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3" activeTab="1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'NECP-NoTrade'!$B$1:$AE$63</definedName>
    <definedName name="_xlnm.Print_Area" localSheetId="3">'NECP-Trade'!$B$1:$AE$63</definedName>
    <definedName name="_xlnm.Print_Area" localSheetId="2">'RE40-NoTrade'!$B$1:$AE$63</definedName>
    <definedName name="_xlnm.Print_Area" localSheetId="6">'RE40-NoTrade (default EEF)'!$B$1:$AE$59</definedName>
    <definedName name="_xlnm.Print_Area" localSheetId="1">'RE40-Trade'!$B$1:$AE$63</definedName>
    <definedName name="_xlnm.Print_Area" localSheetId="5">'RE40-Trade (default EEF)'!$B$1:$AE$59</definedName>
    <definedName name="_xlnm.Print_Titles" localSheetId="4">'NECP-NoTrade'!$1:$2</definedName>
    <definedName name="_xlnm.Print_Titles" localSheetId="3">'NECP-Trade'!$1:$2</definedName>
    <definedName name="_xlnm.Print_Titles" localSheetId="2">'RE40-NoTrade'!$1:$2</definedName>
    <definedName name="_xlnm.Print_Titles" localSheetId="6">'RE40-NoTrade (default EEF)'!$1:$2</definedName>
    <definedName name="_xlnm.Print_Titles" localSheetId="1">'RE40-Trade'!$1:$2</definedName>
    <definedName name="_xlnm.Print_Titles" localSheetId="5">'RE40-Trade (default EEF)'!$1:$2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1" i="3" l="1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D32" i="3"/>
  <c r="D33" i="3"/>
  <c r="D34" i="3"/>
  <c r="D32" i="4"/>
  <c r="D33" i="4"/>
  <c r="D34" i="4"/>
  <c r="D32" i="5"/>
  <c r="D33" i="5"/>
  <c r="D34" i="5"/>
  <c r="D32" i="1"/>
  <c r="D33" i="1"/>
  <c r="D34" i="1"/>
  <c r="D31" i="3"/>
  <c r="D31" i="4"/>
  <c r="D31" i="5"/>
  <c r="D31" i="1"/>
  <c r="E22" i="3" a="1"/>
  <c r="E22" i="3" s="1"/>
  <c r="E21" i="3" s="1"/>
  <c r="E22" i="4" a="1"/>
  <c r="H22" i="4" s="1"/>
  <c r="H21" i="4" s="1"/>
  <c r="E22" i="5" a="1"/>
  <c r="H22" i="5" s="1"/>
  <c r="H21" i="5" s="1"/>
  <c r="E22" i="1" a="1"/>
  <c r="E22" i="1" s="1"/>
  <c r="E21" i="1" s="1"/>
  <c r="F19" i="3"/>
  <c r="F20" i="3" s="1"/>
  <c r="G19" i="3"/>
  <c r="G20" i="3" s="1"/>
  <c r="H19" i="3"/>
  <c r="H20" i="3" s="1"/>
  <c r="I19" i="3"/>
  <c r="I20" i="3" s="1"/>
  <c r="J19" i="3"/>
  <c r="J20" i="3" s="1"/>
  <c r="K19" i="3"/>
  <c r="K20" i="3" s="1"/>
  <c r="L19" i="3"/>
  <c r="L20" i="3" s="1"/>
  <c r="M19" i="3"/>
  <c r="M20" i="3" s="1"/>
  <c r="N19" i="3"/>
  <c r="N20" i="3" s="1"/>
  <c r="O19" i="3"/>
  <c r="O20" i="3" s="1"/>
  <c r="P19" i="3"/>
  <c r="P20" i="3" s="1"/>
  <c r="Q19" i="3"/>
  <c r="Q20" i="3" s="1"/>
  <c r="R19" i="3"/>
  <c r="R20" i="3" s="1"/>
  <c r="S19" i="3"/>
  <c r="S20" i="3" s="1"/>
  <c r="T19" i="3"/>
  <c r="T20" i="3" s="1"/>
  <c r="U19" i="3"/>
  <c r="U20" i="3" s="1"/>
  <c r="V19" i="3"/>
  <c r="V20" i="3" s="1"/>
  <c r="W19" i="3"/>
  <c r="W20" i="3" s="1"/>
  <c r="X19" i="3"/>
  <c r="X20" i="3" s="1"/>
  <c r="Y19" i="3"/>
  <c r="Y20" i="3" s="1"/>
  <c r="Z19" i="3"/>
  <c r="Z20" i="3" s="1"/>
  <c r="AA19" i="3"/>
  <c r="AA20" i="3" s="1"/>
  <c r="AB19" i="3"/>
  <c r="AB20" i="3" s="1"/>
  <c r="AC19" i="3"/>
  <c r="AC20" i="3" s="1"/>
  <c r="AD19" i="3"/>
  <c r="AD20" i="3" s="1"/>
  <c r="AE19" i="3"/>
  <c r="AE20" i="3" s="1"/>
  <c r="F19" i="4"/>
  <c r="F20" i="4" s="1"/>
  <c r="G19" i="4"/>
  <c r="G20" i="4" s="1"/>
  <c r="H19" i="4"/>
  <c r="H20" i="4" s="1"/>
  <c r="I19" i="4"/>
  <c r="I20" i="4" s="1"/>
  <c r="J19" i="4"/>
  <c r="J20" i="4" s="1"/>
  <c r="K19" i="4"/>
  <c r="K20" i="4" s="1"/>
  <c r="L19" i="4"/>
  <c r="L20" i="4" s="1"/>
  <c r="M19" i="4"/>
  <c r="M20" i="4" s="1"/>
  <c r="N19" i="4"/>
  <c r="N20" i="4" s="1"/>
  <c r="O19" i="4"/>
  <c r="O20" i="4" s="1"/>
  <c r="P19" i="4"/>
  <c r="P20" i="4" s="1"/>
  <c r="Q19" i="4"/>
  <c r="Q20" i="4" s="1"/>
  <c r="R19" i="4"/>
  <c r="R20" i="4" s="1"/>
  <c r="S19" i="4"/>
  <c r="S20" i="4" s="1"/>
  <c r="T19" i="4"/>
  <c r="T20" i="4" s="1"/>
  <c r="U19" i="4"/>
  <c r="U20" i="4" s="1"/>
  <c r="V19" i="4"/>
  <c r="V20" i="4" s="1"/>
  <c r="W19" i="4"/>
  <c r="W20" i="4" s="1"/>
  <c r="X19" i="4"/>
  <c r="X20" i="4" s="1"/>
  <c r="Y19" i="4"/>
  <c r="Y20" i="4" s="1"/>
  <c r="Z19" i="4"/>
  <c r="Z20" i="4" s="1"/>
  <c r="AA19" i="4"/>
  <c r="AA20" i="4" s="1"/>
  <c r="AB19" i="4"/>
  <c r="AB20" i="4" s="1"/>
  <c r="AC19" i="4"/>
  <c r="AC20" i="4" s="1"/>
  <c r="AD19" i="4"/>
  <c r="AD20" i="4" s="1"/>
  <c r="AE19" i="4"/>
  <c r="AE20" i="4" s="1"/>
  <c r="F19" i="5"/>
  <c r="F20" i="5" s="1"/>
  <c r="G19" i="5"/>
  <c r="G20" i="5" s="1"/>
  <c r="H19" i="5"/>
  <c r="H20" i="5" s="1"/>
  <c r="I19" i="5"/>
  <c r="I20" i="5" s="1"/>
  <c r="J19" i="5"/>
  <c r="J20" i="5" s="1"/>
  <c r="K19" i="5"/>
  <c r="K20" i="5" s="1"/>
  <c r="L19" i="5"/>
  <c r="L20" i="5" s="1"/>
  <c r="M19" i="5"/>
  <c r="M20" i="5" s="1"/>
  <c r="N19" i="5"/>
  <c r="N20" i="5" s="1"/>
  <c r="O19" i="5"/>
  <c r="O20" i="5" s="1"/>
  <c r="P19" i="5"/>
  <c r="P20" i="5" s="1"/>
  <c r="Q19" i="5"/>
  <c r="Q20" i="5" s="1"/>
  <c r="R19" i="5"/>
  <c r="R20" i="5" s="1"/>
  <c r="S19" i="5"/>
  <c r="S20" i="5" s="1"/>
  <c r="T19" i="5"/>
  <c r="T20" i="5" s="1"/>
  <c r="U19" i="5"/>
  <c r="U20" i="5" s="1"/>
  <c r="V19" i="5"/>
  <c r="V20" i="5" s="1"/>
  <c r="W19" i="5"/>
  <c r="W20" i="5" s="1"/>
  <c r="X19" i="5"/>
  <c r="X20" i="5" s="1"/>
  <c r="Y19" i="5"/>
  <c r="Y20" i="5" s="1"/>
  <c r="Z19" i="5"/>
  <c r="Z20" i="5" s="1"/>
  <c r="AA19" i="5"/>
  <c r="AA20" i="5" s="1"/>
  <c r="AB19" i="5"/>
  <c r="AB20" i="5" s="1"/>
  <c r="AC19" i="5"/>
  <c r="AC20" i="5" s="1"/>
  <c r="AD19" i="5"/>
  <c r="AD20" i="5" s="1"/>
  <c r="AE19" i="5"/>
  <c r="AE20" i="5" s="1"/>
  <c r="F19" i="1"/>
  <c r="F20" i="1" s="1"/>
  <c r="G19" i="1"/>
  <c r="G20" i="1" s="1"/>
  <c r="H19" i="1"/>
  <c r="H20" i="1" s="1"/>
  <c r="I19" i="1"/>
  <c r="I20" i="1" s="1"/>
  <c r="J19" i="1"/>
  <c r="J20" i="1" s="1"/>
  <c r="K19" i="1"/>
  <c r="K20" i="1" s="1"/>
  <c r="L19" i="1"/>
  <c r="L20" i="1" s="1"/>
  <c r="M19" i="1"/>
  <c r="M20" i="1" s="1"/>
  <c r="N19" i="1"/>
  <c r="N20" i="1" s="1"/>
  <c r="O19" i="1"/>
  <c r="O20" i="1" s="1"/>
  <c r="P19" i="1"/>
  <c r="P20" i="1" s="1"/>
  <c r="Q19" i="1"/>
  <c r="Q20" i="1" s="1"/>
  <c r="R19" i="1"/>
  <c r="R20" i="1" s="1"/>
  <c r="S19" i="1"/>
  <c r="S20" i="1" s="1"/>
  <c r="T19" i="1"/>
  <c r="T20" i="1" s="1"/>
  <c r="U19" i="1"/>
  <c r="U20" i="1" s="1"/>
  <c r="V19" i="1"/>
  <c r="V20" i="1" s="1"/>
  <c r="W19" i="1"/>
  <c r="W20" i="1" s="1"/>
  <c r="X19" i="1"/>
  <c r="X20" i="1" s="1"/>
  <c r="Y19" i="1"/>
  <c r="Y20" i="1" s="1"/>
  <c r="Z19" i="1"/>
  <c r="Z20" i="1" s="1"/>
  <c r="AA19" i="1"/>
  <c r="AA20" i="1" s="1"/>
  <c r="AB19" i="1"/>
  <c r="AB20" i="1" s="1"/>
  <c r="AC19" i="1"/>
  <c r="AC20" i="1" s="1"/>
  <c r="AD19" i="1"/>
  <c r="AD20" i="1" s="1"/>
  <c r="AE19" i="1"/>
  <c r="AE20" i="1" s="1"/>
  <c r="E19" i="3"/>
  <c r="E20" i="3" s="1"/>
  <c r="E19" i="4"/>
  <c r="E20" i="4" s="1"/>
  <c r="E19" i="5"/>
  <c r="E20" i="5" s="1"/>
  <c r="E19" i="1"/>
  <c r="E20" i="1" s="1"/>
  <c r="T22" i="4" l="1"/>
  <c r="T21" i="4" s="1"/>
  <c r="T22" i="3"/>
  <c r="T21" i="3" s="1"/>
  <c r="AB22" i="3"/>
  <c r="AB21" i="3" s="1"/>
  <c r="L22" i="3"/>
  <c r="L21" i="3" s="1"/>
  <c r="X22" i="4"/>
  <c r="X21" i="4" s="1"/>
  <c r="AA22" i="3"/>
  <c r="AA21" i="3" s="1"/>
  <c r="K22" i="3"/>
  <c r="K21" i="3" s="1"/>
  <c r="S22" i="3"/>
  <c r="S21" i="3" s="1"/>
  <c r="X22" i="3"/>
  <c r="X21" i="3" s="1"/>
  <c r="P22" i="3"/>
  <c r="P21" i="3" s="1"/>
  <c r="H22" i="3"/>
  <c r="H21" i="3" s="1"/>
  <c r="AE22" i="3"/>
  <c r="AE21" i="3" s="1"/>
  <c r="W22" i="3"/>
  <c r="W21" i="3" s="1"/>
  <c r="O22" i="3"/>
  <c r="O21" i="3" s="1"/>
  <c r="G22" i="3"/>
  <c r="G21" i="3" s="1"/>
  <c r="E22" i="4"/>
  <c r="E21" i="4" s="1"/>
  <c r="L22" i="4"/>
  <c r="L21" i="4" s="1"/>
  <c r="AB22" i="4"/>
  <c r="AB21" i="4" s="1"/>
  <c r="P22" i="4"/>
  <c r="P21" i="4" s="1"/>
  <c r="AE22" i="1"/>
  <c r="AE21" i="1" s="1"/>
  <c r="W22" i="1"/>
  <c r="W21" i="1" s="1"/>
  <c r="O22" i="1"/>
  <c r="O21" i="1" s="1"/>
  <c r="G22" i="1"/>
  <c r="G21" i="1" s="1"/>
  <c r="AA22" i="5"/>
  <c r="AA21" i="5" s="1"/>
  <c r="S22" i="5"/>
  <c r="S21" i="5" s="1"/>
  <c r="K22" i="5"/>
  <c r="K21" i="5" s="1"/>
  <c r="AE22" i="4"/>
  <c r="AE21" i="4" s="1"/>
  <c r="W22" i="4"/>
  <c r="W21" i="4" s="1"/>
  <c r="O22" i="4"/>
  <c r="O21" i="4" s="1"/>
  <c r="G22" i="4"/>
  <c r="G21" i="4" s="1"/>
  <c r="AD22" i="1"/>
  <c r="AD21" i="1" s="1"/>
  <c r="Z22" i="1"/>
  <c r="Z21" i="1" s="1"/>
  <c r="V22" i="1"/>
  <c r="V21" i="1" s="1"/>
  <c r="R22" i="1"/>
  <c r="R21" i="1" s="1"/>
  <c r="N22" i="1"/>
  <c r="N21" i="1" s="1"/>
  <c r="J22" i="1"/>
  <c r="J21" i="1" s="1"/>
  <c r="F22" i="1"/>
  <c r="F21" i="1" s="1"/>
  <c r="AD22" i="5"/>
  <c r="AD21" i="5" s="1"/>
  <c r="Z22" i="5"/>
  <c r="Z21" i="5" s="1"/>
  <c r="V22" i="5"/>
  <c r="V21" i="5" s="1"/>
  <c r="R22" i="5"/>
  <c r="R21" i="5" s="1"/>
  <c r="N22" i="5"/>
  <c r="N21" i="5" s="1"/>
  <c r="J22" i="5"/>
  <c r="J21" i="5" s="1"/>
  <c r="F22" i="5"/>
  <c r="F21" i="5" s="1"/>
  <c r="AD22" i="4"/>
  <c r="AD21" i="4" s="1"/>
  <c r="Z22" i="4"/>
  <c r="Z21" i="4" s="1"/>
  <c r="V22" i="4"/>
  <c r="V21" i="4" s="1"/>
  <c r="R22" i="4"/>
  <c r="R21" i="4" s="1"/>
  <c r="N22" i="4"/>
  <c r="N21" i="4" s="1"/>
  <c r="J22" i="4"/>
  <c r="J21" i="4" s="1"/>
  <c r="F22" i="4"/>
  <c r="F21" i="4" s="1"/>
  <c r="AD22" i="3"/>
  <c r="AD21" i="3" s="1"/>
  <c r="Z22" i="3"/>
  <c r="Z21" i="3" s="1"/>
  <c r="V22" i="3"/>
  <c r="V21" i="3" s="1"/>
  <c r="R22" i="3"/>
  <c r="R21" i="3" s="1"/>
  <c r="N22" i="3"/>
  <c r="N21" i="3" s="1"/>
  <c r="J22" i="3"/>
  <c r="J21" i="3" s="1"/>
  <c r="F22" i="3"/>
  <c r="F21" i="3" s="1"/>
  <c r="AB22" i="1"/>
  <c r="AB21" i="1" s="1"/>
  <c r="X22" i="1"/>
  <c r="X21" i="1" s="1"/>
  <c r="T22" i="1"/>
  <c r="T21" i="1" s="1"/>
  <c r="P22" i="1"/>
  <c r="P21" i="1" s="1"/>
  <c r="L22" i="1"/>
  <c r="L21" i="1" s="1"/>
  <c r="H22" i="1"/>
  <c r="H21" i="1" s="1"/>
  <c r="AB22" i="5"/>
  <c r="AB21" i="5" s="1"/>
  <c r="X22" i="5"/>
  <c r="X21" i="5" s="1"/>
  <c r="T22" i="5"/>
  <c r="T21" i="5" s="1"/>
  <c r="P22" i="5"/>
  <c r="P21" i="5" s="1"/>
  <c r="L22" i="5"/>
  <c r="L21" i="5" s="1"/>
  <c r="AA22" i="1"/>
  <c r="AA21" i="1" s="1"/>
  <c r="S22" i="1"/>
  <c r="S21" i="1" s="1"/>
  <c r="K22" i="1"/>
  <c r="K21" i="1" s="1"/>
  <c r="AE22" i="5"/>
  <c r="AE21" i="5" s="1"/>
  <c r="W22" i="5"/>
  <c r="W21" i="5" s="1"/>
  <c r="O22" i="5"/>
  <c r="O21" i="5" s="1"/>
  <c r="G22" i="5"/>
  <c r="G21" i="5" s="1"/>
  <c r="AA22" i="4"/>
  <c r="AA21" i="4" s="1"/>
  <c r="S22" i="4"/>
  <c r="S21" i="4" s="1"/>
  <c r="K22" i="4"/>
  <c r="K21" i="4" s="1"/>
  <c r="AC22" i="1"/>
  <c r="AC21" i="1" s="1"/>
  <c r="Y22" i="1"/>
  <c r="Y21" i="1" s="1"/>
  <c r="U22" i="1"/>
  <c r="U21" i="1" s="1"/>
  <c r="Q22" i="1"/>
  <c r="Q21" i="1" s="1"/>
  <c r="M22" i="1"/>
  <c r="M21" i="1" s="1"/>
  <c r="I22" i="1"/>
  <c r="I21" i="1" s="1"/>
  <c r="AC22" i="5"/>
  <c r="AC21" i="5" s="1"/>
  <c r="Y22" i="5"/>
  <c r="Y21" i="5" s="1"/>
  <c r="U22" i="5"/>
  <c r="U21" i="5" s="1"/>
  <c r="Q22" i="5"/>
  <c r="Q21" i="5" s="1"/>
  <c r="M22" i="5"/>
  <c r="M21" i="5" s="1"/>
  <c r="I22" i="5"/>
  <c r="I21" i="5" s="1"/>
  <c r="E22" i="5"/>
  <c r="E21" i="5" s="1"/>
  <c r="AC22" i="4"/>
  <c r="AC21" i="4" s="1"/>
  <c r="Y22" i="4"/>
  <c r="Y21" i="4" s="1"/>
  <c r="U22" i="4"/>
  <c r="U21" i="4" s="1"/>
  <c r="Q22" i="4"/>
  <c r="Q21" i="4" s="1"/>
  <c r="M22" i="4"/>
  <c r="M21" i="4" s="1"/>
  <c r="I22" i="4"/>
  <c r="I21" i="4" s="1"/>
  <c r="AC22" i="3"/>
  <c r="AC21" i="3" s="1"/>
  <c r="Y22" i="3"/>
  <c r="Y21" i="3" s="1"/>
  <c r="U22" i="3"/>
  <c r="U21" i="3" s="1"/>
  <c r="Q22" i="3"/>
  <c r="Q21" i="3" s="1"/>
  <c r="M22" i="3"/>
  <c r="M21" i="3" s="1"/>
  <c r="I22" i="3"/>
  <c r="I21" i="3" s="1"/>
  <c r="B4" i="6"/>
  <c r="E65" i="3" l="1" a="1"/>
  <c r="E65" i="4" a="1"/>
  <c r="E65" i="5" a="1"/>
  <c r="E65" i="1" a="1"/>
  <c r="E16" i="3" a="1"/>
  <c r="E16" i="4" a="1"/>
  <c r="E16" i="1" a="1"/>
  <c r="E16" i="5" a="1"/>
  <c r="E65" i="5" l="1"/>
  <c r="I65" i="5"/>
  <c r="M65" i="5"/>
  <c r="Q65" i="5"/>
  <c r="U65" i="5"/>
  <c r="Y65" i="5"/>
  <c r="AC65" i="5"/>
  <c r="F65" i="5"/>
  <c r="J65" i="5"/>
  <c r="N65" i="5"/>
  <c r="R65" i="5"/>
  <c r="V65" i="5"/>
  <c r="Z65" i="5"/>
  <c r="AD65" i="5"/>
  <c r="G65" i="5"/>
  <c r="K65" i="5"/>
  <c r="O65" i="5"/>
  <c r="S65" i="5"/>
  <c r="W65" i="5"/>
  <c r="AA65" i="5"/>
  <c r="AE65" i="5"/>
  <c r="H65" i="5"/>
  <c r="L65" i="5"/>
  <c r="AB65" i="5"/>
  <c r="P65" i="5"/>
  <c r="T65" i="5"/>
  <c r="X65" i="5"/>
  <c r="H65" i="4"/>
  <c r="L65" i="4"/>
  <c r="P65" i="4"/>
  <c r="T65" i="4"/>
  <c r="X65" i="4"/>
  <c r="AB65" i="4"/>
  <c r="E65" i="4"/>
  <c r="I65" i="4"/>
  <c r="M65" i="4"/>
  <c r="Q65" i="4"/>
  <c r="U65" i="4"/>
  <c r="Y65" i="4"/>
  <c r="AC65" i="4"/>
  <c r="F65" i="4"/>
  <c r="J65" i="4"/>
  <c r="N65" i="4"/>
  <c r="R65" i="4"/>
  <c r="V65" i="4"/>
  <c r="Z65" i="4"/>
  <c r="AD65" i="4"/>
  <c r="G65" i="4"/>
  <c r="K65" i="4"/>
  <c r="O65" i="4"/>
  <c r="S65" i="4"/>
  <c r="W65" i="4"/>
  <c r="AA65" i="4"/>
  <c r="AE65" i="4"/>
  <c r="E65" i="1"/>
  <c r="I65" i="1"/>
  <c r="M65" i="1"/>
  <c r="Q65" i="1"/>
  <c r="U65" i="1"/>
  <c r="Y65" i="1"/>
  <c r="AC65" i="1"/>
  <c r="F65" i="1"/>
  <c r="J65" i="1"/>
  <c r="N65" i="1"/>
  <c r="R65" i="1"/>
  <c r="V65" i="1"/>
  <c r="Z65" i="1"/>
  <c r="AD65" i="1"/>
  <c r="G65" i="1"/>
  <c r="K65" i="1"/>
  <c r="O65" i="1"/>
  <c r="S65" i="1"/>
  <c r="W65" i="1"/>
  <c r="AA65" i="1"/>
  <c r="AE65" i="1"/>
  <c r="P65" i="1"/>
  <c r="T65" i="1"/>
  <c r="H65" i="1"/>
  <c r="X65" i="1"/>
  <c r="L65" i="1"/>
  <c r="AB65" i="1"/>
  <c r="H65" i="3"/>
  <c r="L65" i="3"/>
  <c r="P65" i="3"/>
  <c r="T65" i="3"/>
  <c r="X65" i="3"/>
  <c r="AB65" i="3"/>
  <c r="E65" i="3"/>
  <c r="I65" i="3"/>
  <c r="M65" i="3"/>
  <c r="Q65" i="3"/>
  <c r="U65" i="3"/>
  <c r="Y65" i="3"/>
  <c r="AC65" i="3"/>
  <c r="F65" i="3"/>
  <c r="J65" i="3"/>
  <c r="N65" i="3"/>
  <c r="R65" i="3"/>
  <c r="V65" i="3"/>
  <c r="Z65" i="3"/>
  <c r="AD65" i="3"/>
  <c r="G65" i="3"/>
  <c r="K65" i="3"/>
  <c r="O65" i="3"/>
  <c r="S65" i="3"/>
  <c r="W65" i="3"/>
  <c r="AA65" i="3"/>
  <c r="AE65" i="3"/>
  <c r="E16" i="5"/>
  <c r="I16" i="5"/>
  <c r="M16" i="5"/>
  <c r="Q16" i="5"/>
  <c r="U16" i="5"/>
  <c r="Y16" i="5"/>
  <c r="AC16" i="5"/>
  <c r="S16" i="5"/>
  <c r="AE16" i="5"/>
  <c r="H16" i="5"/>
  <c r="P16" i="5"/>
  <c r="X16" i="5"/>
  <c r="F16" i="5"/>
  <c r="J16" i="5"/>
  <c r="N16" i="5"/>
  <c r="R16" i="5"/>
  <c r="V16" i="5"/>
  <c r="Z16" i="5"/>
  <c r="AD16" i="5"/>
  <c r="G16" i="5"/>
  <c r="K16" i="5"/>
  <c r="O16" i="5"/>
  <c r="W16" i="5"/>
  <c r="AA16" i="5"/>
  <c r="L16" i="5"/>
  <c r="T16" i="5"/>
  <c r="AB16" i="5"/>
  <c r="E16" i="1"/>
  <c r="I16" i="1"/>
  <c r="M16" i="1"/>
  <c r="Q16" i="1"/>
  <c r="U16" i="1"/>
  <c r="Y16" i="1"/>
  <c r="AC16" i="1"/>
  <c r="F16" i="1"/>
  <c r="K16" i="1"/>
  <c r="W16" i="1"/>
  <c r="AE16" i="1"/>
  <c r="J16" i="1"/>
  <c r="N16" i="1"/>
  <c r="R16" i="1"/>
  <c r="V16" i="1"/>
  <c r="Z16" i="1"/>
  <c r="AD16" i="1"/>
  <c r="G16" i="1"/>
  <c r="O16" i="1"/>
  <c r="AA16" i="1"/>
  <c r="H16" i="1"/>
  <c r="L16" i="1"/>
  <c r="P16" i="1"/>
  <c r="T16" i="1"/>
  <c r="X16" i="1"/>
  <c r="AB16" i="1"/>
  <c r="S16" i="1"/>
  <c r="E16" i="4"/>
  <c r="I16" i="4"/>
  <c r="M16" i="4"/>
  <c r="Q16" i="4"/>
  <c r="U16" i="4"/>
  <c r="Y16" i="4"/>
  <c r="AC16" i="4"/>
  <c r="P16" i="4"/>
  <c r="T16" i="4"/>
  <c r="F16" i="4"/>
  <c r="J16" i="4"/>
  <c r="N16" i="4"/>
  <c r="R16" i="4"/>
  <c r="V16" i="4"/>
  <c r="Z16" i="4"/>
  <c r="AD16" i="4"/>
  <c r="G16" i="4"/>
  <c r="K16" i="4"/>
  <c r="O16" i="4"/>
  <c r="S16" i="4"/>
  <c r="W16" i="4"/>
  <c r="AA16" i="4"/>
  <c r="AE16" i="4"/>
  <c r="H16" i="4"/>
  <c r="AB16" i="4"/>
  <c r="L16" i="4"/>
  <c r="X16" i="4"/>
  <c r="H16" i="3"/>
  <c r="L16" i="3"/>
  <c r="P16" i="3"/>
  <c r="T16" i="3"/>
  <c r="X16" i="3"/>
  <c r="AB16" i="3"/>
  <c r="E16" i="3"/>
  <c r="I16" i="3"/>
  <c r="M16" i="3"/>
  <c r="Q16" i="3"/>
  <c r="U16" i="3"/>
  <c r="Y16" i="3"/>
  <c r="AC16" i="3"/>
  <c r="AA16" i="3"/>
  <c r="F16" i="3"/>
  <c r="J16" i="3"/>
  <c r="N16" i="3"/>
  <c r="R16" i="3"/>
  <c r="V16" i="3"/>
  <c r="Z16" i="3"/>
  <c r="AD16" i="3"/>
  <c r="G16" i="3"/>
  <c r="K16" i="3"/>
  <c r="O16" i="3"/>
  <c r="S16" i="3"/>
  <c r="W16" i="3"/>
  <c r="AE16" i="3"/>
  <c r="E17" i="4" l="1" a="1"/>
  <c r="H17" i="4" s="1"/>
  <c r="E17" i="5" a="1"/>
  <c r="E17" i="3" a="1"/>
  <c r="E17" i="1" a="1"/>
  <c r="E82" i="5" l="1" a="1"/>
  <c r="E82" i="4" a="1"/>
  <c r="E82" i="3" a="1"/>
  <c r="E82" i="1" a="1"/>
  <c r="AA17" i="4"/>
  <c r="AE18" i="4"/>
  <c r="P17" i="4"/>
  <c r="W17" i="4"/>
  <c r="Z17" i="4"/>
  <c r="J18" i="4"/>
  <c r="H18" i="4"/>
  <c r="J17" i="4"/>
  <c r="Y17" i="4"/>
  <c r="K18" i="4"/>
  <c r="AE17" i="4"/>
  <c r="I17" i="4"/>
  <c r="E18" i="4"/>
  <c r="O18" i="4"/>
  <c r="F17" i="4"/>
  <c r="N18" i="4"/>
  <c r="E17" i="4"/>
  <c r="AD18" i="4"/>
  <c r="AB17" i="4"/>
  <c r="L17" i="4"/>
  <c r="AA18" i="4"/>
  <c r="V17" i="4"/>
  <c r="AB18" i="4"/>
  <c r="Z18" i="4"/>
  <c r="U17" i="4"/>
  <c r="X17" i="4"/>
  <c r="E17" i="5"/>
  <c r="I17" i="5"/>
  <c r="M17" i="5"/>
  <c r="Q17" i="5"/>
  <c r="U17" i="5"/>
  <c r="Y17" i="5"/>
  <c r="AC17" i="5"/>
  <c r="F18" i="5"/>
  <c r="J18" i="5"/>
  <c r="N18" i="5"/>
  <c r="R18" i="5"/>
  <c r="V18" i="5"/>
  <c r="Z18" i="5"/>
  <c r="AD18" i="5"/>
  <c r="K17" i="5"/>
  <c r="O17" i="5"/>
  <c r="S17" i="5"/>
  <c r="W17" i="5"/>
  <c r="AE17" i="5"/>
  <c r="L18" i="5"/>
  <c r="T18" i="5"/>
  <c r="AB18" i="5"/>
  <c r="H17" i="5"/>
  <c r="P17" i="5"/>
  <c r="T17" i="5"/>
  <c r="X17" i="5"/>
  <c r="E18" i="5"/>
  <c r="I18" i="5"/>
  <c r="Q18" i="5"/>
  <c r="Y18" i="5"/>
  <c r="F17" i="5"/>
  <c r="J17" i="5"/>
  <c r="N17" i="5"/>
  <c r="R17" i="5"/>
  <c r="V17" i="5"/>
  <c r="Z17" i="5"/>
  <c r="AD17" i="5"/>
  <c r="G18" i="5"/>
  <c r="K18" i="5"/>
  <c r="O18" i="5"/>
  <c r="S18" i="5"/>
  <c r="W18" i="5"/>
  <c r="AA18" i="5"/>
  <c r="AE18" i="5"/>
  <c r="G17" i="5"/>
  <c r="AA17" i="5"/>
  <c r="H18" i="5"/>
  <c r="P18" i="5"/>
  <c r="X18" i="5"/>
  <c r="L17" i="5"/>
  <c r="AB17" i="5"/>
  <c r="M18" i="5"/>
  <c r="U18" i="5"/>
  <c r="AC18" i="5"/>
  <c r="AC18" i="4"/>
  <c r="X18" i="4"/>
  <c r="S17" i="4"/>
  <c r="W18" i="4"/>
  <c r="G18" i="4"/>
  <c r="R17" i="4"/>
  <c r="Q18" i="4"/>
  <c r="T18" i="4"/>
  <c r="O17" i="4"/>
  <c r="V18" i="4"/>
  <c r="F18" i="4"/>
  <c r="Q17" i="4"/>
  <c r="Y18" i="4"/>
  <c r="T17" i="4"/>
  <c r="U18" i="4"/>
  <c r="P18" i="4"/>
  <c r="G17" i="4"/>
  <c r="S18" i="4"/>
  <c r="AD17" i="4"/>
  <c r="N17" i="4"/>
  <c r="I18" i="4"/>
  <c r="L18" i="4"/>
  <c r="K17" i="4"/>
  <c r="R18" i="4"/>
  <c r="AC17" i="4"/>
  <c r="M17" i="4"/>
  <c r="M18" i="4"/>
  <c r="H17" i="3"/>
  <c r="L17" i="3"/>
  <c r="P17" i="3"/>
  <c r="T17" i="3"/>
  <c r="X17" i="3"/>
  <c r="AB17" i="3"/>
  <c r="E18" i="3"/>
  <c r="I18" i="3"/>
  <c r="M18" i="3"/>
  <c r="Q18" i="3"/>
  <c r="AC18" i="3"/>
  <c r="E17" i="3"/>
  <c r="I17" i="3"/>
  <c r="M17" i="3"/>
  <c r="Q17" i="3"/>
  <c r="U17" i="3"/>
  <c r="Y17" i="3"/>
  <c r="AC17" i="3"/>
  <c r="F18" i="3"/>
  <c r="J18" i="3"/>
  <c r="N18" i="3"/>
  <c r="R18" i="3"/>
  <c r="V18" i="3"/>
  <c r="Z18" i="3"/>
  <c r="AD18" i="3"/>
  <c r="G17" i="3"/>
  <c r="O17" i="3"/>
  <c r="S17" i="3"/>
  <c r="W17" i="3"/>
  <c r="AA17" i="3"/>
  <c r="AE17" i="3"/>
  <c r="L18" i="3"/>
  <c r="T18" i="3"/>
  <c r="AB18" i="3"/>
  <c r="U18" i="3"/>
  <c r="F17" i="3"/>
  <c r="J17" i="3"/>
  <c r="N17" i="3"/>
  <c r="R17" i="3"/>
  <c r="V17" i="3"/>
  <c r="Z17" i="3"/>
  <c r="AD17" i="3"/>
  <c r="G18" i="3"/>
  <c r="K18" i="3"/>
  <c r="O18" i="3"/>
  <c r="S18" i="3"/>
  <c r="W18" i="3"/>
  <c r="AA18" i="3"/>
  <c r="AE18" i="3"/>
  <c r="K17" i="3"/>
  <c r="H18" i="3"/>
  <c r="P18" i="3"/>
  <c r="X18" i="3"/>
  <c r="Y18" i="3"/>
  <c r="E17" i="1"/>
  <c r="I17" i="1"/>
  <c r="M17" i="1"/>
  <c r="Q17" i="1"/>
  <c r="U17" i="1"/>
  <c r="Y17" i="1"/>
  <c r="AC17" i="1"/>
  <c r="F18" i="1"/>
  <c r="J18" i="1"/>
  <c r="N18" i="1"/>
  <c r="R18" i="1"/>
  <c r="V18" i="1"/>
  <c r="Z18" i="1"/>
  <c r="AD18" i="1"/>
  <c r="P17" i="1"/>
  <c r="F17" i="1"/>
  <c r="J17" i="1"/>
  <c r="N17" i="1"/>
  <c r="R17" i="1"/>
  <c r="V17" i="1"/>
  <c r="Z17" i="1"/>
  <c r="AD17" i="1"/>
  <c r="G18" i="1"/>
  <c r="K18" i="1"/>
  <c r="O18" i="1"/>
  <c r="S18" i="1"/>
  <c r="W18" i="1"/>
  <c r="AA18" i="1"/>
  <c r="AE18" i="1"/>
  <c r="L17" i="1"/>
  <c r="T17" i="1"/>
  <c r="AB17" i="1"/>
  <c r="I18" i="1"/>
  <c r="Q18" i="1"/>
  <c r="Y18" i="1"/>
  <c r="G17" i="1"/>
  <c r="K17" i="1"/>
  <c r="O17" i="1"/>
  <c r="S17" i="1"/>
  <c r="W17" i="1"/>
  <c r="AA17" i="1"/>
  <c r="AE17" i="1"/>
  <c r="H18" i="1"/>
  <c r="L18" i="1"/>
  <c r="P18" i="1"/>
  <c r="T18" i="1"/>
  <c r="X18" i="1"/>
  <c r="AB18" i="1"/>
  <c r="H17" i="1"/>
  <c r="X17" i="1"/>
  <c r="E18" i="1"/>
  <c r="M18" i="1"/>
  <c r="U18" i="1"/>
  <c r="AC18" i="1"/>
  <c r="E82" i="5" l="1"/>
  <c r="I82" i="5"/>
  <c r="M82" i="5"/>
  <c r="Q82" i="5"/>
  <c r="U82" i="5"/>
  <c r="Y82" i="5"/>
  <c r="AC82" i="5"/>
  <c r="F83" i="5"/>
  <c r="J83" i="5"/>
  <c r="N83" i="5"/>
  <c r="R83" i="5"/>
  <c r="V83" i="5"/>
  <c r="Z83" i="5"/>
  <c r="AD83" i="5"/>
  <c r="F82" i="5"/>
  <c r="J82" i="5"/>
  <c r="N82" i="5"/>
  <c r="R82" i="5"/>
  <c r="V82" i="5"/>
  <c r="Z82" i="5"/>
  <c r="AD82" i="5"/>
  <c r="G83" i="5"/>
  <c r="K83" i="5"/>
  <c r="O83" i="5"/>
  <c r="S83" i="5"/>
  <c r="W83" i="5"/>
  <c r="AA83" i="5"/>
  <c r="AE83" i="5"/>
  <c r="G82" i="5"/>
  <c r="K82" i="5"/>
  <c r="O82" i="5"/>
  <c r="S82" i="5"/>
  <c r="W82" i="5"/>
  <c r="AA82" i="5"/>
  <c r="AE82" i="5"/>
  <c r="H83" i="5"/>
  <c r="L83" i="5"/>
  <c r="P83" i="5"/>
  <c r="T83" i="5"/>
  <c r="X83" i="5"/>
  <c r="AB83" i="5"/>
  <c r="H82" i="5"/>
  <c r="L82" i="5"/>
  <c r="P82" i="5"/>
  <c r="T82" i="5"/>
  <c r="X82" i="5"/>
  <c r="AB82" i="5"/>
  <c r="E83" i="5"/>
  <c r="I83" i="5"/>
  <c r="M83" i="5"/>
  <c r="Q83" i="5"/>
  <c r="U83" i="5"/>
  <c r="Y83" i="5"/>
  <c r="AC83" i="5"/>
  <c r="E82" i="4"/>
  <c r="I82" i="4"/>
  <c r="M82" i="4"/>
  <c r="Q82" i="4"/>
  <c r="U82" i="4"/>
  <c r="Y82" i="4"/>
  <c r="AC82" i="4"/>
  <c r="F83" i="4"/>
  <c r="J83" i="4"/>
  <c r="N83" i="4"/>
  <c r="R83" i="4"/>
  <c r="V83" i="4"/>
  <c r="Z83" i="4"/>
  <c r="AD83" i="4"/>
  <c r="V82" i="4"/>
  <c r="G83" i="4"/>
  <c r="K83" i="4"/>
  <c r="O83" i="4"/>
  <c r="S83" i="4"/>
  <c r="W83" i="4"/>
  <c r="AE83" i="4"/>
  <c r="G82" i="4"/>
  <c r="K82" i="4"/>
  <c r="O82" i="4"/>
  <c r="S82" i="4"/>
  <c r="W82" i="4"/>
  <c r="AA82" i="4"/>
  <c r="AE82" i="4"/>
  <c r="H83" i="4"/>
  <c r="L83" i="4"/>
  <c r="P83" i="4"/>
  <c r="T83" i="4"/>
  <c r="X83" i="4"/>
  <c r="AB83" i="4"/>
  <c r="H82" i="4"/>
  <c r="P82" i="4"/>
  <c r="X82" i="4"/>
  <c r="E83" i="4"/>
  <c r="M83" i="4"/>
  <c r="U83" i="4"/>
  <c r="AC83" i="4"/>
  <c r="F82" i="4"/>
  <c r="J82" i="4"/>
  <c r="N82" i="4"/>
  <c r="R82" i="4"/>
  <c r="Z82" i="4"/>
  <c r="AD82" i="4"/>
  <c r="AA83" i="4"/>
  <c r="L82" i="4"/>
  <c r="T82" i="4"/>
  <c r="AB82" i="4"/>
  <c r="I83" i="4"/>
  <c r="Q83" i="4"/>
  <c r="Y83" i="4"/>
  <c r="E82" i="3"/>
  <c r="I82" i="3"/>
  <c r="M82" i="3"/>
  <c r="Q82" i="3"/>
  <c r="U82" i="3"/>
  <c r="Y82" i="3"/>
  <c r="AC82" i="3"/>
  <c r="F83" i="3"/>
  <c r="J83" i="3"/>
  <c r="N83" i="3"/>
  <c r="R83" i="3"/>
  <c r="V83" i="3"/>
  <c r="Z83" i="3"/>
  <c r="AD83" i="3"/>
  <c r="F82" i="3"/>
  <c r="J82" i="3"/>
  <c r="N82" i="3"/>
  <c r="R82" i="3"/>
  <c r="V82" i="3"/>
  <c r="Z82" i="3"/>
  <c r="AD82" i="3"/>
  <c r="G83" i="3"/>
  <c r="K83" i="3"/>
  <c r="O83" i="3"/>
  <c r="S83" i="3"/>
  <c r="W83" i="3"/>
  <c r="AA83" i="3"/>
  <c r="AE83" i="3"/>
  <c r="G82" i="3"/>
  <c r="K82" i="3"/>
  <c r="O82" i="3"/>
  <c r="S82" i="3"/>
  <c r="W82" i="3"/>
  <c r="AA82" i="3"/>
  <c r="AE82" i="3"/>
  <c r="H83" i="3"/>
  <c r="L83" i="3"/>
  <c r="P83" i="3"/>
  <c r="T83" i="3"/>
  <c r="X83" i="3"/>
  <c r="AB83" i="3"/>
  <c r="H82" i="3"/>
  <c r="L82" i="3"/>
  <c r="P82" i="3"/>
  <c r="T82" i="3"/>
  <c r="X82" i="3"/>
  <c r="AB82" i="3"/>
  <c r="E83" i="3"/>
  <c r="I83" i="3"/>
  <c r="M83" i="3"/>
  <c r="Q83" i="3"/>
  <c r="U83" i="3"/>
  <c r="Y83" i="3"/>
  <c r="AC83" i="3"/>
  <c r="E82" i="1"/>
  <c r="I82" i="1"/>
  <c r="M82" i="1"/>
  <c r="Q82" i="1"/>
  <c r="U82" i="1"/>
  <c r="Y82" i="1"/>
  <c r="AC82" i="1"/>
  <c r="F83" i="1"/>
  <c r="J83" i="1"/>
  <c r="N83" i="1"/>
  <c r="R83" i="1"/>
  <c r="V83" i="1"/>
  <c r="Z83" i="1"/>
  <c r="AD83" i="1"/>
  <c r="W83" i="1"/>
  <c r="AE83" i="1"/>
  <c r="G82" i="1"/>
  <c r="K82" i="1"/>
  <c r="O82" i="1"/>
  <c r="W82" i="1"/>
  <c r="AA82" i="1"/>
  <c r="AE82" i="1"/>
  <c r="L83" i="1"/>
  <c r="T83" i="1"/>
  <c r="AB83" i="1"/>
  <c r="L82" i="1"/>
  <c r="P82" i="1"/>
  <c r="X82" i="1"/>
  <c r="E83" i="1"/>
  <c r="I83" i="1"/>
  <c r="Q83" i="1"/>
  <c r="Y83" i="1"/>
  <c r="F82" i="1"/>
  <c r="J82" i="1"/>
  <c r="N82" i="1"/>
  <c r="R82" i="1"/>
  <c r="V82" i="1"/>
  <c r="Z82" i="1"/>
  <c r="AD82" i="1"/>
  <c r="G83" i="1"/>
  <c r="K83" i="1"/>
  <c r="O83" i="1"/>
  <c r="S83" i="1"/>
  <c r="AA83" i="1"/>
  <c r="S82" i="1"/>
  <c r="H83" i="1"/>
  <c r="P83" i="1"/>
  <c r="X83" i="1"/>
  <c r="H82" i="1"/>
  <c r="T82" i="1"/>
  <c r="AB82" i="1"/>
  <c r="M83" i="1"/>
  <c r="U83" i="1"/>
  <c r="AC83" i="1"/>
  <c r="E68" i="1" l="1" a="1"/>
  <c r="E68" i="5" a="1"/>
  <c r="E68" i="3" a="1"/>
  <c r="E68" i="5" l="1"/>
  <c r="I68" i="5"/>
  <c r="M68" i="5"/>
  <c r="Q68" i="5"/>
  <c r="U68" i="5"/>
  <c r="Y68" i="5"/>
  <c r="AC68" i="5"/>
  <c r="G68" i="5"/>
  <c r="S68" i="5"/>
  <c r="AA68" i="5"/>
  <c r="L68" i="5"/>
  <c r="X68" i="5"/>
  <c r="F68" i="5"/>
  <c r="J68" i="5"/>
  <c r="N68" i="5"/>
  <c r="R68" i="5"/>
  <c r="V68" i="5"/>
  <c r="Z68" i="5"/>
  <c r="AD68" i="5"/>
  <c r="K68" i="5"/>
  <c r="O68" i="5"/>
  <c r="W68" i="5"/>
  <c r="AE68" i="5"/>
  <c r="H68" i="5"/>
  <c r="P68" i="5"/>
  <c r="T68" i="5"/>
  <c r="AB68" i="5"/>
  <c r="E68" i="1"/>
  <c r="I68" i="1"/>
  <c r="M68" i="1"/>
  <c r="Q68" i="1"/>
  <c r="U68" i="1"/>
  <c r="Y68" i="1"/>
  <c r="AC68" i="1"/>
  <c r="G68" i="1"/>
  <c r="O68" i="1"/>
  <c r="W68" i="1"/>
  <c r="AE68" i="1"/>
  <c r="F68" i="1"/>
  <c r="J68" i="1"/>
  <c r="N68" i="1"/>
  <c r="R68" i="1"/>
  <c r="V68" i="1"/>
  <c r="Z68" i="1"/>
  <c r="AD68" i="1"/>
  <c r="K68" i="1"/>
  <c r="S68" i="1"/>
  <c r="AA68" i="1"/>
  <c r="H68" i="1"/>
  <c r="L68" i="1"/>
  <c r="P68" i="1"/>
  <c r="T68" i="1"/>
  <c r="X68" i="1"/>
  <c r="AB68" i="1"/>
  <c r="H68" i="3"/>
  <c r="L68" i="3"/>
  <c r="P68" i="3"/>
  <c r="T68" i="3"/>
  <c r="X68" i="3"/>
  <c r="AB68" i="3"/>
  <c r="E68" i="3"/>
  <c r="I68" i="3"/>
  <c r="M68" i="3"/>
  <c r="Q68" i="3"/>
  <c r="U68" i="3"/>
  <c r="Y68" i="3"/>
  <c r="AC68" i="3"/>
  <c r="G68" i="3"/>
  <c r="S68" i="3"/>
  <c r="AA68" i="3"/>
  <c r="F68" i="3"/>
  <c r="J68" i="3"/>
  <c r="N68" i="3"/>
  <c r="R68" i="3"/>
  <c r="V68" i="3"/>
  <c r="Z68" i="3"/>
  <c r="AD68" i="3"/>
  <c r="K68" i="3"/>
  <c r="O68" i="3"/>
  <c r="W68" i="3"/>
  <c r="AE68" i="3"/>
  <c r="E68" i="4" a="1"/>
  <c r="H68" i="4" l="1"/>
  <c r="L68" i="4"/>
  <c r="P68" i="4"/>
  <c r="T68" i="4"/>
  <c r="X68" i="4"/>
  <c r="AB68" i="4"/>
  <c r="E68" i="4"/>
  <c r="I68" i="4"/>
  <c r="M68" i="4"/>
  <c r="Q68" i="4"/>
  <c r="U68" i="4"/>
  <c r="Y68" i="4"/>
  <c r="AC68" i="4"/>
  <c r="G68" i="4"/>
  <c r="O68" i="4"/>
  <c r="AA68" i="4"/>
  <c r="F68" i="4"/>
  <c r="J68" i="4"/>
  <c r="N68" i="4"/>
  <c r="R68" i="4"/>
  <c r="V68" i="4"/>
  <c r="Z68" i="4"/>
  <c r="AD68" i="4"/>
  <c r="K68" i="4"/>
  <c r="S68" i="4"/>
  <c r="W68" i="4"/>
  <c r="AE68" i="4"/>
</calcChain>
</file>

<file path=xl/sharedStrings.xml><?xml version="1.0" encoding="utf-8"?>
<sst xmlns="http://schemas.openxmlformats.org/spreadsheetml/2006/main" count="2023" uniqueCount="146">
  <si>
    <t>EU27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</si>
  <si>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</si>
  <si>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</si>
  <si>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</si>
  <si>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</si>
  <si>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</si>
  <si>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</si>
  <si>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</si>
  <si>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</si>
  <si>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</si>
  <si>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</si>
  <si>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</si>
  <si>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</si>
  <si>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</si>
  <si>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</si>
  <si>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</si>
  <si>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</si>
  <si>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</si>
  <si>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</si>
  <si>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</si>
  <si>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</si>
  <si>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</si>
  <si>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</si>
  <si>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</si>
  <si>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</si>
  <si>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</si>
  <si>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</si>
  <si>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</si>
  <si>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</si>
  <si>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</si>
  <si>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</si>
  <si>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</si>
  <si>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</si>
  <si>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</si>
  <si>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</si>
  <si>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</si>
  <si>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</si>
  <si>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</si>
  <si>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</si>
  <si>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</si>
  <si>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</si>
  <si>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</si>
  <si>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</si>
  <si>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</si>
  <si>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</si>
  <si>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</si>
  <si>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</si>
  <si>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</si>
  <si>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</si>
  <si>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</si>
  <si>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</si>
  <si>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</si>
  <si>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</si>
  <si>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</si>
  <si>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</si>
  <si>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</si>
  <si>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</si>
  <si>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</si>
  <si>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</si>
  <si>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</si>
  <si>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</si>
  <si>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</si>
  <si>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</si>
  <si>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</si>
  <si>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</si>
  <si>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</si>
  <si>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</si>
  <si>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</si>
  <si>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</si>
  <si>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</si>
  <si>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</si>
  <si>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</si>
  <si>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</si>
  <si>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</si>
  <si>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</si>
  <si>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</si>
  <si>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</si>
  <si>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</si>
  <si>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</si>
  <si>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</si>
  <si>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</si>
  <si>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</si>
  <si>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</si>
  <si>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</si>
  <si>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</si>
  <si>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</si>
  <si>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</si>
  <si>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</si>
  <si>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</si>
  <si>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</si>
  <si>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</si>
  <si>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</si>
  <si>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</si>
  <si>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</si>
  <si>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</si>
  <si>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</si>
  <si>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</si>
  <si>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</si>
  <si>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</si>
  <si>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</si>
  <si>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</si>
  <si>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</si>
  <si>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</si>
  <si>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</si>
  <si>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</si>
  <si>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</si>
  <si>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</si>
  <si>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</si>
  <si>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</si>
  <si>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</si>
  <si>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PO</t>
  </si>
  <si>
    <t>K5_GNR_RES_WTR_PMP_20302</t>
  </si>
  <si>
    <t>Water Storage</t>
  </si>
  <si>
    <t>MWh</t>
  </si>
  <si>
    <t>K5_GNR_ROR_WTR_2030</t>
  </si>
  <si>
    <t xml:space="preserve">Hydro Run Off River </t>
  </si>
  <si>
    <t>K5_GNR_RES_WTR_NOPMP_2030</t>
  </si>
  <si>
    <t>Hydro Reservoir</t>
  </si>
  <si>
    <t>K5_GNR_PV_SUN_DECENTRAL_2030</t>
  </si>
  <si>
    <t>K5_GNR_PV_SUN_CENTRAL_2030</t>
  </si>
  <si>
    <t>Centralized PV</t>
  </si>
  <si>
    <t>K5_GNR_ST_MSW_BPR_2020</t>
  </si>
  <si>
    <t>MSW &amp; Biowaste</t>
  </si>
  <si>
    <t>non existent in Balmorel</t>
  </si>
  <si>
    <t>MSW</t>
  </si>
  <si>
    <t>Biogas (Heat only)</t>
  </si>
  <si>
    <t>Solid biomass (Heat only)</t>
  </si>
  <si>
    <t>Biowaste (Heat only)</t>
  </si>
  <si>
    <t>Geothermal heat (Heat only)</t>
  </si>
  <si>
    <t>already included via the corresponding CHP installation in the E-sector</t>
  </si>
  <si>
    <t>K5_GNR_GEOTHERMAL_2030</t>
  </si>
  <si>
    <t>K5_GNR_HO_GEOTHERMAL_2020</t>
  </si>
  <si>
    <t>FLH Balmorel</t>
  </si>
  <si>
    <t>Only for cross checking</t>
  </si>
  <si>
    <t>K5_GNR_ST_BIOGAS_EXT_2020</t>
  </si>
  <si>
    <t>K5_GNR_ST_WOODCHIPS_EXT_2020</t>
  </si>
  <si>
    <t>K5_GNR_WT_WIND_ONSHORE_2020</t>
  </si>
  <si>
    <t>K5_GNR_WT_WIND_OFFSHORE_2020</t>
  </si>
  <si>
    <t>K5_GNR_RES_WTR_PMP_2020</t>
  </si>
  <si>
    <t>K5_GNR_ROR_WTR_2020</t>
  </si>
  <si>
    <t>K5_GNR_RES_WTR_NOPMP_2020</t>
  </si>
  <si>
    <t>K5_GNR_PV_SUN_DECENTRAL_2020</t>
  </si>
  <si>
    <t>K5_GNR_PV_SUN_CENTRAL_2020</t>
  </si>
  <si>
    <t>K5_GNR_HO_WOODCHIPS_2020</t>
  </si>
  <si>
    <t>Grid heat demand wo autoproducer [MWh]</t>
  </si>
  <si>
    <t>Net electricity demand wo autoproducer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</si>
</sst>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"/>
    <numFmt numFmtId="165" formatCode="0.0%"/>
    <numFmt numFmtId="166" formatCode="0.0"/>
    <numFmt numFmtId="168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Fill="1" applyBorder="1"/>
    <xf numFmtId="0" fontId="4" fillId="0" borderId="0" xfId="0" applyFont="1" applyAlignment="1">
      <alignment wrapText="1"/>
    </xf>
    <xf numFmtId="0" fontId="4" fillId="0" borderId="0" xfId="0" applyFont="1"/>
    <xf numFmtId="0" fontId="4" fillId="2" borderId="1" xfId="0" applyFont="1" applyFill="1" applyBorder="1" applyAlignment="1">
      <alignment textRotation="90" wrapText="1"/>
    </xf>
    <xf numFmtId="0" fontId="4" fillId="0" borderId="0" xfId="0" applyFont="1" applyAlignment="1">
      <alignment textRotation="90" wrapText="1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right" wrapText="1"/>
    </xf>
    <xf numFmtId="0" fontId="6" fillId="0" borderId="0" xfId="0" applyFont="1" applyAlignment="1">
      <alignment wrapText="1"/>
    </xf>
    <xf numFmtId="0" fontId="7" fillId="2" borderId="1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wrapText="1"/>
    </xf>
    <xf numFmtId="4" fontId="4" fillId="0" borderId="0" xfId="0" applyNumberFormat="1" applyFont="1"/>
    <xf numFmtId="4" fontId="4" fillId="0" borderId="0" xfId="0" applyNumberFormat="1" applyFont="1" applyFill="1" applyBorder="1"/>
    <xf numFmtId="4" fontId="10" fillId="0" borderId="0" xfId="0" applyNumberFormat="1" applyFont="1" applyFill="1" applyBorder="1"/>
    <xf numFmtId="0" fontId="7" fillId="0" borderId="0" xfId="0" applyFont="1" applyAlignment="1">
      <alignment horizontal="left" wrapText="1"/>
    </xf>
    <xf numFmtId="0" fontId="3" fillId="0" borderId="0" xfId="0" applyFont="1"/>
    <xf numFmtId="0" fontId="9" fillId="0" borderId="2" xfId="0" applyFont="1" applyBorder="1" applyAlignment="1">
      <alignment horizontal="left" wrapText="1" indent="1"/>
    </xf>
    <xf numFmtId="0" fontId="3" fillId="0" borderId="2" xfId="0" applyFont="1" applyBorder="1"/>
    <xf numFmtId="164" fontId="4" fillId="2" borderId="3" xfId="0" applyNumberFormat="1" applyFont="1" applyFill="1" applyBorder="1"/>
    <xf numFmtId="164" fontId="4" fillId="0" borderId="2" xfId="0" applyNumberFormat="1" applyFont="1" applyBorder="1"/>
    <xf numFmtId="164" fontId="4" fillId="0" borderId="0" xfId="0" applyNumberFormat="1" applyFont="1" applyFill="1" applyBorder="1"/>
    <xf numFmtId="3" fontId="11" fillId="0" borderId="0" xfId="0" applyNumberFormat="1" applyFont="1" applyFill="1" applyBorder="1"/>
    <xf numFmtId="164" fontId="9" fillId="0" borderId="0" xfId="0" applyNumberFormat="1" applyFont="1" applyFill="1" applyBorder="1"/>
    <xf numFmtId="0" fontId="9" fillId="0" borderId="0" xfId="0" applyFont="1" applyBorder="1" applyAlignment="1">
      <alignment horizontal="left" wrapText="1" indent="1"/>
    </xf>
    <xf numFmtId="0" fontId="3" fillId="0" borderId="0" xfId="0" applyFont="1" applyBorder="1"/>
    <xf numFmtId="164" fontId="4" fillId="2" borderId="1" xfId="0" applyNumberFormat="1" applyFont="1" applyFill="1" applyBorder="1"/>
    <xf numFmtId="164" fontId="4" fillId="0" borderId="0" xfId="0" applyNumberFormat="1" applyFont="1" applyBorder="1"/>
    <xf numFmtId="164" fontId="12" fillId="2" borderId="1" xfId="0" applyNumberFormat="1" applyFont="1" applyFill="1" applyBorder="1"/>
    <xf numFmtId="164" fontId="13" fillId="0" borderId="0" xfId="0" applyNumberFormat="1" applyFont="1" applyBorder="1"/>
    <xf numFmtId="0" fontId="14" fillId="3" borderId="0" xfId="0" applyFont="1" applyFill="1" applyBorder="1" applyAlignment="1">
      <alignment horizontal="left" wrapText="1"/>
    </xf>
    <xf numFmtId="0" fontId="15" fillId="3" borderId="0" xfId="0" applyFont="1" applyFill="1" applyBorder="1"/>
    <xf numFmtId="164" fontId="16" fillId="3" borderId="1" xfId="0" applyNumberFormat="1" applyFont="1" applyFill="1" applyBorder="1"/>
    <xf numFmtId="164" fontId="16" fillId="3" borderId="0" xfId="0" applyNumberFormat="1" applyFont="1" applyFill="1" applyBorder="1"/>
    <xf numFmtId="0" fontId="9" fillId="0" borderId="4" xfId="0" applyFont="1" applyBorder="1" applyAlignment="1">
      <alignment horizontal="left" wrapText="1" indent="1"/>
    </xf>
    <xf numFmtId="0" fontId="3" fillId="0" borderId="4" xfId="0" applyFont="1" applyBorder="1"/>
    <xf numFmtId="164" fontId="12" fillId="2" borderId="5" xfId="0" applyNumberFormat="1" applyFont="1" applyFill="1" applyBorder="1"/>
    <xf numFmtId="164" fontId="13" fillId="0" borderId="4" xfId="0" applyNumberFormat="1" applyFont="1" applyBorder="1"/>
    <xf numFmtId="0" fontId="9" fillId="0" borderId="6" xfId="0" applyFont="1" applyBorder="1" applyAlignment="1">
      <alignment horizontal="left" wrapText="1" indent="1"/>
    </xf>
    <xf numFmtId="0" fontId="3" fillId="0" borderId="6" xfId="0" applyFont="1" applyBorder="1"/>
    <xf numFmtId="165" fontId="4" fillId="2" borderId="7" xfId="1" applyNumberFormat="1" applyFont="1" applyFill="1" applyBorder="1"/>
    <xf numFmtId="165" fontId="4" fillId="0" borderId="6" xfId="1" applyNumberFormat="1" applyFont="1" applyBorder="1"/>
    <xf numFmtId="165" fontId="4" fillId="0" borderId="0" xfId="1" applyNumberFormat="1" applyFont="1" applyFill="1" applyBorder="1"/>
    <xf numFmtId="165" fontId="11" fillId="0" borderId="0" xfId="0" applyNumberFormat="1" applyFont="1" applyFill="1" applyBorder="1"/>
    <xf numFmtId="165" fontId="9" fillId="0" borderId="0" xfId="0" applyNumberFormat="1" applyFont="1" applyFill="1" applyBorder="1"/>
    <xf numFmtId="0" fontId="17" fillId="3" borderId="6" xfId="0" applyFont="1" applyFill="1" applyBorder="1" applyAlignment="1">
      <alignment horizontal="left" wrapText="1"/>
    </xf>
    <xf numFmtId="0" fontId="15" fillId="3" borderId="6" xfId="0" applyFont="1" applyFill="1" applyBorder="1"/>
    <xf numFmtId="164" fontId="16" fillId="3" borderId="7" xfId="0" applyNumberFormat="1" applyFont="1" applyFill="1" applyBorder="1"/>
    <xf numFmtId="164" fontId="16" fillId="3" borderId="6" xfId="0" applyNumberFormat="1" applyFont="1" applyFill="1" applyBorder="1"/>
    <xf numFmtId="165" fontId="4" fillId="2" borderId="0" xfId="1" applyNumberFormat="1" applyFont="1" applyFill="1" applyBorder="1"/>
    <xf numFmtId="165" fontId="4" fillId="0" borderId="0" xfId="1" applyNumberFormat="1" applyFont="1" applyBorder="1"/>
    <xf numFmtId="0" fontId="18" fillId="0" borderId="0" xfId="0" applyFont="1" applyAlignment="1">
      <alignment horizontal="left" wrapText="1"/>
    </xf>
    <xf numFmtId="0" fontId="19" fillId="0" borderId="0" xfId="0" applyFont="1"/>
    <xf numFmtId="0" fontId="20" fillId="0" borderId="2" xfId="0" applyFont="1" applyBorder="1" applyAlignment="1">
      <alignment horizontal="left" wrapText="1" indent="1"/>
    </xf>
    <xf numFmtId="0" fontId="19" fillId="0" borderId="2" xfId="0" applyFont="1" applyBorder="1"/>
    <xf numFmtId="3" fontId="13" fillId="2" borderId="3" xfId="0" applyNumberFormat="1" applyFont="1" applyFill="1" applyBorder="1" applyAlignment="1">
      <alignment horizontal="right"/>
    </xf>
    <xf numFmtId="3" fontId="13" fillId="0" borderId="2" xfId="0" applyNumberFormat="1" applyFont="1" applyBorder="1" applyAlignment="1">
      <alignment horizontal="right"/>
    </xf>
    <xf numFmtId="0" fontId="20" fillId="0" borderId="0" xfId="0" applyFont="1" applyBorder="1" applyAlignment="1">
      <alignment horizontal="left" wrapText="1" indent="1"/>
    </xf>
    <xf numFmtId="0" fontId="19" fillId="0" borderId="0" xfId="0" applyFont="1" applyBorder="1"/>
    <xf numFmtId="3" fontId="13" fillId="2" borderId="1" xfId="0" applyNumberFormat="1" applyFont="1" applyFill="1" applyBorder="1" applyAlignment="1">
      <alignment horizontal="right"/>
    </xf>
    <xf numFmtId="3" fontId="13" fillId="0" borderId="0" xfId="0" applyNumberFormat="1" applyFont="1" applyBorder="1" applyAlignment="1">
      <alignment horizontal="right"/>
    </xf>
    <xf numFmtId="0" fontId="21" fillId="3" borderId="0" xfId="0" applyFont="1" applyFill="1" applyBorder="1" applyAlignment="1">
      <alignment horizontal="left" wrapText="1"/>
    </xf>
    <xf numFmtId="0" fontId="22" fillId="3" borderId="0" xfId="0" applyFont="1" applyFill="1" applyBorder="1"/>
    <xf numFmtId="3" fontId="23" fillId="3" borderId="1" xfId="0" applyNumberFormat="1" applyFont="1" applyFill="1" applyBorder="1" applyAlignment="1">
      <alignment horizontal="right"/>
    </xf>
    <xf numFmtId="3" fontId="23" fillId="3" borderId="0" xfId="0" applyNumberFormat="1" applyFont="1" applyFill="1" applyBorder="1" applyAlignment="1">
      <alignment horizontal="right"/>
    </xf>
    <xf numFmtId="0" fontId="20" fillId="0" borderId="4" xfId="0" applyFont="1" applyBorder="1" applyAlignment="1">
      <alignment horizontal="left" wrapText="1" indent="1"/>
    </xf>
    <xf numFmtId="0" fontId="19" fillId="0" borderId="4" xfId="0" applyFont="1" applyBorder="1"/>
    <xf numFmtId="3" fontId="13" fillId="2" borderId="5" xfId="0" applyNumberFormat="1" applyFont="1" applyFill="1" applyBorder="1" applyAlignment="1">
      <alignment horizontal="right"/>
    </xf>
    <xf numFmtId="3" fontId="13" fillId="0" borderId="4" xfId="0" applyNumberFormat="1" applyFont="1" applyBorder="1" applyAlignment="1">
      <alignment horizontal="right"/>
    </xf>
    <xf numFmtId="0" fontId="11" fillId="0" borderId="0" xfId="0" applyFont="1" applyFill="1" applyBorder="1" applyAlignment="1">
      <alignment horizontal="left" wrapText="1"/>
    </xf>
    <xf numFmtId="0" fontId="24" fillId="0" borderId="0" xfId="0" applyFont="1" applyFill="1" applyBorder="1"/>
    <xf numFmtId="165" fontId="10" fillId="0" borderId="0" xfId="1" applyNumberFormat="1" applyFont="1" applyFill="1" applyBorder="1"/>
    <xf numFmtId="164" fontId="11" fillId="0" borderId="0" xfId="0" applyNumberFormat="1" applyFont="1" applyFill="1" applyBorder="1"/>
    <xf numFmtId="0" fontId="25" fillId="0" borderId="0" xfId="0" applyFont="1" applyFill="1" applyBorder="1"/>
    <xf numFmtId="0" fontId="26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left" wrapText="1" indent="1"/>
    </xf>
    <xf numFmtId="3" fontId="10" fillId="0" borderId="0" xfId="0" applyNumberFormat="1" applyFont="1" applyFill="1" applyBorder="1"/>
    <xf numFmtId="10" fontId="10" fillId="0" borderId="0" xfId="1" applyNumberFormat="1" applyFont="1" applyFill="1" applyBorder="1"/>
    <xf numFmtId="0" fontId="25" fillId="0" borderId="0" xfId="0" applyFont="1" applyFill="1" applyBorder="1" applyAlignment="1">
      <alignment wrapText="1"/>
    </xf>
    <xf numFmtId="0" fontId="27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 indent="1"/>
    </xf>
    <xf numFmtId="3" fontId="25" fillId="0" borderId="0" xfId="0" applyNumberFormat="1" applyFont="1" applyFill="1" applyBorder="1"/>
    <xf numFmtId="164" fontId="10" fillId="0" borderId="0" xfId="0" applyNumberFormat="1" applyFont="1" applyFill="1" applyBorder="1"/>
    <xf numFmtId="0" fontId="11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8" fillId="0" borderId="0" xfId="0" applyFont="1" applyFill="1" applyBorder="1"/>
    <xf numFmtId="0" fontId="26" fillId="0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indent="1"/>
    </xf>
    <xf numFmtId="0" fontId="25" fillId="0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left"/>
    </xf>
    <xf numFmtId="4" fontId="11" fillId="0" borderId="0" xfId="0" applyNumberFormat="1" applyFont="1" applyFill="1" applyBorder="1"/>
    <xf numFmtId="4" fontId="9" fillId="0" borderId="0" xfId="0" applyNumberFormat="1" applyFont="1"/>
    <xf numFmtId="4" fontId="9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6" fillId="0" borderId="0" xfId="0" applyFont="1"/>
    <xf numFmtId="166" fontId="0" fillId="0" borderId="0" xfId="0" applyNumberFormat="1"/>
    <xf numFmtId="0" fontId="14" fillId="4" borderId="0" xfId="0" applyFont="1" applyFill="1" applyBorder="1" applyAlignment="1">
      <alignment horizontal="left" wrapText="1"/>
    </xf>
    <xf numFmtId="0" fontId="15" fillId="4" borderId="0" xfId="0" applyFont="1" applyFill="1" applyBorder="1"/>
    <xf numFmtId="164" fontId="16" fillId="4" borderId="1" xfId="0" applyNumberFormat="1" applyFont="1" applyFill="1" applyBorder="1"/>
    <xf numFmtId="164" fontId="16" fillId="4" borderId="0" xfId="0" applyNumberFormat="1" applyFont="1" applyFill="1" applyBorder="1"/>
    <xf numFmtId="0" fontId="14" fillId="4" borderId="2" xfId="0" applyFont="1" applyFill="1" applyBorder="1" applyAlignment="1">
      <alignment horizontal="left" wrapText="1"/>
    </xf>
    <xf numFmtId="0" fontId="15" fillId="4" borderId="2" xfId="0" applyFont="1" applyFill="1" applyBorder="1"/>
    <xf numFmtId="164" fontId="16" fillId="4" borderId="3" xfId="0" applyNumberFormat="1" applyFont="1" applyFill="1" applyBorder="1"/>
    <xf numFmtId="164" fontId="16" fillId="4" borderId="2" xfId="0" applyNumberFormat="1" applyFont="1" applyFill="1" applyBorder="1"/>
    <xf numFmtId="0" fontId="14" fillId="4" borderId="4" xfId="0" applyFont="1" applyFill="1" applyBorder="1" applyAlignment="1">
      <alignment horizontal="left" wrapText="1"/>
    </xf>
    <xf numFmtId="0" fontId="15" fillId="4" borderId="4" xfId="0" applyFont="1" applyFill="1" applyBorder="1"/>
    <xf numFmtId="164" fontId="16" fillId="4" borderId="5" xfId="0" applyNumberFormat="1" applyFont="1" applyFill="1" applyBorder="1"/>
    <xf numFmtId="164" fontId="16" fillId="4" borderId="4" xfId="0" applyNumberFormat="1" applyFont="1" applyFill="1" applyBorder="1"/>
    <xf numFmtId="0" fontId="30" fillId="0" borderId="0" xfId="0" applyFont="1"/>
    <xf numFmtId="0" fontId="9" fillId="0" borderId="8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31" fillId="0" borderId="0" xfId="0" applyFont="1"/>
    <xf numFmtId="0" fontId="4" fillId="0" borderId="8" xfId="0" applyFont="1" applyBorder="1" applyAlignment="1">
      <alignment wrapText="1"/>
    </xf>
    <xf numFmtId="3" fontId="10" fillId="0" borderId="0" xfId="0" applyNumberFormat="1" applyFont="1" applyBorder="1" applyAlignment="1">
      <alignment horizontal="right"/>
    </xf>
    <xf numFmtId="0" fontId="15" fillId="3" borderId="2" xfId="0" applyFont="1" applyFill="1" applyBorder="1"/>
    <xf numFmtId="164" fontId="16" fillId="3" borderId="9" xfId="0" applyNumberFormat="1" applyFont="1" applyFill="1" applyBorder="1"/>
    <xf numFmtId="168" fontId="16" fillId="3" borderId="2" xfId="2" applyNumberFormat="1" applyFont="1" applyFill="1" applyBorder="1"/>
  </cellXfs>
  <cellStyles count="3">
    <cellStyle name="Komma" xfId="2" builtinId="3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NTSOE_capacities_per_countr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Example%20for%20demand%20calcu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 capacities&amp;FLH"/>
      <sheetName val="MSW capacities"/>
      <sheetName val="AT"/>
      <sheetName val="BE"/>
      <sheetName val="BG"/>
      <sheetName val="CH"/>
      <sheetName val="CY"/>
      <sheetName val="CZ"/>
      <sheetName val="DE"/>
      <sheetName val="DK"/>
      <sheetName val="EE"/>
      <sheetName val="ES"/>
      <sheetName val="FI"/>
      <sheetName val="FR"/>
      <sheetName val="EL"/>
      <sheetName val="HR"/>
      <sheetName val="HU"/>
      <sheetName val="IE"/>
      <sheetName val="IT"/>
      <sheetName val="LT"/>
      <sheetName val="LU"/>
      <sheetName val="LV"/>
      <sheetName val="NL"/>
      <sheetName val="NO"/>
      <sheetName val="PO"/>
      <sheetName val="PT"/>
      <sheetName val="RO"/>
      <sheetName val="SE"/>
      <sheetName val="SI"/>
      <sheetName val="SK"/>
      <sheetName val="UK"/>
      <sheetName val="table country names"/>
    </sheetNames>
    <sheetDataSet>
      <sheetData sheetId="0">
        <row r="6">
          <cell r="F6">
            <v>31200</v>
          </cell>
          <cell r="R6">
            <v>7.4567566002340868</v>
          </cell>
          <cell r="S6">
            <v>3.1953828792796415</v>
          </cell>
          <cell r="T6">
            <v>7.1918188998951624</v>
          </cell>
          <cell r="U6">
            <v>2.9535537942325369</v>
          </cell>
          <cell r="V6">
            <v>7.1918188998951624</v>
          </cell>
          <cell r="W6">
            <v>3.0606692592845244</v>
          </cell>
          <cell r="X6">
            <v>6.9401239401424633</v>
          </cell>
          <cell r="Y6">
            <v>2.9535537942325369</v>
          </cell>
          <cell r="AM6">
            <v>5592.1787709497203</v>
          </cell>
          <cell r="AN6">
            <v>1367.126415159923</v>
          </cell>
          <cell r="AO6">
            <v>5592.1787709497203</v>
          </cell>
          <cell r="AP6">
            <v>2098.5817062464898</v>
          </cell>
          <cell r="AQ6">
            <v>5592.1787709497203</v>
          </cell>
          <cell r="AR6">
            <v>1380.1035671332991</v>
          </cell>
          <cell r="AS6">
            <v>5592.1787709497203</v>
          </cell>
          <cell r="AT6">
            <v>1380.0545112945108</v>
          </cell>
        </row>
        <row r="7">
          <cell r="F7">
            <v>13080</v>
          </cell>
          <cell r="R7">
            <v>0.12265535736083984</v>
          </cell>
          <cell r="S7">
            <v>0</v>
          </cell>
          <cell r="T7">
            <v>0.11971070861816407</v>
          </cell>
          <cell r="U7">
            <v>0</v>
          </cell>
          <cell r="V7">
            <v>0.11971070861816407</v>
          </cell>
          <cell r="W7">
            <v>0</v>
          </cell>
          <cell r="X7">
            <v>0.11971070861816407</v>
          </cell>
          <cell r="Y7">
            <v>0</v>
          </cell>
          <cell r="AM7">
            <v>2851.9315831505796</v>
          </cell>
          <cell r="AN7">
            <v>0</v>
          </cell>
          <cell r="AO7">
            <v>2852.1746800434039</v>
          </cell>
          <cell r="AP7">
            <v>0</v>
          </cell>
          <cell r="AQ7">
            <v>2852.1746800434039</v>
          </cell>
          <cell r="AR7">
            <v>0</v>
          </cell>
          <cell r="AS7">
            <v>2852.1746800434039</v>
          </cell>
          <cell r="AT7">
            <v>0</v>
          </cell>
        </row>
        <row r="8">
          <cell r="F8">
            <v>8640</v>
          </cell>
          <cell r="R8">
            <v>0.54547853473912011</v>
          </cell>
          <cell r="S8">
            <v>1.7474194170801907</v>
          </cell>
          <cell r="T8">
            <v>0.51593108688764089</v>
          </cell>
          <cell r="U8">
            <v>1.7109911485240465</v>
          </cell>
          <cell r="V8">
            <v>0.51593108688764089</v>
          </cell>
          <cell r="W8">
            <v>1.738985600124078</v>
          </cell>
          <cell r="X8">
            <v>0.50762555069470339</v>
          </cell>
          <cell r="Y8">
            <v>1.7109911485240465</v>
          </cell>
          <cell r="AM8">
            <v>2395.4372623574141</v>
          </cell>
          <cell r="AN8">
            <v>1696.9873419231894</v>
          </cell>
          <cell r="AO8">
            <v>2395.4372623574141</v>
          </cell>
          <cell r="AP8">
            <v>1660.5796393849355</v>
          </cell>
          <cell r="AQ8">
            <v>2395.4372623574141</v>
          </cell>
          <cell r="AR8">
            <v>1623.454978061935</v>
          </cell>
          <cell r="AS8">
            <v>2395.4372623574141</v>
          </cell>
          <cell r="AT8">
            <v>1623.0791059341252</v>
          </cell>
        </row>
        <row r="9">
          <cell r="F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F10">
            <v>11720</v>
          </cell>
          <cell r="R10">
            <v>0.36417355907664578</v>
          </cell>
          <cell r="S10">
            <v>0.82211635791554161</v>
          </cell>
          <cell r="T10">
            <v>0.34289947257322428</v>
          </cell>
          <cell r="U10">
            <v>0.7583150993795954</v>
          </cell>
          <cell r="V10">
            <v>0.34289947257322428</v>
          </cell>
          <cell r="W10">
            <v>0.77409042610841639</v>
          </cell>
          <cell r="X10">
            <v>0.33591146312040437</v>
          </cell>
          <cell r="Y10">
            <v>0.7583150993795954</v>
          </cell>
          <cell r="AM10">
            <v>3902.3569023569021</v>
          </cell>
          <cell r="AN10">
            <v>1213.6159338685468</v>
          </cell>
          <cell r="AO10">
            <v>3902.3569023569021</v>
          </cell>
          <cell r="AP10">
            <v>1425.2025189165367</v>
          </cell>
          <cell r="AQ10">
            <v>3902.3569023569021</v>
          </cell>
          <cell r="AR10">
            <v>1213.6159031284462</v>
          </cell>
          <cell r="AS10">
            <v>3902.3569023569021</v>
          </cell>
          <cell r="AT10">
            <v>1219.7368941602188</v>
          </cell>
        </row>
        <row r="11">
          <cell r="F11">
            <v>94220</v>
          </cell>
          <cell r="R11">
            <v>3.5159756163855618</v>
          </cell>
          <cell r="S11">
            <v>1.1182449758843933</v>
          </cell>
          <cell r="T11">
            <v>3.2573520068934041</v>
          </cell>
          <cell r="U11">
            <v>1.0649982128331583</v>
          </cell>
          <cell r="V11">
            <v>3.2573520068934041</v>
          </cell>
          <cell r="W11">
            <v>1.0649982128331583</v>
          </cell>
          <cell r="X11">
            <v>3.2573520068934041</v>
          </cell>
          <cell r="Y11">
            <v>1.0649982128331583</v>
          </cell>
          <cell r="AM11">
            <v>5406.0262421928483</v>
          </cell>
          <cell r="AN11">
            <v>1926.3532642295802</v>
          </cell>
          <cell r="AO11">
            <v>5707.5982010070284</v>
          </cell>
          <cell r="AP11">
            <v>1926.3532642295802</v>
          </cell>
          <cell r="AQ11">
            <v>5410.7584308355781</v>
          </cell>
          <cell r="AR11">
            <v>1926.3532642295802</v>
          </cell>
          <cell r="AS11">
            <v>6034.1505441058262</v>
          </cell>
          <cell r="AT11">
            <v>1926.3532642295802</v>
          </cell>
        </row>
        <row r="12">
          <cell r="F12">
            <v>0</v>
          </cell>
          <cell r="R12">
            <v>1.0999999046325684E-2</v>
          </cell>
          <cell r="S12">
            <v>0</v>
          </cell>
          <cell r="T12">
            <v>1.0999999046325684E-2</v>
          </cell>
          <cell r="U12">
            <v>0</v>
          </cell>
          <cell r="V12">
            <v>1.0999999046325684E-2</v>
          </cell>
          <cell r="W12">
            <v>0</v>
          </cell>
          <cell r="X12">
            <v>1.0999999046325684E-2</v>
          </cell>
          <cell r="Y12">
            <v>0</v>
          </cell>
          <cell r="AM12">
            <v>2396.63318258053</v>
          </cell>
          <cell r="AN12">
            <v>0</v>
          </cell>
          <cell r="AO12">
            <v>2396.63318258053</v>
          </cell>
          <cell r="AP12">
            <v>0</v>
          </cell>
          <cell r="AQ12">
            <v>2396.63318258053</v>
          </cell>
          <cell r="AR12">
            <v>0</v>
          </cell>
          <cell r="AS12">
            <v>2396.63318258053</v>
          </cell>
          <cell r="AT12">
            <v>0</v>
          </cell>
        </row>
        <row r="13">
          <cell r="F13">
            <v>80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F14">
            <v>6990</v>
          </cell>
          <cell r="R14">
            <v>0.35222081395734423</v>
          </cell>
          <cell r="S14">
            <v>2.7627899583411342</v>
          </cell>
          <cell r="T14">
            <v>0.32587389443522463</v>
          </cell>
          <cell r="U14">
            <v>2.7627899583411342</v>
          </cell>
          <cell r="V14">
            <v>0.32587389443522463</v>
          </cell>
          <cell r="W14">
            <v>2.6189798271834275</v>
          </cell>
          <cell r="X14">
            <v>0.34376787246941287</v>
          </cell>
          <cell r="Y14">
            <v>2.7627899583411342</v>
          </cell>
          <cell r="AM14">
            <v>2080.4269760588063</v>
          </cell>
          <cell r="AN14">
            <v>1598.0052806826652</v>
          </cell>
          <cell r="AO14">
            <v>2080.4269760588063</v>
          </cell>
          <cell r="AP14">
            <v>1568.8607684624967</v>
          </cell>
          <cell r="AQ14">
            <v>2080.4269760588063</v>
          </cell>
          <cell r="AR14">
            <v>1561.7442569400239</v>
          </cell>
          <cell r="AS14">
            <v>2080.4269760588063</v>
          </cell>
          <cell r="AT14">
            <v>1555.3863041808611</v>
          </cell>
        </row>
        <row r="15">
          <cell r="F15">
            <v>56450</v>
          </cell>
          <cell r="R15">
            <v>0.85220659732113713</v>
          </cell>
          <cell r="S15">
            <v>13.61427720192612</v>
          </cell>
          <cell r="T15">
            <v>0.81978320411147543</v>
          </cell>
          <cell r="U15">
            <v>13.543326741215653</v>
          </cell>
          <cell r="V15">
            <v>0.81978320411147543</v>
          </cell>
          <cell r="W15">
            <v>13.584269041982274</v>
          </cell>
          <cell r="X15">
            <v>0.8173124189405967</v>
          </cell>
          <cell r="Y15">
            <v>13.543326741215653</v>
          </cell>
          <cell r="AM15">
            <v>4060.0229313161876</v>
          </cell>
          <cell r="AN15">
            <v>2000.6344932686757</v>
          </cell>
          <cell r="AO15">
            <v>4060.0229313161876</v>
          </cell>
          <cell r="AP15">
            <v>1939.8758393789838</v>
          </cell>
          <cell r="AQ15">
            <v>4060.0229313161876</v>
          </cell>
          <cell r="AR15">
            <v>1928.9154557235872</v>
          </cell>
          <cell r="AS15">
            <v>4060.0229313161876</v>
          </cell>
          <cell r="AT15">
            <v>1928.9271238274998</v>
          </cell>
        </row>
        <row r="16">
          <cell r="F16">
            <v>0</v>
          </cell>
          <cell r="R16">
            <v>3.4058706359863282</v>
          </cell>
          <cell r="S16">
            <v>0</v>
          </cell>
          <cell r="T16">
            <v>3.4058706359863282</v>
          </cell>
          <cell r="U16">
            <v>0</v>
          </cell>
          <cell r="V16">
            <v>3.4058706359863282</v>
          </cell>
          <cell r="W16">
            <v>0</v>
          </cell>
          <cell r="X16">
            <v>3.4058706359863282</v>
          </cell>
          <cell r="Y16">
            <v>0</v>
          </cell>
          <cell r="AM16">
            <v>4436.5108789666037</v>
          </cell>
          <cell r="AN16">
            <v>0</v>
          </cell>
          <cell r="AO16">
            <v>4436.5108789666037</v>
          </cell>
          <cell r="AP16">
            <v>0</v>
          </cell>
          <cell r="AQ16">
            <v>4436.5108789666037</v>
          </cell>
          <cell r="AR16">
            <v>0</v>
          </cell>
          <cell r="AS16">
            <v>4436.5108789666037</v>
          </cell>
          <cell r="AT16">
            <v>0</v>
          </cell>
        </row>
        <row r="17">
          <cell r="F17">
            <v>46560</v>
          </cell>
          <cell r="R17">
            <v>11.220969363873861</v>
          </cell>
          <cell r="S17">
            <v>8.3043363880083874</v>
          </cell>
          <cell r="T17">
            <v>10.997352382093345</v>
          </cell>
          <cell r="U17">
            <v>8.2461449419974784</v>
          </cell>
          <cell r="V17">
            <v>10.997352382093345</v>
          </cell>
          <cell r="W17">
            <v>8.100109531969153</v>
          </cell>
          <cell r="X17">
            <v>11.195621659565024</v>
          </cell>
          <cell r="Y17">
            <v>8.2461449419974784</v>
          </cell>
          <cell r="AM17">
            <v>3883.0032243205897</v>
          </cell>
          <cell r="AN17">
            <v>1824.3308151798158</v>
          </cell>
          <cell r="AO17">
            <v>3883.0032243205897</v>
          </cell>
          <cell r="AP17">
            <v>1977.8790200755989</v>
          </cell>
          <cell r="AQ17">
            <v>3883.0032243205897</v>
          </cell>
          <cell r="AR17">
            <v>1834.4706514702493</v>
          </cell>
          <cell r="AS17">
            <v>3883.0032243205897</v>
          </cell>
          <cell r="AT17">
            <v>1831.4527181097305</v>
          </cell>
        </row>
        <row r="18">
          <cell r="F18">
            <v>2810</v>
          </cell>
          <cell r="R18">
            <v>0.53658744132116076</v>
          </cell>
          <cell r="S18">
            <v>1.8310223802663685</v>
          </cell>
          <cell r="T18">
            <v>0.53192596816812066</v>
          </cell>
          <cell r="U18">
            <v>1.7924911248664754</v>
          </cell>
          <cell r="V18">
            <v>0.53192596816812066</v>
          </cell>
          <cell r="W18">
            <v>1.8244681663533637</v>
          </cell>
          <cell r="X18">
            <v>0.52260302186204022</v>
          </cell>
          <cell r="Y18">
            <v>1.7924911248664754</v>
          </cell>
          <cell r="AM18">
            <v>4377.9663100946764</v>
          </cell>
          <cell r="AN18">
            <v>2770.1278110687222</v>
          </cell>
          <cell r="AO18">
            <v>4377.9663100946764</v>
          </cell>
          <cell r="AP18">
            <v>2821.3595888700052</v>
          </cell>
          <cell r="AQ18">
            <v>4377.9663100946764</v>
          </cell>
          <cell r="AR18">
            <v>3038.0464132656502</v>
          </cell>
          <cell r="AS18">
            <v>4377.9663100946764</v>
          </cell>
          <cell r="AT18">
            <v>3044.5326998373171</v>
          </cell>
        </row>
        <row r="19">
          <cell r="F19">
            <v>0</v>
          </cell>
          <cell r="R19">
            <v>3.3878675000420938E-2</v>
          </cell>
          <cell r="S19">
            <v>3.162009666705954E-2</v>
          </cell>
          <cell r="T19">
            <v>3.3878675000420938E-2</v>
          </cell>
          <cell r="U19">
            <v>3.162009666705954E-2</v>
          </cell>
          <cell r="V19">
            <v>3.3878675000420938E-2</v>
          </cell>
          <cell r="W19">
            <v>3.162009666705954E-2</v>
          </cell>
          <cell r="X19">
            <v>3.3878675000420938E-2</v>
          </cell>
          <cell r="Y19">
            <v>3.162009666705954E-2</v>
          </cell>
          <cell r="AM19">
            <v>4321.4285714285716</v>
          </cell>
          <cell r="AN19">
            <v>3901.335664425098</v>
          </cell>
          <cell r="AO19">
            <v>4321.4285714285716</v>
          </cell>
          <cell r="AP19">
            <v>3901.335664425098</v>
          </cell>
          <cell r="AQ19">
            <v>4321.4285714285716</v>
          </cell>
          <cell r="AR19">
            <v>3901.335664425098</v>
          </cell>
          <cell r="AS19">
            <v>4321.4285714285716</v>
          </cell>
          <cell r="AT19">
            <v>3901.335664425098</v>
          </cell>
        </row>
        <row r="20">
          <cell r="F20">
            <v>2920</v>
          </cell>
          <cell r="R20">
            <v>0.27514596939086916</v>
          </cell>
          <cell r="S20">
            <v>0</v>
          </cell>
          <cell r="T20">
            <v>0.2573799934387207</v>
          </cell>
          <cell r="U20">
            <v>0</v>
          </cell>
          <cell r="V20">
            <v>0.2573799934387207</v>
          </cell>
          <cell r="W20">
            <v>0</v>
          </cell>
          <cell r="X20">
            <v>0.280137451171875</v>
          </cell>
          <cell r="Y20">
            <v>0</v>
          </cell>
          <cell r="AM20">
            <v>3023.9803715249304</v>
          </cell>
          <cell r="AN20">
            <v>0</v>
          </cell>
          <cell r="AO20">
            <v>3028.0930717978717</v>
          </cell>
          <cell r="AP20">
            <v>0</v>
          </cell>
          <cell r="AQ20">
            <v>3028.0930717978717</v>
          </cell>
          <cell r="AR20">
            <v>0</v>
          </cell>
          <cell r="AS20">
            <v>3027.7584594616028</v>
          </cell>
          <cell r="AT20">
            <v>0</v>
          </cell>
        </row>
        <row r="21">
          <cell r="F21">
            <v>72760</v>
          </cell>
          <cell r="R21">
            <v>10.682270374256108</v>
          </cell>
          <cell r="S21">
            <v>4.5620384636345168</v>
          </cell>
          <cell r="T21">
            <v>10.652937566704461</v>
          </cell>
          <cell r="U21">
            <v>4.5495114079049133</v>
          </cell>
          <cell r="V21">
            <v>10.652937566704461</v>
          </cell>
          <cell r="W21">
            <v>4.5495114079049133</v>
          </cell>
          <cell r="X21">
            <v>10.652937566704461</v>
          </cell>
          <cell r="Y21">
            <v>4.5495114079049133</v>
          </cell>
          <cell r="AM21">
            <v>3120.9062145846583</v>
          </cell>
          <cell r="AN21">
            <v>2425.761925167782</v>
          </cell>
          <cell r="AO21">
            <v>3132.3521275489447</v>
          </cell>
          <cell r="AP21">
            <v>2425.761925167782</v>
          </cell>
          <cell r="AQ21">
            <v>3120.9143254738551</v>
          </cell>
          <cell r="AR21">
            <v>2425.761925167782</v>
          </cell>
          <cell r="AS21">
            <v>4137.9639192089271</v>
          </cell>
          <cell r="AT21">
            <v>2425.761925167782</v>
          </cell>
        </row>
        <row r="22">
          <cell r="F22">
            <v>9000</v>
          </cell>
          <cell r="R22">
            <v>0.16101399612426759</v>
          </cell>
          <cell r="S22">
            <v>0</v>
          </cell>
          <cell r="T22">
            <v>0.16101399612426759</v>
          </cell>
          <cell r="U22">
            <v>0</v>
          </cell>
          <cell r="V22">
            <v>0.16101399612426759</v>
          </cell>
          <cell r="W22">
            <v>0</v>
          </cell>
          <cell r="X22">
            <v>0.16101399612426759</v>
          </cell>
          <cell r="Y22">
            <v>0</v>
          </cell>
          <cell r="AM22">
            <v>3813.7168048608196</v>
          </cell>
          <cell r="AN22">
            <v>0</v>
          </cell>
          <cell r="AO22">
            <v>3813.7168048608196</v>
          </cell>
          <cell r="AP22">
            <v>0</v>
          </cell>
          <cell r="AQ22">
            <v>3813.7168048608196</v>
          </cell>
          <cell r="AR22">
            <v>0</v>
          </cell>
          <cell r="AS22">
            <v>3813.7168048608196</v>
          </cell>
          <cell r="AT22">
            <v>0</v>
          </cell>
        </row>
        <row r="23">
          <cell r="F23">
            <v>0</v>
          </cell>
          <cell r="R23">
            <v>3.2383855183919272E-2</v>
          </cell>
          <cell r="S23">
            <v>1.4294487635294598E-2</v>
          </cell>
          <cell r="T23">
            <v>3.0816711319817437E-2</v>
          </cell>
          <cell r="U23">
            <v>1.3559352980719674E-2</v>
          </cell>
          <cell r="V23">
            <v>3.0816711319817437E-2</v>
          </cell>
          <cell r="W23">
            <v>1.3559352980719674E-2</v>
          </cell>
          <cell r="X23">
            <v>3.0816711319817437E-2</v>
          </cell>
          <cell r="Y23">
            <v>1.3559352980719674E-2</v>
          </cell>
          <cell r="AM23">
            <v>2941.1764705882356</v>
          </cell>
          <cell r="AN23">
            <v>3338.5160575956752</v>
          </cell>
          <cell r="AO23">
            <v>2941.1764705882356</v>
          </cell>
          <cell r="AP23">
            <v>3891.4933859329349</v>
          </cell>
          <cell r="AQ23">
            <v>2941.1764705882356</v>
          </cell>
          <cell r="AR23">
            <v>3374.7888042664981</v>
          </cell>
          <cell r="AS23">
            <v>2941.1764705882356</v>
          </cell>
          <cell r="AT23">
            <v>3374.7888042664981</v>
          </cell>
        </row>
        <row r="24">
          <cell r="F24">
            <v>0</v>
          </cell>
          <cell r="R24">
            <v>1.8002964096069336</v>
          </cell>
          <cell r="S24">
            <v>0</v>
          </cell>
          <cell r="T24">
            <v>1.7038626174926759</v>
          </cell>
          <cell r="U24">
            <v>0</v>
          </cell>
          <cell r="V24">
            <v>1.7038626174926759</v>
          </cell>
          <cell r="W24">
            <v>0</v>
          </cell>
          <cell r="X24">
            <v>1.8182093276977538</v>
          </cell>
          <cell r="Y24">
            <v>0</v>
          </cell>
          <cell r="AM24">
            <v>1907.8520458652331</v>
          </cell>
          <cell r="AN24">
            <v>0</v>
          </cell>
          <cell r="AO24">
            <v>1908.2240941547493</v>
          </cell>
          <cell r="AP24">
            <v>0</v>
          </cell>
          <cell r="AQ24">
            <v>1908.2240941547493</v>
          </cell>
          <cell r="AR24">
            <v>0</v>
          </cell>
          <cell r="AS24">
            <v>1907.976596803376</v>
          </cell>
          <cell r="AT24">
            <v>0</v>
          </cell>
        </row>
        <row r="25">
          <cell r="F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F26">
            <v>0</v>
          </cell>
          <cell r="R26">
            <v>3.9200003862380983E-2</v>
          </cell>
          <cell r="S26">
            <v>0</v>
          </cell>
          <cell r="T26">
            <v>3.9200003862380983E-2</v>
          </cell>
          <cell r="U26">
            <v>0</v>
          </cell>
          <cell r="V26">
            <v>3.9200003862380983E-2</v>
          </cell>
          <cell r="W26">
            <v>0</v>
          </cell>
          <cell r="X26">
            <v>3.9200003862380983E-2</v>
          </cell>
          <cell r="Y26">
            <v>0</v>
          </cell>
          <cell r="AM26">
            <v>2548.5313590314436</v>
          </cell>
          <cell r="AN26">
            <v>0</v>
          </cell>
          <cell r="AO26">
            <v>2548.5313590314436</v>
          </cell>
          <cell r="AP26">
            <v>0</v>
          </cell>
          <cell r="AQ26">
            <v>2548.5313590314436</v>
          </cell>
          <cell r="AR26">
            <v>0</v>
          </cell>
          <cell r="AS26">
            <v>2548.5313590314436</v>
          </cell>
          <cell r="AT26">
            <v>0</v>
          </cell>
        </row>
        <row r="27">
          <cell r="F27">
            <v>17800</v>
          </cell>
          <cell r="R27">
            <v>0.64669326898243806</v>
          </cell>
          <cell r="S27">
            <v>0.22663134649607761</v>
          </cell>
          <cell r="T27">
            <v>0.64669326898243806</v>
          </cell>
          <cell r="U27">
            <v>0.22663134649607761</v>
          </cell>
          <cell r="V27">
            <v>0.64669326898243806</v>
          </cell>
          <cell r="W27">
            <v>0.22663134649607761</v>
          </cell>
          <cell r="X27">
            <v>0.64669326898243806</v>
          </cell>
          <cell r="Y27">
            <v>0.22663134649607761</v>
          </cell>
          <cell r="AM27">
            <v>3328.6908077994426</v>
          </cell>
          <cell r="AN27">
            <v>4175.9509867700626</v>
          </cell>
          <cell r="AO27">
            <v>3328.6908077994426</v>
          </cell>
          <cell r="AP27">
            <v>4175.9509867700626</v>
          </cell>
          <cell r="AQ27">
            <v>3328.6908077994426</v>
          </cell>
          <cell r="AR27">
            <v>4175.9509867700626</v>
          </cell>
          <cell r="AS27">
            <v>3328.6908077994426</v>
          </cell>
          <cell r="AT27">
            <v>4175.9509867700626</v>
          </cell>
        </row>
        <row r="28">
          <cell r="F28">
            <v>28200</v>
          </cell>
          <cell r="R28">
            <v>3.2776156446350924</v>
          </cell>
          <cell r="S28">
            <v>1.641879015367963</v>
          </cell>
          <cell r="T28">
            <v>2.9877500553685032</v>
          </cell>
          <cell r="U28">
            <v>1.5345520047794727</v>
          </cell>
          <cell r="V28">
            <v>2.9877500553685032</v>
          </cell>
          <cell r="W28">
            <v>1.5837793330592311</v>
          </cell>
          <cell r="X28">
            <v>2.8948842439998241</v>
          </cell>
          <cell r="Y28">
            <v>1.5345520047794727</v>
          </cell>
          <cell r="AM28">
            <v>2566.27812083044</v>
          </cell>
          <cell r="AN28">
            <v>1778.7089654802646</v>
          </cell>
          <cell r="AO28">
            <v>2566.27812083044</v>
          </cell>
          <cell r="AP28">
            <v>1990.586771538929</v>
          </cell>
          <cell r="AQ28">
            <v>2566.27812083044</v>
          </cell>
          <cell r="AR28">
            <v>1696.2389842120554</v>
          </cell>
          <cell r="AS28">
            <v>2566.27812083044</v>
          </cell>
          <cell r="AT28">
            <v>1697.7130139664521</v>
          </cell>
        </row>
        <row r="29">
          <cell r="F29">
            <v>0</v>
          </cell>
          <cell r="R29">
            <v>3.5113160173745417</v>
          </cell>
          <cell r="S29">
            <v>4.2204169513317202</v>
          </cell>
          <cell r="T29">
            <v>3.4781342049763331</v>
          </cell>
          <cell r="U29">
            <v>4.179207652039171</v>
          </cell>
          <cell r="V29">
            <v>3.4781342049763331</v>
          </cell>
          <cell r="W29">
            <v>4.2875908926799164</v>
          </cell>
          <cell r="X29">
            <v>3.3902126970819229</v>
          </cell>
          <cell r="Y29">
            <v>4.179207652039171</v>
          </cell>
          <cell r="AM29">
            <v>5805.113116865783</v>
          </cell>
          <cell r="AN29">
            <v>0</v>
          </cell>
          <cell r="AO29">
            <v>5805.2751656787414</v>
          </cell>
          <cell r="AP29">
            <v>4464.3235611895216</v>
          </cell>
          <cell r="AQ29">
            <v>5805.2751656787414</v>
          </cell>
          <cell r="AR29">
            <v>4421.4067543147203</v>
          </cell>
          <cell r="AS29">
            <v>5816.7376342424814</v>
          </cell>
          <cell r="AT29">
            <v>4430.7052170139195</v>
          </cell>
        </row>
        <row r="30">
          <cell r="F30">
            <v>0</v>
          </cell>
          <cell r="R30">
            <v>0</v>
          </cell>
          <cell r="S30">
            <v>17.304740966796874</v>
          </cell>
          <cell r="T30">
            <v>0</v>
          </cell>
          <cell r="U30">
            <v>17.28802587890625</v>
          </cell>
          <cell r="V30">
            <v>0</v>
          </cell>
          <cell r="W30">
            <v>17.293197021484374</v>
          </cell>
          <cell r="X30">
            <v>0</v>
          </cell>
          <cell r="Y30">
            <v>17.28802587890625</v>
          </cell>
          <cell r="AM30">
            <v>0</v>
          </cell>
          <cell r="AN30">
            <v>4039.131256070189</v>
          </cell>
          <cell r="AO30">
            <v>0</v>
          </cell>
          <cell r="AP30">
            <v>4037.052464482098</v>
          </cell>
          <cell r="AQ30">
            <v>0</v>
          </cell>
          <cell r="AR30">
            <v>4033.3048743497648</v>
          </cell>
          <cell r="AS30">
            <v>0</v>
          </cell>
          <cell r="AT30">
            <v>4033.3051487469156</v>
          </cell>
        </row>
        <row r="31">
          <cell r="F31">
            <v>1800</v>
          </cell>
          <cell r="R31">
            <v>1.2081736297607422</v>
          </cell>
          <cell r="S31">
            <v>0</v>
          </cell>
          <cell r="T31">
            <v>1.2081736297607422</v>
          </cell>
          <cell r="U31">
            <v>0</v>
          </cell>
          <cell r="V31">
            <v>1.2081736297607422</v>
          </cell>
          <cell r="W31">
            <v>0</v>
          </cell>
          <cell r="X31">
            <v>1.2081736297607422</v>
          </cell>
          <cell r="Y31">
            <v>0</v>
          </cell>
          <cell r="AM31">
            <v>3855.4920468867026</v>
          </cell>
          <cell r="AN31">
            <v>0</v>
          </cell>
          <cell r="AO31">
            <v>3855.4920468867026</v>
          </cell>
          <cell r="AP31">
            <v>0</v>
          </cell>
          <cell r="AQ31">
            <v>3855.4920468867026</v>
          </cell>
          <cell r="AR31">
            <v>0</v>
          </cell>
          <cell r="AS31">
            <v>3855.4920468867026</v>
          </cell>
          <cell r="AT31">
            <v>0</v>
          </cell>
        </row>
        <row r="32">
          <cell r="F32">
            <v>9160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</sheetData>
      <sheetData sheetId="1">
        <row r="6">
          <cell r="B6">
            <v>0.15</v>
          </cell>
        </row>
        <row r="7">
          <cell r="B7">
            <v>0.36199999999999999</v>
          </cell>
        </row>
        <row r="8">
          <cell r="B8">
            <v>6.0000000000000001E-3</v>
          </cell>
        </row>
        <row r="9">
          <cell r="B9">
            <v>0</v>
          </cell>
        </row>
        <row r="10">
          <cell r="B10">
            <v>0.1</v>
          </cell>
        </row>
        <row r="11">
          <cell r="B11">
            <v>1.661</v>
          </cell>
        </row>
        <row r="12">
          <cell r="B12">
            <v>0.38400000000000001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0.54300000000000004</v>
          </cell>
        </row>
        <row r="16">
          <cell r="B16">
            <v>0.16300000000000001</v>
          </cell>
        </row>
        <row r="17">
          <cell r="B17">
            <v>0</v>
          </cell>
        </row>
        <row r="18">
          <cell r="B18">
            <v>6.0000000000000001E-3</v>
          </cell>
        </row>
        <row r="19">
          <cell r="B19">
            <v>5.8999999999999997E-2</v>
          </cell>
        </row>
        <row r="20">
          <cell r="B20">
            <v>0</v>
          </cell>
        </row>
        <row r="21">
          <cell r="B21">
            <v>0.125</v>
          </cell>
        </row>
        <row r="22">
          <cell r="B22">
            <v>2.1999999999999999E-2</v>
          </cell>
        </row>
        <row r="23">
          <cell r="B23">
            <v>2.1000000000000001E-2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0.79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3.7999999999999999E-2</v>
          </cell>
        </row>
        <row r="32">
          <cell r="B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40-Trade"/>
      <sheetName val="RE40-NoTrade"/>
      <sheetName val="NECP-Trade"/>
      <sheetName val="NECP-NoTrade"/>
    </sheetNames>
    <sheetDataSet>
      <sheetData sheetId="0">
        <row r="6">
          <cell r="N6">
            <v>22418715.374072157</v>
          </cell>
        </row>
        <row r="7">
          <cell r="N7">
            <v>11461831.179471647</v>
          </cell>
        </row>
        <row r="8">
          <cell r="N8">
            <v>10359184.707917998</v>
          </cell>
        </row>
        <row r="9">
          <cell r="N9">
            <v>15059.513522314859</v>
          </cell>
        </row>
        <row r="10">
          <cell r="N10">
            <v>28691108.840924252</v>
          </cell>
        </row>
        <row r="11">
          <cell r="N11">
            <v>117619423.26554962</v>
          </cell>
        </row>
        <row r="12">
          <cell r="N12">
            <v>42236038.013669237</v>
          </cell>
        </row>
        <row r="13">
          <cell r="N13">
            <v>5884538.0162322903</v>
          </cell>
        </row>
        <row r="14">
          <cell r="N14">
            <v>1093987.0689451098</v>
          </cell>
        </row>
        <row r="15">
          <cell r="N15">
            <v>9519282.1016688775</v>
          </cell>
        </row>
        <row r="16">
          <cell r="N16">
            <v>53979512.910726734</v>
          </cell>
        </row>
        <row r="17">
          <cell r="N17">
            <v>22323395.625284266</v>
          </cell>
        </row>
        <row r="18">
          <cell r="N18">
            <v>5155813.0558530027</v>
          </cell>
        </row>
        <row r="19">
          <cell r="N19">
            <v>14862468.393756557</v>
          </cell>
        </row>
        <row r="20">
          <cell r="N20">
            <v>1078675.5749478519</v>
          </cell>
        </row>
        <row r="21">
          <cell r="N21">
            <v>36834326.81808947</v>
          </cell>
        </row>
        <row r="22">
          <cell r="N22">
            <v>9057575.8911587559</v>
          </cell>
        </row>
        <row r="23">
          <cell r="N23">
            <v>160415.23338045774</v>
          </cell>
        </row>
        <row r="24">
          <cell r="N24">
            <v>5857139.4613939822</v>
          </cell>
        </row>
        <row r="25">
          <cell r="N25">
            <v>4803.9756130652522</v>
          </cell>
        </row>
        <row r="26">
          <cell r="N26">
            <v>25292723.771141775</v>
          </cell>
        </row>
        <row r="27">
          <cell r="N27">
            <v>81504741.877717167</v>
          </cell>
        </row>
        <row r="28">
          <cell r="N28">
            <v>14191.009678782579</v>
          </cell>
        </row>
        <row r="29">
          <cell r="N29">
            <v>21999458.859088324</v>
          </cell>
        </row>
        <row r="30">
          <cell r="N30">
            <v>59449935.130657703</v>
          </cell>
        </row>
        <row r="31">
          <cell r="N31">
            <v>2289895.9658232634</v>
          </cell>
        </row>
        <row r="32">
          <cell r="N32">
            <v>7223735.9463913823</v>
          </cell>
        </row>
      </sheetData>
      <sheetData sheetId="1"/>
      <sheetData sheetId="2"/>
      <sheetData sheetId="3">
        <row r="6">
          <cell r="K6">
            <v>63054296.696304411</v>
          </cell>
        </row>
        <row r="7">
          <cell r="K7">
            <v>74559670.295834452</v>
          </cell>
        </row>
        <row r="8">
          <cell r="K8">
            <v>23180219.835505314</v>
          </cell>
        </row>
        <row r="9">
          <cell r="K9">
            <v>5615053.2721450403</v>
          </cell>
        </row>
        <row r="10">
          <cell r="K10">
            <v>47442501.460407302</v>
          </cell>
        </row>
        <row r="11">
          <cell r="K11">
            <v>490359541.05212837</v>
          </cell>
        </row>
        <row r="12">
          <cell r="K12">
            <v>48232108.643345721</v>
          </cell>
        </row>
        <row r="13">
          <cell r="K13">
            <v>8914302.9248421863</v>
          </cell>
        </row>
        <row r="14">
          <cell r="K14">
            <v>53859879.025691167</v>
          </cell>
        </row>
        <row r="15">
          <cell r="K15">
            <v>277615100.85901952</v>
          </cell>
        </row>
        <row r="16">
          <cell r="K16">
            <v>86729873.940416425</v>
          </cell>
        </row>
        <row r="17">
          <cell r="K17">
            <v>558049145.79108167</v>
          </cell>
        </row>
        <row r="18">
          <cell r="K18">
            <v>19401608.301479667</v>
          </cell>
        </row>
        <row r="19">
          <cell r="K19">
            <v>48076846.071368776</v>
          </cell>
        </row>
        <row r="20">
          <cell r="K20">
            <v>53548622.494184695</v>
          </cell>
        </row>
        <row r="21">
          <cell r="K21">
            <v>316090901.82512665</v>
          </cell>
        </row>
        <row r="22">
          <cell r="K22">
            <v>11820119.691343632</v>
          </cell>
        </row>
        <row r="23">
          <cell r="K23">
            <v>2133196.1041944618</v>
          </cell>
        </row>
        <row r="24">
          <cell r="K24">
            <v>8246302.5718277711</v>
          </cell>
        </row>
        <row r="25">
          <cell r="K25">
            <v>3305068.4434180255</v>
          </cell>
        </row>
        <row r="26">
          <cell r="K26">
            <v>117851774.04016754</v>
          </cell>
        </row>
        <row r="27">
          <cell r="K27">
            <v>175579950.58856252</v>
          </cell>
        </row>
        <row r="28">
          <cell r="K28">
            <v>49011998.87074247</v>
          </cell>
        </row>
        <row r="29">
          <cell r="K29">
            <v>68509326.124929726</v>
          </cell>
        </row>
        <row r="30">
          <cell r="K30">
            <v>141751736.30816194</v>
          </cell>
        </row>
        <row r="31">
          <cell r="K31">
            <v>15410146.420725647</v>
          </cell>
        </row>
        <row r="32">
          <cell r="K32">
            <v>32488412.342514776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theme="5"/>
  </sheetPr>
  <dimension ref="A1:A3"/>
  <sheetViews>
    <sheetView workbookViewId="0">
      <selection activeCell="B28" sqref="B28"/>
    </sheetView>
  </sheetViews>
  <sheetFormatPr baseColWidth="10" defaultRowHeight="14.6" x14ac:dyDescent="0.4"/>
  <sheetData>
    <row r="1" spans="1:1" x14ac:dyDescent="0.4">
      <c r="A1" t="s">
        <v>94</v>
      </c>
    </row>
    <row r="2" spans="1:1" x14ac:dyDescent="0.4">
      <c r="A2" t="s">
        <v>95</v>
      </c>
    </row>
    <row r="3" spans="1:1" x14ac:dyDescent="0.4">
      <c r="A3" t="s">
        <v>109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38"/>
  <sheetViews>
    <sheetView tabSelected="1" zoomScaleNormal="100" workbookViewId="0">
      <pane xSplit="2" ySplit="2" topLeftCell="C3" activePane="bottomRight" state="frozen"/>
      <selection activeCell="D82" sqref="C82:D100"/>
      <selection pane="topRight" activeCell="D82" sqref="C82:D100"/>
      <selection pane="bottomLeft" activeCell="D82" sqref="C82:D100"/>
      <selection pane="bottomRight" activeCell="F9" sqref="F9"/>
    </sheetView>
  </sheetViews>
  <sheetFormatPr baseColWidth="10" defaultRowHeight="14.6" x14ac:dyDescent="0.4"/>
  <cols>
    <col min="1" max="1" width="27.15234375" customWidth="1"/>
    <col min="2" max="2" width="38.69140625" style="94" customWidth="1"/>
    <col min="3" max="3" width="11.69140625" customWidth="1"/>
    <col min="4" max="4" width="10.53515625" customWidth="1"/>
    <col min="5" max="31" width="10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A5" s="3" t="s">
        <v>134</v>
      </c>
      <c r="B5" s="17" t="s">
        <v>58</v>
      </c>
      <c r="C5" s="18" t="s">
        <v>59</v>
      </c>
      <c r="D5" s="19">
        <v>12.223590671382844</v>
      </c>
      <c r="E5" s="20">
        <v>0.24509758377075197</v>
      </c>
      <c r="F5" s="20">
        <v>0.33176734304428102</v>
      </c>
      <c r="G5" s="20">
        <v>5.9709081649780275E-2</v>
      </c>
      <c r="H5" s="20">
        <v>7.283741503953934E-3</v>
      </c>
      <c r="I5" s="20">
        <v>0.51085146093368528</v>
      </c>
      <c r="J5" s="20">
        <v>5.0049221038818361</v>
      </c>
      <c r="K5" s="20">
        <v>0.22791882371902467</v>
      </c>
      <c r="L5" s="20">
        <v>2.0509248137474061E-2</v>
      </c>
      <c r="M5" s="20">
        <v>0.14999521207809449</v>
      </c>
      <c r="N5" s="20">
        <v>0.64966870975494384</v>
      </c>
      <c r="O5" s="20">
        <v>0.14286385774612428</v>
      </c>
      <c r="P5" s="20">
        <v>0.96951465415954596</v>
      </c>
      <c r="Q5" s="20">
        <v>4.0263839721679691E-2</v>
      </c>
      <c r="R5" s="20">
        <v>0.16484623336791993</v>
      </c>
      <c r="S5" s="20">
        <v>0.10175626182556152</v>
      </c>
      <c r="T5" s="20">
        <v>1.8793898391723634</v>
      </c>
      <c r="U5" s="20">
        <v>4.7479613780975344E-2</v>
      </c>
      <c r="V5" s="20">
        <v>9.6374012306332593E-3</v>
      </c>
      <c r="W5" s="20">
        <v>4.5047840595245366E-2</v>
      </c>
      <c r="X5" s="20">
        <v>7.8627845644950868E-4</v>
      </c>
      <c r="Y5" s="20">
        <v>0.50101739172637461</v>
      </c>
      <c r="Z5" s="20">
        <v>0.52876824164390568</v>
      </c>
      <c r="AA5" s="20">
        <v>0.1215789225101471</v>
      </c>
      <c r="AB5" s="20">
        <v>0.20802621078491212</v>
      </c>
      <c r="AC5" s="20">
        <v>0.10097366428375244</v>
      </c>
      <c r="AD5" s="20">
        <v>7.2404697895050052E-2</v>
      </c>
      <c r="AE5" s="20">
        <v>8.1512414008378983E-2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A6" s="115" t="s">
        <v>135</v>
      </c>
      <c r="B6" s="24" t="s">
        <v>60</v>
      </c>
      <c r="C6" s="25" t="s">
        <v>59</v>
      </c>
      <c r="D6" s="26">
        <v>32.027988922297958</v>
      </c>
      <c r="E6" s="27">
        <v>0.82590384042263032</v>
      </c>
      <c r="F6" s="27">
        <v>1.0868025894165039</v>
      </c>
      <c r="G6" s="27">
        <v>0.37145986747741699</v>
      </c>
      <c r="H6" s="27">
        <v>3.8119945526123048E-3</v>
      </c>
      <c r="I6" s="27">
        <v>0.85823895072937018</v>
      </c>
      <c r="J6" s="27">
        <v>5.8309753913879394</v>
      </c>
      <c r="K6" s="27">
        <v>1.1751314487457276</v>
      </c>
      <c r="L6" s="27">
        <v>0.17266040515899658</v>
      </c>
      <c r="M6" s="27">
        <v>0.30400577354431152</v>
      </c>
      <c r="N6" s="27">
        <v>1.7294093036651612</v>
      </c>
      <c r="O6" s="27">
        <v>2.5347760314941405</v>
      </c>
      <c r="P6" s="27">
        <v>3.2685574951171876</v>
      </c>
      <c r="Q6" s="27">
        <v>8.6056859493255616E-2</v>
      </c>
      <c r="R6" s="27">
        <v>0.90597791862487798</v>
      </c>
      <c r="S6" s="27">
        <v>0.18855130004882814</v>
      </c>
      <c r="T6" s="27">
        <v>3.0720687332153322</v>
      </c>
      <c r="U6" s="27">
        <v>0.15977241587638855</v>
      </c>
      <c r="V6" s="27">
        <v>9.7520297765731814E-3</v>
      </c>
      <c r="W6" s="27">
        <v>7.4374663710594174E-2</v>
      </c>
      <c r="X6" s="27">
        <v>2.0048944950103761E-3</v>
      </c>
      <c r="Y6" s="27">
        <v>1.2542037168145179</v>
      </c>
      <c r="Z6" s="27">
        <v>3.545212043762207</v>
      </c>
      <c r="AA6" s="27">
        <v>0.63559690856933593</v>
      </c>
      <c r="AB6" s="27">
        <v>0.71475855827331547</v>
      </c>
      <c r="AC6" s="27">
        <v>2.6584226818084717</v>
      </c>
      <c r="AD6" s="27">
        <v>9.8480799674987796E-2</v>
      </c>
      <c r="AE6" s="27">
        <v>0.46102230644226078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A7" s="115" t="s">
        <v>123</v>
      </c>
      <c r="B7" s="24" t="s">
        <v>61</v>
      </c>
      <c r="C7" s="25" t="s">
        <v>59</v>
      </c>
      <c r="D7" s="26">
        <v>4.3096378766596315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A8" s="3" t="s">
        <v>130</v>
      </c>
      <c r="B8" s="24" t="s">
        <v>62</v>
      </c>
      <c r="C8" s="25" t="s">
        <v>59</v>
      </c>
      <c r="D8" s="26">
        <v>3.6521962232077496</v>
      </c>
      <c r="E8" s="27">
        <v>8.4226425170898442E-2</v>
      </c>
      <c r="F8" s="27">
        <v>5.419266510009766E-2</v>
      </c>
      <c r="G8" s="27">
        <v>9.6014152526855467E-2</v>
      </c>
      <c r="H8" s="27">
        <v>3.6510750651359557E-6</v>
      </c>
      <c r="I8" s="27">
        <v>2.5564090728759765E-2</v>
      </c>
      <c r="J8" s="27">
        <v>0.3807924499511719</v>
      </c>
      <c r="K8" s="27">
        <v>5.8716106414794925E-2</v>
      </c>
      <c r="L8" s="27">
        <v>5.1128172874450682E-3</v>
      </c>
      <c r="M8" s="27">
        <v>6.373255157470703E-2</v>
      </c>
      <c r="N8" s="27">
        <v>0.1371999969482422</v>
      </c>
      <c r="O8" s="27">
        <v>2.709633255004883E-2</v>
      </c>
      <c r="P8" s="27">
        <v>0.43870504760742191</v>
      </c>
      <c r="Q8" s="27">
        <v>1.4287744522094727E-2</v>
      </c>
      <c r="R8" s="27">
        <v>0.11414888000488281</v>
      </c>
      <c r="S8" s="27">
        <v>1.3548166275024415E-2</v>
      </c>
      <c r="T8" s="27">
        <v>1.49400634765625</v>
      </c>
      <c r="U8" s="27">
        <v>1.0231761932373047E-2</v>
      </c>
      <c r="V8" s="27">
        <v>3.8831080310046673E-6</v>
      </c>
      <c r="W8" s="27">
        <v>5.1128172874450682E-3</v>
      </c>
      <c r="X8" s="27">
        <v>4.396231379359961E-6</v>
      </c>
      <c r="Y8" s="27">
        <v>5.419266510009766E-2</v>
      </c>
      <c r="Z8" s="27">
        <v>9.2030723571777343E-2</v>
      </c>
      <c r="AA8" s="27">
        <v>5.9953571319580082E-2</v>
      </c>
      <c r="AB8" s="27">
        <v>0.32497692871093753</v>
      </c>
      <c r="AC8" s="27">
        <v>4.5160552978515629E-2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A9" s="115" t="s">
        <v>123</v>
      </c>
      <c r="B9" s="24" t="s">
        <v>63</v>
      </c>
      <c r="C9" s="25" t="s">
        <v>59</v>
      </c>
      <c r="D9" s="26">
        <v>97.228034774780269</v>
      </c>
      <c r="E9" s="27">
        <v>8.7666787109374997</v>
      </c>
      <c r="F9" s="27">
        <v>5.6322021484374998E-2</v>
      </c>
      <c r="G9" s="27">
        <v>1.9936166992187501</v>
      </c>
      <c r="H9" s="27">
        <v>0</v>
      </c>
      <c r="I9" s="27">
        <v>0.77558996582031248</v>
      </c>
      <c r="J9" s="27">
        <v>3.4473872070312499</v>
      </c>
      <c r="K9" s="27">
        <v>0</v>
      </c>
      <c r="L9" s="27">
        <v>0</v>
      </c>
      <c r="M9" s="27">
        <v>3.0398286132812502</v>
      </c>
      <c r="N9" s="27">
        <v>12.502119140625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0.21264596557617188</v>
      </c>
      <c r="T9" s="27">
        <v>12.430775390625</v>
      </c>
      <c r="U9" s="27">
        <v>0.10801399230957032</v>
      </c>
      <c r="V9" s="27">
        <v>0</v>
      </c>
      <c r="W9" s="27">
        <v>1.7185946044921876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A10" s="115" t="s">
        <v>123</v>
      </c>
      <c r="B10" s="24" t="s">
        <v>64</v>
      </c>
      <c r="C10" s="25" t="s">
        <v>59</v>
      </c>
      <c r="D10" s="26">
        <v>16.939956111431123</v>
      </c>
      <c r="E10" s="27">
        <v>1.8634984130859376</v>
      </c>
      <c r="F10" s="27">
        <v>6.6333335876464838E-2</v>
      </c>
      <c r="G10" s="27">
        <v>0.39043939208984374</v>
      </c>
      <c r="H10" s="27">
        <v>1.544201135635376E-3</v>
      </c>
      <c r="I10" s="27">
        <v>0.41069995117187502</v>
      </c>
      <c r="J10" s="27">
        <v>1.2181441650390625</v>
      </c>
      <c r="K10" s="27">
        <v>1.0999999046325684E-2</v>
      </c>
      <c r="L10" s="27">
        <v>8.0999994277954103E-3</v>
      </c>
      <c r="M10" s="27">
        <v>0.14311666870117187</v>
      </c>
      <c r="N10" s="27">
        <v>2.4716303710937502</v>
      </c>
      <c r="O10" s="27">
        <v>0.44300003051757814</v>
      </c>
      <c r="P10" s="27">
        <v>3.0196748046874999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4.6632751464843754E-2</v>
      </c>
      <c r="W10" s="27">
        <v>8.170180511474609E-2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A11" s="115" t="s">
        <v>123</v>
      </c>
      <c r="B11" s="24" t="s">
        <v>65</v>
      </c>
      <c r="C11" s="25" t="s">
        <v>59</v>
      </c>
      <c r="D11" s="28">
        <v>530.71189122200008</v>
      </c>
      <c r="E11" s="29">
        <v>16.88351904296875</v>
      </c>
      <c r="F11" s="29">
        <v>23.589732666015625</v>
      </c>
      <c r="G11" s="29">
        <v>6.5084305419921877</v>
      </c>
      <c r="H11" s="29">
        <v>1.2008872528076173</v>
      </c>
      <c r="I11" s="29">
        <v>17.268705078124999</v>
      </c>
      <c r="J11" s="29">
        <v>139.98390624999999</v>
      </c>
      <c r="K11" s="29">
        <v>7.0887182617187499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11.895336914062501</v>
      </c>
      <c r="S11" s="29">
        <v>5.5859661865234376</v>
      </c>
      <c r="T11" s="29">
        <v>88.806802734374997</v>
      </c>
      <c r="U11" s="29">
        <v>0.25845533370971679</v>
      </c>
      <c r="V11" s="29">
        <v>1.5563655853271485</v>
      </c>
      <c r="W11" s="29">
        <v>6.5931852340698247E-2</v>
      </c>
      <c r="X11" s="29">
        <v>0.37459637832641601</v>
      </c>
      <c r="Y11" s="29">
        <v>18.0221318359375</v>
      </c>
      <c r="Z11" s="29">
        <v>4.2267549438476566</v>
      </c>
      <c r="AA11" s="29">
        <v>8.1063354492187507</v>
      </c>
      <c r="AB11" s="29">
        <v>7.5764584960937498</v>
      </c>
      <c r="AC11" s="29">
        <v>6.3498908691406255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A12" s="115" t="s">
        <v>123</v>
      </c>
      <c r="B12" s="24" t="s">
        <v>66</v>
      </c>
      <c r="C12" s="25" t="s">
        <v>59</v>
      </c>
      <c r="D12" s="26">
        <v>2.4555925035476687</v>
      </c>
      <c r="E12" s="27">
        <v>0</v>
      </c>
      <c r="F12" s="27">
        <v>0</v>
      </c>
      <c r="G12" s="27">
        <v>0</v>
      </c>
      <c r="H12" s="27">
        <v>1.1281538009643554E-3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2.33149072265625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9.3317497253417966E-2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A14" s="3" t="s">
        <v>136</v>
      </c>
      <c r="B14" s="24" t="s">
        <v>68</v>
      </c>
      <c r="C14" s="25" t="s">
        <v>59</v>
      </c>
      <c r="D14" s="28">
        <v>306.96285237884524</v>
      </c>
      <c r="E14" s="29">
        <v>8.0789746093750008</v>
      </c>
      <c r="F14" s="29">
        <v>7.1639892578125002</v>
      </c>
      <c r="G14" s="29">
        <v>3.0566848144531251</v>
      </c>
      <c r="H14" s="29">
        <v>1.3371098632812499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7.6784140624999999</v>
      </c>
      <c r="AC14" s="29">
        <v>17.977896484375002</v>
      </c>
      <c r="AD14" s="29">
        <v>0.37156546020507814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A15" s="3" t="s">
        <v>137</v>
      </c>
      <c r="B15" s="24" t="s">
        <v>69</v>
      </c>
      <c r="C15" s="25" t="s">
        <v>59</v>
      </c>
      <c r="D15" s="28">
        <v>60.241650970458984</v>
      </c>
      <c r="E15" s="29">
        <v>0</v>
      </c>
      <c r="F15" s="29">
        <v>3.7526948242187501</v>
      </c>
      <c r="G15" s="29">
        <v>1.7997327804565429E-2</v>
      </c>
      <c r="H15" s="29">
        <v>2.3539915084838867E-2</v>
      </c>
      <c r="I15" s="29">
        <v>0</v>
      </c>
      <c r="J15" s="29">
        <v>31.292115234375</v>
      </c>
      <c r="K15" s="29">
        <v>5.3668261718750001</v>
      </c>
      <c r="L15" s="29">
        <v>3.8944404602050779E-2</v>
      </c>
      <c r="M15" s="29">
        <v>0.19610913085937501</v>
      </c>
      <c r="N15" s="29">
        <v>0.51189602661132816</v>
      </c>
      <c r="O15" s="29">
        <v>0.23514744567871093</v>
      </c>
      <c r="P15" s="29">
        <v>6.6876279296875003</v>
      </c>
      <c r="Q15" s="29">
        <v>0</v>
      </c>
      <c r="R15" s="29">
        <v>0</v>
      </c>
      <c r="S15" s="29">
        <v>0.72887890625000007</v>
      </c>
      <c r="T15" s="29">
        <v>0.14056137084960937</v>
      </c>
      <c r="U15" s="29">
        <v>1.9401935577392577E-2</v>
      </c>
      <c r="V15" s="29">
        <v>0</v>
      </c>
      <c r="W15" s="29">
        <v>2.733685302734375E-2</v>
      </c>
      <c r="X15" s="29">
        <v>7.8576675415039057E-2</v>
      </c>
      <c r="Y15" s="29">
        <v>9.3460820312500008</v>
      </c>
      <c r="Z15" s="29">
        <v>0.33642196655273438</v>
      </c>
      <c r="AA15" s="29">
        <v>0.11659974670410156</v>
      </c>
      <c r="AB15" s="29">
        <v>1.3283576965332031E-2</v>
      </c>
      <c r="AC15" s="29">
        <v>1.3116094970703125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5" t="s">
        <v>138</v>
      </c>
      <c r="B16" s="24" t="s">
        <v>112</v>
      </c>
      <c r="C16" s="25" t="s">
        <v>113</v>
      </c>
      <c r="D16" s="28"/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6" t="s">
        <v>139</v>
      </c>
      <c r="B17" s="24" t="s">
        <v>115</v>
      </c>
      <c r="C17" s="25" t="s">
        <v>59</v>
      </c>
      <c r="D17" s="28"/>
      <c r="E17" s="27">
        <f t="array" ref="E17:AE18">TRANSPOSE('[3]Hydro capacities&amp;FLH'!$R$6:$S$32)</f>
        <v>7.4567566002340868</v>
      </c>
      <c r="F17" s="27">
        <v>0.12265535736083984</v>
      </c>
      <c r="G17" s="27">
        <v>0.54547853473912011</v>
      </c>
      <c r="H17" s="27">
        <v>0</v>
      </c>
      <c r="I17" s="27">
        <v>0.36417355907664578</v>
      </c>
      <c r="J17" s="27">
        <v>3.5159756163855618</v>
      </c>
      <c r="K17" s="27">
        <v>1.0999999046325684E-2</v>
      </c>
      <c r="L17" s="27">
        <v>0</v>
      </c>
      <c r="M17" s="27">
        <v>0.35222081395734423</v>
      </c>
      <c r="N17" s="27">
        <v>0.85220659732113713</v>
      </c>
      <c r="O17" s="27">
        <v>3.4058706359863282</v>
      </c>
      <c r="P17" s="27">
        <v>11.220969363873861</v>
      </c>
      <c r="Q17" s="27">
        <v>0.53658744132116076</v>
      </c>
      <c r="R17" s="27">
        <v>3.3878675000420938E-2</v>
      </c>
      <c r="S17" s="27">
        <v>0.27514596939086916</v>
      </c>
      <c r="T17" s="27">
        <v>10.682270374256108</v>
      </c>
      <c r="U17" s="27">
        <v>0.16101399612426759</v>
      </c>
      <c r="V17" s="27">
        <v>3.2383855183919272E-2</v>
      </c>
      <c r="W17" s="27">
        <v>1.8002964096069336</v>
      </c>
      <c r="X17" s="27">
        <v>0</v>
      </c>
      <c r="Y17" s="27">
        <v>3.9200003862380983E-2</v>
      </c>
      <c r="Z17" s="27">
        <v>0.64669326898243806</v>
      </c>
      <c r="AA17" s="27">
        <v>3.2776156446350924</v>
      </c>
      <c r="AB17" s="27">
        <v>3.5113160173745417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2" t="s">
        <v>140</v>
      </c>
      <c r="B18" s="24" t="s">
        <v>117</v>
      </c>
      <c r="C18" s="25" t="s">
        <v>59</v>
      </c>
      <c r="D18" s="28"/>
      <c r="E18" s="27">
        <v>3.1953828792796415</v>
      </c>
      <c r="F18" s="27">
        <v>0</v>
      </c>
      <c r="G18" s="27">
        <v>1.7474194170801907</v>
      </c>
      <c r="H18" s="27">
        <v>0</v>
      </c>
      <c r="I18" s="27">
        <v>0.82211635791554161</v>
      </c>
      <c r="J18" s="27">
        <v>1.1182449758843933</v>
      </c>
      <c r="K18" s="27">
        <v>0</v>
      </c>
      <c r="L18" s="27">
        <v>0</v>
      </c>
      <c r="M18" s="27">
        <v>2.7627899583411342</v>
      </c>
      <c r="N18" s="27">
        <v>13.61427720192612</v>
      </c>
      <c r="O18" s="27">
        <v>0</v>
      </c>
      <c r="P18" s="27">
        <v>8.3043363880083874</v>
      </c>
      <c r="Q18" s="27">
        <v>1.8310223802663685</v>
      </c>
      <c r="R18" s="27">
        <v>3.162009666705954E-2</v>
      </c>
      <c r="S18" s="27">
        <v>0</v>
      </c>
      <c r="T18" s="27">
        <v>4.5620384636345168</v>
      </c>
      <c r="U18" s="27">
        <v>0</v>
      </c>
      <c r="V18" s="27">
        <v>1.4294487635294598E-2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1.641879015367963</v>
      </c>
      <c r="AB18" s="27">
        <v>4.2204169513317202</v>
      </c>
      <c r="AC18" s="27">
        <v>17.304740966796874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3" t="s">
        <v>141</v>
      </c>
      <c r="B19" s="24" t="s">
        <v>72</v>
      </c>
      <c r="C19" s="25" t="s">
        <v>59</v>
      </c>
      <c r="D19" s="28"/>
      <c r="E19" s="29">
        <f>E25</f>
        <v>14.8330234375</v>
      </c>
      <c r="F19" s="29">
        <f t="shared" ref="F19:AE19" si="0">F25</f>
        <v>20.027205078125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13.0322861328125</v>
      </c>
      <c r="J19" s="29">
        <f t="shared" si="0"/>
        <v>102.8220625</v>
      </c>
      <c r="K19" s="29">
        <f t="shared" si="0"/>
        <v>5.7631567382812499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4.4603779296874997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8.5108613281249994</v>
      </c>
      <c r="S19" s="29">
        <f t="shared" si="0"/>
        <v>4.8755419921875003</v>
      </c>
      <c r="T19" s="29">
        <f t="shared" si="0"/>
        <v>64.172496093749999</v>
      </c>
      <c r="U19" s="29">
        <f t="shared" si="0"/>
        <v>0.2088914031982422</v>
      </c>
      <c r="V19" s="29">
        <f t="shared" si="0"/>
        <v>1.3444874267578126</v>
      </c>
      <c r="W19" s="29">
        <f t="shared" si="0"/>
        <v>5.4950832366943363E-2</v>
      </c>
      <c r="X19" s="29">
        <f t="shared" si="0"/>
        <v>0.34159271240234373</v>
      </c>
      <c r="Y19" s="29">
        <f t="shared" si="0"/>
        <v>15.0672705078125</v>
      </c>
      <c r="Z19" s="29">
        <f t="shared" si="0"/>
        <v>3.600474609375</v>
      </c>
      <c r="AA19" s="29">
        <f t="shared" si="0"/>
        <v>7.0278872070312506</v>
      </c>
      <c r="AB19" s="29">
        <f t="shared" si="0"/>
        <v>5.854396484375</v>
      </c>
      <c r="AC19" s="29">
        <f t="shared" si="0"/>
        <v>5.1279555664062499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3" t="s">
        <v>142</v>
      </c>
      <c r="B20" s="24" t="s">
        <v>120</v>
      </c>
      <c r="C20" s="35" t="s">
        <v>59</v>
      </c>
      <c r="D20" s="28"/>
      <c r="E20" s="29">
        <f>E11-E19</f>
        <v>2.0504956054687504</v>
      </c>
      <c r="F20" s="29">
        <f t="shared" ref="F20:AE20" si="1">F11-F19</f>
        <v>3.5625275878906244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4.236418945312499</v>
      </c>
      <c r="J20" s="29">
        <f t="shared" si="1"/>
        <v>37.161843749999989</v>
      </c>
      <c r="K20" s="29">
        <f t="shared" si="1"/>
        <v>1.3255615234375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12.551349609375002</v>
      </c>
      <c r="O20" s="29">
        <f t="shared" si="1"/>
        <v>0.71879638671875057</v>
      </c>
      <c r="P20" s="29">
        <f t="shared" si="1"/>
        <v>15.075274414062505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0.71042419433593729</v>
      </c>
      <c r="T20" s="29">
        <f t="shared" si="1"/>
        <v>24.634306640624999</v>
      </c>
      <c r="U20" s="29">
        <f t="shared" si="1"/>
        <v>4.9563930511474591E-2</v>
      </c>
      <c r="V20" s="29">
        <f t="shared" si="1"/>
        <v>0.21187815856933589</v>
      </c>
      <c r="W20" s="29">
        <f t="shared" si="1"/>
        <v>1.0981019973754884E-2</v>
      </c>
      <c r="X20" s="29">
        <f t="shared" si="1"/>
        <v>3.3003665924072279E-2</v>
      </c>
      <c r="Y20" s="29">
        <f t="shared" si="1"/>
        <v>2.9548613281250002</v>
      </c>
      <c r="Z20" s="29">
        <f t="shared" si="1"/>
        <v>0.62628033447265663</v>
      </c>
      <c r="AA20" s="29">
        <f t="shared" si="1"/>
        <v>1.0784482421875001</v>
      </c>
      <c r="AB20" s="29">
        <f t="shared" si="1"/>
        <v>1.7220620117187497</v>
      </c>
      <c r="AC20" s="29">
        <f t="shared" si="1"/>
        <v>1.2219353027343756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5" t="s">
        <v>121</v>
      </c>
      <c r="B21" s="24" t="s">
        <v>122</v>
      </c>
      <c r="C21" s="25" t="s">
        <v>59</v>
      </c>
      <c r="D21" s="28"/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5.6743385314941407E-2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5" t="s">
        <v>123</v>
      </c>
      <c r="B22" s="24" t="s">
        <v>124</v>
      </c>
      <c r="C22" s="25" t="s">
        <v>59</v>
      </c>
      <c r="D22" s="28"/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A23" s="115" t="s">
        <v>123</v>
      </c>
      <c r="B23" s="30" t="s">
        <v>70</v>
      </c>
      <c r="C23" s="31" t="s">
        <v>59</v>
      </c>
      <c r="D23" s="32">
        <v>1066.8151587513694</v>
      </c>
      <c r="E23" s="33">
        <v>36.854400365233424</v>
      </c>
      <c r="F23" s="33">
        <v>36.218158189296723</v>
      </c>
      <c r="G23" s="33">
        <v>12.513990917205811</v>
      </c>
      <c r="H23" s="33">
        <v>2.5814421059712767</v>
      </c>
      <c r="I23" s="33">
        <v>20.888967082500457</v>
      </c>
      <c r="J23" s="33">
        <v>264.69128174209595</v>
      </c>
      <c r="K23" s="33">
        <v>21.535351796627044</v>
      </c>
      <c r="L23" s="33">
        <v>1.7899116705656053</v>
      </c>
      <c r="M23" s="33">
        <v>20.025175094127654</v>
      </c>
      <c r="N23" s="33">
        <v>139.07753303050995</v>
      </c>
      <c r="O23" s="33">
        <v>20.631046001911162</v>
      </c>
      <c r="P23" s="33">
        <v>132.68830191612244</v>
      </c>
      <c r="Q23" s="33">
        <v>8.753402495861053</v>
      </c>
      <c r="R23" s="33">
        <v>13.57247444343567</v>
      </c>
      <c r="S23" s="33">
        <v>15.309222480773926</v>
      </c>
      <c r="T23" s="33">
        <v>133.06604665303232</v>
      </c>
      <c r="U23" s="33">
        <v>2.6181658230125904</v>
      </c>
      <c r="V23" s="33">
        <v>1.840913168303203</v>
      </c>
      <c r="W23" s="33">
        <v>2.5019046040773394</v>
      </c>
      <c r="X23" s="33">
        <v>0.54858712315699087</v>
      </c>
      <c r="Y23" s="33">
        <v>36.822152321204541</v>
      </c>
      <c r="Z23" s="33">
        <v>27.644656505346298</v>
      </c>
      <c r="AA23" s="33">
        <v>31.642794700860978</v>
      </c>
      <c r="AB23" s="33">
        <v>24.487388902664186</v>
      </c>
      <c r="AC23" s="33">
        <v>45.91363824367523</v>
      </c>
      <c r="AD23" s="33">
        <v>4.1447357687950133</v>
      </c>
      <c r="AE23" s="33">
        <v>8.4535156050026412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A24" s="115" t="s">
        <v>123</v>
      </c>
      <c r="B24" s="24" t="s">
        <v>71</v>
      </c>
      <c r="C24" s="25" t="s">
        <v>59</v>
      </c>
      <c r="D24" s="26">
        <v>34.290488960057495</v>
      </c>
      <c r="E24" s="27">
        <v>1.0479957275390626</v>
      </c>
      <c r="F24" s="27">
        <v>0.83527197265624997</v>
      </c>
      <c r="G24" s="27">
        <v>0.24831758117675781</v>
      </c>
      <c r="H24" s="27">
        <v>1.0420241355895997E-2</v>
      </c>
      <c r="I24" s="27">
        <v>1.0964914550781251</v>
      </c>
      <c r="J24" s="27">
        <v>8.2215527343750008</v>
      </c>
      <c r="K24" s="27">
        <v>1.4557557373046874</v>
      </c>
      <c r="L24" s="27">
        <v>0.13629275512695313</v>
      </c>
      <c r="M24" s="27">
        <v>0.23802149963378907</v>
      </c>
      <c r="N24" s="27">
        <v>1.8693583984375</v>
      </c>
      <c r="O24" s="27">
        <v>2.6893085937499999</v>
      </c>
      <c r="P24" s="27">
        <v>3.7265097656249999</v>
      </c>
      <c r="Q24" s="27">
        <v>9.298744964599609E-2</v>
      </c>
      <c r="R24" s="27">
        <v>0.83011425781250003</v>
      </c>
      <c r="S24" s="27">
        <v>0.16893901062011718</v>
      </c>
      <c r="T24" s="27">
        <v>3.3737087402343753</v>
      </c>
      <c r="U24" s="27">
        <v>0.18066082763671876</v>
      </c>
      <c r="V24" s="27">
        <v>2.4100498199462892E-2</v>
      </c>
      <c r="W24" s="27">
        <v>0.10837714385986329</v>
      </c>
      <c r="X24" s="27">
        <v>2.5919035077095033E-4</v>
      </c>
      <c r="Y24" s="27">
        <v>1.6065780029296874</v>
      </c>
      <c r="Z24" s="27">
        <v>2.2565322265624999</v>
      </c>
      <c r="AA24" s="27">
        <v>0.26973687744140623</v>
      </c>
      <c r="AB24" s="27">
        <v>0.65307989501953123</v>
      </c>
      <c r="AC24" s="27">
        <v>2.6340456542968749</v>
      </c>
      <c r="AD24" s="27">
        <v>0.13611157226562501</v>
      </c>
      <c r="AE24" s="27">
        <v>0.3799611511230469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A25" s="115" t="s">
        <v>123</v>
      </c>
      <c r="B25" s="34" t="s">
        <v>72</v>
      </c>
      <c r="C25" s="35" t="s">
        <v>59</v>
      </c>
      <c r="D25" s="36">
        <v>410.77870901107786</v>
      </c>
      <c r="E25" s="37">
        <v>14.8330234375</v>
      </c>
      <c r="F25" s="37">
        <v>20.027205078125</v>
      </c>
      <c r="G25" s="37">
        <v>4.7996484375000001</v>
      </c>
      <c r="H25" s="37">
        <v>1.0390098876953124</v>
      </c>
      <c r="I25" s="37">
        <v>13.0322861328125</v>
      </c>
      <c r="J25" s="37">
        <v>102.8220625</v>
      </c>
      <c r="K25" s="37">
        <v>5.7631567382812499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8.5108613281249994</v>
      </c>
      <c r="S25" s="37">
        <v>4.8755419921875003</v>
      </c>
      <c r="T25" s="37">
        <v>64.172496093749999</v>
      </c>
      <c r="U25" s="37">
        <v>0.2088914031982422</v>
      </c>
      <c r="V25" s="37">
        <v>1.3444874267578126</v>
      </c>
      <c r="W25" s="37">
        <v>5.4950832366943363E-2</v>
      </c>
      <c r="X25" s="37">
        <v>0.34159271240234373</v>
      </c>
      <c r="Y25" s="37">
        <v>15.0672705078125</v>
      </c>
      <c r="Z25" s="37">
        <v>3.600474609375</v>
      </c>
      <c r="AA25" s="37">
        <v>7.0278872070312506</v>
      </c>
      <c r="AB25" s="37">
        <v>5.854396484375</v>
      </c>
      <c r="AC25" s="37">
        <v>5.1279555664062499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A27" s="115" t="s">
        <v>129</v>
      </c>
      <c r="B27" s="17" t="s">
        <v>97</v>
      </c>
      <c r="C27" s="18" t="s">
        <v>59</v>
      </c>
      <c r="D27" s="19">
        <v>15.685325717866421</v>
      </c>
      <c r="E27" s="20">
        <v>0.36168045759201051</v>
      </c>
      <c r="F27" s="20">
        <v>0.50853249359130859</v>
      </c>
      <c r="G27" s="20">
        <v>6.0562236785888672E-2</v>
      </c>
      <c r="H27" s="20">
        <v>7.3930934071540838E-3</v>
      </c>
      <c r="I27" s="20">
        <v>0.76570656585693364</v>
      </c>
      <c r="J27" s="20">
        <v>6.4051222839355466</v>
      </c>
      <c r="K27" s="20">
        <v>0.30731520080566405</v>
      </c>
      <c r="L27" s="20">
        <v>2.4104963302612307E-2</v>
      </c>
      <c r="M27" s="20">
        <v>0.20841294097900392</v>
      </c>
      <c r="N27" s="20">
        <v>0.72812744331359869</v>
      </c>
      <c r="O27" s="20">
        <v>0.26788192749023437</v>
      </c>
      <c r="P27" s="20">
        <v>1.3125347290039062</v>
      </c>
      <c r="Q27" s="20">
        <v>4.7974645614624022E-2</v>
      </c>
      <c r="R27" s="20">
        <v>0.17883695983886719</v>
      </c>
      <c r="S27" s="20">
        <v>0.10189440536499024</v>
      </c>
      <c r="T27" s="20">
        <v>2.2680023498535156</v>
      </c>
      <c r="U27" s="20">
        <v>6.6043540000915529E-2</v>
      </c>
      <c r="V27" s="20">
        <v>1.6808652877807619E-2</v>
      </c>
      <c r="W27" s="20">
        <v>5.6830481529235838E-2</v>
      </c>
      <c r="X27" s="20">
        <v>5.2694237232208253E-4</v>
      </c>
      <c r="Y27" s="20">
        <v>0.72007141494750981</v>
      </c>
      <c r="Z27" s="20">
        <v>0.62305329132080078</v>
      </c>
      <c r="AA27" s="20">
        <v>0.13747703552246093</v>
      </c>
      <c r="AB27" s="20">
        <v>0.20586561584472657</v>
      </c>
      <c r="AC27" s="20">
        <v>0.11186457633972169</v>
      </c>
      <c r="AD27" s="20">
        <v>8.597038936614991E-2</v>
      </c>
      <c r="AE27" s="20">
        <v>0.10673108100891114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A28" s="115" t="s">
        <v>129</v>
      </c>
      <c r="B28" s="24" t="s">
        <v>98</v>
      </c>
      <c r="C28" s="25" t="s">
        <v>59</v>
      </c>
      <c r="D28" s="26">
        <v>80.530922443509098</v>
      </c>
      <c r="E28" s="27">
        <v>3.1093211956024169</v>
      </c>
      <c r="F28" s="27">
        <v>0.8932832317352295</v>
      </c>
      <c r="G28" s="27">
        <v>1.2558318729400635</v>
      </c>
      <c r="H28" s="27">
        <v>6.2065660953521725E-4</v>
      </c>
      <c r="I28" s="27">
        <v>2.4864838085174563</v>
      </c>
      <c r="J28" s="27">
        <v>13.20389433670044</v>
      </c>
      <c r="K28" s="27">
        <v>3.1993688411712649</v>
      </c>
      <c r="L28" s="27">
        <v>0.93522473716735843</v>
      </c>
      <c r="M28" s="27">
        <v>0.49299523162841796</v>
      </c>
      <c r="N28" s="27">
        <v>1.651635154724121</v>
      </c>
      <c r="O28" s="27">
        <v>8.2428433685302736</v>
      </c>
      <c r="P28" s="27">
        <v>6.868573974609375</v>
      </c>
      <c r="Q28" s="27">
        <v>0.47759142398834231</v>
      </c>
      <c r="R28" s="27">
        <v>2.333809995651245</v>
      </c>
      <c r="S28" s="27">
        <v>0.39349477767944335</v>
      </c>
      <c r="T28" s="27">
        <v>5.0582044639587407</v>
      </c>
      <c r="U28" s="27">
        <v>1.3899657211303711</v>
      </c>
      <c r="V28" s="27">
        <v>2.4551252841949464E-2</v>
      </c>
      <c r="W28" s="27">
        <v>1.1770247669219971</v>
      </c>
      <c r="X28" s="27">
        <v>0</v>
      </c>
      <c r="Y28" s="27">
        <v>2.4646719894409181</v>
      </c>
      <c r="Z28" s="27">
        <v>6.0652563476562502</v>
      </c>
      <c r="AA28" s="27">
        <v>2.0690017929077147</v>
      </c>
      <c r="AB28" s="27">
        <v>2.4218980550765994</v>
      </c>
      <c r="AC28" s="27">
        <v>12.950153564453124</v>
      </c>
      <c r="AD28" s="27">
        <v>0.29321964836120606</v>
      </c>
      <c r="AE28" s="27">
        <v>1.072002233505249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A29" s="115" t="s">
        <v>129</v>
      </c>
      <c r="B29" s="24" t="s">
        <v>99</v>
      </c>
      <c r="C29" s="25" t="s">
        <v>59</v>
      </c>
      <c r="D29" s="26">
        <v>14.210806359291077</v>
      </c>
      <c r="E29" s="27">
        <v>0.38299649047851564</v>
      </c>
      <c r="F29" s="27">
        <v>0.37489080810546876</v>
      </c>
      <c r="G29" s="27">
        <v>7.6428924560546882E-2</v>
      </c>
      <c r="H29" s="27">
        <v>2.4183017730712891E-2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0.1499010467529297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A30" s="115" t="s">
        <v>129</v>
      </c>
      <c r="B30" s="24" t="s">
        <v>100</v>
      </c>
      <c r="C30" s="25" t="s">
        <v>59</v>
      </c>
      <c r="D30" s="26">
        <v>20.290118164777756</v>
      </c>
      <c r="E30" s="27">
        <v>0.57150549316406252</v>
      </c>
      <c r="F30" s="27">
        <v>0.13256896972656251</v>
      </c>
      <c r="G30" s="27">
        <v>0.47234716796875004</v>
      </c>
      <c r="H30" s="27">
        <v>0</v>
      </c>
      <c r="I30" s="27">
        <v>0.18335792541503906</v>
      </c>
      <c r="J30" s="27">
        <v>3.1671633300781252</v>
      </c>
      <c r="K30" s="27">
        <v>1.4123936767578125</v>
      </c>
      <c r="L30" s="27">
        <v>0</v>
      </c>
      <c r="M30" s="27">
        <v>0.18219531250000001</v>
      </c>
      <c r="N30" s="27">
        <v>0.29822155761718749</v>
      </c>
      <c r="O30" s="27">
        <v>0</v>
      </c>
      <c r="P30" s="27">
        <v>0.65051989746093752</v>
      </c>
      <c r="Q30" s="27">
        <v>9.9430809020996103E-2</v>
      </c>
      <c r="R30" s="27">
        <v>1.592605712890625</v>
      </c>
      <c r="S30" s="27">
        <v>9.266193389892579E-3</v>
      </c>
      <c r="T30" s="27">
        <v>7.6779545898437505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6.4990402221679691E-2</v>
      </c>
      <c r="Z30" s="27">
        <v>2.1899868164062499</v>
      </c>
      <c r="AA30" s="27">
        <v>0.11609904479980469</v>
      </c>
      <c r="AB30" s="27">
        <v>0.85919744873046877</v>
      </c>
      <c r="AC30" s="27">
        <v>6.116882705688477E-2</v>
      </c>
      <c r="AD30" s="27">
        <v>0.14043231201171874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A31" s="3" t="s">
        <v>143</v>
      </c>
      <c r="B31" s="17" t="s">
        <v>125</v>
      </c>
      <c r="C31" s="25" t="s">
        <v>59</v>
      </c>
      <c r="D31" s="26">
        <f>D27*D$37/D$35</f>
        <v>6.7196095563867955</v>
      </c>
      <c r="E31" s="26">
        <f t="shared" ref="E31:AE34" si="3">E27*E$37/E$35</f>
        <v>0.17392573986035736</v>
      </c>
      <c r="F31" s="26">
        <f t="shared" si="3"/>
        <v>6.2484517538618715E-2</v>
      </c>
      <c r="G31" s="26">
        <f t="shared" si="3"/>
        <v>4.0641168022396645E-2</v>
      </c>
      <c r="H31" s="26">
        <f t="shared" si="3"/>
        <v>1.4251655085568805E-4</v>
      </c>
      <c r="I31" s="26">
        <f t="shared" si="3"/>
        <v>0.30374939590294336</v>
      </c>
      <c r="J31" s="26">
        <f t="shared" si="3"/>
        <v>1.8346538637761307</v>
      </c>
      <c r="K31" s="26">
        <f t="shared" si="3"/>
        <v>0.14652428919823735</v>
      </c>
      <c r="L31" s="26">
        <f t="shared" si="3"/>
        <v>1.6310551641716069E-2</v>
      </c>
      <c r="M31" s="26">
        <f t="shared" si="3"/>
        <v>0.10917599206087758</v>
      </c>
      <c r="N31" s="26">
        <f t="shared" si="3"/>
        <v>4.5994548118319864E-2</v>
      </c>
      <c r="O31" s="26">
        <f t="shared" si="3"/>
        <v>9.7093019995502947E-2</v>
      </c>
      <c r="P31" s="26">
        <f t="shared" si="3"/>
        <v>0.34446628852536149</v>
      </c>
      <c r="Q31" s="26">
        <f t="shared" si="3"/>
        <v>3.3138659720109896E-2</v>
      </c>
      <c r="R31" s="26">
        <f t="shared" si="3"/>
        <v>0.10646343258994802</v>
      </c>
      <c r="S31" s="26">
        <f t="shared" si="3"/>
        <v>3.8485233019556371E-2</v>
      </c>
      <c r="T31" s="26">
        <f t="shared" si="3"/>
        <v>1.3292714223378443</v>
      </c>
      <c r="U31" s="26">
        <f t="shared" si="3"/>
        <v>4.8757716176963665E-2</v>
      </c>
      <c r="V31" s="26">
        <f t="shared" si="3"/>
        <v>0</v>
      </c>
      <c r="W31" s="26">
        <f t="shared" si="3"/>
        <v>4.633898674974718E-2</v>
      </c>
      <c r="X31" s="26">
        <f t="shared" si="3"/>
        <v>0</v>
      </c>
      <c r="Y31" s="26">
        <f t="shared" si="3"/>
        <v>0.1775675479275243</v>
      </c>
      <c r="Z31" s="26">
        <f t="shared" si="3"/>
        <v>0.30239221451062714</v>
      </c>
      <c r="AA31" s="26">
        <f t="shared" si="3"/>
        <v>0.10435536376216011</v>
      </c>
      <c r="AB31" s="26">
        <f t="shared" si="3"/>
        <v>0.12309645062539895</v>
      </c>
      <c r="AC31" s="26">
        <f t="shared" si="3"/>
        <v>5.9165787789715152E-2</v>
      </c>
      <c r="AD31" s="26">
        <f t="shared" si="3"/>
        <v>4.3640736098363331E-2</v>
      </c>
      <c r="AE31" s="26">
        <f t="shared" si="3"/>
        <v>5.904851233257831E-2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A32" s="3" t="s">
        <v>143</v>
      </c>
      <c r="B32" s="24" t="s">
        <v>126</v>
      </c>
      <c r="C32" s="25" t="s">
        <v>59</v>
      </c>
      <c r="D32" s="26">
        <f t="shared" ref="D32:S34" si="4">D28*D$37/D$35</f>
        <v>34.499529418102199</v>
      </c>
      <c r="E32" s="26">
        <f t="shared" si="4"/>
        <v>1.495217610066935</v>
      </c>
      <c r="F32" s="26">
        <f t="shared" si="4"/>
        <v>0.10975969571999819</v>
      </c>
      <c r="G32" s="26">
        <f t="shared" si="4"/>
        <v>0.84274420603848021</v>
      </c>
      <c r="H32" s="26">
        <f t="shared" si="4"/>
        <v>1.1964388164114154E-5</v>
      </c>
      <c r="I32" s="26">
        <f t="shared" si="4"/>
        <v>0.98636734806417115</v>
      </c>
      <c r="J32" s="26">
        <f t="shared" si="4"/>
        <v>3.7820629627128284</v>
      </c>
      <c r="K32" s="26">
        <f t="shared" si="4"/>
        <v>1.5254216000595824</v>
      </c>
      <c r="L32" s="26">
        <f t="shared" si="4"/>
        <v>0.63281703359927655</v>
      </c>
      <c r="M32" s="26">
        <f t="shared" si="4"/>
        <v>0.25825288603233598</v>
      </c>
      <c r="N32" s="26">
        <f t="shared" si="4"/>
        <v>0.10433092900901583</v>
      </c>
      <c r="O32" s="26">
        <f t="shared" si="4"/>
        <v>2.9875944357227477</v>
      </c>
      <c r="P32" s="26">
        <f t="shared" si="4"/>
        <v>1.8026130145075501</v>
      </c>
      <c r="Q32" s="26">
        <f t="shared" si="4"/>
        <v>0.32989800095507055</v>
      </c>
      <c r="R32" s="26">
        <f t="shared" si="4"/>
        <v>1.3893404549799524</v>
      </c>
      <c r="S32" s="26">
        <f t="shared" si="4"/>
        <v>0.14862188121836886</v>
      </c>
      <c r="T32" s="26">
        <f t="shared" si="3"/>
        <v>2.9646030317015932</v>
      </c>
      <c r="U32" s="26">
        <f t="shared" si="3"/>
        <v>1.0261647713863276</v>
      </c>
      <c r="V32" s="26">
        <f t="shared" si="3"/>
        <v>0</v>
      </c>
      <c r="W32" s="26">
        <f t="shared" si="3"/>
        <v>0.95973381908552124</v>
      </c>
      <c r="X32" s="26">
        <f t="shared" si="3"/>
        <v>0</v>
      </c>
      <c r="Y32" s="26">
        <f t="shared" si="3"/>
        <v>0.6077810513316646</v>
      </c>
      <c r="Z32" s="26">
        <f t="shared" si="3"/>
        <v>2.9437069414309027</v>
      </c>
      <c r="AA32" s="26">
        <f t="shared" si="3"/>
        <v>1.5705272804501993</v>
      </c>
      <c r="AB32" s="26">
        <f t="shared" si="3"/>
        <v>1.4481634202641576</v>
      </c>
      <c r="AC32" s="26">
        <f t="shared" si="3"/>
        <v>6.8494072271079327</v>
      </c>
      <c r="AD32" s="26">
        <f t="shared" si="3"/>
        <v>0.14884568265110973</v>
      </c>
      <c r="AE32" s="26">
        <f t="shared" si="3"/>
        <v>0.59308063318876303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3" customHeight="1" x14ac:dyDescent="0.4">
      <c r="A33" s="3" t="s">
        <v>143</v>
      </c>
      <c r="B33" s="24" t="s">
        <v>127</v>
      </c>
      <c r="C33" s="25" t="s">
        <v>59</v>
      </c>
      <c r="D33" s="26">
        <f t="shared" si="4"/>
        <v>6.087923957300112</v>
      </c>
      <c r="E33" s="26">
        <f t="shared" si="3"/>
        <v>0.18417624334444446</v>
      </c>
      <c r="F33" s="26">
        <f t="shared" si="3"/>
        <v>4.6063666667009347E-2</v>
      </c>
      <c r="G33" s="26">
        <f t="shared" si="3"/>
        <v>5.1288739149740512E-2</v>
      </c>
      <c r="H33" s="26">
        <f t="shared" si="3"/>
        <v>4.661756705154151E-4</v>
      </c>
      <c r="I33" s="26">
        <f t="shared" si="3"/>
        <v>4.7617158270480221E-2</v>
      </c>
      <c r="J33" s="26">
        <f t="shared" si="3"/>
        <v>0.65299386608517429</v>
      </c>
      <c r="K33" s="26">
        <f t="shared" si="3"/>
        <v>0.28207591457752923</v>
      </c>
      <c r="L33" s="26">
        <f t="shared" si="3"/>
        <v>2.316507833322615E-2</v>
      </c>
      <c r="M33" s="26">
        <f t="shared" si="3"/>
        <v>4.4709231903153686E-2</v>
      </c>
      <c r="N33" s="26">
        <f t="shared" si="3"/>
        <v>0.12905794177154994</v>
      </c>
      <c r="O33" s="26">
        <f t="shared" si="3"/>
        <v>7.3473921234873937E-2</v>
      </c>
      <c r="P33" s="26">
        <f t="shared" si="3"/>
        <v>0.83571205170398688</v>
      </c>
      <c r="Q33" s="26">
        <f t="shared" si="3"/>
        <v>3.2026723847520318E-2</v>
      </c>
      <c r="R33" s="26">
        <f t="shared" si="3"/>
        <v>0.11428216320796054</v>
      </c>
      <c r="S33" s="26">
        <f t="shared" si="3"/>
        <v>6.3611896629089767E-2</v>
      </c>
      <c r="T33" s="26">
        <f t="shared" si="3"/>
        <v>0.88073308283516161</v>
      </c>
      <c r="U33" s="26">
        <f t="shared" si="3"/>
        <v>2.7023497640809978E-2</v>
      </c>
      <c r="V33" s="26">
        <f t="shared" si="3"/>
        <v>0</v>
      </c>
      <c r="W33" s="26">
        <f t="shared" si="3"/>
        <v>9.6742644772315426E-3</v>
      </c>
      <c r="X33" s="26">
        <f t="shared" si="3"/>
        <v>0</v>
      </c>
      <c r="Y33" s="26">
        <f t="shared" si="3"/>
        <v>0.2460872340233366</v>
      </c>
      <c r="Z33" s="26">
        <f t="shared" si="3"/>
        <v>0.14040394268206474</v>
      </c>
      <c r="AA33" s="26">
        <f t="shared" si="3"/>
        <v>0.11378611855268586</v>
      </c>
      <c r="AB33" s="26">
        <f t="shared" si="3"/>
        <v>0.27285881767855785</v>
      </c>
      <c r="AC33" s="26">
        <f t="shared" si="3"/>
        <v>0.41675463285897896</v>
      </c>
      <c r="AD33" s="26">
        <f t="shared" si="3"/>
        <v>2.3079567083962922E-2</v>
      </c>
      <c r="AE33" s="26">
        <f t="shared" si="3"/>
        <v>5.6714337115293223E-2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3" customHeight="1" x14ac:dyDescent="0.4">
      <c r="A34" s="3" t="s">
        <v>131</v>
      </c>
      <c r="B34" s="24" t="s">
        <v>128</v>
      </c>
      <c r="C34" s="25" t="s">
        <v>59</v>
      </c>
      <c r="D34" s="26">
        <f t="shared" si="4"/>
        <v>8.6923073433507021</v>
      </c>
      <c r="E34" s="26">
        <f t="shared" si="3"/>
        <v>0.27482689110326353</v>
      </c>
      <c r="F34" s="26">
        <f t="shared" si="3"/>
        <v>1.6289043902498787E-2</v>
      </c>
      <c r="G34" s="26">
        <f t="shared" si="3"/>
        <v>0.31697542292219505</v>
      </c>
      <c r="H34" s="26">
        <f t="shared" si="3"/>
        <v>0</v>
      </c>
      <c r="I34" s="26">
        <f t="shared" si="3"/>
        <v>7.2736556746780215E-2</v>
      </c>
      <c r="J34" s="26">
        <f t="shared" si="3"/>
        <v>0.90718774492586729</v>
      </c>
      <c r="K34" s="26">
        <f t="shared" si="3"/>
        <v>0.67341276647715109</v>
      </c>
      <c r="L34" s="26">
        <f t="shared" si="3"/>
        <v>0</v>
      </c>
      <c r="M34" s="26">
        <f t="shared" si="3"/>
        <v>9.5442029163788925E-2</v>
      </c>
      <c r="N34" s="26">
        <f t="shared" si="3"/>
        <v>1.8838138718301839E-2</v>
      </c>
      <c r="O34" s="26">
        <f t="shared" si="3"/>
        <v>0</v>
      </c>
      <c r="P34" s="26">
        <f t="shared" si="3"/>
        <v>0.17072475854435162</v>
      </c>
      <c r="Q34" s="26">
        <f t="shared" si="3"/>
        <v>6.868219042847111E-2</v>
      </c>
      <c r="R34" s="26">
        <f t="shared" si="3"/>
        <v>0.94809412500338974</v>
      </c>
      <c r="S34" s="26">
        <f t="shared" si="3"/>
        <v>3.4998154269303638E-3</v>
      </c>
      <c r="T34" s="26">
        <f t="shared" si="3"/>
        <v>4.5000330881254014</v>
      </c>
      <c r="U34" s="26">
        <f t="shared" si="3"/>
        <v>1.1464220224612766E-3</v>
      </c>
      <c r="V34" s="26">
        <f t="shared" si="3"/>
        <v>0</v>
      </c>
      <c r="W34" s="26">
        <f t="shared" si="3"/>
        <v>0</v>
      </c>
      <c r="X34" s="26">
        <f t="shared" si="3"/>
        <v>0</v>
      </c>
      <c r="Y34" s="26">
        <f t="shared" si="3"/>
        <v>1.6026446990911894E-2</v>
      </c>
      <c r="Z34" s="26">
        <f t="shared" si="3"/>
        <v>1.0628865498139057</v>
      </c>
      <c r="AA34" s="26">
        <f t="shared" si="3"/>
        <v>8.8127868094329875E-2</v>
      </c>
      <c r="AB34" s="26">
        <f t="shared" si="3"/>
        <v>0.5137533817443859</v>
      </c>
      <c r="AC34" s="26">
        <f t="shared" si="3"/>
        <v>3.2352528024623052E-2</v>
      </c>
      <c r="AD34" s="26">
        <f t="shared" si="3"/>
        <v>7.1286980475157732E-2</v>
      </c>
      <c r="AE34" s="26">
        <f t="shared" si="3"/>
        <v>0.2252594226368029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3" customHeight="1" x14ac:dyDescent="0.4">
      <c r="A35" s="115" t="s">
        <v>123</v>
      </c>
      <c r="B35" s="99" t="s">
        <v>101</v>
      </c>
      <c r="C35" s="100" t="s">
        <v>59</v>
      </c>
      <c r="D35" s="101">
        <v>130.71717268544435</v>
      </c>
      <c r="E35" s="102">
        <v>4.4255036368370053</v>
      </c>
      <c r="F35" s="102">
        <v>1.9092755031585691</v>
      </c>
      <c r="G35" s="102">
        <v>1.8651702022552492</v>
      </c>
      <c r="H35" s="102">
        <v>3.219676774740219E-2</v>
      </c>
      <c r="I35" s="102">
        <v>3.555583997726441</v>
      </c>
      <c r="J35" s="102">
        <v>25.055904560089111</v>
      </c>
      <c r="K35" s="102">
        <v>5.5106944179534914</v>
      </c>
      <c r="L35" s="102">
        <v>0.99356480026245131</v>
      </c>
      <c r="M35" s="102">
        <v>0.96895175933837896</v>
      </c>
      <c r="N35" s="102">
        <v>4.721066064834595</v>
      </c>
      <c r="O35" s="102">
        <v>8.7134415740966809</v>
      </c>
      <c r="P35" s="102">
        <v>12.015978210449218</v>
      </c>
      <c r="Q35" s="102">
        <v>0.67136178112030032</v>
      </c>
      <c r="R35" s="102">
        <v>4.2972235088348381</v>
      </c>
      <c r="S35" s="102">
        <v>0.67307572555541983</v>
      </c>
      <c r="T35" s="102">
        <v>16.506867824554444</v>
      </c>
      <c r="U35" s="102">
        <v>1.4941661183834076</v>
      </c>
      <c r="V35" s="102">
        <v>6.5242500782012935E-2</v>
      </c>
      <c r="W35" s="102">
        <v>1.2457198390960693</v>
      </c>
      <c r="X35" s="102">
        <v>5.2694237232208253E-4</v>
      </c>
      <c r="Y35" s="102">
        <v>4.2476660575866703</v>
      </c>
      <c r="Z35" s="102">
        <v>9.1675867691040036</v>
      </c>
      <c r="AA35" s="102">
        <v>2.47247891998291</v>
      </c>
      <c r="AB35" s="102">
        <v>3.9432882375717164</v>
      </c>
      <c r="AC35" s="102">
        <v>13.91114369392395</v>
      </c>
      <c r="AD35" s="102">
        <v>0.56508811283111582</v>
      </c>
      <c r="AE35" s="102">
        <v>1.6884051589965821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3" customHeight="1" x14ac:dyDescent="0.4">
      <c r="A36" s="115" t="s">
        <v>123</v>
      </c>
      <c r="B36" s="24" t="s">
        <v>102</v>
      </c>
      <c r="C36" s="25" t="s">
        <v>59</v>
      </c>
      <c r="D36" s="26">
        <v>74.717803134083752</v>
      </c>
      <c r="E36" s="27">
        <v>2.2973571777343751</v>
      </c>
      <c r="F36" s="27">
        <v>1.6746785888671876</v>
      </c>
      <c r="G36" s="27">
        <v>0.61352069091796879</v>
      </c>
      <c r="H36" s="27">
        <v>3.1576110839843748E-2</v>
      </c>
      <c r="I36" s="27">
        <v>2.1451135253906251</v>
      </c>
      <c r="J36" s="27">
        <v>17.879005859374999</v>
      </c>
      <c r="K36" s="27">
        <v>2.8832600097656251</v>
      </c>
      <c r="L36" s="27">
        <v>0.32127212524414062</v>
      </c>
      <c r="M36" s="27">
        <v>0.46137161254882814</v>
      </c>
      <c r="N36" s="27">
        <v>4.4228447265625004</v>
      </c>
      <c r="O36" s="27">
        <v>5.5552802734375</v>
      </c>
      <c r="P36" s="27">
        <v>8.8624628906250003</v>
      </c>
      <c r="Q36" s="27">
        <v>0.20761619567871095</v>
      </c>
      <c r="R36" s="27">
        <v>1.7390433349609375</v>
      </c>
      <c r="S36" s="27">
        <v>0.4188569030761719</v>
      </c>
      <c r="T36" s="27">
        <v>6.8322270507812499</v>
      </c>
      <c r="U36" s="27">
        <v>0.39107373046874999</v>
      </c>
      <c r="V36" s="27">
        <v>6.5242500305175782E-2</v>
      </c>
      <c r="W36" s="27">
        <v>0.22997273254394532</v>
      </c>
      <c r="X36" s="27">
        <v>5.2694237232208253E-4</v>
      </c>
      <c r="Y36" s="27">
        <v>3.2002036132812499</v>
      </c>
      <c r="Z36" s="27">
        <v>4.7181972656250002</v>
      </c>
      <c r="AA36" s="27">
        <v>0.59568225097656247</v>
      </c>
      <c r="AB36" s="27">
        <v>1.5854162597656249</v>
      </c>
      <c r="AC36" s="27">
        <v>6.5534633789062502</v>
      </c>
      <c r="AD36" s="27">
        <v>0.27823513793945315</v>
      </c>
      <c r="AE36" s="27">
        <v>0.75430224609374996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3" customHeight="1" x14ac:dyDescent="0.4">
      <c r="A37" s="115" t="s">
        <v>123</v>
      </c>
      <c r="B37" s="34" t="s">
        <v>103</v>
      </c>
      <c r="C37" s="35" t="s">
        <v>59</v>
      </c>
      <c r="D37" s="36">
        <v>55.99937027513981</v>
      </c>
      <c r="E37" s="37">
        <v>2.1281464843750002</v>
      </c>
      <c r="F37" s="37">
        <v>0.234596923828125</v>
      </c>
      <c r="G37" s="37">
        <v>1.2516495361328126</v>
      </c>
      <c r="H37" s="37">
        <v>6.2065660953521725E-4</v>
      </c>
      <c r="I37" s="37">
        <v>1.4104704589843751</v>
      </c>
      <c r="J37" s="37">
        <v>7.1768984375000002</v>
      </c>
      <c r="K37" s="37">
        <v>2.6274345703124999</v>
      </c>
      <c r="L37" s="37">
        <v>0.6722926635742188</v>
      </c>
      <c r="M37" s="37">
        <v>0.50758013916015621</v>
      </c>
      <c r="N37" s="37">
        <v>0.29822155761718749</v>
      </c>
      <c r="O37" s="37">
        <v>3.1581613769531249</v>
      </c>
      <c r="P37" s="37">
        <v>3.1535161132812499</v>
      </c>
      <c r="Q37" s="37">
        <v>0.46374557495117186</v>
      </c>
      <c r="R37" s="37">
        <v>2.5581801757812501</v>
      </c>
      <c r="S37" s="37">
        <v>0.25421882629394532</v>
      </c>
      <c r="T37" s="37">
        <v>9.6746406250000003</v>
      </c>
      <c r="U37" s="37">
        <v>1.1030924072265624</v>
      </c>
      <c r="V37" s="37">
        <v>0</v>
      </c>
      <c r="W37" s="37">
        <v>1.0157470703125</v>
      </c>
      <c r="X37" s="37">
        <v>0</v>
      </c>
      <c r="Y37" s="37">
        <v>1.0474622802734375</v>
      </c>
      <c r="Z37" s="37">
        <v>4.4493896484375002</v>
      </c>
      <c r="AA37" s="37">
        <v>1.8767966308593751</v>
      </c>
      <c r="AB37" s="37">
        <v>2.3578720703125002</v>
      </c>
      <c r="AC37" s="37">
        <v>7.3576801757812502</v>
      </c>
      <c r="AD37" s="37">
        <v>0.28685296630859375</v>
      </c>
      <c r="AE37" s="37">
        <v>0.93410290527343753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31.5" customHeight="1" x14ac:dyDescent="0.4">
      <c r="A38" s="3" t="s">
        <v>133</v>
      </c>
      <c r="B38" s="11" t="s">
        <v>73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4"/>
      <c r="AY38" s="14"/>
      <c r="AZ38" s="13"/>
    </row>
    <row r="39" spans="1:52" ht="18" customHeight="1" x14ac:dyDescent="0.4">
      <c r="A39" s="3" t="s">
        <v>133</v>
      </c>
      <c r="B39" s="15" t="s">
        <v>74</v>
      </c>
      <c r="C39" s="16"/>
      <c r="D39" s="16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3" customHeight="1" x14ac:dyDescent="0.4">
      <c r="A40" s="3" t="s">
        <v>133</v>
      </c>
      <c r="B40" s="17" t="s">
        <v>58</v>
      </c>
      <c r="C40" s="18" t="s">
        <v>75</v>
      </c>
      <c r="D40" s="19">
        <v>57.311463971287012</v>
      </c>
      <c r="E40" s="20">
        <v>0.95948853302001957</v>
      </c>
      <c r="F40" s="20">
        <v>1.4858046245574952</v>
      </c>
      <c r="G40" s="20">
        <v>0.37099763870239261</v>
      </c>
      <c r="H40" s="20">
        <v>4.4221304774284362E-2</v>
      </c>
      <c r="I40" s="20">
        <v>3.0600239124298096</v>
      </c>
      <c r="J40" s="20">
        <v>19.566629150390625</v>
      </c>
      <c r="K40" s="20">
        <v>0.91776245689392089</v>
      </c>
      <c r="L40" s="20">
        <v>0.12477085494995117</v>
      </c>
      <c r="M40" s="20">
        <v>0.91637250709533691</v>
      </c>
      <c r="N40" s="20">
        <v>3.6521282653808593</v>
      </c>
      <c r="O40" s="20">
        <v>0.68159066176414496</v>
      </c>
      <c r="P40" s="20">
        <v>5.9731583938598636</v>
      </c>
      <c r="Q40" s="20">
        <v>0.25480305576324463</v>
      </c>
      <c r="R40" s="20">
        <v>1.0566081161499024</v>
      </c>
      <c r="S40" s="20">
        <v>0.56721866226196294</v>
      </c>
      <c r="T40" s="20">
        <v>7.5011557006835936</v>
      </c>
      <c r="U40" s="20">
        <v>0.29924805641174318</v>
      </c>
      <c r="V40" s="20">
        <v>3.6911466449499129E-2</v>
      </c>
      <c r="W40" s="20">
        <v>0.25609754943847657</v>
      </c>
      <c r="X40" s="20">
        <v>4.867679238319397E-3</v>
      </c>
      <c r="Y40" s="20">
        <v>2.5507025192379951</v>
      </c>
      <c r="Z40" s="20">
        <v>3.390065700531006</v>
      </c>
      <c r="AA40" s="20">
        <v>0.75288803100585944</v>
      </c>
      <c r="AB40" s="20">
        <v>1.3435852661132812</v>
      </c>
      <c r="AC40" s="20">
        <v>0.60725286865234374</v>
      </c>
      <c r="AD40" s="20">
        <v>0.45582384109497071</v>
      </c>
      <c r="AE40" s="20">
        <v>0.48128715443611148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1:52" ht="13" customHeight="1" x14ac:dyDescent="0.4">
      <c r="A41" s="3" t="s">
        <v>133</v>
      </c>
      <c r="B41" s="24" t="s">
        <v>60</v>
      </c>
      <c r="C41" s="25" t="s">
        <v>75</v>
      </c>
      <c r="D41" s="26">
        <v>163.30758520817756</v>
      </c>
      <c r="E41" s="27">
        <v>4.7972741432189938</v>
      </c>
      <c r="F41" s="27">
        <v>3.3744436607360839</v>
      </c>
      <c r="G41" s="27">
        <v>2.210317985534668</v>
      </c>
      <c r="H41" s="27">
        <v>2.4777963638305665E-2</v>
      </c>
      <c r="I41" s="27">
        <v>4.4670489959716795</v>
      </c>
      <c r="J41" s="27">
        <v>27.608200927734377</v>
      </c>
      <c r="K41" s="27">
        <v>4.8577450618743896</v>
      </c>
      <c r="L41" s="27">
        <v>0.74950447463989256</v>
      </c>
      <c r="M41" s="27">
        <v>1.7716443290710449</v>
      </c>
      <c r="N41" s="27">
        <v>8.5823691864013671</v>
      </c>
      <c r="O41" s="27">
        <v>15.098014030456543</v>
      </c>
      <c r="P41" s="27">
        <v>18.695353347778322</v>
      </c>
      <c r="Q41" s="27">
        <v>0.48349481320381166</v>
      </c>
      <c r="R41" s="27">
        <v>3.5659083862304688</v>
      </c>
      <c r="S41" s="27">
        <v>1.0036397933959962</v>
      </c>
      <c r="T41" s="27">
        <v>15.365738647460939</v>
      </c>
      <c r="U41" s="27">
        <v>0.783361442565918</v>
      </c>
      <c r="V41" s="27">
        <v>5.948819351196289E-2</v>
      </c>
      <c r="W41" s="27">
        <v>0.44159467697143556</v>
      </c>
      <c r="X41" s="27">
        <v>1.3031814575195312E-2</v>
      </c>
      <c r="Y41" s="27">
        <v>4.46494811630249</v>
      </c>
      <c r="Z41" s="27">
        <v>18.151451019287109</v>
      </c>
      <c r="AA41" s="27">
        <v>3.6177073440551757</v>
      </c>
      <c r="AB41" s="27">
        <v>4.2725270099639889</v>
      </c>
      <c r="AC41" s="27">
        <v>15.64250804901123</v>
      </c>
      <c r="AD41" s="27">
        <v>0.54414171981811521</v>
      </c>
      <c r="AE41" s="27">
        <v>2.6613500747680665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3" customHeight="1" x14ac:dyDescent="0.4">
      <c r="A42" s="3" t="s">
        <v>133</v>
      </c>
      <c r="B42" s="24" t="s">
        <v>61</v>
      </c>
      <c r="C42" s="25" t="s">
        <v>75</v>
      </c>
      <c r="D42" s="26">
        <v>26.864012793540955</v>
      </c>
      <c r="E42" s="27">
        <v>0.71333624267578122</v>
      </c>
      <c r="F42" s="27">
        <v>0.76278515624999998</v>
      </c>
      <c r="G42" s="27">
        <v>0.1276537628173828</v>
      </c>
      <c r="H42" s="27">
        <v>3.9799999237060547E-2</v>
      </c>
      <c r="I42" s="27">
        <v>0.21169802856445313</v>
      </c>
      <c r="J42" s="27">
        <v>4.9239632568359379</v>
      </c>
      <c r="K42" s="27">
        <v>0.75276605224609372</v>
      </c>
      <c r="L42" s="27">
        <v>5.6164352416992191E-2</v>
      </c>
      <c r="M42" s="27">
        <v>0.15376914978027345</v>
      </c>
      <c r="N42" s="27">
        <v>4.1512121582031254</v>
      </c>
      <c r="O42" s="27">
        <v>0.30165051269531251</v>
      </c>
      <c r="P42" s="27">
        <v>5.1739653320312504</v>
      </c>
      <c r="Q42" s="27">
        <v>7.7446868896484375E-2</v>
      </c>
      <c r="R42" s="27">
        <v>0.32971737670898438</v>
      </c>
      <c r="S42" s="27">
        <v>0.29204211425781251</v>
      </c>
      <c r="T42" s="27">
        <v>3.7250538330078125</v>
      </c>
      <c r="U42" s="27">
        <v>6.3060642719268797E-2</v>
      </c>
      <c r="V42" s="27">
        <v>4.5600000858306886E-2</v>
      </c>
      <c r="W42" s="27">
        <v>1.9997093200683595E-2</v>
      </c>
      <c r="X42" s="27">
        <v>1.2064765930175782E-2</v>
      </c>
      <c r="Y42" s="27">
        <v>2.4050387573242187</v>
      </c>
      <c r="Z42" s="27">
        <v>0.56686744308471682</v>
      </c>
      <c r="AA42" s="27">
        <v>0.35761128997802732</v>
      </c>
      <c r="AB42" s="27">
        <v>0.855790283203125</v>
      </c>
      <c r="AC42" s="27">
        <v>0.51642095947265632</v>
      </c>
      <c r="AD42" s="27">
        <v>7.4841026306152345E-2</v>
      </c>
      <c r="AE42" s="27">
        <v>0.15369633483886719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3" customHeight="1" x14ac:dyDescent="0.4">
      <c r="A43" s="3" t="s">
        <v>133</v>
      </c>
      <c r="B43" s="24" t="s">
        <v>62</v>
      </c>
      <c r="C43" s="25" t="s">
        <v>75</v>
      </c>
      <c r="D43" s="26">
        <v>23.898696918433533</v>
      </c>
      <c r="E43" s="27">
        <v>0.58898498535156252</v>
      </c>
      <c r="F43" s="27">
        <v>0.27096331787109373</v>
      </c>
      <c r="G43" s="27">
        <v>0.63683489990234377</v>
      </c>
      <c r="H43" s="27">
        <v>2.1906450390815734E-5</v>
      </c>
      <c r="I43" s="27">
        <v>0.15338453674316407</v>
      </c>
      <c r="J43" s="27">
        <v>1.90396240234375</v>
      </c>
      <c r="K43" s="27">
        <v>0.29358050537109376</v>
      </c>
      <c r="L43" s="27">
        <v>3.0676902770996096E-2</v>
      </c>
      <c r="M43" s="27">
        <v>0.43436788940429688</v>
      </c>
      <c r="N43" s="27">
        <v>0.95535998535156252</v>
      </c>
      <c r="O43" s="27">
        <v>0.13548165893554687</v>
      </c>
      <c r="P43" s="27">
        <v>3.0566249999999999</v>
      </c>
      <c r="Q43" s="27">
        <v>8.7672180175781253E-2</v>
      </c>
      <c r="R43" s="27">
        <v>0.77979211425781247</v>
      </c>
      <c r="S43" s="27">
        <v>6.7740829467773434E-2</v>
      </c>
      <c r="T43" s="27">
        <v>10.4590693359375</v>
      </c>
      <c r="U43" s="27">
        <v>6.1390571594238282E-2</v>
      </c>
      <c r="V43" s="27">
        <v>1.9415538758039476E-5</v>
      </c>
      <c r="W43" s="27">
        <v>3.0676902770996096E-2</v>
      </c>
      <c r="X43" s="27">
        <v>2.6377389207482339E-5</v>
      </c>
      <c r="Y43" s="27">
        <v>0.27096331787109373</v>
      </c>
      <c r="Z43" s="27">
        <v>0.55218432617187496</v>
      </c>
      <c r="AA43" s="27">
        <v>0.41659500122070314</v>
      </c>
      <c r="AB43" s="27">
        <v>2.150185791015625</v>
      </c>
      <c r="AC43" s="27">
        <v>0.22580276489257814</v>
      </c>
      <c r="AD43" s="27">
        <v>0.18970698547363282</v>
      </c>
      <c r="AE43" s="27">
        <v>0.14662701416015625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3" customHeight="1" x14ac:dyDescent="0.4">
      <c r="A44" s="3" t="s">
        <v>133</v>
      </c>
      <c r="B44" s="24" t="s">
        <v>63</v>
      </c>
      <c r="C44" s="25" t="s">
        <v>75</v>
      </c>
      <c r="D44" s="26">
        <v>301.82838499450685</v>
      </c>
      <c r="E44" s="27">
        <v>37.994863281249998</v>
      </c>
      <c r="F44" s="27">
        <v>0.16006973266601562</v>
      </c>
      <c r="G44" s="27">
        <v>3.6212358398437501</v>
      </c>
      <c r="H44" s="27">
        <v>0</v>
      </c>
      <c r="I44" s="27">
        <v>1.5814432373046876</v>
      </c>
      <c r="J44" s="27">
        <v>15.633652343750001</v>
      </c>
      <c r="K44" s="27">
        <v>0</v>
      </c>
      <c r="L44" s="27">
        <v>0</v>
      </c>
      <c r="M44" s="27">
        <v>4.9157514648437504</v>
      </c>
      <c r="N44" s="27">
        <v>25.620298828125001</v>
      </c>
      <c r="O44" s="27">
        <v>13.144807617187499</v>
      </c>
      <c r="P44" s="27">
        <v>49.602269531250002</v>
      </c>
      <c r="Q44" s="27">
        <v>6.7440498046875001</v>
      </c>
      <c r="R44" s="27">
        <v>0.18972164916992187</v>
      </c>
      <c r="S44" s="27">
        <v>0.64303723144531255</v>
      </c>
      <c r="T44" s="27">
        <v>36.204777343750003</v>
      </c>
      <c r="U44" s="27">
        <v>0.41193478393554689</v>
      </c>
      <c r="V44" s="27">
        <v>0</v>
      </c>
      <c r="W44" s="27">
        <v>3.27806298828125</v>
      </c>
      <c r="X44" s="27">
        <v>0</v>
      </c>
      <c r="Y44" s="27">
        <v>9.4295669555664069E-2</v>
      </c>
      <c r="Z44" s="27">
        <v>1.0773748779296874</v>
      </c>
      <c r="AA44" s="27">
        <v>9.9414042968749996</v>
      </c>
      <c r="AB44" s="27">
        <v>18.505263671874999</v>
      </c>
      <c r="AC44" s="27">
        <v>64.432097656250008</v>
      </c>
      <c r="AD44" s="27">
        <v>3.8486684570312502</v>
      </c>
      <c r="AE44" s="27">
        <v>4.1833046874999997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3" customHeight="1" x14ac:dyDescent="0.4">
      <c r="A45" s="3" t="s">
        <v>133</v>
      </c>
      <c r="B45" s="24" t="s">
        <v>64</v>
      </c>
      <c r="C45" s="25" t="s">
        <v>75</v>
      </c>
      <c r="D45" s="26">
        <v>53.306802378654481</v>
      </c>
      <c r="E45" s="27">
        <v>8.0731450195312497</v>
      </c>
      <c r="F45" s="27">
        <v>0.18973495483398439</v>
      </c>
      <c r="G45" s="27">
        <v>0.65077239990234381</v>
      </c>
      <c r="H45" s="27">
        <v>4.702603340148926E-3</v>
      </c>
      <c r="I45" s="27">
        <v>0.8374254760742188</v>
      </c>
      <c r="J45" s="27">
        <v>5.5279389648437505</v>
      </c>
      <c r="K45" s="27">
        <v>2.636296272277832E-2</v>
      </c>
      <c r="L45" s="27">
        <v>3.3113571166992185E-2</v>
      </c>
      <c r="M45" s="27">
        <v>0.23197116088867187</v>
      </c>
      <c r="N45" s="27">
        <v>5.0768720703125005</v>
      </c>
      <c r="O45" s="27">
        <v>1.96537451171875</v>
      </c>
      <c r="P45" s="27">
        <v>9.1186474609375008</v>
      </c>
      <c r="Q45" s="27">
        <v>0.67727795410156255</v>
      </c>
      <c r="R45" s="27">
        <v>8.0043235778808591E-2</v>
      </c>
      <c r="S45" s="27">
        <v>0.188998779296875</v>
      </c>
      <c r="T45" s="27">
        <v>8.2000058593750005</v>
      </c>
      <c r="U45" s="27">
        <v>0.20212699890136721</v>
      </c>
      <c r="V45" s="27">
        <v>0.14296900939941407</v>
      </c>
      <c r="W45" s="27">
        <v>0.15663619995117187</v>
      </c>
      <c r="X45" s="27">
        <v>0</v>
      </c>
      <c r="Y45" s="27">
        <v>5.6067695617675779E-3</v>
      </c>
      <c r="Z45" s="27">
        <v>2.0216684570312502</v>
      </c>
      <c r="AA45" s="27">
        <v>1.3902939453125001</v>
      </c>
      <c r="AB45" s="27">
        <v>1.878322998046875</v>
      </c>
      <c r="AC45" s="27">
        <v>5.4640224609375005</v>
      </c>
      <c r="AD45" s="27">
        <v>0.80943536376953129</v>
      </c>
      <c r="AE45" s="27">
        <v>0.35333319091796878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3" customHeight="1" x14ac:dyDescent="0.4">
      <c r="A46" s="3" t="s">
        <v>133</v>
      </c>
      <c r="B46" s="24" t="s">
        <v>65</v>
      </c>
      <c r="C46" s="25" t="s">
        <v>75</v>
      </c>
      <c r="D46" s="28">
        <v>561.29435774993897</v>
      </c>
      <c r="E46" s="29">
        <v>16.099770996093749</v>
      </c>
      <c r="F46" s="29">
        <v>17.44067578125</v>
      </c>
      <c r="G46" s="29">
        <v>7.347817626953125</v>
      </c>
      <c r="H46" s="29">
        <v>1.6880079345703125</v>
      </c>
      <c r="I46" s="29">
        <v>15.1086845703125</v>
      </c>
      <c r="J46" s="29">
        <v>125.31387890625</v>
      </c>
      <c r="K46" s="29">
        <v>5.7112167968750001</v>
      </c>
      <c r="L46" s="29">
        <v>4.3806510925292967E-2</v>
      </c>
      <c r="M46" s="29">
        <v>13.810510498046876</v>
      </c>
      <c r="N46" s="29">
        <v>77.440242187500004</v>
      </c>
      <c r="O46" s="29">
        <v>3.9040751953125001</v>
      </c>
      <c r="P46" s="29">
        <v>90.579863281249999</v>
      </c>
      <c r="Q46" s="29">
        <v>3.1205633544921874</v>
      </c>
      <c r="R46" s="29">
        <v>12.18178076171875</v>
      </c>
      <c r="S46" s="29">
        <v>4.3510260620117185</v>
      </c>
      <c r="T46" s="29">
        <v>114.66451171875001</v>
      </c>
      <c r="U46" s="29">
        <v>0.22301930236816406</v>
      </c>
      <c r="V46" s="29">
        <v>1.244448501586914</v>
      </c>
      <c r="W46" s="29">
        <v>5.7032966613769533E-2</v>
      </c>
      <c r="X46" s="29">
        <v>0.52685436248779294</v>
      </c>
      <c r="Y46" s="29">
        <v>14.49911279296875</v>
      </c>
      <c r="Z46" s="29">
        <v>3.6692268066406251</v>
      </c>
      <c r="AA46" s="29">
        <v>10.919718505859375</v>
      </c>
      <c r="AB46" s="29">
        <v>8.6062529296874999</v>
      </c>
      <c r="AC46" s="29">
        <v>4.9724238281249997</v>
      </c>
      <c r="AD46" s="29">
        <v>2.3978071289062499</v>
      </c>
      <c r="AE46" s="29">
        <v>5.3720284423828124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3" customHeight="1" x14ac:dyDescent="0.4">
      <c r="A47" s="3" t="s">
        <v>133</v>
      </c>
      <c r="B47" s="24" t="s">
        <v>66</v>
      </c>
      <c r="C47" s="25" t="s">
        <v>75</v>
      </c>
      <c r="D47" s="26">
        <v>10.377023315429687</v>
      </c>
      <c r="E47" s="27">
        <v>0</v>
      </c>
      <c r="F47" s="27">
        <v>0</v>
      </c>
      <c r="G47" s="27">
        <v>0</v>
      </c>
      <c r="H47" s="27">
        <v>4.6160888671874997E-3</v>
      </c>
      <c r="I47" s="27">
        <v>0</v>
      </c>
      <c r="J47" s="27">
        <v>0</v>
      </c>
      <c r="K47" s="27">
        <v>0</v>
      </c>
      <c r="L47" s="27">
        <v>0</v>
      </c>
      <c r="M47" s="27">
        <v>0.105373046875</v>
      </c>
      <c r="N47" s="27">
        <v>9.8848896484375004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0.38214453125000003</v>
      </c>
      <c r="AB47" s="27">
        <v>0</v>
      </c>
      <c r="AC47" s="27">
        <v>0</v>
      </c>
      <c r="AD47" s="27">
        <v>0</v>
      </c>
      <c r="AE47" s="27">
        <v>0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3" customHeight="1" x14ac:dyDescent="0.4">
      <c r="A48" s="3" t="s">
        <v>133</v>
      </c>
      <c r="B48" s="24" t="s">
        <v>67</v>
      </c>
      <c r="C48" s="25" t="s">
        <v>75</v>
      </c>
      <c r="D48" s="28">
        <v>0.20622817482789169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1.8414127488765693E-2</v>
      </c>
      <c r="T48" s="29">
        <v>1.1113913061782232E-2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0.17670013427734374</v>
      </c>
      <c r="AB48" s="29">
        <v>0</v>
      </c>
      <c r="AC48" s="29">
        <v>0</v>
      </c>
      <c r="AD48" s="29">
        <v>0</v>
      </c>
      <c r="AE48" s="29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3" customHeight="1" x14ac:dyDescent="0.4">
      <c r="A49" s="3" t="s">
        <v>133</v>
      </c>
      <c r="B49" s="24" t="s">
        <v>68</v>
      </c>
      <c r="C49" s="25" t="s">
        <v>75</v>
      </c>
      <c r="D49" s="28">
        <v>763.57273483116944</v>
      </c>
      <c r="E49" s="29">
        <v>19.327860502726534</v>
      </c>
      <c r="F49" s="29">
        <v>18.00433187622027</v>
      </c>
      <c r="G49" s="29">
        <v>6.5393946588971934</v>
      </c>
      <c r="H49" s="29">
        <v>3.0637286335713716</v>
      </c>
      <c r="I49" s="29">
        <v>2.6362394425214637</v>
      </c>
      <c r="J49" s="29">
        <v>160.46762952681581</v>
      </c>
      <c r="K49" s="29">
        <v>21.856807216426461</v>
      </c>
      <c r="L49" s="29">
        <v>4.1266439866088964</v>
      </c>
      <c r="M49" s="29">
        <v>16.284544921875</v>
      </c>
      <c r="N49" s="29">
        <v>152.57264275782711</v>
      </c>
      <c r="O49" s="29">
        <v>21.272230164894896</v>
      </c>
      <c r="P49" s="29">
        <v>58.362687183603541</v>
      </c>
      <c r="Q49" s="29">
        <v>8.1742363281249997</v>
      </c>
      <c r="R49" s="29">
        <v>0.87424163818359379</v>
      </c>
      <c r="S49" s="29">
        <v>28.199325120238189</v>
      </c>
      <c r="T49" s="29">
        <v>57.638692407540169</v>
      </c>
      <c r="U49" s="29">
        <v>5.6633950306829828</v>
      </c>
      <c r="V49" s="29">
        <v>0.48561868889941623</v>
      </c>
      <c r="W49" s="29">
        <v>1.3618632767211041</v>
      </c>
      <c r="X49" s="29">
        <v>0.22798551701592196</v>
      </c>
      <c r="Y49" s="29">
        <v>22.463236292095228</v>
      </c>
      <c r="Z49" s="29">
        <v>47.395544262378877</v>
      </c>
      <c r="AA49" s="29">
        <v>38.845299287655259</v>
      </c>
      <c r="AB49" s="29">
        <v>15.590131923344208</v>
      </c>
      <c r="AC49" s="29">
        <v>50.493631696565416</v>
      </c>
      <c r="AD49" s="29">
        <v>0.74816699218750005</v>
      </c>
      <c r="AE49" s="29">
        <v>0.8966254975481841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3" customHeight="1" x14ac:dyDescent="0.4">
      <c r="A50" s="3" t="s">
        <v>133</v>
      </c>
      <c r="B50" s="24" t="s">
        <v>69</v>
      </c>
      <c r="C50" s="25" t="s">
        <v>75</v>
      </c>
      <c r="D50" s="28">
        <v>212.02382489229916</v>
      </c>
      <c r="E50" s="29">
        <v>0</v>
      </c>
      <c r="F50" s="29">
        <v>12.49474826352988</v>
      </c>
      <c r="G50" s="29">
        <v>6.6890701293945309E-2</v>
      </c>
      <c r="H50" s="29">
        <v>7.3202743530273437E-2</v>
      </c>
      <c r="I50" s="29">
        <v>0</v>
      </c>
      <c r="J50" s="29">
        <v>109.26026390467402</v>
      </c>
      <c r="K50" s="29">
        <v>20.506985805367517</v>
      </c>
      <c r="L50" s="29">
        <v>0.1401890471191837</v>
      </c>
      <c r="M50" s="29">
        <v>0.60263364015866028</v>
      </c>
      <c r="N50" s="29">
        <v>1.6160864562571369</v>
      </c>
      <c r="O50" s="29">
        <v>0.75095085567225139</v>
      </c>
      <c r="P50" s="29">
        <v>23.923817232341882</v>
      </c>
      <c r="Q50" s="29">
        <v>0</v>
      </c>
      <c r="R50" s="29">
        <v>0</v>
      </c>
      <c r="S50" s="29">
        <v>3.0134825311595677</v>
      </c>
      <c r="T50" s="29">
        <v>0.4192230245890069</v>
      </c>
      <c r="U50" s="29">
        <v>6.8463825390450553E-2</v>
      </c>
      <c r="V50" s="29">
        <v>0</v>
      </c>
      <c r="W50" s="29">
        <v>9.5556887136286767E-2</v>
      </c>
      <c r="X50" s="29">
        <v>0.25478683471679686</v>
      </c>
      <c r="Y50" s="29">
        <v>33.112752616768574</v>
      </c>
      <c r="Z50" s="29">
        <v>1.1071250297355204</v>
      </c>
      <c r="AA50" s="29">
        <v>0.37159561157226562</v>
      </c>
      <c r="AB50" s="29">
        <v>4.7927406121500385E-2</v>
      </c>
      <c r="AC50" s="29">
        <v>4.0971424751644694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3" customHeight="1" x14ac:dyDescent="0.4">
      <c r="A51" s="3" t="s">
        <v>133</v>
      </c>
      <c r="B51" s="30" t="s">
        <v>70</v>
      </c>
      <c r="C51" s="31" t="s">
        <v>75</v>
      </c>
      <c r="D51" s="32">
        <v>2173.9911152282657</v>
      </c>
      <c r="E51" s="33">
        <v>88.554723703867893</v>
      </c>
      <c r="F51" s="33">
        <v>54.183557367914823</v>
      </c>
      <c r="G51" s="33">
        <v>21.571915513847145</v>
      </c>
      <c r="H51" s="33">
        <v>4.9430791779793353</v>
      </c>
      <c r="I51" s="33">
        <v>28.055948199921975</v>
      </c>
      <c r="J51" s="33">
        <v>470.20611938363834</v>
      </c>
      <c r="K51" s="33">
        <v>54.923226857777252</v>
      </c>
      <c r="L51" s="33">
        <v>5.3048697005981973</v>
      </c>
      <c r="M51" s="33">
        <v>39.226938608038907</v>
      </c>
      <c r="N51" s="33">
        <v>289.55210154379614</v>
      </c>
      <c r="O51" s="33">
        <v>57.254175208637442</v>
      </c>
      <c r="P51" s="33">
        <v>264.48638676305234</v>
      </c>
      <c r="Q51" s="33">
        <v>19.619544359445573</v>
      </c>
      <c r="R51" s="33">
        <v>19.057813278198243</v>
      </c>
      <c r="S51" s="33">
        <v>38.344925251023973</v>
      </c>
      <c r="T51" s="33">
        <v>254.18934178415583</v>
      </c>
      <c r="U51" s="33">
        <v>7.77600065456968</v>
      </c>
      <c r="V51" s="33">
        <v>2.0150552762442713</v>
      </c>
      <c r="W51" s="33">
        <v>5.6975185410851736</v>
      </c>
      <c r="X51" s="33">
        <v>1.0396173513534097</v>
      </c>
      <c r="Y51" s="33">
        <v>79.866656851685789</v>
      </c>
      <c r="Z51" s="33">
        <v>77.931507922790672</v>
      </c>
      <c r="AA51" s="33">
        <v>67.171957979061517</v>
      </c>
      <c r="AB51" s="33">
        <v>53.249987279371105</v>
      </c>
      <c r="AC51" s="33">
        <v>146.45130275907121</v>
      </c>
      <c r="AD51" s="33">
        <v>9.0685915145874016</v>
      </c>
      <c r="AE51" s="33">
        <v>14.248252396552168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3" customHeight="1" x14ac:dyDescent="0.4">
      <c r="A52" s="3" t="s">
        <v>133</v>
      </c>
      <c r="B52" s="24" t="s">
        <v>71</v>
      </c>
      <c r="C52" s="25" t="s">
        <v>75</v>
      </c>
      <c r="D52" s="26">
        <v>182.330550714612</v>
      </c>
      <c r="E52" s="27">
        <v>5.8244360351562499</v>
      </c>
      <c r="F52" s="27">
        <v>4.0494948730468749</v>
      </c>
      <c r="G52" s="27">
        <v>1.5211894531250001</v>
      </c>
      <c r="H52" s="27">
        <v>6.4541893005371095E-2</v>
      </c>
      <c r="I52" s="27">
        <v>6.2841420898437503</v>
      </c>
      <c r="J52" s="27">
        <v>38.174816406250002</v>
      </c>
      <c r="K52" s="27">
        <v>6.4599912109375</v>
      </c>
      <c r="L52" s="27">
        <v>0.75731005859375</v>
      </c>
      <c r="M52" s="27">
        <v>1.4918847656250001</v>
      </c>
      <c r="N52" s="27">
        <v>11.486219726562501</v>
      </c>
      <c r="O52" s="27">
        <v>15.875336914062501</v>
      </c>
      <c r="P52" s="27">
        <v>21.581544921875</v>
      </c>
      <c r="Q52" s="27">
        <v>0.57973236083984381</v>
      </c>
      <c r="R52" s="27">
        <v>3.477462646484375</v>
      </c>
      <c r="S52" s="27">
        <v>1.0336455078125</v>
      </c>
      <c r="T52" s="27">
        <v>17.321298828125002</v>
      </c>
      <c r="U52" s="27">
        <v>0.93011035156249999</v>
      </c>
      <c r="V52" s="27">
        <v>0.12719276428222656</v>
      </c>
      <c r="W52" s="27">
        <v>0.63529907226562499</v>
      </c>
      <c r="X52" s="27">
        <v>1.4416066408157349E-3</v>
      </c>
      <c r="Y52" s="27">
        <v>7.9378115234375004</v>
      </c>
      <c r="Z52" s="27">
        <v>12.4737890625</v>
      </c>
      <c r="AA52" s="27">
        <v>1.74235107421875</v>
      </c>
      <c r="AB52" s="27">
        <v>4.0756191406250002</v>
      </c>
      <c r="AC52" s="27">
        <v>15.312703125000001</v>
      </c>
      <c r="AD52" s="27">
        <v>0.81346313476562504</v>
      </c>
      <c r="AE52" s="27">
        <v>2.2977221679687498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3" customHeight="1" x14ac:dyDescent="0.4">
      <c r="A53" s="3" t="s">
        <v>133</v>
      </c>
      <c r="B53" s="34" t="s">
        <v>72</v>
      </c>
      <c r="C53" s="35" t="s">
        <v>75</v>
      </c>
      <c r="D53" s="36">
        <v>403.47689328002929</v>
      </c>
      <c r="E53" s="37">
        <v>13.543400390625001</v>
      </c>
      <c r="F53" s="37">
        <v>15.1556298828125</v>
      </c>
      <c r="G53" s="37">
        <v>5.1089541015625004</v>
      </c>
      <c r="H53" s="37">
        <v>1.4358751220703125</v>
      </c>
      <c r="I53" s="37">
        <v>10.915873046874999</v>
      </c>
      <c r="J53" s="37">
        <v>82.714296875000002</v>
      </c>
      <c r="K53" s="37">
        <v>4.5118442382812498</v>
      </c>
      <c r="L53" s="37">
        <v>3.3238197326660154E-2</v>
      </c>
      <c r="M53" s="37">
        <v>10.24728125</v>
      </c>
      <c r="N53" s="37">
        <v>56.428937500000004</v>
      </c>
      <c r="O53" s="37">
        <v>3.2380952148437498</v>
      </c>
      <c r="P53" s="37">
        <v>68.496867187500001</v>
      </c>
      <c r="Q53" s="37">
        <v>2.38916015625</v>
      </c>
      <c r="R53" s="37">
        <v>8.2188095703124997</v>
      </c>
      <c r="S53" s="37">
        <v>3.694806884765625</v>
      </c>
      <c r="T53" s="37">
        <v>75.112953125000004</v>
      </c>
      <c r="U53" s="37">
        <v>0.17583932495117188</v>
      </c>
      <c r="V53" s="37">
        <v>1.06425146484375</v>
      </c>
      <c r="W53" s="37">
        <v>4.6492698669433598E-2</v>
      </c>
      <c r="X53" s="37">
        <v>0.47691766357421878</v>
      </c>
      <c r="Y53" s="37">
        <v>11.958306640625</v>
      </c>
      <c r="Z53" s="37">
        <v>3.033508544921875</v>
      </c>
      <c r="AA53" s="37">
        <v>9.3881992187499996</v>
      </c>
      <c r="AB53" s="37">
        <v>6.3879501953125004</v>
      </c>
      <c r="AC53" s="37">
        <v>3.8590620117187502</v>
      </c>
      <c r="AD53" s="37">
        <v>1.7690390625000001</v>
      </c>
      <c r="AE53" s="37">
        <v>4.0713037109375003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8" customHeight="1" x14ac:dyDescent="0.4">
      <c r="A54" s="3" t="s">
        <v>133</v>
      </c>
      <c r="B54" s="15" t="s">
        <v>96</v>
      </c>
      <c r="C54" s="16"/>
      <c r="D54" s="16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4"/>
      <c r="AY54" s="14"/>
      <c r="AZ54" s="13"/>
    </row>
    <row r="55" spans="1:52" ht="13" customHeight="1" x14ac:dyDescent="0.4">
      <c r="A55" s="3" t="s">
        <v>133</v>
      </c>
      <c r="B55" s="17" t="s">
        <v>97</v>
      </c>
      <c r="C55" s="18" t="s">
        <v>75</v>
      </c>
      <c r="D55" s="19">
        <v>27.763419912695884</v>
      </c>
      <c r="E55" s="20">
        <v>0.75981923341751101</v>
      </c>
      <c r="F55" s="20">
        <v>0.8439257202148438</v>
      </c>
      <c r="G55" s="20">
        <v>0.10987567615509033</v>
      </c>
      <c r="H55" s="20">
        <v>6.1113206744194031E-3</v>
      </c>
      <c r="I55" s="20">
        <v>2.3381843414306642</v>
      </c>
      <c r="J55" s="20">
        <v>10.872482696533204</v>
      </c>
      <c r="K55" s="20">
        <v>0.73465070152282719</v>
      </c>
      <c r="L55" s="20">
        <v>6.0565592765808106E-2</v>
      </c>
      <c r="M55" s="20">
        <v>0.27598120880126953</v>
      </c>
      <c r="N55" s="20">
        <v>0.847318531036377</v>
      </c>
      <c r="O55" s="20">
        <v>0.50085307312011718</v>
      </c>
      <c r="P55" s="20">
        <v>2.6959654235839845</v>
      </c>
      <c r="Q55" s="20">
        <v>0.10697962379455567</v>
      </c>
      <c r="R55" s="20">
        <v>0.2982399673461914</v>
      </c>
      <c r="S55" s="20">
        <v>0.18521200752258302</v>
      </c>
      <c r="T55" s="20">
        <v>2.4558577575683596</v>
      </c>
      <c r="U55" s="20">
        <v>0.18835488700866698</v>
      </c>
      <c r="V55" s="20">
        <v>3.044542694091797E-2</v>
      </c>
      <c r="W55" s="20">
        <v>0.18872927284240723</v>
      </c>
      <c r="X55" s="20">
        <v>4.6856945753097535E-4</v>
      </c>
      <c r="Y55" s="20">
        <v>1.5010143432617187</v>
      </c>
      <c r="Z55" s="20">
        <v>1.606235336303711</v>
      </c>
      <c r="AA55" s="20">
        <v>0.12237726497650146</v>
      </c>
      <c r="AB55" s="20">
        <v>0.39016184997558595</v>
      </c>
      <c r="AC55" s="20">
        <v>0.15855942153930663</v>
      </c>
      <c r="AD55" s="20">
        <v>0.1901042537689209</v>
      </c>
      <c r="AE55" s="20">
        <v>0.2949464111328125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3" customHeight="1" x14ac:dyDescent="0.4">
      <c r="A56" s="3" t="s">
        <v>133</v>
      </c>
      <c r="B56" s="24" t="s">
        <v>98</v>
      </c>
      <c r="C56" s="25" t="s">
        <v>75</v>
      </c>
      <c r="D56" s="26">
        <v>272.31135071957112</v>
      </c>
      <c r="E56" s="27">
        <v>9.998362983703613</v>
      </c>
      <c r="F56" s="27">
        <v>2.6744587879180908</v>
      </c>
      <c r="G56" s="27">
        <v>4.473161857604981</v>
      </c>
      <c r="H56" s="27">
        <v>6.7030918598175052E-4</v>
      </c>
      <c r="I56" s="27">
        <v>9.8891319923400882</v>
      </c>
      <c r="J56" s="27">
        <v>40.383289031982422</v>
      </c>
      <c r="K56" s="27">
        <v>11.126244705200195</v>
      </c>
      <c r="L56" s="27">
        <v>3.5893572616577147</v>
      </c>
      <c r="M56" s="27">
        <v>1.3689586639404296</v>
      </c>
      <c r="N56" s="27">
        <v>3.1985406341552736</v>
      </c>
      <c r="O56" s="27">
        <v>33.080663803100585</v>
      </c>
      <c r="P56" s="27">
        <v>23.630829757690432</v>
      </c>
      <c r="Q56" s="27">
        <v>1.4815560970306396</v>
      </c>
      <c r="R56" s="27">
        <v>6.3070619812011719</v>
      </c>
      <c r="S56" s="27">
        <v>1.1714370803833007</v>
      </c>
      <c r="T56" s="27">
        <v>13.371572959899902</v>
      </c>
      <c r="U56" s="27">
        <v>5.8221731567382813</v>
      </c>
      <c r="V56" s="27">
        <v>4.827709007263184E-2</v>
      </c>
      <c r="W56" s="27">
        <v>5.1044746952056883</v>
      </c>
      <c r="X56" s="27">
        <v>0</v>
      </c>
      <c r="Y56" s="27">
        <v>8.0347700042724615</v>
      </c>
      <c r="Z56" s="27">
        <v>22.637237304687499</v>
      </c>
      <c r="AA56" s="27">
        <v>3.9954781494140628</v>
      </c>
      <c r="AB56" s="27">
        <v>8.4813298530578614</v>
      </c>
      <c r="AC56" s="27">
        <v>47.540643066406254</v>
      </c>
      <c r="AD56" s="27">
        <v>0.85786825370788578</v>
      </c>
      <c r="AE56" s="27">
        <v>4.0438012390136722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3" customHeight="1" x14ac:dyDescent="0.4">
      <c r="A57" s="3" t="s">
        <v>133</v>
      </c>
      <c r="B57" s="24" t="s">
        <v>99</v>
      </c>
      <c r="C57" s="25" t="s">
        <v>75</v>
      </c>
      <c r="D57" s="26">
        <v>39.891841701507566</v>
      </c>
      <c r="E57" s="27">
        <v>1.2645032958984375</v>
      </c>
      <c r="F57" s="27">
        <v>0.9701527099609375</v>
      </c>
      <c r="G57" s="27">
        <v>0.20177235412597658</v>
      </c>
      <c r="H57" s="27">
        <v>3.85489616394043E-2</v>
      </c>
      <c r="I57" s="27">
        <v>0.35650601196289061</v>
      </c>
      <c r="J57" s="27">
        <v>6.9862631835937501</v>
      </c>
      <c r="K57" s="27">
        <v>2.8423542480468749</v>
      </c>
      <c r="L57" s="27">
        <v>0.10732704162597656</v>
      </c>
      <c r="M57" s="27">
        <v>0.16898956298828124</v>
      </c>
      <c r="N57" s="27">
        <v>3.8843496093750001</v>
      </c>
      <c r="O57" s="27">
        <v>0.90509240722656248</v>
      </c>
      <c r="P57" s="27">
        <v>10.0184248046875</v>
      </c>
      <c r="Q57" s="27">
        <v>0.12240333557128906</v>
      </c>
      <c r="R57" s="27">
        <v>0.52343280029296879</v>
      </c>
      <c r="S57" s="27">
        <v>0.44462973022460939</v>
      </c>
      <c r="T57" s="27">
        <v>3.410413330078125</v>
      </c>
      <c r="U57" s="27">
        <v>0.1207931900024414</v>
      </c>
      <c r="V57" s="27">
        <v>6.4385520935058602E-2</v>
      </c>
      <c r="W57" s="27">
        <v>3.9153144836425784E-2</v>
      </c>
      <c r="X57" s="27">
        <v>0</v>
      </c>
      <c r="Y57" s="27">
        <v>2.7362617187500002</v>
      </c>
      <c r="Z57" s="27">
        <v>0.92587365722656256</v>
      </c>
      <c r="AA57" s="27">
        <v>0.25952264404296876</v>
      </c>
      <c r="AB57" s="27">
        <v>1.2467882080078125</v>
      </c>
      <c r="AC57" s="27">
        <v>1.8657089843750001</v>
      </c>
      <c r="AD57" s="27">
        <v>0.12002962493896485</v>
      </c>
      <c r="AE57" s="27">
        <v>0.26816162109375002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3" customHeight="1" x14ac:dyDescent="0.4">
      <c r="A58" s="3" t="s">
        <v>133</v>
      </c>
      <c r="B58" s="24" t="s">
        <v>100</v>
      </c>
      <c r="C58" s="25" t="s">
        <v>75</v>
      </c>
      <c r="D58" s="26">
        <v>49.404897498130801</v>
      </c>
      <c r="E58" s="27">
        <v>1.5961229248046875</v>
      </c>
      <c r="F58" s="27">
        <v>0.33314282226562503</v>
      </c>
      <c r="G58" s="27">
        <v>1.1206604003906251</v>
      </c>
      <c r="H58" s="27">
        <v>0</v>
      </c>
      <c r="I58" s="27">
        <v>0.49533322143554687</v>
      </c>
      <c r="J58" s="27">
        <v>8.3086259765624995</v>
      </c>
      <c r="K58" s="27">
        <v>3.9271401367187502</v>
      </c>
      <c r="L58" s="27">
        <v>0</v>
      </c>
      <c r="M58" s="27">
        <v>0.3395303955078125</v>
      </c>
      <c r="N58" s="27">
        <v>0.53979748535156247</v>
      </c>
      <c r="O58" s="27">
        <v>0</v>
      </c>
      <c r="P58" s="27">
        <v>2.4677600097656249</v>
      </c>
      <c r="Q58" s="27">
        <v>0.18727999877929688</v>
      </c>
      <c r="R58" s="27">
        <v>4.2652397460937497</v>
      </c>
      <c r="S58" s="27">
        <v>2.613386344909668E-2</v>
      </c>
      <c r="T58" s="27">
        <v>15.68814453125</v>
      </c>
      <c r="U58" s="27">
        <v>3.9600000381469725E-3</v>
      </c>
      <c r="V58" s="27">
        <v>0</v>
      </c>
      <c r="W58" s="27">
        <v>0</v>
      </c>
      <c r="X58" s="27">
        <v>0</v>
      </c>
      <c r="Y58" s="27">
        <v>0.15037007141113282</v>
      </c>
      <c r="Z58" s="27">
        <v>5.6935830078125003</v>
      </c>
      <c r="AA58" s="27">
        <v>0.24309680175781251</v>
      </c>
      <c r="AB58" s="27">
        <v>2.04585498046875</v>
      </c>
      <c r="AC58" s="27">
        <v>0.18</v>
      </c>
      <c r="AD58" s="27">
        <v>0.39746292114257814</v>
      </c>
      <c r="AE58" s="27">
        <v>1.395658203125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3" customHeight="1" x14ac:dyDescent="0.4">
      <c r="A59" s="3" t="s">
        <v>133</v>
      </c>
      <c r="B59" s="99" t="s">
        <v>101</v>
      </c>
      <c r="C59" s="100" t="s">
        <v>75</v>
      </c>
      <c r="D59" s="101">
        <v>389.37150983190543</v>
      </c>
      <c r="E59" s="102">
        <v>13.618808437824249</v>
      </c>
      <c r="F59" s="102">
        <v>4.8216800403594968</v>
      </c>
      <c r="G59" s="102">
        <v>5.905470288276673</v>
      </c>
      <c r="H59" s="102">
        <v>4.533059149980545E-2</v>
      </c>
      <c r="I59" s="102">
        <v>13.07915556716919</v>
      </c>
      <c r="J59" s="102">
        <v>66.550660888671871</v>
      </c>
      <c r="K59" s="102">
        <v>18.63038979148865</v>
      </c>
      <c r="L59" s="102">
        <v>3.7572498960494993</v>
      </c>
      <c r="M59" s="102">
        <v>2.1534598312377931</v>
      </c>
      <c r="N59" s="102">
        <v>8.4700062599182129</v>
      </c>
      <c r="O59" s="102">
        <v>34.486609283447265</v>
      </c>
      <c r="P59" s="102">
        <v>38.812979995727545</v>
      </c>
      <c r="Q59" s="102">
        <v>1.8982190551757812</v>
      </c>
      <c r="R59" s="102">
        <v>11.393974494934081</v>
      </c>
      <c r="S59" s="102">
        <v>1.8274126815795897</v>
      </c>
      <c r="T59" s="102">
        <v>34.925988578796392</v>
      </c>
      <c r="U59" s="102">
        <v>6.135281233787536</v>
      </c>
      <c r="V59" s="102">
        <v>0.14310803794860841</v>
      </c>
      <c r="W59" s="102">
        <v>5.3323571128845213</v>
      </c>
      <c r="X59" s="102">
        <v>4.6856945753097535E-4</v>
      </c>
      <c r="Y59" s="102">
        <v>12.422416137695315</v>
      </c>
      <c r="Z59" s="102">
        <v>30.862929306030274</v>
      </c>
      <c r="AA59" s="102">
        <v>4.6204748601913455</v>
      </c>
      <c r="AB59" s="102">
        <v>12.16413489151001</v>
      </c>
      <c r="AC59" s="102">
        <v>49.74491147232056</v>
      </c>
      <c r="AD59" s="102">
        <v>1.5654650535583499</v>
      </c>
      <c r="AE59" s="102">
        <v>6.0025674743652342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3" customHeight="1" x14ac:dyDescent="0.4">
      <c r="A60" s="3" t="s">
        <v>133</v>
      </c>
      <c r="B60" s="24" t="s">
        <v>102</v>
      </c>
      <c r="C60" s="25" t="s">
        <v>75</v>
      </c>
      <c r="D60" s="26">
        <v>193.28441242092848</v>
      </c>
      <c r="E60" s="27">
        <v>6.2043320312499999</v>
      </c>
      <c r="F60" s="27">
        <v>4.0939355468750005</v>
      </c>
      <c r="G60" s="27">
        <v>1.586595703125</v>
      </c>
      <c r="H60" s="27">
        <v>4.466028213500977E-2</v>
      </c>
      <c r="I60" s="27">
        <v>6.9213833007812502</v>
      </c>
      <c r="J60" s="27">
        <v>40.05709375</v>
      </c>
      <c r="K60" s="27">
        <v>9.6043505859374996</v>
      </c>
      <c r="L60" s="27">
        <v>0.89309210205078127</v>
      </c>
      <c r="M60" s="27">
        <v>0.78658795166015627</v>
      </c>
      <c r="N60" s="27">
        <v>7.9302089843750005</v>
      </c>
      <c r="O60" s="27">
        <v>19.998494140624999</v>
      </c>
      <c r="P60" s="27">
        <v>24.852541015625</v>
      </c>
      <c r="Q60" s="27">
        <v>0.51735589599609377</v>
      </c>
      <c r="R60" s="27">
        <v>3.1049272460937503</v>
      </c>
      <c r="S60" s="27">
        <v>1.0119736938476562</v>
      </c>
      <c r="T60" s="27">
        <v>12.422822265625001</v>
      </c>
      <c r="U60" s="27">
        <v>0.99879144287109378</v>
      </c>
      <c r="V60" s="27">
        <v>0.14310803222656251</v>
      </c>
      <c r="W60" s="27">
        <v>0.75781616210937497</v>
      </c>
      <c r="X60" s="27">
        <v>4.6856945753097535E-4</v>
      </c>
      <c r="Y60" s="27">
        <v>8.4000957031250003</v>
      </c>
      <c r="Z60" s="27">
        <v>14.472900390625</v>
      </c>
      <c r="AA60" s="27">
        <v>0.957845947265625</v>
      </c>
      <c r="AB60" s="27">
        <v>4.0820554199218755</v>
      </c>
      <c r="AC60" s="27">
        <v>20.466054687500002</v>
      </c>
      <c r="AD60" s="27">
        <v>0.64235760498046879</v>
      </c>
      <c r="AE60" s="27">
        <v>2.3325639648437502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3" customHeight="1" x14ac:dyDescent="0.4">
      <c r="A61" s="3" t="s">
        <v>133</v>
      </c>
      <c r="B61" s="34" t="s">
        <v>103</v>
      </c>
      <c r="C61" s="35" t="s">
        <v>75</v>
      </c>
      <c r="D61" s="36">
        <v>196.08708394443988</v>
      </c>
      <c r="E61" s="37">
        <v>7.4144765625</v>
      </c>
      <c r="F61" s="37">
        <v>0.72774426269531256</v>
      </c>
      <c r="G61" s="37">
        <v>4.3188750000000002</v>
      </c>
      <c r="H61" s="37">
        <v>6.7030918598175052E-4</v>
      </c>
      <c r="I61" s="37">
        <v>6.1577719726562501</v>
      </c>
      <c r="J61" s="37">
        <v>26.493562499999999</v>
      </c>
      <c r="K61" s="37">
        <v>9.0260390625000007</v>
      </c>
      <c r="L61" s="37">
        <v>2.86415771484375</v>
      </c>
      <c r="M61" s="37">
        <v>1.3668718261718751</v>
      </c>
      <c r="N61" s="37">
        <v>0.53979748535156247</v>
      </c>
      <c r="O61" s="37">
        <v>14.488111328125001</v>
      </c>
      <c r="P61" s="37">
        <v>13.960437500000001</v>
      </c>
      <c r="Q61" s="37">
        <v>1.3808632812500001</v>
      </c>
      <c r="R61" s="37">
        <v>8.2890468750000004</v>
      </c>
      <c r="S61" s="37">
        <v>0.81543902587890627</v>
      </c>
      <c r="T61" s="37">
        <v>22.503166015625002</v>
      </c>
      <c r="U61" s="37">
        <v>5.1364897460937504</v>
      </c>
      <c r="V61" s="37">
        <v>0</v>
      </c>
      <c r="W61" s="37">
        <v>4.5745410156249999</v>
      </c>
      <c r="X61" s="37">
        <v>0</v>
      </c>
      <c r="Y61" s="37">
        <v>4.0223203124999998</v>
      </c>
      <c r="Z61" s="37">
        <v>16.390027343749999</v>
      </c>
      <c r="AA61" s="37">
        <v>3.6626289062500001</v>
      </c>
      <c r="AB61" s="37">
        <v>8.082079589843751</v>
      </c>
      <c r="AC61" s="37">
        <v>29.278855468749999</v>
      </c>
      <c r="AD61" s="37">
        <v>0.92310742187500006</v>
      </c>
      <c r="AE61" s="37">
        <v>3.6700034179687502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3" customHeight="1" x14ac:dyDescent="0.4">
      <c r="A62" s="3" t="s">
        <v>133</v>
      </c>
      <c r="B62" s="15" t="s">
        <v>76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</row>
    <row r="63" spans="1:52" ht="13" customHeight="1" x14ac:dyDescent="0.4">
      <c r="A63" s="3" t="s">
        <v>133</v>
      </c>
      <c r="B63" s="38" t="s">
        <v>77</v>
      </c>
      <c r="C63" s="39" t="s">
        <v>78</v>
      </c>
      <c r="D63" s="40">
        <v>0.70337326408457945</v>
      </c>
      <c r="E63" s="41">
        <v>1.1207445967076215</v>
      </c>
      <c r="F63" s="41">
        <v>0.54573630922060079</v>
      </c>
      <c r="G63" s="41">
        <v>0.57534373468319677</v>
      </c>
      <c r="H63" s="41">
        <v>0.79444545337058736</v>
      </c>
      <c r="I63" s="41">
        <v>0.38323397048302738</v>
      </c>
      <c r="J63" s="41">
        <v>0.8785756672249031</v>
      </c>
      <c r="K63" s="41">
        <v>1.0629186282935001</v>
      </c>
      <c r="L63" s="41">
        <v>0.51515492319861089</v>
      </c>
      <c r="M63" s="41">
        <v>0.6770218795340015</v>
      </c>
      <c r="N63" s="41">
        <v>0.98258070308066725</v>
      </c>
      <c r="O63" s="41">
        <v>0.60709986865676124</v>
      </c>
      <c r="P63" s="41">
        <v>0.44073131296875284</v>
      </c>
      <c r="Q63" s="41">
        <v>0.95857813029066818</v>
      </c>
      <c r="R63" s="41">
        <v>0.35946261264197199</v>
      </c>
      <c r="S63" s="41">
        <v>0.67287149489231324</v>
      </c>
      <c r="T63" s="41">
        <v>0.74850511132096909</v>
      </c>
      <c r="U63" s="41">
        <v>0.59811894033531932</v>
      </c>
      <c r="V63" s="41">
        <v>0.89541893570770359</v>
      </c>
      <c r="W63" s="41">
        <v>0.62530528216652748</v>
      </c>
      <c r="X63" s="41">
        <v>0.29797000612020913</v>
      </c>
      <c r="Y63" s="41">
        <v>0.62952663180851642</v>
      </c>
      <c r="Z63" s="41">
        <v>0.39545710340591833</v>
      </c>
      <c r="AA63" s="41">
        <v>1.3080327566596361</v>
      </c>
      <c r="AB63" s="41">
        <v>0.71239853562761757</v>
      </c>
      <c r="AC63" s="41">
        <v>0.96865733685476019</v>
      </c>
      <c r="AD63" s="41">
        <v>0.5373337097700055</v>
      </c>
      <c r="AE63" s="41">
        <v>0.40296416200763457</v>
      </c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1:52" x14ac:dyDescent="0.4">
      <c r="A64" s="115" t="s">
        <v>123</v>
      </c>
      <c r="B64" s="45" t="s">
        <v>79</v>
      </c>
      <c r="C64" s="46" t="s">
        <v>75</v>
      </c>
      <c r="D64" s="47">
        <v>3090.8071520996095</v>
      </c>
      <c r="E64" s="48">
        <v>79.014187500000006</v>
      </c>
      <c r="F64" s="48">
        <v>99.285234375000002</v>
      </c>
      <c r="G64" s="48">
        <v>37.493960937499999</v>
      </c>
      <c r="H64" s="48">
        <v>6.2220498046874999</v>
      </c>
      <c r="I64" s="48">
        <v>73.208406249999996</v>
      </c>
      <c r="J64" s="48">
        <v>535.19137499999999</v>
      </c>
      <c r="K64" s="48">
        <v>51.672089843750001</v>
      </c>
      <c r="L64" s="48">
        <v>10.297620117187501</v>
      </c>
      <c r="M64" s="48">
        <v>57.940429687499993</v>
      </c>
      <c r="N64" s="48">
        <v>294.68531250000001</v>
      </c>
      <c r="O64" s="48">
        <v>94.307671875000011</v>
      </c>
      <c r="P64" s="48">
        <v>600.10800000000006</v>
      </c>
      <c r="Q64" s="48">
        <v>20.46733984375</v>
      </c>
      <c r="R64" s="48">
        <v>53.017511718750001</v>
      </c>
      <c r="S64" s="48">
        <v>56.986996093749994</v>
      </c>
      <c r="T64" s="48">
        <v>339.596</v>
      </c>
      <c r="U64" s="48">
        <v>13.000759765625002</v>
      </c>
      <c r="V64" s="48">
        <v>2.2504050292968749</v>
      </c>
      <c r="W64" s="48">
        <v>9.1115791015624996</v>
      </c>
      <c r="X64" s="48">
        <v>3.4890000000000003</v>
      </c>
      <c r="Y64" s="48">
        <v>126.86779687500002</v>
      </c>
      <c r="Z64" s="48">
        <v>197.06690625000002</v>
      </c>
      <c r="AA64" s="48">
        <v>51.353421875000002</v>
      </c>
      <c r="AB64" s="48">
        <v>74.747468749999996</v>
      </c>
      <c r="AC64" s="48">
        <v>151.19000000000003</v>
      </c>
      <c r="AD64" s="48">
        <v>16.877019531249999</v>
      </c>
      <c r="AE64" s="48">
        <v>35.358609375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4">
      <c r="A65" s="3"/>
      <c r="B65" s="45" t="s">
        <v>145</v>
      </c>
      <c r="C65" s="118" t="s">
        <v>113</v>
      </c>
      <c r="D65" s="119"/>
      <c r="E65" s="120">
        <f t="array" aca="1" ref="E65:AE65" ca="1">TRANSPOSE('[5]NECP-NoTrade'!$K$6:$K$32)</f>
        <v>63054296.696304411</v>
      </c>
      <c r="F65" s="120">
        <f ca="1"/>
        <v>74559670.295834452</v>
      </c>
      <c r="G65" s="120">
        <f ca="1"/>
        <v>23180219.835505314</v>
      </c>
      <c r="H65" s="120">
        <f ca="1"/>
        <v>5615053.2721450403</v>
      </c>
      <c r="I65" s="120">
        <f ca="1"/>
        <v>47442501.460407302</v>
      </c>
      <c r="J65" s="120">
        <f ca="1"/>
        <v>490359541.05212837</v>
      </c>
      <c r="K65" s="120">
        <f ca="1"/>
        <v>48232108.643345721</v>
      </c>
      <c r="L65" s="120">
        <f ca="1"/>
        <v>8914302.9248421863</v>
      </c>
      <c r="M65" s="120">
        <f ca="1"/>
        <v>53859879.025691167</v>
      </c>
      <c r="N65" s="120">
        <f ca="1"/>
        <v>277615100.85901952</v>
      </c>
      <c r="O65" s="120">
        <f ca="1"/>
        <v>86729873.940416425</v>
      </c>
      <c r="P65" s="120">
        <f ca="1"/>
        <v>558049145.79108167</v>
      </c>
      <c r="Q65" s="120">
        <f ca="1"/>
        <v>19401608.301479667</v>
      </c>
      <c r="R65" s="120">
        <f ca="1"/>
        <v>48076846.071368776</v>
      </c>
      <c r="S65" s="120">
        <f ca="1"/>
        <v>53548622.494184695</v>
      </c>
      <c r="T65" s="120">
        <f ca="1"/>
        <v>316090901.82512665</v>
      </c>
      <c r="U65" s="120">
        <f ca="1"/>
        <v>11820119.691343632</v>
      </c>
      <c r="V65" s="120">
        <f ca="1"/>
        <v>2133196.1041944618</v>
      </c>
      <c r="W65" s="120">
        <f ca="1"/>
        <v>8246302.5718277711</v>
      </c>
      <c r="X65" s="120">
        <f ca="1"/>
        <v>3305068.4434180255</v>
      </c>
      <c r="Y65" s="120">
        <f ca="1"/>
        <v>117851774.04016754</v>
      </c>
      <c r="Z65" s="120">
        <f ca="1"/>
        <v>175579950.58856252</v>
      </c>
      <c r="AA65" s="120">
        <f ca="1"/>
        <v>49011998.87074247</v>
      </c>
      <c r="AB65" s="120">
        <f ca="1"/>
        <v>68509326.124929726</v>
      </c>
      <c r="AC65" s="120">
        <f ca="1"/>
        <v>141751736.30816194</v>
      </c>
      <c r="AD65" s="120">
        <f ca="1"/>
        <v>15410146.420725647</v>
      </c>
      <c r="AE65" s="120">
        <f ca="1"/>
        <v>32488412.342514776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4">
      <c r="A66" s="115" t="s">
        <v>123</v>
      </c>
      <c r="B66" s="103" t="s">
        <v>106</v>
      </c>
      <c r="C66" s="104" t="s">
        <v>75</v>
      </c>
      <c r="D66" s="105">
        <v>675.52645819309748</v>
      </c>
      <c r="E66" s="106">
        <v>25.454684020548534</v>
      </c>
      <c r="F66" s="106">
        <v>11.61889891009041</v>
      </c>
      <c r="G66" s="106">
        <v>11.541603025492293</v>
      </c>
      <c r="H66" s="106">
        <v>1.5059513522314858E-2</v>
      </c>
      <c r="I66" s="106">
        <v>33.493594578964796</v>
      </c>
      <c r="J66" s="106">
        <v>117.61942326554961</v>
      </c>
      <c r="K66" s="106">
        <v>52.806613884081962</v>
      </c>
      <c r="L66" s="106">
        <v>6.1443958065702091</v>
      </c>
      <c r="M66" s="106">
        <v>1.0939870689451097</v>
      </c>
      <c r="N66" s="106">
        <v>9.5192821016688782</v>
      </c>
      <c r="O66" s="106">
        <v>57.126520242974479</v>
      </c>
      <c r="P66" s="106">
        <v>26.990978845250631</v>
      </c>
      <c r="Q66" s="106">
        <v>5.1558130558530024</v>
      </c>
      <c r="R66" s="106">
        <v>15.352540372954575</v>
      </c>
      <c r="S66" s="106">
        <v>1.078675574947852</v>
      </c>
      <c r="T66" s="106">
        <v>54.408304171495459</v>
      </c>
      <c r="U66" s="106">
        <v>9.3953332014102333</v>
      </c>
      <c r="V66" s="106">
        <v>0.19135044015186328</v>
      </c>
      <c r="W66" s="106">
        <v>6.2339665673015183</v>
      </c>
      <c r="X66" s="106">
        <v>4.8039756130652525E-3</v>
      </c>
      <c r="Y66" s="106">
        <v>36.534590319995765</v>
      </c>
      <c r="Z66" s="106">
        <v>87.775521177179428</v>
      </c>
      <c r="AA66" s="106">
        <v>6.4836466586942487</v>
      </c>
      <c r="AB66" s="106">
        <v>23.243626980220135</v>
      </c>
      <c r="AC66" s="106">
        <v>65.514548806070366</v>
      </c>
      <c r="AD66" s="106">
        <v>2.3117160968980639</v>
      </c>
      <c r="AE66" s="106">
        <v>8.4169795306526218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13" customHeight="1" x14ac:dyDescent="0.4">
      <c r="A67" s="115" t="s">
        <v>123</v>
      </c>
      <c r="B67" s="107" t="s">
        <v>105</v>
      </c>
      <c r="C67" s="108" t="s">
        <v>75</v>
      </c>
      <c r="D67" s="109">
        <v>699.85753335001596</v>
      </c>
      <c r="E67" s="110">
        <v>25.454684020548534</v>
      </c>
      <c r="F67" s="110">
        <v>11.61889891009041</v>
      </c>
      <c r="G67" s="110">
        <v>11.541603025492293</v>
      </c>
      <c r="H67" s="110">
        <v>8.387955313920975E-2</v>
      </c>
      <c r="I67" s="110">
        <v>33.493594578964796</v>
      </c>
      <c r="J67" s="110">
        <v>117.61942326554961</v>
      </c>
      <c r="K67" s="110">
        <v>52.806613884081962</v>
      </c>
      <c r="L67" s="110">
        <v>6.1443958065702091</v>
      </c>
      <c r="M67" s="110">
        <v>2.3224493942260742</v>
      </c>
      <c r="N67" s="110">
        <v>9.5192821016688782</v>
      </c>
      <c r="O67" s="110">
        <v>57.126520242974479</v>
      </c>
      <c r="P67" s="110">
        <v>48.831404800415044</v>
      </c>
      <c r="Q67" s="110">
        <v>5.1558130558530024</v>
      </c>
      <c r="R67" s="110">
        <v>15.352540372954575</v>
      </c>
      <c r="S67" s="110">
        <v>2.2720424118041991</v>
      </c>
      <c r="T67" s="110">
        <v>54.408304171495459</v>
      </c>
      <c r="U67" s="110">
        <v>9.3953332014102333</v>
      </c>
      <c r="V67" s="110">
        <v>0.19135044015186328</v>
      </c>
      <c r="W67" s="110">
        <v>6.2339665673015183</v>
      </c>
      <c r="X67" s="110">
        <v>4.8039756130652525E-3</v>
      </c>
      <c r="Y67" s="110">
        <v>36.534590319995765</v>
      </c>
      <c r="Z67" s="110">
        <v>87.775521177179428</v>
      </c>
      <c r="AA67" s="110">
        <v>6.4836466586942487</v>
      </c>
      <c r="AB67" s="110">
        <v>23.243626980220135</v>
      </c>
      <c r="AC67" s="110">
        <v>65.514548806070366</v>
      </c>
      <c r="AD67" s="110">
        <v>2.3117160968980639</v>
      </c>
      <c r="AE67" s="110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3" customHeight="1" x14ac:dyDescent="0.4">
      <c r="A68" s="3"/>
      <c r="B68" s="99" t="s">
        <v>144</v>
      </c>
      <c r="C68" s="100" t="s">
        <v>113</v>
      </c>
      <c r="D68" s="102"/>
      <c r="E68" s="102">
        <f t="array" aca="1" ref="E68:AE68" ca="1">TRANSPOSE('[5]RE40-Trade'!$N$6:$N$32)</f>
        <v>22418715.374072157</v>
      </c>
      <c r="F68" s="102">
        <f ca="1"/>
        <v>11461831.179471647</v>
      </c>
      <c r="G68" s="102">
        <f ca="1"/>
        <v>10359184.707917998</v>
      </c>
      <c r="H68" s="102">
        <f ca="1"/>
        <v>15059.513522314859</v>
      </c>
      <c r="I68" s="102">
        <f ca="1"/>
        <v>28691108.840924252</v>
      </c>
      <c r="J68" s="102">
        <f ca="1"/>
        <v>117619423.26554962</v>
      </c>
      <c r="K68" s="102">
        <f ca="1"/>
        <v>42236038.013669237</v>
      </c>
      <c r="L68" s="102">
        <f ca="1"/>
        <v>5884538.0162322903</v>
      </c>
      <c r="M68" s="102">
        <f ca="1"/>
        <v>1093987.0689451098</v>
      </c>
      <c r="N68" s="102">
        <f ca="1"/>
        <v>9519282.1016688775</v>
      </c>
      <c r="O68" s="102">
        <f ca="1"/>
        <v>53979512.910726734</v>
      </c>
      <c r="P68" s="102">
        <f ca="1"/>
        <v>22323395.625284266</v>
      </c>
      <c r="Q68" s="102">
        <f ca="1"/>
        <v>5155813.0558530027</v>
      </c>
      <c r="R68" s="102">
        <f ca="1"/>
        <v>14862468.393756557</v>
      </c>
      <c r="S68" s="102">
        <f ca="1"/>
        <v>1078675.5749478519</v>
      </c>
      <c r="T68" s="102">
        <f ca="1"/>
        <v>36834326.81808947</v>
      </c>
      <c r="U68" s="102">
        <f ca="1"/>
        <v>9057575.8911587559</v>
      </c>
      <c r="V68" s="102">
        <f ca="1"/>
        <v>160415.23338045774</v>
      </c>
      <c r="W68" s="102">
        <f ca="1"/>
        <v>5857139.4613939822</v>
      </c>
      <c r="X68" s="102">
        <f ca="1"/>
        <v>4803.9756130652522</v>
      </c>
      <c r="Y68" s="102">
        <f ca="1"/>
        <v>25292723.771141775</v>
      </c>
      <c r="Z68" s="102">
        <f ca="1"/>
        <v>81504741.877717167</v>
      </c>
      <c r="AA68" s="102">
        <f ca="1"/>
        <v>14191.009678782579</v>
      </c>
      <c r="AB68" s="102">
        <f ca="1"/>
        <v>21999458.859088324</v>
      </c>
      <c r="AC68" s="102">
        <f ca="1"/>
        <v>59449935.130657703</v>
      </c>
      <c r="AD68" s="102">
        <f ca="1"/>
        <v>2289895.9658232634</v>
      </c>
      <c r="AE68" s="102">
        <f ca="1"/>
        <v>7223735.9463913823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3" customHeight="1" x14ac:dyDescent="0.4">
      <c r="A69" s="115" t="s">
        <v>123</v>
      </c>
      <c r="B69" s="24"/>
      <c r="C69" s="25"/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8" customHeight="1" x14ac:dyDescent="0.4">
      <c r="A70" s="115" t="s">
        <v>123</v>
      </c>
      <c r="B70" s="51" t="s">
        <v>80</v>
      </c>
      <c r="C70" s="52"/>
      <c r="D70" s="16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4"/>
      <c r="AY70" s="14"/>
      <c r="AZ70" s="13"/>
    </row>
    <row r="71" spans="1:52" ht="13" customHeight="1" x14ac:dyDescent="0.4">
      <c r="A71" s="115" t="s">
        <v>123</v>
      </c>
      <c r="B71" s="53" t="s">
        <v>58</v>
      </c>
      <c r="C71" s="54" t="s">
        <v>81</v>
      </c>
      <c r="D71" s="55">
        <v>4688.5948255336516</v>
      </c>
      <c r="E71" s="56">
        <v>3914.7204891153133</v>
      </c>
      <c r="F71" s="56">
        <v>4478.4535178291635</v>
      </c>
      <c r="G71" s="56">
        <v>6213.4206129388331</v>
      </c>
      <c r="H71" s="56">
        <v>6071.2347836999843</v>
      </c>
      <c r="I71" s="56">
        <v>5990.0463176458215</v>
      </c>
      <c r="J71" s="56">
        <v>3909.477259439198</v>
      </c>
      <c r="K71" s="56">
        <v>4026.7075878968485</v>
      </c>
      <c r="L71" s="56">
        <v>6083.6386645482398</v>
      </c>
      <c r="M71" s="56">
        <v>6109.3450544156749</v>
      </c>
      <c r="N71" s="56">
        <v>5621.5240330082206</v>
      </c>
      <c r="O71" s="56">
        <v>4770.9103794142484</v>
      </c>
      <c r="P71" s="56">
        <v>6160.9779369842354</v>
      </c>
      <c r="Q71" s="56">
        <v>6328.3347421544668</v>
      </c>
      <c r="R71" s="56">
        <v>6409.6588351622277</v>
      </c>
      <c r="S71" s="56">
        <v>5574.2875385333355</v>
      </c>
      <c r="T71" s="56">
        <v>3991.2718182976432</v>
      </c>
      <c r="U71" s="56">
        <v>6302.6640821507517</v>
      </c>
      <c r="V71" s="56">
        <v>3830.0228003554575</v>
      </c>
      <c r="W71" s="56">
        <v>5685.0127787369838</v>
      </c>
      <c r="X71" s="56">
        <v>6190.782919704704</v>
      </c>
      <c r="Y71" s="56">
        <v>5091.0458625975889</v>
      </c>
      <c r="Z71" s="56">
        <v>6411.250588710689</v>
      </c>
      <c r="AA71" s="56">
        <v>6192.5868025604732</v>
      </c>
      <c r="AB71" s="56">
        <v>6458.7306620821728</v>
      </c>
      <c r="AC71" s="56">
        <v>6013.9727815152301</v>
      </c>
      <c r="AD71" s="56">
        <v>6295.5009045916213</v>
      </c>
      <c r="AE71" s="56">
        <v>5904.4644952686358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1:52" ht="13" customHeight="1" x14ac:dyDescent="0.4">
      <c r="A72" s="115" t="s">
        <v>123</v>
      </c>
      <c r="B72" s="57" t="s">
        <v>60</v>
      </c>
      <c r="C72" s="58" t="s">
        <v>81</v>
      </c>
      <c r="D72" s="59">
        <v>5098.9022634038211</v>
      </c>
      <c r="E72" s="60">
        <v>5808.5141494972831</v>
      </c>
      <c r="F72" s="60">
        <v>3104.9278807366454</v>
      </c>
      <c r="G72" s="60">
        <v>5950.3547463819759</v>
      </c>
      <c r="H72" s="60">
        <v>6499.9997498227494</v>
      </c>
      <c r="I72" s="60">
        <v>5204.9012599292764</v>
      </c>
      <c r="J72" s="60">
        <v>4734.7483181819489</v>
      </c>
      <c r="K72" s="60">
        <v>4133.7886642888225</v>
      </c>
      <c r="L72" s="60">
        <v>4340.9169227287612</v>
      </c>
      <c r="M72" s="60">
        <v>5827.6667196677827</v>
      </c>
      <c r="N72" s="60">
        <v>4962.6014895448016</v>
      </c>
      <c r="O72" s="60">
        <v>5956.3503216325262</v>
      </c>
      <c r="P72" s="60">
        <v>5719.7566130339819</v>
      </c>
      <c r="Q72" s="60">
        <v>5618.3181218889795</v>
      </c>
      <c r="R72" s="60">
        <v>3935.9771501306764</v>
      </c>
      <c r="S72" s="60">
        <v>5322.9004156221081</v>
      </c>
      <c r="T72" s="60">
        <v>5001.7561395439971</v>
      </c>
      <c r="U72" s="60">
        <v>4902.9830228766332</v>
      </c>
      <c r="V72" s="60">
        <v>6100.0832518855141</v>
      </c>
      <c r="W72" s="60">
        <v>5937.4342678007079</v>
      </c>
      <c r="X72" s="60">
        <v>6500.0001783773996</v>
      </c>
      <c r="Y72" s="60">
        <v>3559.9863534472397</v>
      </c>
      <c r="Z72" s="60">
        <v>5119.9902277282808</v>
      </c>
      <c r="AA72" s="60">
        <v>5691.8265260261687</v>
      </c>
      <c r="AB72" s="60">
        <v>5977.5807655740218</v>
      </c>
      <c r="AC72" s="60">
        <v>5884.1312768103317</v>
      </c>
      <c r="AD72" s="60">
        <v>5525.3584618923087</v>
      </c>
      <c r="AE72" s="60">
        <v>5772.7143298246865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3" customHeight="1" x14ac:dyDescent="0.4">
      <c r="A73" s="115" t="s">
        <v>123</v>
      </c>
      <c r="B73" s="57" t="s">
        <v>61</v>
      </c>
      <c r="C73" s="58" t="s">
        <v>81</v>
      </c>
      <c r="D73" s="59">
        <v>6233.473336363716</v>
      </c>
      <c r="E73" s="60">
        <v>6697.8834900879656</v>
      </c>
      <c r="F73" s="60">
        <v>6557.4475140672575</v>
      </c>
      <c r="G73" s="60">
        <v>6500.0001456803857</v>
      </c>
      <c r="H73" s="60">
        <v>6489.1309494220068</v>
      </c>
      <c r="I73" s="60">
        <v>6499.9999414365548</v>
      </c>
      <c r="J73" s="60">
        <v>6494.7229409132651</v>
      </c>
      <c r="K73" s="60">
        <v>5826.4212606673818</v>
      </c>
      <c r="L73" s="60">
        <v>6499.9998344443784</v>
      </c>
      <c r="M73" s="60">
        <v>6499.999113115935</v>
      </c>
      <c r="N73" s="60">
        <v>6499.9996774535675</v>
      </c>
      <c r="O73" s="60">
        <v>6307.9739489731028</v>
      </c>
      <c r="P73" s="60">
        <v>5781.5200190256946</v>
      </c>
      <c r="Q73" s="60">
        <v>6500.0006403237476</v>
      </c>
      <c r="R73" s="60">
        <v>6499.9995487857368</v>
      </c>
      <c r="S73" s="60">
        <v>6500.0002971638769</v>
      </c>
      <c r="T73" s="60">
        <v>6417.4507672362315</v>
      </c>
      <c r="U73" s="60">
        <v>6500.00146682582</v>
      </c>
      <c r="V73" s="60">
        <v>6500.001282937923</v>
      </c>
      <c r="W73" s="60">
        <v>6500.0000387486516</v>
      </c>
      <c r="X73" s="60">
        <v>6500.0003853504159</v>
      </c>
      <c r="Y73" s="60">
        <v>6490.3580990427972</v>
      </c>
      <c r="Z73" s="60">
        <v>6499.9999343880154</v>
      </c>
      <c r="AA73" s="60">
        <v>6302.2551085591076</v>
      </c>
      <c r="AB73" s="60">
        <v>6500.0004635815012</v>
      </c>
      <c r="AC73" s="60">
        <v>3785.0186057076294</v>
      </c>
      <c r="AD73" s="60">
        <v>6500.000165654682</v>
      </c>
      <c r="AE73" s="60">
        <v>6500.000564648275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3" customHeight="1" x14ac:dyDescent="0.4">
      <c r="A74" s="115" t="s">
        <v>123</v>
      </c>
      <c r="B74" s="57" t="s">
        <v>62</v>
      </c>
      <c r="C74" s="58" t="s">
        <v>81</v>
      </c>
      <c r="D74" s="59">
        <v>6543.6508494724685</v>
      </c>
      <c r="E74" s="60">
        <v>6992.8764536366207</v>
      </c>
      <c r="F74" s="60">
        <v>4999.9998592172105</v>
      </c>
      <c r="G74" s="60">
        <v>6632.719064246482</v>
      </c>
      <c r="H74" s="60">
        <v>6000</v>
      </c>
      <c r="I74" s="60">
        <v>5999.9997015581503</v>
      </c>
      <c r="J74" s="60">
        <v>5000.0004007114394</v>
      </c>
      <c r="K74" s="60">
        <v>4999.9995452205112</v>
      </c>
      <c r="L74" s="60">
        <v>5999.9998134738134</v>
      </c>
      <c r="M74" s="60">
        <v>6815.4793535158033</v>
      </c>
      <c r="N74" s="60">
        <v>6963.2653542402468</v>
      </c>
      <c r="O74" s="60">
        <v>4999.9998592172105</v>
      </c>
      <c r="P74" s="60">
        <v>6967.380513787115</v>
      </c>
      <c r="Q74" s="60">
        <v>6136.1805595140659</v>
      </c>
      <c r="R74" s="60">
        <v>6831.3601870159064</v>
      </c>
      <c r="S74" s="60">
        <v>4999.9998592172105</v>
      </c>
      <c r="T74" s="60">
        <v>7000.686009363586</v>
      </c>
      <c r="U74" s="60">
        <v>6000</v>
      </c>
      <c r="V74" s="60">
        <v>4999.9996402407942</v>
      </c>
      <c r="W74" s="60">
        <v>5999.9998134738134</v>
      </c>
      <c r="X74" s="60">
        <v>6000.0002118456678</v>
      </c>
      <c r="Y74" s="60">
        <v>4999.9998592172105</v>
      </c>
      <c r="Z74" s="60">
        <v>5999.9998341989667</v>
      </c>
      <c r="AA74" s="60">
        <v>6948.6269466761269</v>
      </c>
      <c r="AB74" s="60">
        <v>6616.4259707438659</v>
      </c>
      <c r="AC74" s="60">
        <v>5000</v>
      </c>
      <c r="AD74" s="60">
        <v>6599.9588452707603</v>
      </c>
      <c r="AE74" s="60">
        <v>6000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3" customHeight="1" x14ac:dyDescent="0.4">
      <c r="A75" s="115" t="s">
        <v>123</v>
      </c>
      <c r="B75" s="57" t="s">
        <v>63</v>
      </c>
      <c r="C75" s="58" t="s">
        <v>81</v>
      </c>
      <c r="D75" s="59">
        <v>3104.3349348124161</v>
      </c>
      <c r="E75" s="60">
        <v>4334.0088685863184</v>
      </c>
      <c r="F75" s="60">
        <v>2842.0452328832439</v>
      </c>
      <c r="G75" s="60">
        <v>1816.4152824677003</v>
      </c>
      <c r="H75" s="60" t="s">
        <v>108</v>
      </c>
      <c r="I75" s="60">
        <v>2039.0197230466413</v>
      </c>
      <c r="J75" s="60">
        <v>4534.92787577322</v>
      </c>
      <c r="K75" s="60" t="s">
        <v>108</v>
      </c>
      <c r="L75" s="60" t="s">
        <v>108</v>
      </c>
      <c r="M75" s="60">
        <v>1617.1146765861884</v>
      </c>
      <c r="N75" s="60">
        <v>2049.2764898450814</v>
      </c>
      <c r="O75" s="60">
        <v>4436.5108597470744</v>
      </c>
      <c r="P75" s="60">
        <v>3012.3855248137506</v>
      </c>
      <c r="Q75" s="60">
        <v>3110.0439424593592</v>
      </c>
      <c r="R75" s="60">
        <v>4142.0836597028674</v>
      </c>
      <c r="S75" s="60">
        <v>3023.9803971967212</v>
      </c>
      <c r="T75" s="60">
        <v>2912.5115856453172</v>
      </c>
      <c r="U75" s="60">
        <v>3813.7168632276207</v>
      </c>
      <c r="V75" s="60" t="s">
        <v>108</v>
      </c>
      <c r="W75" s="60">
        <v>1907.4091002687953</v>
      </c>
      <c r="X75" s="60" t="s">
        <v>108</v>
      </c>
      <c r="Y75" s="60">
        <v>2548.5313468591489</v>
      </c>
      <c r="Z75" s="60">
        <v>3533.7672806251094</v>
      </c>
      <c r="AA75" s="60">
        <v>2259.5384503380874</v>
      </c>
      <c r="AB75" s="60">
        <v>2597.6531401805241</v>
      </c>
      <c r="AC75" s="60">
        <v>4032.4887524077535</v>
      </c>
      <c r="AD75" s="60">
        <v>3858.4327599544208</v>
      </c>
      <c r="AE75" s="60">
        <v>2472.3728664011883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3" customHeight="1" x14ac:dyDescent="0.4">
      <c r="A76" s="115" t="s">
        <v>123</v>
      </c>
      <c r="B76" s="57" t="s">
        <v>64</v>
      </c>
      <c r="C76" s="58" t="s">
        <v>81</v>
      </c>
      <c r="D76" s="59">
        <v>3146.8087655010468</v>
      </c>
      <c r="E76" s="60">
        <v>4332.2521569321816</v>
      </c>
      <c r="F76" s="60">
        <v>2860.3258426100447</v>
      </c>
      <c r="G76" s="60">
        <v>1666.7693196095211</v>
      </c>
      <c r="H76" s="60">
        <v>3045.3308391163664</v>
      </c>
      <c r="I76" s="60">
        <v>2039.020150074871</v>
      </c>
      <c r="J76" s="60">
        <v>4538.0006106801693</v>
      </c>
      <c r="K76" s="60">
        <v>2396.63318258053</v>
      </c>
      <c r="L76" s="60">
        <v>4088.0954945949616</v>
      </c>
      <c r="M76" s="60">
        <v>1620.8535525168527</v>
      </c>
      <c r="N76" s="60">
        <v>2054.0579731045605</v>
      </c>
      <c r="O76" s="60">
        <v>4436.5110075105613</v>
      </c>
      <c r="P76" s="60">
        <v>3019.744856890698</v>
      </c>
      <c r="Q76" s="60">
        <v>3247.2451949850329</v>
      </c>
      <c r="R76" s="60">
        <v>4064.0699281330772</v>
      </c>
      <c r="S76" s="60">
        <v>3023.9802841808905</v>
      </c>
      <c r="T76" s="60">
        <v>2914.486716816642</v>
      </c>
      <c r="U76" s="60">
        <v>3813.716685909294</v>
      </c>
      <c r="V76" s="60">
        <v>3065.8497495520469</v>
      </c>
      <c r="W76" s="60">
        <v>1917.1693909477788</v>
      </c>
      <c r="X76" s="60" t="s">
        <v>108</v>
      </c>
      <c r="Y76" s="60">
        <v>2548.5315637473286</v>
      </c>
      <c r="Z76" s="60">
        <v>3556.491363999623</v>
      </c>
      <c r="AA76" s="60">
        <v>2259.537944209731</v>
      </c>
      <c r="AB76" s="60">
        <v>2623.4599095689177</v>
      </c>
      <c r="AC76" s="60">
        <v>4032.488174496913</v>
      </c>
      <c r="AD76" s="60">
        <v>3841.5707761366648</v>
      </c>
      <c r="AE76" s="60">
        <v>2532.48267041894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3" customHeight="1" x14ac:dyDescent="0.4">
      <c r="A77" s="115" t="s">
        <v>123</v>
      </c>
      <c r="B77" s="57" t="s">
        <v>65</v>
      </c>
      <c r="C77" s="58" t="s">
        <v>81</v>
      </c>
      <c r="D77" s="59">
        <v>1057.6253651628583</v>
      </c>
      <c r="E77" s="60">
        <v>953.57910605719383</v>
      </c>
      <c r="F77" s="60">
        <v>739.33333743861294</v>
      </c>
      <c r="G77" s="60">
        <v>1128.969200722853</v>
      </c>
      <c r="H77" s="60">
        <v>1405.6339848922787</v>
      </c>
      <c r="I77" s="60">
        <v>874.91705382422174</v>
      </c>
      <c r="J77" s="60">
        <v>895.20204331524724</v>
      </c>
      <c r="K77" s="60">
        <v>805.67693425161497</v>
      </c>
      <c r="L77" s="60">
        <v>845.34153969370414</v>
      </c>
      <c r="M77" s="60">
        <v>1277.3535201244226</v>
      </c>
      <c r="N77" s="60">
        <v>1379.2260390659039</v>
      </c>
      <c r="O77" s="60">
        <v>753.80262505268945</v>
      </c>
      <c r="P77" s="60">
        <v>1102.2349788161448</v>
      </c>
      <c r="Q77" s="60">
        <v>1046.8616771115026</v>
      </c>
      <c r="R77" s="60">
        <v>1024.0803475955036</v>
      </c>
      <c r="S77" s="60">
        <v>778.92094522678917</v>
      </c>
      <c r="T77" s="60">
        <v>1291.1681108677737</v>
      </c>
      <c r="U77" s="60">
        <v>862.89301585335988</v>
      </c>
      <c r="V77" s="60">
        <v>799.58623688362434</v>
      </c>
      <c r="W77" s="60">
        <v>865.02903511728539</v>
      </c>
      <c r="X77" s="60">
        <v>1406.4587726171294</v>
      </c>
      <c r="Y77" s="60">
        <v>804.51707516956549</v>
      </c>
      <c r="Z77" s="60">
        <v>868.09546694478854</v>
      </c>
      <c r="AA77" s="60">
        <v>1347.0597872817816</v>
      </c>
      <c r="AB77" s="60">
        <v>1135.9202896874165</v>
      </c>
      <c r="AC77" s="60">
        <v>783.07232842222879</v>
      </c>
      <c r="AD77" s="60">
        <v>1018.6730452806361</v>
      </c>
      <c r="AE77" s="60">
        <v>949.21238462632346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3" customHeight="1" x14ac:dyDescent="0.4">
      <c r="A78" s="115" t="s">
        <v>123</v>
      </c>
      <c r="B78" s="57" t="s">
        <v>66</v>
      </c>
      <c r="C78" s="58" t="s">
        <v>81</v>
      </c>
      <c r="D78" s="59">
        <v>4225.8735113573157</v>
      </c>
      <c r="E78" s="60" t="s">
        <v>108</v>
      </c>
      <c r="F78" s="60" t="s">
        <v>108</v>
      </c>
      <c r="G78" s="60" t="s">
        <v>108</v>
      </c>
      <c r="H78" s="60">
        <v>4091.7194652374774</v>
      </c>
      <c r="I78" s="60" t="s">
        <v>108</v>
      </c>
      <c r="J78" s="60" t="s">
        <v>108</v>
      </c>
      <c r="K78" s="60" t="s">
        <v>108</v>
      </c>
      <c r="L78" s="60" t="s">
        <v>108</v>
      </c>
      <c r="M78" s="60">
        <v>3553.1624474952428</v>
      </c>
      <c r="N78" s="60">
        <v>4239.7293510032578</v>
      </c>
      <c r="O78" s="60" t="s">
        <v>108</v>
      </c>
      <c r="P78" s="60" t="s">
        <v>108</v>
      </c>
      <c r="Q78" s="60" t="s">
        <v>108</v>
      </c>
      <c r="R78" s="60" t="s">
        <v>108</v>
      </c>
      <c r="S78" s="60" t="s">
        <v>108</v>
      </c>
      <c r="T78" s="60" t="s">
        <v>108</v>
      </c>
      <c r="U78" s="60" t="s">
        <v>108</v>
      </c>
      <c r="V78" s="60" t="s">
        <v>108</v>
      </c>
      <c r="W78" s="60" t="s">
        <v>108</v>
      </c>
      <c r="X78" s="60" t="s">
        <v>108</v>
      </c>
      <c r="Y78" s="60" t="s">
        <v>108</v>
      </c>
      <c r="Z78" s="60" t="s">
        <v>108</v>
      </c>
      <c r="AA78" s="60">
        <v>4095.1005170255257</v>
      </c>
      <c r="AB78" s="60" t="s">
        <v>108</v>
      </c>
      <c r="AC78" s="60" t="s">
        <v>108</v>
      </c>
      <c r="AD78" s="60" t="s">
        <v>108</v>
      </c>
      <c r="AE78" s="60" t="s">
        <v>108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3" customHeight="1" x14ac:dyDescent="0.4">
      <c r="A79" s="115" t="s">
        <v>123</v>
      </c>
      <c r="B79" s="57" t="s">
        <v>67</v>
      </c>
      <c r="C79" s="58" t="s">
        <v>81</v>
      </c>
      <c r="D79" s="59">
        <v>3338.8031112463214</v>
      </c>
      <c r="E79" s="60" t="s">
        <v>108</v>
      </c>
      <c r="F79" s="60" t="s">
        <v>108</v>
      </c>
      <c r="G79" s="60" t="s">
        <v>108</v>
      </c>
      <c r="H79" s="60" t="s">
        <v>108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 t="s">
        <v>108</v>
      </c>
      <c r="N79" s="60" t="s">
        <v>108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>
        <v>3871.2115428658685</v>
      </c>
      <c r="T79" s="60">
        <v>4493.4936351125098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3239.9999776170052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3" customHeight="1" x14ac:dyDescent="0.4">
      <c r="A80" s="115" t="s">
        <v>123</v>
      </c>
      <c r="B80" s="57" t="s">
        <v>68</v>
      </c>
      <c r="C80" s="58" t="s">
        <v>81</v>
      </c>
      <c r="D80" s="59">
        <v>2487.5085988867104</v>
      </c>
      <c r="E80" s="60">
        <v>2392.3655460308173</v>
      </c>
      <c r="F80" s="60">
        <v>2513.1712553290222</v>
      </c>
      <c r="G80" s="60">
        <v>2139.3748638971679</v>
      </c>
      <c r="H80" s="60">
        <v>2291.3065842271349</v>
      </c>
      <c r="I80" s="60">
        <v>2618.5676271810457</v>
      </c>
      <c r="J80" s="60">
        <v>2090.1056090148722</v>
      </c>
      <c r="K80" s="60">
        <v>2922.8761964949304</v>
      </c>
      <c r="L80" s="60">
        <v>2780.5268540893849</v>
      </c>
      <c r="M80" s="60">
        <v>3094.0042233370077</v>
      </c>
      <c r="N80" s="60">
        <v>2462.5226674658329</v>
      </c>
      <c r="O80" s="60">
        <v>2348.3697276034459</v>
      </c>
      <c r="P80" s="60">
        <v>3110.2153679015696</v>
      </c>
      <c r="Q80" s="60">
        <v>2520.6093185916666</v>
      </c>
      <c r="R80" s="60">
        <v>2325.482001048641</v>
      </c>
      <c r="S80" s="60">
        <v>3370.8309731368695</v>
      </c>
      <c r="T80" s="60">
        <v>2638.4120247264264</v>
      </c>
      <c r="U80" s="60">
        <v>2901.1672253127531</v>
      </c>
      <c r="V80" s="60">
        <v>2296.002861189746</v>
      </c>
      <c r="W80" s="60">
        <v>2832.9203837741875</v>
      </c>
      <c r="X80" s="60">
        <v>2511.8943632569835</v>
      </c>
      <c r="Y80" s="60">
        <v>3104.9002613188541</v>
      </c>
      <c r="Z80" s="60">
        <v>2639.694767730969</v>
      </c>
      <c r="AA80" s="60">
        <v>2234.6612193293508</v>
      </c>
      <c r="AB80" s="60">
        <v>2030.3843731850334</v>
      </c>
      <c r="AC80" s="60">
        <v>2808.6507084102182</v>
      </c>
      <c r="AD80" s="60">
        <v>2013.5536596285465</v>
      </c>
      <c r="AE80" s="60">
        <v>2410.9447923967814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3" customHeight="1" x14ac:dyDescent="0.4">
      <c r="A81" s="115" t="s">
        <v>123</v>
      </c>
      <c r="B81" s="57" t="s">
        <v>69</v>
      </c>
      <c r="C81" s="58" t="s">
        <v>81</v>
      </c>
      <c r="D81" s="59">
        <v>3519.5553487780471</v>
      </c>
      <c r="E81" s="60" t="s">
        <v>108</v>
      </c>
      <c r="F81" s="60">
        <v>3329.5401967920698</v>
      </c>
      <c r="G81" s="60">
        <v>3716.70183597906</v>
      </c>
      <c r="H81" s="60">
        <v>3109.7284449178173</v>
      </c>
      <c r="I81" s="60" t="s">
        <v>108</v>
      </c>
      <c r="J81" s="60">
        <v>3491.6228285088728</v>
      </c>
      <c r="K81" s="60">
        <v>3821.0639116345783</v>
      </c>
      <c r="L81" s="60">
        <v>3599.7224389919538</v>
      </c>
      <c r="M81" s="60">
        <v>3072.9504410011073</v>
      </c>
      <c r="N81" s="60">
        <v>3157.0599735953747</v>
      </c>
      <c r="O81" s="60">
        <v>3193.5318434132528</v>
      </c>
      <c r="P81" s="60">
        <v>3577.3247979511616</v>
      </c>
      <c r="Q81" s="60" t="s">
        <v>108</v>
      </c>
      <c r="R81" s="60" t="s">
        <v>108</v>
      </c>
      <c r="S81" s="60">
        <v>4134.4076571835449</v>
      </c>
      <c r="T81" s="60">
        <v>2982.4910077004411</v>
      </c>
      <c r="U81" s="60">
        <v>3528.7110977847806</v>
      </c>
      <c r="V81" s="60" t="s">
        <v>108</v>
      </c>
      <c r="W81" s="60">
        <v>3495.5335583326205</v>
      </c>
      <c r="X81" s="60">
        <v>3242.5250033934672</v>
      </c>
      <c r="Y81" s="60">
        <v>3542.9554872353156</v>
      </c>
      <c r="Z81" s="60">
        <v>3290.8821058269918</v>
      </c>
      <c r="AA81" s="60">
        <v>3186.9332659467455</v>
      </c>
      <c r="AB81" s="60">
        <v>3608.0196054559019</v>
      </c>
      <c r="AC81" s="60">
        <v>3123.7517601969839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3" customHeight="1" x14ac:dyDescent="0.4">
      <c r="A82" s="3" t="s">
        <v>132</v>
      </c>
      <c r="B82" s="24" t="s">
        <v>115</v>
      </c>
      <c r="C82" s="58" t="s">
        <v>81</v>
      </c>
      <c r="D82" s="59"/>
      <c r="E82" s="117">
        <f t="array" ref="E82:AE83">TRANSPOSE('[3]Hydro capacities&amp;FLH'!$AM$6:$AN$32)</f>
        <v>5592.1787709497203</v>
      </c>
      <c r="F82" s="117">
        <v>2851.9315831505796</v>
      </c>
      <c r="G82" s="117">
        <v>2395.4372623574141</v>
      </c>
      <c r="H82" s="117">
        <v>0</v>
      </c>
      <c r="I82" s="117">
        <v>3902.3569023569021</v>
      </c>
      <c r="J82" s="117">
        <v>5406.0262421928483</v>
      </c>
      <c r="K82" s="117">
        <v>2396.63318258053</v>
      </c>
      <c r="L82" s="117">
        <v>0</v>
      </c>
      <c r="M82" s="117">
        <v>2080.4269760588063</v>
      </c>
      <c r="N82" s="117">
        <v>4060.0229313161876</v>
      </c>
      <c r="O82" s="117">
        <v>4436.5108789666037</v>
      </c>
      <c r="P82" s="117">
        <v>3883.0032243205897</v>
      </c>
      <c r="Q82" s="117">
        <v>4377.9663100946764</v>
      </c>
      <c r="R82" s="117">
        <v>4321.4285714285716</v>
      </c>
      <c r="S82" s="117">
        <v>3023.9803715249304</v>
      </c>
      <c r="T82" s="117">
        <v>3120.9062145846583</v>
      </c>
      <c r="U82" s="117">
        <v>3813.7168048608196</v>
      </c>
      <c r="V82" s="117">
        <v>2941.1764705882356</v>
      </c>
      <c r="W82" s="117">
        <v>1907.8520458652331</v>
      </c>
      <c r="X82" s="117">
        <v>0</v>
      </c>
      <c r="Y82" s="117">
        <v>2548.5313590314436</v>
      </c>
      <c r="Z82" s="117">
        <v>3328.6908077994426</v>
      </c>
      <c r="AA82" s="117">
        <v>2566.27812083044</v>
      </c>
      <c r="AB82" s="117">
        <v>5805.113116865783</v>
      </c>
      <c r="AC82" s="117">
        <v>0</v>
      </c>
      <c r="AD82" s="117">
        <v>3855.4920468867026</v>
      </c>
      <c r="AE82" s="117">
        <v>0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3" customHeight="1" x14ac:dyDescent="0.4">
      <c r="A83" s="3" t="s">
        <v>132</v>
      </c>
      <c r="B83" s="24" t="s">
        <v>117</v>
      </c>
      <c r="C83" s="58" t="s">
        <v>81</v>
      </c>
      <c r="D83" s="59"/>
      <c r="E83" s="117">
        <v>1367.126415159923</v>
      </c>
      <c r="F83" s="117">
        <v>0</v>
      </c>
      <c r="G83" s="117">
        <v>1696.9873419231894</v>
      </c>
      <c r="H83" s="117">
        <v>0</v>
      </c>
      <c r="I83" s="117">
        <v>1213.6159338685468</v>
      </c>
      <c r="J83" s="117">
        <v>1926.3532642295802</v>
      </c>
      <c r="K83" s="117">
        <v>0</v>
      </c>
      <c r="L83" s="117">
        <v>0</v>
      </c>
      <c r="M83" s="117">
        <v>1598.0052806826652</v>
      </c>
      <c r="N83" s="117">
        <v>2000.6344932686757</v>
      </c>
      <c r="O83" s="117">
        <v>0</v>
      </c>
      <c r="P83" s="117">
        <v>1824.3308151798158</v>
      </c>
      <c r="Q83" s="117">
        <v>2770.1278110687222</v>
      </c>
      <c r="R83" s="117">
        <v>3901.335664425098</v>
      </c>
      <c r="S83" s="117">
        <v>0</v>
      </c>
      <c r="T83" s="117">
        <v>2425.761925167782</v>
      </c>
      <c r="U83" s="117">
        <v>0</v>
      </c>
      <c r="V83" s="117">
        <v>3338.5160575956752</v>
      </c>
      <c r="W83" s="117">
        <v>0</v>
      </c>
      <c r="X83" s="117">
        <v>0</v>
      </c>
      <c r="Y83" s="117">
        <v>0</v>
      </c>
      <c r="Z83" s="117">
        <v>4175.9509867700626</v>
      </c>
      <c r="AA83" s="117">
        <v>1778.7089654802646</v>
      </c>
      <c r="AB83" s="117">
        <v>0</v>
      </c>
      <c r="AC83" s="117">
        <v>4039.131256070189</v>
      </c>
      <c r="AD83" s="117">
        <v>0</v>
      </c>
      <c r="AE83" s="117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3" customHeight="1" x14ac:dyDescent="0.4">
      <c r="A84" s="115" t="s">
        <v>123</v>
      </c>
      <c r="B84" s="61" t="s">
        <v>70</v>
      </c>
      <c r="C84" s="62" t="s">
        <v>81</v>
      </c>
      <c r="D84" s="63">
        <v>2037.8329810880889</v>
      </c>
      <c r="E84" s="64">
        <v>2402.8263335253159</v>
      </c>
      <c r="F84" s="64">
        <v>1496.032931457218</v>
      </c>
      <c r="G84" s="64">
        <v>1723.8238110103914</v>
      </c>
      <c r="H84" s="64">
        <v>1914.8518444574934</v>
      </c>
      <c r="I84" s="64">
        <v>1343.0988755507012</v>
      </c>
      <c r="J84" s="64">
        <v>1776.4322129876095</v>
      </c>
      <c r="K84" s="64">
        <v>2550.3751866444804</v>
      </c>
      <c r="L84" s="64">
        <v>2963.7606077633309</v>
      </c>
      <c r="M84" s="64">
        <v>1958.8811794980077</v>
      </c>
      <c r="N84" s="64">
        <v>2081.9473514839815</v>
      </c>
      <c r="O84" s="64">
        <v>2775.1465050940064</v>
      </c>
      <c r="P84" s="64">
        <v>1993.2909152024924</v>
      </c>
      <c r="Q84" s="64">
        <v>2241.3620724880925</v>
      </c>
      <c r="R84" s="64">
        <v>1404.1517158586773</v>
      </c>
      <c r="S84" s="64">
        <v>2504.694493739275</v>
      </c>
      <c r="T84" s="64">
        <v>1910.2494451266796</v>
      </c>
      <c r="U84" s="64">
        <v>2970.0183946417233</v>
      </c>
      <c r="V84" s="64">
        <v>1094.5955034378821</v>
      </c>
      <c r="W84" s="64">
        <v>2277.2724954420569</v>
      </c>
      <c r="X84" s="64">
        <v>1895.081578602601</v>
      </c>
      <c r="Y84" s="64">
        <v>2168.9839354038377</v>
      </c>
      <c r="Z84" s="64">
        <v>2819.0441761401244</v>
      </c>
      <c r="AA84" s="64">
        <v>2122.8200168183566</v>
      </c>
      <c r="AB84" s="64">
        <v>2174.5882131833823</v>
      </c>
      <c r="AC84" s="64">
        <v>3189.7124331950631</v>
      </c>
      <c r="AD84" s="64">
        <v>2187.9782018586643</v>
      </c>
      <c r="AE84" s="64">
        <v>1685.4824740750823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3" customHeight="1" x14ac:dyDescent="0.4">
      <c r="A85" s="115" t="s">
        <v>123</v>
      </c>
      <c r="B85" s="57" t="s">
        <v>71</v>
      </c>
      <c r="C85" s="58" t="s">
        <v>81</v>
      </c>
      <c r="D85" s="59">
        <v>5317.2339107498774</v>
      </c>
      <c r="E85" s="60">
        <v>5557.6906299354669</v>
      </c>
      <c r="F85" s="60">
        <v>4848.1153511820448</v>
      </c>
      <c r="G85" s="60">
        <v>6125.9836936080037</v>
      </c>
      <c r="H85" s="60">
        <v>6193.8961681393212</v>
      </c>
      <c r="I85" s="60">
        <v>5731.136399413168</v>
      </c>
      <c r="J85" s="60">
        <v>4643.2611502493801</v>
      </c>
      <c r="K85" s="60">
        <v>4437.551606630167</v>
      </c>
      <c r="L85" s="60">
        <v>5556.4953389366556</v>
      </c>
      <c r="M85" s="60">
        <v>6267.8571806343452</v>
      </c>
      <c r="N85" s="60">
        <v>6144.4716733630312</v>
      </c>
      <c r="O85" s="60">
        <v>5903.1295073228339</v>
      </c>
      <c r="P85" s="60">
        <v>5791.3560621664983</v>
      </c>
      <c r="Q85" s="60">
        <v>6234.5226484529812</v>
      </c>
      <c r="R85" s="60">
        <v>4189.1373551974793</v>
      </c>
      <c r="S85" s="60">
        <v>6118.4536598050481</v>
      </c>
      <c r="T85" s="60">
        <v>5134.2010119467723</v>
      </c>
      <c r="U85" s="60">
        <v>5148.3786702937587</v>
      </c>
      <c r="V85" s="60">
        <v>5277.5989620439132</v>
      </c>
      <c r="W85" s="60">
        <v>5861.9285362151295</v>
      </c>
      <c r="X85" s="60">
        <v>5561.9610704169318</v>
      </c>
      <c r="Y85" s="60">
        <v>4940.8192499601291</v>
      </c>
      <c r="Z85" s="60">
        <v>5527.8577082420006</v>
      </c>
      <c r="AA85" s="60">
        <v>6459.4470387062056</v>
      </c>
      <c r="AB85" s="60">
        <v>6240.6133946339187</v>
      </c>
      <c r="AC85" s="60">
        <v>5813.378025555724</v>
      </c>
      <c r="AD85" s="60">
        <v>5976.4435986246053</v>
      </c>
      <c r="AE85" s="60">
        <v>6047.255518563933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3" customHeight="1" x14ac:dyDescent="0.4">
      <c r="A86" s="115" t="s">
        <v>123</v>
      </c>
      <c r="B86" s="65" t="s">
        <v>72</v>
      </c>
      <c r="C86" s="66" t="s">
        <v>81</v>
      </c>
      <c r="D86" s="67">
        <v>982.22445425999024</v>
      </c>
      <c r="E86" s="68">
        <v>913.05730404128883</v>
      </c>
      <c r="F86" s="68">
        <v>756.75211911453641</v>
      </c>
      <c r="G86" s="68">
        <v>1064.443399988606</v>
      </c>
      <c r="H86" s="68">
        <v>1381.9648292811819</v>
      </c>
      <c r="I86" s="68">
        <v>837.60231594295442</v>
      </c>
      <c r="J86" s="68">
        <v>804.44113708573002</v>
      </c>
      <c r="K86" s="68">
        <v>782.87723953640386</v>
      </c>
      <c r="L86" s="68">
        <v>821.13151344559958</v>
      </c>
      <c r="M86" s="68">
        <v>1212.6077174022325</v>
      </c>
      <c r="N86" s="68">
        <v>1294.3527800640859</v>
      </c>
      <c r="O86" s="68">
        <v>725.96880037710514</v>
      </c>
      <c r="P86" s="68">
        <v>1020.7707474332577</v>
      </c>
      <c r="Q86" s="68">
        <v>1030.094420058736</v>
      </c>
      <c r="R86" s="68">
        <v>965.68481772257462</v>
      </c>
      <c r="S86" s="68">
        <v>757.82485120344188</v>
      </c>
      <c r="T86" s="68">
        <v>1170.4851407878386</v>
      </c>
      <c r="U86" s="68">
        <v>841.77387034112064</v>
      </c>
      <c r="V86" s="68">
        <v>791.566692007048</v>
      </c>
      <c r="W86" s="68">
        <v>846.07815144583867</v>
      </c>
      <c r="X86" s="68">
        <v>1396.158776983752</v>
      </c>
      <c r="Y86" s="68">
        <v>793.66111031354501</v>
      </c>
      <c r="Z86" s="68">
        <v>842.53018672126018</v>
      </c>
      <c r="AA86" s="68">
        <v>1335.8494441056635</v>
      </c>
      <c r="AB86" s="68">
        <v>1091.1372696334317</v>
      </c>
      <c r="AC86" s="68">
        <v>752.55371497363421</v>
      </c>
      <c r="AD86" s="68">
        <v>966.20778807066779</v>
      </c>
      <c r="AE86" s="68">
        <v>909.90539440568443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s="73" customFormat="1" ht="13" customHeight="1" x14ac:dyDescent="0.4">
      <c r="B87" s="69"/>
      <c r="C87" s="70"/>
      <c r="D87" s="70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14"/>
      <c r="AD87" s="71"/>
      <c r="AE87" s="71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22"/>
      <c r="AY87" s="22"/>
      <c r="AZ87" s="72"/>
    </row>
    <row r="88" spans="1:52" s="73" customFormat="1" ht="18" customHeight="1" x14ac:dyDescent="0.4">
      <c r="B88" s="7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1:52" s="73" customFormat="1" ht="13" customHeight="1" x14ac:dyDescent="0.4">
      <c r="B89" s="75"/>
      <c r="C89" s="70"/>
      <c r="D89" s="7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14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3" customHeight="1" x14ac:dyDescent="0.4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3" customHeight="1" x14ac:dyDescent="0.4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3" customHeight="1" x14ac:dyDescent="0.4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3" customHeight="1" x14ac:dyDescent="0.4">
      <c r="B93" s="69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3" customHeight="1" x14ac:dyDescent="0.4">
      <c r="B94" s="69"/>
      <c r="C94" s="70"/>
      <c r="D94" s="70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14"/>
      <c r="AD94" s="77"/>
      <c r="AE94" s="77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x14ac:dyDescent="0.4">
      <c r="B95" s="78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1:52" s="73" customFormat="1" x14ac:dyDescent="0.4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4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4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4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4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4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4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4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4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ht="42" customHeight="1" x14ac:dyDescent="0.5">
      <c r="B117" s="79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24.75" customHeight="1" x14ac:dyDescent="0.45">
      <c r="B118" s="80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31.5" customHeight="1" x14ac:dyDescent="0.4">
      <c r="B119" s="74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3" customHeight="1" x14ac:dyDescent="0.4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3" customHeight="1" x14ac:dyDescent="0.4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3" customHeight="1" x14ac:dyDescent="0.4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3" customHeight="1" x14ac:dyDescent="0.4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ht="31.5" customHeight="1" x14ac:dyDescent="0.4">
      <c r="B149" s="74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75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13" customHeight="1" x14ac:dyDescent="0.4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3" customHeight="1" x14ac:dyDescent="0.4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3" customHeight="1" x14ac:dyDescent="0.4">
      <c r="B153" s="81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3" customHeight="1" x14ac:dyDescent="0.4">
      <c r="B154" s="69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3" customHeight="1" x14ac:dyDescent="0.4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3" customHeight="1" x14ac:dyDescent="0.4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ht="13" customHeight="1" x14ac:dyDescent="0.4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3" customHeight="1" x14ac:dyDescent="0.4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3" customHeight="1" x14ac:dyDescent="0.4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3" customHeight="1" x14ac:dyDescent="0.4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3" customHeight="1" x14ac:dyDescent="0.4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x14ac:dyDescent="0.4">
      <c r="B162" s="78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4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4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4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4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4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ht="37.5" customHeight="1" x14ac:dyDescent="0.45">
      <c r="B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18" customHeight="1" x14ac:dyDescent="0.4">
      <c r="B169" s="74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3" customHeight="1" x14ac:dyDescent="0.4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69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3" customHeight="1" x14ac:dyDescent="0.4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8" customHeight="1" x14ac:dyDescent="0.4">
      <c r="B199" s="74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14"/>
      <c r="AY199" s="14"/>
      <c r="AZ199" s="14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81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3" customHeight="1" x14ac:dyDescent="0.4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31.5" customHeight="1" x14ac:dyDescent="0.4">
      <c r="B206" s="74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14"/>
      <c r="AY206" s="14"/>
      <c r="AZ206" s="14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81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69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31.5" customHeight="1" x14ac:dyDescent="0.4">
      <c r="B213" s="74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14"/>
      <c r="AY213" s="14"/>
      <c r="AZ213" s="14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x14ac:dyDescent="0.4">
      <c r="B217" s="78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14"/>
      <c r="AY217" s="14"/>
      <c r="AZ217" s="14"/>
    </row>
    <row r="218" spans="2:52" s="73" customFormat="1" ht="37.5" customHeight="1" x14ac:dyDescent="0.45">
      <c r="B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1.5" customHeight="1" x14ac:dyDescent="0.4">
      <c r="B219" s="74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3" customHeight="1" x14ac:dyDescent="0.4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69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3" customHeight="1" x14ac:dyDescent="0.4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31.5" customHeight="1" x14ac:dyDescent="0.4">
      <c r="B249" s="74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14"/>
      <c r="AY249" s="14"/>
      <c r="AZ249" s="14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81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3" customHeight="1" x14ac:dyDescent="0.4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43.5" customHeight="1" x14ac:dyDescent="0.4">
      <c r="B256" s="74"/>
      <c r="C256" s="70"/>
      <c r="D256" s="70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14"/>
      <c r="AY256" s="14"/>
      <c r="AZ256" s="14"/>
    </row>
    <row r="257" spans="2:52" s="73" customFormat="1" ht="13" customHeight="1" x14ac:dyDescent="0.4">
      <c r="B257" s="75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81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69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x14ac:dyDescent="0.4">
      <c r="B263" s="78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14"/>
      <c r="AY263" s="14"/>
      <c r="AZ263" s="14"/>
    </row>
    <row r="264" spans="2:52" s="73" customFormat="1" x14ac:dyDescent="0.4">
      <c r="B264" s="78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14"/>
      <c r="AY264" s="14"/>
      <c r="AZ264" s="14"/>
    </row>
    <row r="265" spans="2:52" s="73" customFormat="1" x14ac:dyDescent="0.4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4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4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ht="37.5" customHeight="1" x14ac:dyDescent="0.45">
      <c r="B268" s="80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18" customHeight="1" x14ac:dyDescent="0.4">
      <c r="B269" s="74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3" customHeight="1" x14ac:dyDescent="0.4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69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8" customHeight="1" x14ac:dyDescent="0.4">
      <c r="B299" s="74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14"/>
      <c r="AY299" s="14"/>
      <c r="AZ299" s="14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81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31.5" customHeight="1" x14ac:dyDescent="0.4">
      <c r="B306" s="74"/>
      <c r="C306" s="70"/>
      <c r="D306" s="70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14"/>
      <c r="AY306" s="14"/>
      <c r="AZ306" s="14"/>
    </row>
    <row r="307" spans="2:52" s="73" customFormat="1" ht="13" customHeight="1" x14ac:dyDescent="0.4">
      <c r="B307" s="75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81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69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84"/>
      <c r="C313" s="70"/>
      <c r="D313" s="70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14"/>
      <c r="AY313" s="14"/>
      <c r="AZ313" s="14"/>
    </row>
    <row r="314" spans="2:52" s="73" customFormat="1" ht="13" customHeight="1" x14ac:dyDescent="0.4">
      <c r="B314" s="84"/>
      <c r="C314" s="70"/>
      <c r="D314" s="70"/>
      <c r="E314" s="8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</row>
    <row r="315" spans="2:52" s="73" customFormat="1" x14ac:dyDescent="0.4">
      <c r="B315" s="78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4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4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ht="37.5" customHeight="1" x14ac:dyDescent="0.45">
      <c r="B318" s="80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18" customHeight="1" x14ac:dyDescent="0.4">
      <c r="B319" s="74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3" customHeight="1" x14ac:dyDescent="0.4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69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3" customHeight="1" x14ac:dyDescent="0.4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8" customHeight="1" x14ac:dyDescent="0.4">
      <c r="B349" s="74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3" customHeight="1" x14ac:dyDescent="0.4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3" customHeight="1" x14ac:dyDescent="0.4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3" customHeight="1" x14ac:dyDescent="0.4">
      <c r="B353" s="81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3" customHeight="1" x14ac:dyDescent="0.4">
      <c r="B354" s="69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3" customHeight="1" x14ac:dyDescent="0.4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31.5" customHeight="1" x14ac:dyDescent="0.4">
      <c r="B356" s="74"/>
      <c r="C356" s="70"/>
      <c r="D356" s="70"/>
      <c r="E356" s="8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ht="13" customHeight="1" x14ac:dyDescent="0.4">
      <c r="B357" s="75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3" customHeight="1" x14ac:dyDescent="0.4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3" customHeight="1" x14ac:dyDescent="0.4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3" customHeight="1" x14ac:dyDescent="0.4">
      <c r="B360" s="81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3" customHeight="1" x14ac:dyDescent="0.4">
      <c r="B361" s="69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84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x14ac:dyDescent="0.4">
      <c r="B363" s="78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4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4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4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4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ht="37.5" customHeight="1" x14ac:dyDescent="0.45">
      <c r="B368" s="80"/>
      <c r="C368" s="85"/>
      <c r="D368" s="8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18" customHeight="1" x14ac:dyDescent="0.4">
      <c r="B369" s="74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3" customHeight="1" x14ac:dyDescent="0.4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3" customHeight="1" x14ac:dyDescent="0.4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3" customHeight="1" x14ac:dyDescent="0.4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3" customHeight="1" x14ac:dyDescent="0.4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3" customHeight="1" x14ac:dyDescent="0.4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84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22"/>
      <c r="AY381" s="22"/>
      <c r="AZ381" s="22"/>
    </row>
    <row r="382" spans="2:52" s="73" customFormat="1" x14ac:dyDescent="0.4">
      <c r="B382" s="84"/>
      <c r="C382" s="85"/>
      <c r="D382" s="8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</row>
    <row r="383" spans="2:52" s="73" customFormat="1" x14ac:dyDescent="0.4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4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4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4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4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ht="24.75" customHeight="1" x14ac:dyDescent="0.45">
      <c r="B388" s="80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18" customHeight="1" x14ac:dyDescent="0.45">
      <c r="B389" s="74"/>
      <c r="C389" s="86"/>
      <c r="D389" s="86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84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8" customHeight="1" x14ac:dyDescent="0.45">
      <c r="B402" s="74"/>
      <c r="C402" s="86"/>
      <c r="D402" s="86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84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8" customHeight="1" x14ac:dyDescent="0.45">
      <c r="B415" s="74"/>
      <c r="C415" s="86"/>
      <c r="D415" s="86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84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8" customHeight="1" x14ac:dyDescent="0.45">
      <c r="B428" s="74"/>
      <c r="C428" s="86"/>
      <c r="D428" s="86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84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8" customHeight="1" x14ac:dyDescent="0.45">
      <c r="B441" s="74"/>
      <c r="C441" s="86"/>
      <c r="D441" s="86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84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8" customHeight="1" x14ac:dyDescent="0.45">
      <c r="B454" s="74"/>
      <c r="C454" s="86"/>
      <c r="D454" s="86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84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8" customHeight="1" x14ac:dyDescent="0.45">
      <c r="B467" s="74"/>
      <c r="C467" s="86"/>
      <c r="D467" s="86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84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8" customHeight="1" x14ac:dyDescent="0.45">
      <c r="B480" s="74"/>
      <c r="C480" s="86"/>
      <c r="D480" s="86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84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8" customHeight="1" x14ac:dyDescent="0.45">
      <c r="B493" s="74"/>
      <c r="C493" s="86"/>
      <c r="D493" s="86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84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8" customHeight="1" x14ac:dyDescent="0.45">
      <c r="B506" s="74"/>
      <c r="C506" s="86"/>
      <c r="D506" s="86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84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8" customHeight="1" x14ac:dyDescent="0.45">
      <c r="B519" s="74"/>
      <c r="C519" s="86"/>
      <c r="D519" s="86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84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8" customHeight="1" x14ac:dyDescent="0.45">
      <c r="B532" s="74"/>
      <c r="C532" s="86"/>
      <c r="D532" s="86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84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8" customHeight="1" x14ac:dyDescent="0.45">
      <c r="B545" s="74"/>
      <c r="C545" s="86"/>
      <c r="D545" s="86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84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8" customHeight="1" x14ac:dyDescent="0.45">
      <c r="B558" s="74"/>
      <c r="C558" s="86"/>
      <c r="D558" s="86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84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8" customHeight="1" x14ac:dyDescent="0.45">
      <c r="B571" s="74"/>
      <c r="C571" s="86"/>
      <c r="D571" s="86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84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8" customHeight="1" x14ac:dyDescent="0.45">
      <c r="B584" s="74"/>
      <c r="C584" s="86"/>
      <c r="D584" s="86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84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8" customHeight="1" x14ac:dyDescent="0.45">
      <c r="B597" s="74"/>
      <c r="C597" s="86"/>
      <c r="D597" s="86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84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8" customHeight="1" x14ac:dyDescent="0.45">
      <c r="B610" s="74"/>
      <c r="C610" s="86"/>
      <c r="D610" s="86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84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8" customHeight="1" x14ac:dyDescent="0.45">
      <c r="B623" s="74"/>
      <c r="C623" s="86"/>
      <c r="D623" s="86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84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8" customHeight="1" x14ac:dyDescent="0.45">
      <c r="B636" s="74"/>
      <c r="C636" s="86"/>
      <c r="D636" s="86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84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8" customHeight="1" x14ac:dyDescent="0.45">
      <c r="B649" s="74"/>
      <c r="C649" s="86"/>
      <c r="D649" s="86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84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8" customHeight="1" x14ac:dyDescent="0.45">
      <c r="B662" s="74"/>
      <c r="C662" s="86"/>
      <c r="D662" s="86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84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8" customHeight="1" x14ac:dyDescent="0.45">
      <c r="B675" s="74"/>
      <c r="C675" s="86"/>
      <c r="D675" s="86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84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8" customHeight="1" x14ac:dyDescent="0.45">
      <c r="B688" s="74"/>
      <c r="C688" s="86"/>
      <c r="D688" s="86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84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8" customHeight="1" x14ac:dyDescent="0.45">
      <c r="B701" s="74"/>
      <c r="C701" s="86"/>
      <c r="D701" s="86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84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8" customHeight="1" x14ac:dyDescent="0.45">
      <c r="B714" s="74"/>
      <c r="C714" s="86"/>
      <c r="D714" s="86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84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8" customHeight="1" x14ac:dyDescent="0.45">
      <c r="B727" s="74"/>
      <c r="C727" s="86"/>
      <c r="D727" s="86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3" customHeight="1" x14ac:dyDescent="0.4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3" customHeight="1" x14ac:dyDescent="0.4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3" customHeight="1" x14ac:dyDescent="0.4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3" customHeight="1" x14ac:dyDescent="0.4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3" customHeight="1" x14ac:dyDescent="0.4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3" customHeight="1" x14ac:dyDescent="0.4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3" customHeight="1" x14ac:dyDescent="0.4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3" customHeight="1" x14ac:dyDescent="0.4">
      <c r="B739" s="84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x14ac:dyDescent="0.4">
      <c r="B740" s="78"/>
      <c r="C740" s="70"/>
      <c r="D740" s="7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4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4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4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4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4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4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4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4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ht="24.75" customHeight="1" x14ac:dyDescent="0.5">
      <c r="B767" s="79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37.5" customHeight="1" x14ac:dyDescent="0.45">
      <c r="B768" s="80"/>
      <c r="C768" s="85"/>
      <c r="D768" s="8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89" customFormat="1" ht="31.5" customHeight="1" x14ac:dyDescent="0.4">
      <c r="B769" s="87"/>
      <c r="C769" s="88"/>
      <c r="D769" s="88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13" customHeight="1" x14ac:dyDescent="0.4">
      <c r="B770" s="69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3" customHeight="1" x14ac:dyDescent="0.4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3" customHeight="1" x14ac:dyDescent="0.4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</row>
    <row r="795" spans="2:52" s="89" customFormat="1" ht="13" customHeight="1" x14ac:dyDescent="0.4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3" customHeight="1" x14ac:dyDescent="0.4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3" customHeight="1" x14ac:dyDescent="0.4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3" customHeight="1" x14ac:dyDescent="0.4">
      <c r="B798" s="75"/>
      <c r="C798" s="88"/>
      <c r="D798" s="88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8" customHeight="1" x14ac:dyDescent="0.4">
      <c r="B799" s="87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3" customHeight="1" x14ac:dyDescent="0.4">
      <c r="B800" s="69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3" customHeight="1" x14ac:dyDescent="0.4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</row>
    <row r="825" spans="2:52" s="89" customFormat="1" ht="13" customHeight="1" x14ac:dyDescent="0.4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3" customHeight="1" x14ac:dyDescent="0.4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3" customHeight="1" x14ac:dyDescent="0.4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73" customFormat="1" ht="42" customHeight="1" x14ac:dyDescent="0.5">
      <c r="B828" s="79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30.75" customHeight="1" x14ac:dyDescent="0.4">
      <c r="B829" s="87"/>
      <c r="C829" s="88"/>
      <c r="D829" s="88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3" customHeight="1" x14ac:dyDescent="0.4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3" customHeight="1" x14ac:dyDescent="0.4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3" customHeight="1" x14ac:dyDescent="0.4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3" customHeight="1" x14ac:dyDescent="0.4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3" customHeight="1" x14ac:dyDescent="0.4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3" customHeight="1" x14ac:dyDescent="0.4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3" customHeight="1" x14ac:dyDescent="0.4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3" customHeight="1" x14ac:dyDescent="0.4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4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4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4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4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4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4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4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4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ht="41.25" customHeight="1" x14ac:dyDescent="0.5">
      <c r="B867" s="79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24.75" customHeight="1" x14ac:dyDescent="0.45">
      <c r="B868" s="80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18" customHeight="1" x14ac:dyDescent="0.4">
      <c r="B869" s="87"/>
      <c r="C869" s="70"/>
      <c r="D869" s="7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69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8" customHeight="1" x14ac:dyDescent="0.4">
      <c r="B884" s="87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8" customHeight="1" x14ac:dyDescent="0.4">
      <c r="B896" s="87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69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8" customHeight="1" x14ac:dyDescent="0.4">
      <c r="B901" s="87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spans="2:52" s="73" customFormat="1" ht="13" customHeight="1" x14ac:dyDescent="0.4">
      <c r="B902" s="75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3" customHeight="1" x14ac:dyDescent="0.4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3" customHeight="1" x14ac:dyDescent="0.4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3" customHeight="1" x14ac:dyDescent="0.4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69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81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8" customHeight="1" x14ac:dyDescent="0.4">
      <c r="B912" s="87"/>
      <c r="C912" s="70"/>
      <c r="D912" s="70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</row>
    <row r="913" spans="2:52" s="73" customFormat="1" ht="13" customHeight="1" x14ac:dyDescent="0.4">
      <c r="B913" s="75"/>
      <c r="C913" s="70"/>
      <c r="D913" s="70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14"/>
      <c r="AD913" s="77"/>
      <c r="AE913" s="77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69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x14ac:dyDescent="0.4">
      <c r="B915" s="78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</row>
    <row r="916" spans="2:52" s="73" customFormat="1" x14ac:dyDescent="0.4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4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ht="24.75" customHeight="1" x14ac:dyDescent="0.45">
      <c r="B918" s="8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18" customHeight="1" x14ac:dyDescent="0.4">
      <c r="B919" s="87"/>
      <c r="C919" s="70"/>
      <c r="D919" s="7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69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8" customHeight="1" x14ac:dyDescent="0.4">
      <c r="B934" s="87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8" customHeight="1" x14ac:dyDescent="0.4">
      <c r="B946" s="87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69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8" customHeight="1" x14ac:dyDescent="0.4">
      <c r="B951" s="87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spans="2:52" s="73" customFormat="1" ht="13" customHeight="1" x14ac:dyDescent="0.4">
      <c r="B952" s="75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3" customHeight="1" x14ac:dyDescent="0.4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3" customHeight="1" x14ac:dyDescent="0.4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3" customHeight="1" x14ac:dyDescent="0.4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3" customHeight="1" x14ac:dyDescent="0.4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3" customHeight="1" x14ac:dyDescent="0.4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3" customHeight="1" x14ac:dyDescent="0.4">
      <c r="B960" s="69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3" customHeight="1" x14ac:dyDescent="0.4">
      <c r="B961" s="81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8" customHeight="1" x14ac:dyDescent="0.4">
      <c r="B962" s="87"/>
      <c r="C962" s="70"/>
      <c r="D962" s="70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ht="13" customHeight="1" x14ac:dyDescent="0.4">
      <c r="B963" s="75"/>
      <c r="C963" s="70"/>
      <c r="D963" s="70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14"/>
      <c r="AD963" s="77"/>
      <c r="AE963" s="77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3" customHeight="1" x14ac:dyDescent="0.4">
      <c r="B964" s="69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4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4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4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4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4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4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4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4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4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4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4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4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4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4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4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4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4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4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4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4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4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4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4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</sheetData>
  <sortState columnSort="1" ref="E1:AE1230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A1:AZ1238"/>
  <sheetViews>
    <sheetView zoomScaleNormal="100" workbookViewId="0">
      <pane xSplit="2" ySplit="2" topLeftCell="C45" activePane="bottomRight" state="frozen"/>
      <selection activeCell="B32" sqref="B32"/>
      <selection pane="topRight" activeCell="B32" sqref="B32"/>
      <selection pane="bottomLeft" activeCell="B32" sqref="B32"/>
      <selection pane="bottomRight" activeCell="B32" sqref="B32"/>
    </sheetView>
  </sheetViews>
  <sheetFormatPr baseColWidth="10" defaultRowHeight="14.6" x14ac:dyDescent="0.4"/>
  <cols>
    <col min="1" max="1" width="27.15234375" customWidth="1"/>
    <col min="2" max="2" width="38.69140625" style="94" customWidth="1"/>
    <col min="3" max="3" width="11.69140625" customWidth="1"/>
    <col min="4" max="4" width="10.53515625" customWidth="1"/>
    <col min="5" max="31" width="10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A5" s="3" t="s">
        <v>134</v>
      </c>
      <c r="B5" s="17" t="s">
        <v>58</v>
      </c>
      <c r="C5" s="18" t="s">
        <v>59</v>
      </c>
      <c r="D5" s="19">
        <v>12.625672466985881</v>
      </c>
      <c r="E5" s="20">
        <v>0.2975694899559021</v>
      </c>
      <c r="F5" s="20">
        <v>0.40194183492660523</v>
      </c>
      <c r="G5" s="20">
        <v>4.6229234695434572E-2</v>
      </c>
      <c r="H5" s="20">
        <v>6.2700338363647461E-3</v>
      </c>
      <c r="I5" s="20">
        <v>0.57588950347900392</v>
      </c>
      <c r="J5" s="20">
        <v>4.9362500915527345</v>
      </c>
      <c r="K5" s="20">
        <v>0.22523960065841675</v>
      </c>
      <c r="L5" s="20">
        <v>1.8202694535255432E-2</v>
      </c>
      <c r="M5" s="20">
        <v>0.13929741835594178</v>
      </c>
      <c r="N5" s="20">
        <v>0.60159261989593504</v>
      </c>
      <c r="O5" s="20">
        <v>0.14282934951782228</v>
      </c>
      <c r="P5" s="20">
        <v>1.1009585628509522</v>
      </c>
      <c r="Q5" s="20">
        <v>3.6108791112899781E-2</v>
      </c>
      <c r="R5" s="20">
        <v>0.19655437088012695</v>
      </c>
      <c r="S5" s="20">
        <v>0.12495672130584717</v>
      </c>
      <c r="T5" s="20">
        <v>1.781833221435547</v>
      </c>
      <c r="U5" s="20">
        <v>3.6813215017318726E-2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0.11166216969490052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A6" s="115" t="s">
        <v>135</v>
      </c>
      <c r="B6" s="24" t="s">
        <v>60</v>
      </c>
      <c r="C6" s="25" t="s">
        <v>59</v>
      </c>
      <c r="D6" s="26">
        <v>32.270518456637859</v>
      </c>
      <c r="E6" s="27">
        <v>0.81851486241817473</v>
      </c>
      <c r="F6" s="27">
        <v>1.1438099269866944</v>
      </c>
      <c r="G6" s="27">
        <v>0.27259088134765624</v>
      </c>
      <c r="H6" s="27">
        <v>0</v>
      </c>
      <c r="I6" s="27">
        <v>0.88728442668914798</v>
      </c>
      <c r="J6" s="27">
        <v>5.5481189842224126</v>
      </c>
      <c r="K6" s="27">
        <v>1.1680124754905701</v>
      </c>
      <c r="L6" s="27">
        <v>0.1808791151046753</v>
      </c>
      <c r="M6" s="27">
        <v>0.28087709045410159</v>
      </c>
      <c r="N6" s="27">
        <v>1.4986859073638916</v>
      </c>
      <c r="O6" s="27">
        <v>2.5604536046981812</v>
      </c>
      <c r="P6" s="27">
        <v>3.9442684555053713</v>
      </c>
      <c r="Q6" s="27">
        <v>8.3128236293792721E-2</v>
      </c>
      <c r="R6" s="27">
        <v>0.98005427742004392</v>
      </c>
      <c r="S6" s="27">
        <v>0.23029088783264159</v>
      </c>
      <c r="T6" s="27">
        <v>2.7062250576019289</v>
      </c>
      <c r="U6" s="27">
        <v>0.1432210967540741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0.54757688474655153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A7" s="115" t="s">
        <v>123</v>
      </c>
      <c r="B7" s="24" t="s">
        <v>61</v>
      </c>
      <c r="C7" s="25" t="s">
        <v>59</v>
      </c>
      <c r="D7" s="26">
        <v>4.2992941800653934</v>
      </c>
      <c r="E7" s="27">
        <v>0.10650173950195313</v>
      </c>
      <c r="F7" s="27">
        <v>0.116323486328125</v>
      </c>
      <c r="G7" s="27">
        <v>1.9639039993286134E-2</v>
      </c>
      <c r="H7" s="27">
        <v>4.3333330154418943E-3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A8" s="3" t="s">
        <v>130</v>
      </c>
      <c r="B8" s="24" t="s">
        <v>62</v>
      </c>
      <c r="C8" s="25" t="s">
        <v>59</v>
      </c>
      <c r="D8" s="26">
        <v>3.3526485419580712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0.2824073181152344</v>
      </c>
      <c r="K8" s="27">
        <v>5.8716106414794925E-2</v>
      </c>
      <c r="L8" s="27">
        <v>4.2462005615234374E-3</v>
      </c>
      <c r="M8" s="27">
        <v>4.3246021270751951E-2</v>
      </c>
      <c r="N8" s="27">
        <v>6.9931205749511727E-2</v>
      </c>
      <c r="O8" s="27">
        <v>2.709633255004883E-2</v>
      </c>
      <c r="P8" s="27">
        <v>0.4448886413574219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7.5267572402954105E-3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A9" s="115" t="s">
        <v>123</v>
      </c>
      <c r="B9" s="24" t="s">
        <v>63</v>
      </c>
      <c r="C9" s="25" t="s">
        <v>59</v>
      </c>
      <c r="D9" s="26">
        <v>96.494945678710934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4.2498745117187502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A10" s="115" t="s">
        <v>123</v>
      </c>
      <c r="B10" s="24" t="s">
        <v>64</v>
      </c>
      <c r="C10" s="25" t="s">
        <v>59</v>
      </c>
      <c r="D10" s="26">
        <v>16.522146228671073</v>
      </c>
      <c r="E10" s="27">
        <v>1.89616162109375</v>
      </c>
      <c r="F10" s="27">
        <v>6.9366668701171877E-2</v>
      </c>
      <c r="G10" s="27">
        <v>0.27223599243164065</v>
      </c>
      <c r="H10" s="27">
        <v>1.5333334207534789E-3</v>
      </c>
      <c r="I10" s="27">
        <v>0.41069995117187502</v>
      </c>
      <c r="J10" s="27">
        <v>1.1667552490234376</v>
      </c>
      <c r="K10" s="27">
        <v>1.0999999046325684E-2</v>
      </c>
      <c r="L10" s="27">
        <v>8.0999994277954103E-3</v>
      </c>
      <c r="M10" s="27">
        <v>0.14311666870117187</v>
      </c>
      <c r="N10" s="27">
        <v>2.3075656738281252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0.4893577880859375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A11" s="115" t="s">
        <v>123</v>
      </c>
      <c r="B11" s="24" t="s">
        <v>65</v>
      </c>
      <c r="C11" s="25" t="s">
        <v>59</v>
      </c>
      <c r="D11" s="28">
        <v>484.29396199846269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128.39554296874999</v>
      </c>
      <c r="K11" s="29">
        <v>5.1564310302734375</v>
      </c>
      <c r="L11" s="29">
        <v>2.4422922611236571E-2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0.36623483657836914</v>
      </c>
      <c r="Y11" s="29">
        <v>20.965309082031251</v>
      </c>
      <c r="Z11" s="29">
        <v>4.2267549438476566</v>
      </c>
      <c r="AA11" s="29">
        <v>5.3544116210937505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A12" s="115" t="s">
        <v>123</v>
      </c>
      <c r="B12" s="24" t="s">
        <v>66</v>
      </c>
      <c r="C12" s="25" t="s">
        <v>59</v>
      </c>
      <c r="D12" s="26">
        <v>1.7276136660575867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5.2847949981689457E-2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A14" s="3" t="s">
        <v>136</v>
      </c>
      <c r="B14" s="24" t="s">
        <v>68</v>
      </c>
      <c r="C14" s="25" t="s">
        <v>59</v>
      </c>
      <c r="D14" s="28">
        <v>268.19582933807374</v>
      </c>
      <c r="E14" s="29">
        <v>6.7413061523437499</v>
      </c>
      <c r="F14" s="29">
        <v>7.1652446289062501</v>
      </c>
      <c r="G14" s="29">
        <v>1.6145212402343749</v>
      </c>
      <c r="H14" s="29">
        <v>0.88960992431640629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50.606992187499998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12.0181455078125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A15" s="3" t="s">
        <v>137</v>
      </c>
      <c r="B15" s="24" t="s">
        <v>69</v>
      </c>
      <c r="C15" s="25" t="s">
        <v>59</v>
      </c>
      <c r="D15" s="28">
        <v>51.548168767452239</v>
      </c>
      <c r="E15" s="29">
        <v>0</v>
      </c>
      <c r="F15" s="29">
        <v>5.3473681640624999</v>
      </c>
      <c r="G15" s="29">
        <v>3.6617846488952639E-3</v>
      </c>
      <c r="H15" s="29">
        <v>0</v>
      </c>
      <c r="I15" s="29">
        <v>0</v>
      </c>
      <c r="J15" s="29">
        <v>19.700656250000002</v>
      </c>
      <c r="K15" s="29">
        <v>2.7573347167968749</v>
      </c>
      <c r="L15" s="29">
        <v>2.9815917968750001E-2</v>
      </c>
      <c r="M15" s="29">
        <v>0.16652072143554689</v>
      </c>
      <c r="N15" s="29">
        <v>0.21359448242187501</v>
      </c>
      <c r="O15" s="29">
        <v>0.19166122436523439</v>
      </c>
      <c r="P15" s="29">
        <v>8.4577558593750002</v>
      </c>
      <c r="Q15" s="29">
        <v>0</v>
      </c>
      <c r="R15" s="29">
        <v>0</v>
      </c>
      <c r="S15" s="29">
        <v>0.72887890625000007</v>
      </c>
      <c r="T15" s="29">
        <v>0.12297787475585938</v>
      </c>
      <c r="U15" s="29">
        <v>1.1859199523925782E-2</v>
      </c>
      <c r="V15" s="29">
        <v>0</v>
      </c>
      <c r="W15" s="29">
        <v>3.0708274841308593E-2</v>
      </c>
      <c r="X15" s="29">
        <v>6.1207344055175784E-2</v>
      </c>
      <c r="Y15" s="29">
        <v>12.10369140625</v>
      </c>
      <c r="Z15" s="29">
        <v>0.41696093750000002</v>
      </c>
      <c r="AA15" s="29">
        <v>5.113017272949219E-2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5" t="s">
        <v>138</v>
      </c>
      <c r="B16" s="24" t="s">
        <v>112</v>
      </c>
      <c r="C16" s="25" t="s">
        <v>113</v>
      </c>
      <c r="D16" s="28"/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6" t="s">
        <v>139</v>
      </c>
      <c r="B17" s="24" t="s">
        <v>115</v>
      </c>
      <c r="C17" s="25" t="s">
        <v>59</v>
      </c>
      <c r="D17" s="28"/>
      <c r="E17" s="27">
        <f t="array" ref="E17:AE18">TRANSPOSE('[3]Hydro capacities&amp;FLH'!$T$6:$U$32)</f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2" t="s">
        <v>140</v>
      </c>
      <c r="B18" s="24" t="s">
        <v>117</v>
      </c>
      <c r="C18" s="25" t="s">
        <v>59</v>
      </c>
      <c r="D18" s="28"/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3" t="s">
        <v>141</v>
      </c>
      <c r="B19" s="24" t="s">
        <v>72</v>
      </c>
      <c r="C19" s="25" t="s">
        <v>59</v>
      </c>
      <c r="D19" s="28"/>
      <c r="E19" s="29">
        <f>E25</f>
        <v>14.554220703125001</v>
      </c>
      <c r="F19" s="29">
        <f t="shared" ref="F19:AE19" si="0">F25</f>
        <v>22.31525390625</v>
      </c>
      <c r="G19" s="29">
        <f t="shared" si="0"/>
        <v>3.2685517578124998</v>
      </c>
      <c r="H19" s="29">
        <f t="shared" si="0"/>
        <v>1.0390098876953124</v>
      </c>
      <c r="I19" s="29">
        <f t="shared" si="0"/>
        <v>9.8792167968749993</v>
      </c>
      <c r="J19" s="29">
        <f t="shared" si="0"/>
        <v>95.181367187500001</v>
      </c>
      <c r="K19" s="29">
        <f t="shared" si="0"/>
        <v>4.3787133789062498</v>
      </c>
      <c r="L19" s="29">
        <f t="shared" si="0"/>
        <v>1.7360345840454101E-2</v>
      </c>
      <c r="M19" s="29">
        <f t="shared" si="0"/>
        <v>8.1153916015625001</v>
      </c>
      <c r="N19" s="29">
        <f t="shared" si="0"/>
        <v>43.596257812499999</v>
      </c>
      <c r="O19" s="29">
        <f t="shared" si="0"/>
        <v>1.3093126220703126</v>
      </c>
      <c r="P19" s="29">
        <f t="shared" si="0"/>
        <v>67.103085937499998</v>
      </c>
      <c r="Q19" s="29">
        <f t="shared" si="0"/>
        <v>1.497059326171875</v>
      </c>
      <c r="R19" s="29">
        <f t="shared" si="0"/>
        <v>10.194827148437501</v>
      </c>
      <c r="S19" s="29">
        <f t="shared" si="0"/>
        <v>4.8755419921875003</v>
      </c>
      <c r="T19" s="29">
        <f t="shared" si="0"/>
        <v>49.366820312500003</v>
      </c>
      <c r="U19" s="29">
        <f t="shared" si="0"/>
        <v>0.12187670135498047</v>
      </c>
      <c r="V19" s="29">
        <f t="shared" si="0"/>
        <v>1.5420045166015626</v>
      </c>
      <c r="W19" s="29">
        <f t="shared" si="0"/>
        <v>5.4950832366943363E-2</v>
      </c>
      <c r="X19" s="29">
        <f t="shared" si="0"/>
        <v>0.33323117065429686</v>
      </c>
      <c r="Y19" s="29">
        <f t="shared" si="0"/>
        <v>17.461015625000002</v>
      </c>
      <c r="Z19" s="29">
        <f t="shared" si="0"/>
        <v>3.600474609375</v>
      </c>
      <c r="AA19" s="29">
        <f t="shared" si="0"/>
        <v>4.8832709960937501</v>
      </c>
      <c r="AB19" s="29">
        <f t="shared" si="0"/>
        <v>2.874418212890625</v>
      </c>
      <c r="AC19" s="29">
        <f t="shared" si="0"/>
        <v>1.992061279296875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3" t="s">
        <v>142</v>
      </c>
      <c r="B20" s="24" t="s">
        <v>120</v>
      </c>
      <c r="C20" s="35" t="s">
        <v>59</v>
      </c>
      <c r="D20" s="28"/>
      <c r="E20" s="29">
        <f>E11-E19</f>
        <v>1.3991745605468751</v>
      </c>
      <c r="F20" s="29">
        <f t="shared" ref="F20:AE20" si="1">F11-F19</f>
        <v>4.2280214843750024</v>
      </c>
      <c r="G20" s="29">
        <f t="shared" si="1"/>
        <v>1.106103149414063</v>
      </c>
      <c r="H20" s="29">
        <f t="shared" si="1"/>
        <v>0.16187736511230488</v>
      </c>
      <c r="I20" s="29">
        <f t="shared" si="1"/>
        <v>3.3484975585937509</v>
      </c>
      <c r="J20" s="29">
        <f t="shared" si="1"/>
        <v>33.214175781249992</v>
      </c>
      <c r="K20" s="29">
        <f t="shared" si="1"/>
        <v>0.77771765136718773</v>
      </c>
      <c r="L20" s="29">
        <f t="shared" si="1"/>
        <v>7.0625767707824701E-3</v>
      </c>
      <c r="M20" s="29">
        <f t="shared" si="1"/>
        <v>2.0638483886718753</v>
      </c>
      <c r="N20" s="29">
        <f t="shared" si="1"/>
        <v>10.455541015625002</v>
      </c>
      <c r="O20" s="29">
        <f t="shared" si="1"/>
        <v>0.41130593872070298</v>
      </c>
      <c r="P20" s="29">
        <f t="shared" si="1"/>
        <v>15.075274414062505</v>
      </c>
      <c r="Q20" s="29">
        <f t="shared" si="1"/>
        <v>0.35296673583984384</v>
      </c>
      <c r="R20" s="29">
        <f t="shared" si="1"/>
        <v>3.3844755859374995</v>
      </c>
      <c r="S20" s="29">
        <f t="shared" si="1"/>
        <v>0.71042419433593729</v>
      </c>
      <c r="T20" s="29">
        <f t="shared" si="1"/>
        <v>23.546539062499996</v>
      </c>
      <c r="U20" s="29">
        <f t="shared" si="1"/>
        <v>3.6278625488281258E-2</v>
      </c>
      <c r="V20" s="29">
        <f t="shared" si="1"/>
        <v>0.2563844604492187</v>
      </c>
      <c r="W20" s="29">
        <f t="shared" si="1"/>
        <v>1.5048467636108391E-2</v>
      </c>
      <c r="X20" s="29">
        <f t="shared" si="1"/>
        <v>3.3003665924072279E-2</v>
      </c>
      <c r="Y20" s="29">
        <f t="shared" si="1"/>
        <v>3.5042934570312489</v>
      </c>
      <c r="Z20" s="29">
        <f t="shared" si="1"/>
        <v>0.62628033447265663</v>
      </c>
      <c r="AA20" s="29">
        <f t="shared" si="1"/>
        <v>0.47114062500000031</v>
      </c>
      <c r="AB20" s="29">
        <f t="shared" si="1"/>
        <v>0.90067401123046897</v>
      </c>
      <c r="AC20" s="29">
        <f t="shared" si="1"/>
        <v>0.70398400878906253</v>
      </c>
      <c r="AD20" s="29">
        <f t="shared" si="1"/>
        <v>0.45820581054687515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5" t="s">
        <v>121</v>
      </c>
      <c r="B21" s="24" t="s">
        <v>122</v>
      </c>
      <c r="C21" s="25" t="s">
        <v>59</v>
      </c>
      <c r="D21" s="28"/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4.3333330154418943E-3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5" t="s">
        <v>123</v>
      </c>
      <c r="B22" s="24" t="s">
        <v>124</v>
      </c>
      <c r="C22" s="25" t="s">
        <v>59</v>
      </c>
      <c r="D22" s="28"/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A23" s="115" t="s">
        <v>123</v>
      </c>
      <c r="B23" s="30" t="s">
        <v>70</v>
      </c>
      <c r="C23" s="31" t="s">
        <v>59</v>
      </c>
      <c r="D23" s="32">
        <v>971.39256641983332</v>
      </c>
      <c r="E23" s="33">
        <v>34.695365808367733</v>
      </c>
      <c r="F23" s="33">
        <v>40.923197089672087</v>
      </c>
      <c r="G23" s="33">
        <v>8.693163932323456</v>
      </c>
      <c r="H23" s="33">
        <v>2.1031423894166945</v>
      </c>
      <c r="I23" s="33">
        <v>16.823577080726626</v>
      </c>
      <c r="J23" s="33">
        <v>235.32356325912477</v>
      </c>
      <c r="K23" s="33">
        <v>16.981210948944092</v>
      </c>
      <c r="L23" s="33">
        <v>1.7584305669069291</v>
      </c>
      <c r="M23" s="33">
        <v>19.208966548681261</v>
      </c>
      <c r="N23" s="33">
        <v>123.76171569919586</v>
      </c>
      <c r="O23" s="33">
        <v>13.641621455192567</v>
      </c>
      <c r="P23" s="33">
        <v>135.36494750785829</v>
      </c>
      <c r="Q23" s="33">
        <v>6.2794460670948027</v>
      </c>
      <c r="R23" s="33">
        <v>15.362224760055541</v>
      </c>
      <c r="S23" s="33">
        <v>15.388384453773499</v>
      </c>
      <c r="T23" s="33">
        <v>113.85931127667428</v>
      </c>
      <c r="U23" s="33">
        <v>2.4804003575146201</v>
      </c>
      <c r="V23" s="33">
        <v>2.0894925319468602</v>
      </c>
      <c r="W23" s="33">
        <v>2.5735164625644686</v>
      </c>
      <c r="X23" s="33">
        <v>0.52235386617667978</v>
      </c>
      <c r="Y23" s="33">
        <v>42.830352341040971</v>
      </c>
      <c r="Z23" s="33">
        <v>28.269001357793808</v>
      </c>
      <c r="AA23" s="33">
        <v>23.0168168861866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A24" s="115" t="s">
        <v>123</v>
      </c>
      <c r="B24" s="24" t="s">
        <v>71</v>
      </c>
      <c r="C24" s="25" t="s">
        <v>59</v>
      </c>
      <c r="D24" s="26">
        <v>34.374066091328864</v>
      </c>
      <c r="E24" s="27">
        <v>1.1029696044921875</v>
      </c>
      <c r="F24" s="27">
        <v>0.9193175048828125</v>
      </c>
      <c r="G24" s="27">
        <v>0.20195596313476563</v>
      </c>
      <c r="H24" s="27">
        <v>7.9388189315795898E-3</v>
      </c>
      <c r="I24" s="27">
        <v>1.1486929931640626</v>
      </c>
      <c r="J24" s="27">
        <v>8.0397944335937499</v>
      </c>
      <c r="K24" s="27">
        <v>1.4527926025390625</v>
      </c>
      <c r="L24" s="27">
        <v>0.14018388366699219</v>
      </c>
      <c r="M24" s="27">
        <v>0.21215103149414063</v>
      </c>
      <c r="N24" s="27">
        <v>1.7429312744140626</v>
      </c>
      <c r="O24" s="27">
        <v>2.7170156250000002</v>
      </c>
      <c r="P24" s="27">
        <v>3.9222297363281249</v>
      </c>
      <c r="Q24" s="27">
        <v>8.5541748046875005E-2</v>
      </c>
      <c r="R24" s="27">
        <v>0.87461761474609379</v>
      </c>
      <c r="S24" s="27">
        <v>0.20278216552734377</v>
      </c>
      <c r="T24" s="27">
        <v>3.1600480957031252</v>
      </c>
      <c r="U24" s="27">
        <v>0.15430902099609375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0.21609942626953124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A25" s="115" t="s">
        <v>123</v>
      </c>
      <c r="B25" s="34" t="s">
        <v>72</v>
      </c>
      <c r="C25" s="35" t="s">
        <v>59</v>
      </c>
      <c r="D25" s="36">
        <v>375.86062949943545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95.181367187500001</v>
      </c>
      <c r="K25" s="37">
        <v>4.3787133789062498</v>
      </c>
      <c r="L25" s="37">
        <v>1.7360345840454101E-2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0.33323117065429686</v>
      </c>
      <c r="Y25" s="37">
        <v>17.461015625000002</v>
      </c>
      <c r="Z25" s="37">
        <v>3.600474609375</v>
      </c>
      <c r="AA25" s="37">
        <v>4.8832709960937501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A27" s="115" t="s">
        <v>129</v>
      </c>
      <c r="B27" s="17" t="s">
        <v>97</v>
      </c>
      <c r="C27" s="18" t="s">
        <v>59</v>
      </c>
      <c r="D27" s="19">
        <v>16.08862923169136</v>
      </c>
      <c r="E27" s="20">
        <v>0.45235082292556766</v>
      </c>
      <c r="F27" s="20">
        <v>0.61414662933349606</v>
      </c>
      <c r="G27" s="20">
        <v>4.7544991493225101E-2</v>
      </c>
      <c r="H27" s="20">
        <v>6.2131766080856321E-3</v>
      </c>
      <c r="I27" s="20">
        <v>0.84355579757690435</v>
      </c>
      <c r="J27" s="20">
        <v>6.2716954345703124</v>
      </c>
      <c r="K27" s="20">
        <v>0.30418362331390381</v>
      </c>
      <c r="L27" s="20">
        <v>2.1026688575744631E-2</v>
      </c>
      <c r="M27" s="20">
        <v>0.18990007400512696</v>
      </c>
      <c r="N27" s="20">
        <v>0.63855363655090336</v>
      </c>
      <c r="O27" s="20">
        <v>0.26786905670166017</v>
      </c>
      <c r="P27" s="20">
        <v>1.4920117645263673</v>
      </c>
      <c r="Q27" s="20">
        <v>4.115808868408203E-2</v>
      </c>
      <c r="R27" s="20">
        <v>0.21244251251220703</v>
      </c>
      <c r="S27" s="20">
        <v>0.11713522815704346</v>
      </c>
      <c r="T27" s="20">
        <v>2.1074020690917967</v>
      </c>
      <c r="U27" s="20">
        <v>4.9296567916870121E-2</v>
      </c>
      <c r="V27" s="20">
        <v>2.1660552978515626E-2</v>
      </c>
      <c r="W27" s="20">
        <v>6.7390820264816284E-2</v>
      </c>
      <c r="X27" s="20">
        <v>5.2694237232208253E-4</v>
      </c>
      <c r="Y27" s="20">
        <v>1.0084829597473144</v>
      </c>
      <c r="Z27" s="20">
        <v>0.7075463027954102</v>
      </c>
      <c r="AA27" s="20">
        <v>0.12051926040649415</v>
      </c>
      <c r="AB27" s="20">
        <v>0.1635699405670166</v>
      </c>
      <c r="AC27" s="20">
        <v>0.10671151351928711</v>
      </c>
      <c r="AD27" s="20">
        <v>8.5831614494323735E-2</v>
      </c>
      <c r="AE27" s="20">
        <v>0.12990316200256347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A28" s="115" t="s">
        <v>129</v>
      </c>
      <c r="B28" s="24" t="s">
        <v>98</v>
      </c>
      <c r="C28" s="25" t="s">
        <v>59</v>
      </c>
      <c r="D28" s="26">
        <v>77.7699895234108</v>
      </c>
      <c r="E28" s="27">
        <v>3.1049997777938843</v>
      </c>
      <c r="F28" s="27">
        <v>0.93303781700134281</v>
      </c>
      <c r="G28" s="27">
        <v>1.1723202648162843</v>
      </c>
      <c r="H28" s="27">
        <v>0</v>
      </c>
      <c r="I28" s="27">
        <v>2.5085853786468508</v>
      </c>
      <c r="J28" s="27">
        <v>13.047943809509277</v>
      </c>
      <c r="K28" s="27">
        <v>2.950722906112671</v>
      </c>
      <c r="L28" s="27">
        <v>0.94868236160278319</v>
      </c>
      <c r="M28" s="27">
        <v>0.46008975601196289</v>
      </c>
      <c r="N28" s="27">
        <v>1.4782677230834962</v>
      </c>
      <c r="O28" s="27">
        <v>8.231230415344239</v>
      </c>
      <c r="P28" s="27">
        <v>7.0312703857421877</v>
      </c>
      <c r="Q28" s="27">
        <v>0.47129942512512207</v>
      </c>
      <c r="R28" s="27">
        <v>2.3914825897216798</v>
      </c>
      <c r="S28" s="27">
        <v>0.44701977539062498</v>
      </c>
      <c r="T28" s="27">
        <v>4.7769525032043454</v>
      </c>
      <c r="U28" s="27">
        <v>1.3599251556396486</v>
      </c>
      <c r="V28" s="27">
        <v>3.3645803928375247E-2</v>
      </c>
      <c r="W28" s="27">
        <v>1.2062859234809875</v>
      </c>
      <c r="X28" s="27">
        <v>0</v>
      </c>
      <c r="Y28" s="27">
        <v>2.485346977233887</v>
      </c>
      <c r="Z28" s="27">
        <v>6.2532766113281255</v>
      </c>
      <c r="AA28" s="27">
        <v>1.6473086433410644</v>
      </c>
      <c r="AB28" s="27">
        <v>2.2786384792327881</v>
      </c>
      <c r="AC28" s="27">
        <v>11.173290710449219</v>
      </c>
      <c r="AD28" s="27">
        <v>0.30714093732833864</v>
      </c>
      <c r="AE28" s="27">
        <v>1.0712253923416137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A29" s="115" t="s">
        <v>129</v>
      </c>
      <c r="B29" s="24" t="s">
        <v>99</v>
      </c>
      <c r="C29" s="25" t="s">
        <v>59</v>
      </c>
      <c r="D29" s="26">
        <v>14.19899776172638</v>
      </c>
      <c r="E29" s="27">
        <v>0.38299649047851564</v>
      </c>
      <c r="F29" s="27">
        <v>0.37489080810546876</v>
      </c>
      <c r="G29" s="27">
        <v>7.6428924560546882E-2</v>
      </c>
      <c r="H29" s="27">
        <v>1.7106307983398437E-2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A30" s="115" t="s">
        <v>129</v>
      </c>
      <c r="B30" s="24" t="s">
        <v>100</v>
      </c>
      <c r="C30" s="25" t="s">
        <v>59</v>
      </c>
      <c r="D30" s="26">
        <v>19.454895085096361</v>
      </c>
      <c r="E30" s="27">
        <v>0.63829699707031251</v>
      </c>
      <c r="F30" s="27">
        <v>0.19567410278320313</v>
      </c>
      <c r="G30" s="27">
        <v>0.42542041015624998</v>
      </c>
      <c r="H30" s="27">
        <v>0</v>
      </c>
      <c r="I30" s="27">
        <v>0.18335794067382813</v>
      </c>
      <c r="J30" s="27">
        <v>3.1671633300781252</v>
      </c>
      <c r="K30" s="27">
        <v>1.4008862304687499</v>
      </c>
      <c r="L30" s="27">
        <v>0</v>
      </c>
      <c r="M30" s="27">
        <v>0.18219531250000001</v>
      </c>
      <c r="N30" s="27">
        <v>0.12175762176513673</v>
      </c>
      <c r="O30" s="27">
        <v>0</v>
      </c>
      <c r="P30" s="27">
        <v>0.65051989746093752</v>
      </c>
      <c r="Q30" s="27">
        <v>9.9430809020996103E-2</v>
      </c>
      <c r="R30" s="27">
        <v>2.0230238037109376</v>
      </c>
      <c r="S30" s="27">
        <v>1.9330005645751953E-2</v>
      </c>
      <c r="T30" s="27">
        <v>6.4843583984375002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4.7530067443847655E-2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A31" s="3" t="s">
        <v>143</v>
      </c>
      <c r="B31" s="17" t="s">
        <v>125</v>
      </c>
      <c r="C31" s="25" t="s">
        <v>59</v>
      </c>
      <c r="D31" s="26">
        <f>D27*D$37/D$35</f>
        <v>6.6759350276467675</v>
      </c>
      <c r="E31" s="26">
        <f t="shared" ref="E31:AE34" si="3">E27*E$37/E$35</f>
        <v>0.21565999970067387</v>
      </c>
      <c r="F31" s="26">
        <f t="shared" si="3"/>
        <v>8.6333500306727304E-2</v>
      </c>
      <c r="G31" s="26">
        <f t="shared" si="3"/>
        <v>3.3365346180728769E-2</v>
      </c>
      <c r="H31" s="26">
        <f t="shared" si="3"/>
        <v>0</v>
      </c>
      <c r="I31" s="26">
        <f t="shared" si="3"/>
        <v>0.32639066682959544</v>
      </c>
      <c r="J31" s="26">
        <f t="shared" si="3"/>
        <v>1.836163364439038</v>
      </c>
      <c r="K31" s="26">
        <f t="shared" si="3"/>
        <v>0.13750530735136332</v>
      </c>
      <c r="L31" s="26">
        <f t="shared" si="3"/>
        <v>1.4142174329229724E-2</v>
      </c>
      <c r="M31" s="26">
        <f t="shared" si="3"/>
        <v>0.10520634516269887</v>
      </c>
      <c r="N31" s="26">
        <f t="shared" si="3"/>
        <v>1.8158554388785237E-2</v>
      </c>
      <c r="O31" s="26">
        <f t="shared" si="3"/>
        <v>9.6888185832926979E-2</v>
      </c>
      <c r="P31" s="26">
        <f t="shared" si="3"/>
        <v>0.38095428771423606</v>
      </c>
      <c r="Q31" s="26">
        <f t="shared" si="3"/>
        <v>2.9041395101495428E-2</v>
      </c>
      <c r="R31" s="26">
        <f t="shared" si="3"/>
        <v>0.13193776374926983</v>
      </c>
      <c r="S31" s="26">
        <f t="shared" si="3"/>
        <v>4.1171141367904313E-2</v>
      </c>
      <c r="T31" s="26">
        <f t="shared" si="3"/>
        <v>1.2029808350373521</v>
      </c>
      <c r="U31" s="26">
        <f t="shared" si="3"/>
        <v>3.7794636500050861E-2</v>
      </c>
      <c r="V31" s="26">
        <f t="shared" si="3"/>
        <v>0</v>
      </c>
      <c r="W31" s="26">
        <f t="shared" si="3"/>
        <v>5.3262673652005134E-2</v>
      </c>
      <c r="X31" s="26">
        <f t="shared" si="3"/>
        <v>0</v>
      </c>
      <c r="Y31" s="26">
        <f t="shared" si="3"/>
        <v>0.23554870663798202</v>
      </c>
      <c r="Z31" s="26">
        <f t="shared" si="3"/>
        <v>0.33357574130327261</v>
      </c>
      <c r="AA31" s="26">
        <f t="shared" si="3"/>
        <v>9.2383114889728848E-2</v>
      </c>
      <c r="AB31" s="26">
        <f t="shared" si="3"/>
        <v>0.10275385234597167</v>
      </c>
      <c r="AC31" s="26">
        <f t="shared" si="3"/>
        <v>4.9090500707070453E-2</v>
      </c>
      <c r="AD31" s="26">
        <f t="shared" si="3"/>
        <v>4.327369486469651E-2</v>
      </c>
      <c r="AE31" s="26">
        <f t="shared" si="3"/>
        <v>7.0826430741217444E-2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A32" s="3" t="s">
        <v>143</v>
      </c>
      <c r="B32" s="24" t="s">
        <v>126</v>
      </c>
      <c r="C32" s="25" t="s">
        <v>59</v>
      </c>
      <c r="D32" s="26">
        <f t="shared" ref="D32:S34" si="4">D28*D$37/D$35</f>
        <v>32.27045571641154</v>
      </c>
      <c r="E32" s="26">
        <f t="shared" si="4"/>
        <v>1.4803206211029822</v>
      </c>
      <c r="F32" s="26">
        <f t="shared" si="4"/>
        <v>0.13116154483774226</v>
      </c>
      <c r="G32" s="26">
        <f t="shared" si="4"/>
        <v>0.82269173348895441</v>
      </c>
      <c r="H32" s="26">
        <f t="shared" si="4"/>
        <v>0</v>
      </c>
      <c r="I32" s="26">
        <f t="shared" si="4"/>
        <v>0.97062797373622856</v>
      </c>
      <c r="J32" s="26">
        <f t="shared" si="4"/>
        <v>3.8200446201867417</v>
      </c>
      <c r="K32" s="26">
        <f t="shared" si="4"/>
        <v>1.3338655634824408</v>
      </c>
      <c r="L32" s="26">
        <f t="shared" si="4"/>
        <v>0.63806677368724884</v>
      </c>
      <c r="M32" s="26">
        <f t="shared" si="4"/>
        <v>0.25489385367753808</v>
      </c>
      <c r="N32" s="26">
        <f t="shared" si="4"/>
        <v>4.2037509951065061E-2</v>
      </c>
      <c r="O32" s="26">
        <f t="shared" si="4"/>
        <v>2.9772344440804184</v>
      </c>
      <c r="P32" s="26">
        <f t="shared" si="4"/>
        <v>1.7952891962463344</v>
      </c>
      <c r="Q32" s="26">
        <f t="shared" si="4"/>
        <v>0.33255171106766868</v>
      </c>
      <c r="R32" s="26">
        <f t="shared" si="4"/>
        <v>1.4852341049913946</v>
      </c>
      <c r="S32" s="26">
        <f t="shared" si="4"/>
        <v>0.15712023322464144</v>
      </c>
      <c r="T32" s="26">
        <f t="shared" si="3"/>
        <v>2.7268561588321267</v>
      </c>
      <c r="U32" s="26">
        <f t="shared" si="3"/>
        <v>1.0426258682216776</v>
      </c>
      <c r="V32" s="26">
        <f t="shared" si="3"/>
        <v>0</v>
      </c>
      <c r="W32" s="26">
        <f t="shared" si="3"/>
        <v>0.9533941450912925</v>
      </c>
      <c r="X32" s="26">
        <f t="shared" si="3"/>
        <v>0</v>
      </c>
      <c r="Y32" s="26">
        <f t="shared" si="3"/>
        <v>0.58049594232186441</v>
      </c>
      <c r="Z32" s="26">
        <f t="shared" si="3"/>
        <v>2.9481340980186763</v>
      </c>
      <c r="AA32" s="26">
        <f t="shared" si="3"/>
        <v>1.2627318085368915</v>
      </c>
      <c r="AB32" s="26">
        <f t="shared" si="3"/>
        <v>1.4314297665774709</v>
      </c>
      <c r="AC32" s="26">
        <f t="shared" si="3"/>
        <v>5.1400492545958922</v>
      </c>
      <c r="AD32" s="26">
        <f t="shared" si="3"/>
        <v>0.15485113825142338</v>
      </c>
      <c r="AE32" s="26">
        <f t="shared" si="3"/>
        <v>0.58405869333203442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3" customHeight="1" x14ac:dyDescent="0.4">
      <c r="A33" s="3" t="s">
        <v>143</v>
      </c>
      <c r="B33" s="24" t="s">
        <v>127</v>
      </c>
      <c r="C33" s="25" t="s">
        <v>59</v>
      </c>
      <c r="D33" s="26">
        <f t="shared" si="4"/>
        <v>5.8918373436232123</v>
      </c>
      <c r="E33" s="26">
        <f t="shared" si="3"/>
        <v>0.18259505418330321</v>
      </c>
      <c r="F33" s="26">
        <f t="shared" si="3"/>
        <v>5.270017639222023E-2</v>
      </c>
      <c r="G33" s="26">
        <f t="shared" si="3"/>
        <v>5.3635040118722541E-2</v>
      </c>
      <c r="H33" s="26">
        <f t="shared" si="3"/>
        <v>0</v>
      </c>
      <c r="I33" s="26">
        <f t="shared" si="3"/>
        <v>4.644450504110887E-2</v>
      </c>
      <c r="J33" s="26">
        <f t="shared" si="3"/>
        <v>0.6674346438557982</v>
      </c>
      <c r="K33" s="26">
        <f t="shared" si="3"/>
        <v>0.26743857928315662</v>
      </c>
      <c r="L33" s="26">
        <f t="shared" si="3"/>
        <v>2.3025915264771515E-2</v>
      </c>
      <c r="M33" s="26">
        <f t="shared" si="3"/>
        <v>4.7283709839630303E-2</v>
      </c>
      <c r="N33" s="26">
        <f t="shared" si="3"/>
        <v>5.8099135053042789E-2</v>
      </c>
      <c r="O33" s="26">
        <f t="shared" si="3"/>
        <v>7.3322438446029412E-2</v>
      </c>
      <c r="P33" s="26">
        <f t="shared" si="3"/>
        <v>0.81305768903078979</v>
      </c>
      <c r="Q33" s="26">
        <f t="shared" si="3"/>
        <v>3.2715354266662597E-2</v>
      </c>
      <c r="R33" s="26">
        <f t="shared" si="3"/>
        <v>0.11922379892361071</v>
      </c>
      <c r="S33" s="26">
        <f t="shared" si="3"/>
        <v>5.9197033309226516E-2</v>
      </c>
      <c r="T33" s="26">
        <f t="shared" si="3"/>
        <v>0.85779882801740293</v>
      </c>
      <c r="U33" s="26">
        <f t="shared" si="3"/>
        <v>2.8063513067298731E-2</v>
      </c>
      <c r="V33" s="26">
        <f t="shared" si="3"/>
        <v>0</v>
      </c>
      <c r="W33" s="26">
        <f t="shared" si="3"/>
        <v>9.3772388738897986E-3</v>
      </c>
      <c r="X33" s="26">
        <f t="shared" si="3"/>
        <v>0</v>
      </c>
      <c r="Y33" s="26">
        <f t="shared" si="3"/>
        <v>0.233084405401115</v>
      </c>
      <c r="Z33" s="26">
        <f t="shared" si="3"/>
        <v>0.13638716006285637</v>
      </c>
      <c r="AA33" s="26">
        <f t="shared" si="3"/>
        <v>0.11127830558496589</v>
      </c>
      <c r="AB33" s="26">
        <f t="shared" si="3"/>
        <v>0.2866625073877514</v>
      </c>
      <c r="AC33" s="26">
        <f t="shared" si="3"/>
        <v>0.36248375590227283</v>
      </c>
      <c r="AD33" s="26">
        <f t="shared" si="3"/>
        <v>2.2922457773011797E-2</v>
      </c>
      <c r="AE33" s="26">
        <f t="shared" si="3"/>
        <v>5.5892101861062429E-2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3" customHeight="1" x14ac:dyDescent="0.4">
      <c r="A34" s="3" t="s">
        <v>131</v>
      </c>
      <c r="B34" s="24" t="s">
        <v>128</v>
      </c>
      <c r="C34" s="25" t="s">
        <v>59</v>
      </c>
      <c r="D34" s="26">
        <f t="shared" si="4"/>
        <v>8.0727583243668182</v>
      </c>
      <c r="E34" s="26">
        <f t="shared" si="3"/>
        <v>0.30431055548179065</v>
      </c>
      <c r="F34" s="26">
        <f t="shared" si="3"/>
        <v>2.7506835348075871E-2</v>
      </c>
      <c r="G34" s="26">
        <f t="shared" si="3"/>
        <v>0.29854457454753169</v>
      </c>
      <c r="H34" s="26">
        <f t="shared" si="3"/>
        <v>0</v>
      </c>
      <c r="I34" s="26">
        <f t="shared" si="3"/>
        <v>7.0945301658692186E-2</v>
      </c>
      <c r="J34" s="26">
        <f t="shared" si="3"/>
        <v>0.92724994964342133</v>
      </c>
      <c r="K34" s="26">
        <f t="shared" si="3"/>
        <v>0.63326647761741439</v>
      </c>
      <c r="L34" s="26">
        <f t="shared" si="3"/>
        <v>0</v>
      </c>
      <c r="M34" s="26">
        <f t="shared" si="3"/>
        <v>0.10093783814630469</v>
      </c>
      <c r="N34" s="26">
        <f t="shared" si="3"/>
        <v>3.4624223722436315E-3</v>
      </c>
      <c r="O34" s="26">
        <f t="shared" si="3"/>
        <v>0</v>
      </c>
      <c r="P34" s="26">
        <f t="shared" si="3"/>
        <v>0.16609677622739</v>
      </c>
      <c r="Q34" s="26">
        <f t="shared" si="3"/>
        <v>7.0158977308313927E-2</v>
      </c>
      <c r="R34" s="26">
        <f t="shared" si="3"/>
        <v>1.2564021838982249</v>
      </c>
      <c r="S34" s="26">
        <f t="shared" si="3"/>
        <v>6.7941848716652504E-3</v>
      </c>
      <c r="T34" s="26">
        <f t="shared" si="3"/>
        <v>3.7015048031131195</v>
      </c>
      <c r="U34" s="26">
        <f t="shared" si="3"/>
        <v>1.1905427578477129E-3</v>
      </c>
      <c r="V34" s="26">
        <f t="shared" si="3"/>
        <v>0</v>
      </c>
      <c r="W34" s="26">
        <f t="shared" si="3"/>
        <v>0</v>
      </c>
      <c r="X34" s="26">
        <f t="shared" si="3"/>
        <v>0</v>
      </c>
      <c r="Y34" s="26">
        <f t="shared" si="3"/>
        <v>2.1358738607788592E-2</v>
      </c>
      <c r="Z34" s="26">
        <f t="shared" si="3"/>
        <v>1.0324786842089448</v>
      </c>
      <c r="AA34" s="26">
        <f t="shared" si="3"/>
        <v>8.8994832511851266E-2</v>
      </c>
      <c r="AB34" s="26">
        <f t="shared" si="3"/>
        <v>0.53974371743880634</v>
      </c>
      <c r="AC34" s="26">
        <f t="shared" si="3"/>
        <v>2.1865258326015515E-2</v>
      </c>
      <c r="AD34" s="26">
        <f t="shared" si="3"/>
        <v>7.5881786259305847E-2</v>
      </c>
      <c r="AE34" s="26">
        <f t="shared" si="3"/>
        <v>0.2219936480891232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3" customHeight="1" x14ac:dyDescent="0.4">
      <c r="A35" s="115" t="s">
        <v>123</v>
      </c>
      <c r="B35" s="99" t="s">
        <v>101</v>
      </c>
      <c r="C35" s="100" t="s">
        <v>59</v>
      </c>
      <c r="D35" s="101">
        <v>127.5125116019249</v>
      </c>
      <c r="E35" s="102">
        <v>4.5786440882682804</v>
      </c>
      <c r="F35" s="102">
        <v>2.1177493572235107</v>
      </c>
      <c r="G35" s="102">
        <v>1.7217145910263063</v>
      </c>
      <c r="H35" s="102">
        <v>2.3319484591484068E-2</v>
      </c>
      <c r="I35" s="102">
        <v>3.6555348148345952</v>
      </c>
      <c r="J35" s="102">
        <v>24.766527183532716</v>
      </c>
      <c r="K35" s="102">
        <v>5.247409459114075</v>
      </c>
      <c r="L35" s="102">
        <v>1.0039441499710082</v>
      </c>
      <c r="M35" s="102">
        <v>0.91753341674804689</v>
      </c>
      <c r="N35" s="102">
        <v>4.2816608905792242</v>
      </c>
      <c r="O35" s="102">
        <v>8.701815750122071</v>
      </c>
      <c r="P35" s="102">
        <v>12.358151657104491</v>
      </c>
      <c r="Q35" s="102">
        <v>0.65825322532653807</v>
      </c>
      <c r="R35" s="102">
        <v>4.818919746398926</v>
      </c>
      <c r="S35" s="102">
        <v>0.75190535831451411</v>
      </c>
      <c r="T35" s="102">
        <v>14.871419391632079</v>
      </c>
      <c r="U35" s="102">
        <v>1.4473785808086397</v>
      </c>
      <c r="V35" s="102">
        <v>7.9188951969146729E-2</v>
      </c>
      <c r="W35" s="102">
        <v>1.2855413343906403</v>
      </c>
      <c r="X35" s="102">
        <v>5.2694237232208253E-4</v>
      </c>
      <c r="Y35" s="102">
        <v>4.5832079200744626</v>
      </c>
      <c r="Z35" s="102">
        <v>9.4401000442504888</v>
      </c>
      <c r="AA35" s="102">
        <v>2.0290961074829101</v>
      </c>
      <c r="AB35" s="102">
        <v>3.7577329864501952</v>
      </c>
      <c r="AC35" s="102">
        <v>12.115489017486572</v>
      </c>
      <c r="AD35" s="102">
        <v>0.58894675302505495</v>
      </c>
      <c r="AE35" s="102">
        <v>1.7108003988265992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3" customHeight="1" x14ac:dyDescent="0.4">
      <c r="A36" s="115" t="s">
        <v>123</v>
      </c>
      <c r="B36" s="24" t="s">
        <v>102</v>
      </c>
      <c r="C36" s="25" t="s">
        <v>59</v>
      </c>
      <c r="D36" s="26">
        <v>74.601522238850592</v>
      </c>
      <c r="E36" s="27">
        <v>2.3957578124999999</v>
      </c>
      <c r="F36" s="27">
        <v>1.8200473632812499</v>
      </c>
      <c r="G36" s="27">
        <v>0.51347790527343751</v>
      </c>
      <c r="H36" s="27">
        <v>2.331948471069336E-2</v>
      </c>
      <c r="I36" s="27">
        <v>2.2411262207031251</v>
      </c>
      <c r="J36" s="27">
        <v>17.515632812500002</v>
      </c>
      <c r="K36" s="27">
        <v>2.87533349609375</v>
      </c>
      <c r="L36" s="27">
        <v>0.32870925903320314</v>
      </c>
      <c r="M36" s="27">
        <v>0.40921163940429689</v>
      </c>
      <c r="N36" s="27">
        <v>4.1599028320312499</v>
      </c>
      <c r="O36" s="27">
        <v>5.5543706054687503</v>
      </c>
      <c r="P36" s="27">
        <v>9.2027529296875006</v>
      </c>
      <c r="Q36" s="27">
        <v>0.19378581237792969</v>
      </c>
      <c r="R36" s="27">
        <v>1.8261219482421875</v>
      </c>
      <c r="S36" s="27">
        <v>0.4876227722167969</v>
      </c>
      <c r="T36" s="27">
        <v>6.3822783203125004</v>
      </c>
      <c r="U36" s="27">
        <v>0.3377039794921875</v>
      </c>
      <c r="V36" s="27">
        <v>7.9188949584960935E-2</v>
      </c>
      <c r="W36" s="27">
        <v>0.26950729370117188</v>
      </c>
      <c r="X36" s="27">
        <v>5.2694237232208253E-4</v>
      </c>
      <c r="Y36" s="27">
        <v>3.5127204589843752</v>
      </c>
      <c r="Z36" s="27">
        <v>4.9895244140625001</v>
      </c>
      <c r="AA36" s="27">
        <v>0.47370803833007813</v>
      </c>
      <c r="AB36" s="27">
        <v>1.3971433105468751</v>
      </c>
      <c r="AC36" s="27">
        <v>6.5420004882812499</v>
      </c>
      <c r="AD36" s="27">
        <v>0.2920176696777344</v>
      </c>
      <c r="AE36" s="27">
        <v>0.77802947998046879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3" customHeight="1" x14ac:dyDescent="0.4">
      <c r="A37" s="115" t="s">
        <v>123</v>
      </c>
      <c r="B37" s="34" t="s">
        <v>103</v>
      </c>
      <c r="C37" s="35" t="s">
        <v>59</v>
      </c>
      <c r="D37" s="36">
        <v>52.910986412048338</v>
      </c>
      <c r="E37" s="37">
        <v>2.1828862304687502</v>
      </c>
      <c r="F37" s="37">
        <v>0.29770205688476564</v>
      </c>
      <c r="G37" s="37">
        <v>1.2082366943359375</v>
      </c>
      <c r="H37" s="37">
        <v>0</v>
      </c>
      <c r="I37" s="37">
        <v>1.4144084472656251</v>
      </c>
      <c r="J37" s="37">
        <v>7.2508925781249998</v>
      </c>
      <c r="K37" s="37">
        <v>2.3720759277343753</v>
      </c>
      <c r="L37" s="37">
        <v>0.67523486328125004</v>
      </c>
      <c r="M37" s="37">
        <v>0.50832174682617193</v>
      </c>
      <c r="N37" s="37">
        <v>0.12175762176513673</v>
      </c>
      <c r="O37" s="37">
        <v>3.1474450683593749</v>
      </c>
      <c r="P37" s="37">
        <v>3.1553979492187501</v>
      </c>
      <c r="Q37" s="37">
        <v>0.46446743774414062</v>
      </c>
      <c r="R37" s="37">
        <v>2.9927978515625</v>
      </c>
      <c r="S37" s="37">
        <v>0.26428259277343752</v>
      </c>
      <c r="T37" s="37">
        <v>8.489140625000001</v>
      </c>
      <c r="U37" s="37">
        <v>1.109674560546875</v>
      </c>
      <c r="V37" s="37">
        <v>0</v>
      </c>
      <c r="W37" s="37">
        <v>1.0160340576171876</v>
      </c>
      <c r="X37" s="37">
        <v>0</v>
      </c>
      <c r="Y37" s="37">
        <v>1.07048779296875</v>
      </c>
      <c r="Z37" s="37">
        <v>4.4505756835937502</v>
      </c>
      <c r="AA37" s="37">
        <v>1.5553880615234374</v>
      </c>
      <c r="AB37" s="37">
        <v>2.3605898437500001</v>
      </c>
      <c r="AC37" s="37">
        <v>5.5734887695312505</v>
      </c>
      <c r="AD37" s="37">
        <v>0.29692907714843753</v>
      </c>
      <c r="AE37" s="37">
        <v>0.9327708740234375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31.5" customHeight="1" x14ac:dyDescent="0.4">
      <c r="A38" t="s">
        <v>133</v>
      </c>
      <c r="B38" s="11" t="s">
        <v>73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4"/>
      <c r="AY38" s="14"/>
      <c r="AZ38" s="13"/>
    </row>
    <row r="39" spans="1:52" ht="18" customHeight="1" x14ac:dyDescent="0.4">
      <c r="A39" t="s">
        <v>133</v>
      </c>
      <c r="B39" s="15" t="s">
        <v>74</v>
      </c>
      <c r="C39" s="16"/>
      <c r="D39" s="16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3" customHeight="1" x14ac:dyDescent="0.4">
      <c r="A40" t="s">
        <v>133</v>
      </c>
      <c r="B40" s="17" t="s">
        <v>58</v>
      </c>
      <c r="C40" s="18" t="s">
        <v>75</v>
      </c>
      <c r="D40" s="19">
        <v>59.967643672496081</v>
      </c>
      <c r="E40" s="20">
        <v>1.4255154838562012</v>
      </c>
      <c r="F40" s="20">
        <v>1.9428840694427492</v>
      </c>
      <c r="G40" s="20">
        <v>0.28080675125122073</v>
      </c>
      <c r="H40" s="20">
        <v>3.844447326660156E-2</v>
      </c>
      <c r="I40" s="20">
        <v>3.4821691112518312</v>
      </c>
      <c r="J40" s="20">
        <v>19.152564453124999</v>
      </c>
      <c r="K40" s="20">
        <v>0.99922999191284179</v>
      </c>
      <c r="L40" s="20">
        <v>0.1098282527923584</v>
      </c>
      <c r="M40" s="20">
        <v>0.84712746524810789</v>
      </c>
      <c r="N40" s="20">
        <v>3.5022150650024413</v>
      </c>
      <c r="O40" s="20">
        <v>0.70704282188415524</v>
      </c>
      <c r="P40" s="20">
        <v>6.656387016296387</v>
      </c>
      <c r="Q40" s="20">
        <v>0.22786026287078859</v>
      </c>
      <c r="R40" s="20">
        <v>1.2644236068725587</v>
      </c>
      <c r="S40" s="20">
        <v>0.74902048492431639</v>
      </c>
      <c r="T40" s="20">
        <v>6.6050447692871099</v>
      </c>
      <c r="U40" s="20">
        <v>0.21034967803955079</v>
      </c>
      <c r="V40" s="20">
        <v>5.5066217273473737E-2</v>
      </c>
      <c r="W40" s="20">
        <v>0.31444428157806398</v>
      </c>
      <c r="X40" s="20">
        <v>4.867679238319397E-3</v>
      </c>
      <c r="Y40" s="20">
        <v>3.8455502975583076</v>
      </c>
      <c r="Z40" s="20">
        <v>4.084459468841553</v>
      </c>
      <c r="AA40" s="20">
        <v>0.70061593627929686</v>
      </c>
      <c r="AB40" s="20">
        <v>1.094074104309082</v>
      </c>
      <c r="AC40" s="20">
        <v>0.58583941459655764</v>
      </c>
      <c r="AD40" s="20">
        <v>0.45389008712768558</v>
      </c>
      <c r="AE40" s="20">
        <v>0.62792242836952206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1:52" ht="13" customHeight="1" x14ac:dyDescent="0.4">
      <c r="A41" t="s">
        <v>133</v>
      </c>
      <c r="B41" s="24" t="s">
        <v>60</v>
      </c>
      <c r="C41" s="25" t="s">
        <v>75</v>
      </c>
      <c r="D41" s="26">
        <v>162.7074477045536</v>
      </c>
      <c r="E41" s="27">
        <v>4.7499096450805665</v>
      </c>
      <c r="F41" s="27">
        <v>4.056429132461548</v>
      </c>
      <c r="G41" s="27">
        <v>1.5143460388183594</v>
      </c>
      <c r="H41" s="27">
        <v>0</v>
      </c>
      <c r="I41" s="27">
        <v>4.7976755828857423</v>
      </c>
      <c r="J41" s="27">
        <v>26.460495330810549</v>
      </c>
      <c r="K41" s="27">
        <v>4.8490573177337648</v>
      </c>
      <c r="L41" s="27">
        <v>0.80288041687011724</v>
      </c>
      <c r="M41" s="27">
        <v>1.6219502372741699</v>
      </c>
      <c r="N41" s="27">
        <v>7.083510543823242</v>
      </c>
      <c r="O41" s="27">
        <v>15.126386604309083</v>
      </c>
      <c r="P41" s="27">
        <v>20.382627944946289</v>
      </c>
      <c r="Q41" s="27">
        <v>0.46445876240730288</v>
      </c>
      <c r="R41" s="27">
        <v>4.0465241775512695</v>
      </c>
      <c r="S41" s="27">
        <v>1.3022542648315429</v>
      </c>
      <c r="T41" s="27">
        <v>12.296944610595704</v>
      </c>
      <c r="U41" s="27">
        <v>0.56635459899902341</v>
      </c>
      <c r="V41" s="27">
        <v>8.2965775489807131E-2</v>
      </c>
      <c r="W41" s="27">
        <v>0.52051625823974612</v>
      </c>
      <c r="X41" s="27">
        <v>9.7738609313964848E-3</v>
      </c>
      <c r="Y41" s="27">
        <v>5.1239057159423833</v>
      </c>
      <c r="Z41" s="27">
        <v>20.963956268310547</v>
      </c>
      <c r="AA41" s="27">
        <v>3.1393306159973147</v>
      </c>
      <c r="AB41" s="27">
        <v>3.6602022323608399</v>
      </c>
      <c r="AC41" s="27">
        <v>15.718826076507568</v>
      </c>
      <c r="AD41" s="27">
        <v>0.60985777282714848</v>
      </c>
      <c r="AE41" s="27">
        <v>2.7563079185485839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3" customHeight="1" x14ac:dyDescent="0.4">
      <c r="A42" t="s">
        <v>133</v>
      </c>
      <c r="B42" s="24" t="s">
        <v>61</v>
      </c>
      <c r="C42" s="25" t="s">
        <v>75</v>
      </c>
      <c r="D42" s="26">
        <v>26.796778765678408</v>
      </c>
      <c r="E42" s="27">
        <v>0.71333624267578122</v>
      </c>
      <c r="F42" s="27">
        <v>0.76278515624999998</v>
      </c>
      <c r="G42" s="27">
        <v>0.1276537628173828</v>
      </c>
      <c r="H42" s="27">
        <v>2.8099998474121094E-2</v>
      </c>
      <c r="I42" s="27">
        <v>0.21169802856445313</v>
      </c>
      <c r="J42" s="27">
        <v>4.9239632568359379</v>
      </c>
      <c r="K42" s="27">
        <v>0.75276605224609372</v>
      </c>
      <c r="L42" s="27">
        <v>5.6164352416992191E-2</v>
      </c>
      <c r="M42" s="27">
        <v>0.15376914978027345</v>
      </c>
      <c r="N42" s="27">
        <v>4.1512121582031254</v>
      </c>
      <c r="O42" s="27">
        <v>0.30165051269531251</v>
      </c>
      <c r="P42" s="27">
        <v>5.1739653320312504</v>
      </c>
      <c r="Q42" s="27">
        <v>7.7446868896484375E-2</v>
      </c>
      <c r="R42" s="27">
        <v>0.32971737670898438</v>
      </c>
      <c r="S42" s="27">
        <v>0.29204211425781251</v>
      </c>
      <c r="T42" s="27">
        <v>3.7250538330078125</v>
      </c>
      <c r="U42" s="27">
        <v>6.3060642719268797E-2</v>
      </c>
      <c r="V42" s="27">
        <v>4.5600000858306886E-2</v>
      </c>
      <c r="W42" s="27">
        <v>1.9997093200683595E-2</v>
      </c>
      <c r="X42" s="27">
        <v>1.2064765930175782E-2</v>
      </c>
      <c r="Y42" s="27">
        <v>2.4050387573242187</v>
      </c>
      <c r="Z42" s="27">
        <v>0.56686744308471682</v>
      </c>
      <c r="AA42" s="27">
        <v>0.30207726287841796</v>
      </c>
      <c r="AB42" s="27">
        <v>0.855790283203125</v>
      </c>
      <c r="AC42" s="27">
        <v>0.51642095947265632</v>
      </c>
      <c r="AD42" s="27">
        <v>7.4841026306152345E-2</v>
      </c>
      <c r="AE42" s="27">
        <v>0.15369633483886719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3" customHeight="1" x14ac:dyDescent="0.4">
      <c r="A43" t="s">
        <v>133</v>
      </c>
      <c r="B43" s="24" t="s">
        <v>62</v>
      </c>
      <c r="C43" s="25" t="s">
        <v>75</v>
      </c>
      <c r="D43" s="26">
        <v>21.871812456391751</v>
      </c>
      <c r="E43" s="27">
        <v>0.51972888183593746</v>
      </c>
      <c r="F43" s="27">
        <v>0.39608489990234375</v>
      </c>
      <c r="G43" s="27">
        <v>0.63683489990234377</v>
      </c>
      <c r="H43" s="27">
        <v>0</v>
      </c>
      <c r="I43" s="27">
        <v>0.14085676574707032</v>
      </c>
      <c r="J43" s="27">
        <v>1.4120366210937501</v>
      </c>
      <c r="K43" s="27">
        <v>0.29358050537109376</v>
      </c>
      <c r="L43" s="27">
        <v>2.5477203369140625E-2</v>
      </c>
      <c r="M43" s="27">
        <v>0.29096212768554686</v>
      </c>
      <c r="N43" s="27">
        <v>0.48447845458984379</v>
      </c>
      <c r="O43" s="27">
        <v>0.13548165893554687</v>
      </c>
      <c r="P43" s="27">
        <v>3.0875429687500002</v>
      </c>
      <c r="Q43" s="27">
        <v>8.7672180175781253E-2</v>
      </c>
      <c r="R43" s="27">
        <v>0.77979211425781247</v>
      </c>
      <c r="S43" s="27">
        <v>9.9021224975585936E-2</v>
      </c>
      <c r="T43" s="27">
        <v>9.4303183593750006</v>
      </c>
      <c r="U43" s="27">
        <v>4.5160545349121096E-2</v>
      </c>
      <c r="V43" s="27">
        <v>2.8380971401929855E-5</v>
      </c>
      <c r="W43" s="27">
        <v>3.3007068634033201E-2</v>
      </c>
      <c r="X43" s="27">
        <v>1.9415538758039476E-5</v>
      </c>
      <c r="Y43" s="27">
        <v>0.39608489990234375</v>
      </c>
      <c r="Z43" s="27">
        <v>0.59412731933593754</v>
      </c>
      <c r="AA43" s="27">
        <v>0.27043457031250001</v>
      </c>
      <c r="AB43" s="27">
        <v>2.150185791015625</v>
      </c>
      <c r="AC43" s="27">
        <v>0.22580276489257814</v>
      </c>
      <c r="AD43" s="27">
        <v>0.17480662536621094</v>
      </c>
      <c r="AE43" s="27">
        <v>0.16228620910644531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3" customHeight="1" x14ac:dyDescent="0.4">
      <c r="A44" t="s">
        <v>133</v>
      </c>
      <c r="B44" s="24" t="s">
        <v>63</v>
      </c>
      <c r="C44" s="25" t="s">
        <v>75</v>
      </c>
      <c r="D44" s="26">
        <v>300.21558491516112</v>
      </c>
      <c r="E44" s="27">
        <v>38.187621093750003</v>
      </c>
      <c r="F44" s="27">
        <v>0.16100189208984375</v>
      </c>
      <c r="G44" s="27">
        <v>3.6212358398437501</v>
      </c>
      <c r="H44" s="27">
        <v>0</v>
      </c>
      <c r="I44" s="27">
        <v>1.5814432373046876</v>
      </c>
      <c r="J44" s="27">
        <v>15.3249072265625</v>
      </c>
      <c r="K44" s="27">
        <v>0</v>
      </c>
      <c r="L44" s="27">
        <v>0</v>
      </c>
      <c r="M44" s="27">
        <v>4.7804184570312502</v>
      </c>
      <c r="N44" s="27">
        <v>24.855263671875001</v>
      </c>
      <c r="O44" s="27">
        <v>13.144807617187499</v>
      </c>
      <c r="P44" s="27">
        <v>49.602269531250002</v>
      </c>
      <c r="Q44" s="27">
        <v>6.7440498046875001</v>
      </c>
      <c r="R44" s="27">
        <v>0.18972164916992187</v>
      </c>
      <c r="S44" s="27">
        <v>0.6565418090820313</v>
      </c>
      <c r="T44" s="27">
        <v>36.204777343750003</v>
      </c>
      <c r="U44" s="27">
        <v>0.41193478393554689</v>
      </c>
      <c r="V44" s="27">
        <v>0</v>
      </c>
      <c r="W44" s="27">
        <v>3.3418496093750001</v>
      </c>
      <c r="X44" s="27">
        <v>0</v>
      </c>
      <c r="Y44" s="27">
        <v>9.4295669555664069E-2</v>
      </c>
      <c r="Z44" s="27">
        <v>1.0773748779296874</v>
      </c>
      <c r="AA44" s="27">
        <v>9.6098359374999998</v>
      </c>
      <c r="AB44" s="27">
        <v>18.1621640625</v>
      </c>
      <c r="AC44" s="27">
        <v>64.432097656250008</v>
      </c>
      <c r="AD44" s="27">
        <v>3.8486684570312502</v>
      </c>
      <c r="AE44" s="27">
        <v>4.1833046874999997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3" customHeight="1" x14ac:dyDescent="0.4">
      <c r="A45" t="s">
        <v>133</v>
      </c>
      <c r="B45" s="24" t="s">
        <v>64</v>
      </c>
      <c r="C45" s="25" t="s">
        <v>75</v>
      </c>
      <c r="D45" s="26">
        <v>52.486998443603518</v>
      </c>
      <c r="E45" s="27">
        <v>8.2285898437500009</v>
      </c>
      <c r="F45" s="27">
        <v>0.19921791076660156</v>
      </c>
      <c r="G45" s="27">
        <v>0.45588177490234377</v>
      </c>
      <c r="H45" s="27">
        <v>4.6700000762939457E-3</v>
      </c>
      <c r="I45" s="27">
        <v>0.8374254760742188</v>
      </c>
      <c r="J45" s="27">
        <v>5.3183120117187501</v>
      </c>
      <c r="K45" s="27">
        <v>2.636296272277832E-2</v>
      </c>
      <c r="L45" s="27">
        <v>3.3113571166992185E-2</v>
      </c>
      <c r="M45" s="27">
        <v>0.23197116088867187</v>
      </c>
      <c r="N45" s="27">
        <v>4.7454472656249997</v>
      </c>
      <c r="O45" s="27">
        <v>1.96537451171875</v>
      </c>
      <c r="P45" s="27">
        <v>9.4103623046874993</v>
      </c>
      <c r="Q45" s="27">
        <v>0.64196618652343751</v>
      </c>
      <c r="R45" s="27">
        <v>8.0043235778808591E-2</v>
      </c>
      <c r="S45" s="27">
        <v>0.20064111328125001</v>
      </c>
      <c r="T45" s="27">
        <v>8.2000058593750005</v>
      </c>
      <c r="U45" s="27">
        <v>0.20212699890136721</v>
      </c>
      <c r="V45" s="27">
        <v>0.14340351867675782</v>
      </c>
      <c r="W45" s="27">
        <v>0.16973463439941405</v>
      </c>
      <c r="X45" s="27">
        <v>0</v>
      </c>
      <c r="Y45" s="27">
        <v>5.6067695617675779E-3</v>
      </c>
      <c r="Z45" s="27">
        <v>2.0216684570312502</v>
      </c>
      <c r="AA45" s="27">
        <v>1.1122205810546875</v>
      </c>
      <c r="AB45" s="27">
        <v>1.729513916015625</v>
      </c>
      <c r="AC45" s="27">
        <v>5.3605698242187501</v>
      </c>
      <c r="AD45" s="27">
        <v>0.80943536376953129</v>
      </c>
      <c r="AE45" s="27">
        <v>0.35333319091796878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3" customHeight="1" x14ac:dyDescent="0.4">
      <c r="A46" t="s">
        <v>133</v>
      </c>
      <c r="B46" s="24" t="s">
        <v>65</v>
      </c>
      <c r="C46" s="25" t="s">
        <v>75</v>
      </c>
      <c r="D46" s="28">
        <v>510.74211349487308</v>
      </c>
      <c r="E46" s="29">
        <v>15.056255493164063</v>
      </c>
      <c r="F46" s="29">
        <v>19.351097412109375</v>
      </c>
      <c r="G46" s="29">
        <v>4.946746948242188</v>
      </c>
      <c r="H46" s="29">
        <v>1.6880079345703125</v>
      </c>
      <c r="I46" s="29">
        <v>11.621060302734374</v>
      </c>
      <c r="J46" s="29">
        <v>115.63302734375</v>
      </c>
      <c r="K46" s="29">
        <v>4.1842846679687504</v>
      </c>
      <c r="L46" s="29">
        <v>2.0835617065429687E-2</v>
      </c>
      <c r="M46" s="29">
        <v>12.961498779296875</v>
      </c>
      <c r="N46" s="29">
        <v>73.931800781250004</v>
      </c>
      <c r="O46" s="29">
        <v>1.3427705383300781</v>
      </c>
      <c r="P46" s="29">
        <v>90.579863281249999</v>
      </c>
      <c r="Q46" s="29">
        <v>1.9427082214355469</v>
      </c>
      <c r="R46" s="29">
        <v>13.37364208984375</v>
      </c>
      <c r="S46" s="29">
        <v>4.3510260620117185</v>
      </c>
      <c r="T46" s="29">
        <v>96.291296875</v>
      </c>
      <c r="U46" s="29">
        <v>0.13712629699707032</v>
      </c>
      <c r="V46" s="29">
        <v>1.4031541290283203</v>
      </c>
      <c r="W46" s="29">
        <v>6.0937156677246092E-2</v>
      </c>
      <c r="X46" s="29">
        <v>0.51900414276123052</v>
      </c>
      <c r="Y46" s="29">
        <v>16.38446142578125</v>
      </c>
      <c r="Z46" s="29">
        <v>3.6692268066406251</v>
      </c>
      <c r="AA46" s="29">
        <v>7.1216740722656251</v>
      </c>
      <c r="AB46" s="29">
        <v>4.3301947021484377</v>
      </c>
      <c r="AC46" s="29">
        <v>2.1473526000976562</v>
      </c>
      <c r="AD46" s="29">
        <v>2.3210313720703124</v>
      </c>
      <c r="AE46" s="29">
        <v>5.3720284423828124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3" customHeight="1" x14ac:dyDescent="0.4">
      <c r="A47" t="s">
        <v>133</v>
      </c>
      <c r="B47" s="24" t="s">
        <v>66</v>
      </c>
      <c r="C47" s="25" t="s">
        <v>75</v>
      </c>
      <c r="D47" s="26">
        <v>7.3369563598632812</v>
      </c>
      <c r="E47" s="27">
        <v>0</v>
      </c>
      <c r="F47" s="27">
        <v>0</v>
      </c>
      <c r="G47" s="27">
        <v>0</v>
      </c>
      <c r="H47" s="27">
        <v>2.0806884765625002E-3</v>
      </c>
      <c r="I47" s="27">
        <v>0</v>
      </c>
      <c r="J47" s="27">
        <v>0</v>
      </c>
      <c r="K47" s="27">
        <v>0</v>
      </c>
      <c r="L47" s="27">
        <v>0</v>
      </c>
      <c r="M47" s="27">
        <v>0.105373046875</v>
      </c>
      <c r="N47" s="27">
        <v>7.0130849609375003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0.21641766357421877</v>
      </c>
      <c r="AB47" s="27">
        <v>0</v>
      </c>
      <c r="AC47" s="27">
        <v>0</v>
      </c>
      <c r="AD47" s="27">
        <v>0</v>
      </c>
      <c r="AE47" s="27">
        <v>0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3" customHeight="1" x14ac:dyDescent="0.4">
      <c r="A48" t="s">
        <v>133</v>
      </c>
      <c r="B48" s="24" t="s">
        <v>67</v>
      </c>
      <c r="C48" s="25" t="s">
        <v>75</v>
      </c>
      <c r="D48" s="28">
        <v>0.20622817482789169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1.8414127488765693E-2</v>
      </c>
      <c r="T48" s="29">
        <v>1.1113913061782232E-2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0.17670013427734374</v>
      </c>
      <c r="AB48" s="29">
        <v>0</v>
      </c>
      <c r="AC48" s="29">
        <v>0</v>
      </c>
      <c r="AD48" s="29">
        <v>0</v>
      </c>
      <c r="AE48" s="29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3" customHeight="1" x14ac:dyDescent="0.4">
      <c r="A49" t="s">
        <v>133</v>
      </c>
      <c r="B49" s="24" t="s">
        <v>68</v>
      </c>
      <c r="C49" s="25" t="s">
        <v>75</v>
      </c>
      <c r="D49" s="28">
        <v>676.74732691453107</v>
      </c>
      <c r="E49" s="29">
        <v>16.353380314340711</v>
      </c>
      <c r="F49" s="29">
        <v>18.005740268186976</v>
      </c>
      <c r="G49" s="29">
        <v>3.5219444670274482</v>
      </c>
      <c r="H49" s="29">
        <v>2.228037193786327</v>
      </c>
      <c r="I49" s="29">
        <v>2.3379025693310247</v>
      </c>
      <c r="J49" s="29">
        <v>149.47531403082166</v>
      </c>
      <c r="K49" s="29">
        <v>21.851061086749727</v>
      </c>
      <c r="L49" s="29">
        <v>4.1266439866088964</v>
      </c>
      <c r="M49" s="29">
        <v>16.215649414062501</v>
      </c>
      <c r="N49" s="29">
        <v>126.22866989120251</v>
      </c>
      <c r="O49" s="29">
        <v>13.269942502305648</v>
      </c>
      <c r="P49" s="29">
        <v>58.362687183603541</v>
      </c>
      <c r="Q49" s="29">
        <v>5.1013066406250003</v>
      </c>
      <c r="R49" s="29">
        <v>0.87424163818359379</v>
      </c>
      <c r="S49" s="29">
        <v>28.199325120238189</v>
      </c>
      <c r="T49" s="29">
        <v>50.963124024936143</v>
      </c>
      <c r="U49" s="29">
        <v>5.6633950306829828</v>
      </c>
      <c r="V49" s="29">
        <v>0.48561868889941623</v>
      </c>
      <c r="W49" s="29">
        <v>1.3618632767211041</v>
      </c>
      <c r="X49" s="29">
        <v>0.22798551701592196</v>
      </c>
      <c r="Y49" s="29">
        <v>22.463236292095228</v>
      </c>
      <c r="Z49" s="29">
        <v>47.395544262378877</v>
      </c>
      <c r="AA49" s="29">
        <v>27.193661278029843</v>
      </c>
      <c r="AB49" s="29">
        <v>10.31821572097355</v>
      </c>
      <c r="AC49" s="29">
        <v>42.655438435168236</v>
      </c>
      <c r="AD49" s="29">
        <v>0.97077258300781255</v>
      </c>
      <c r="AE49" s="29">
        <v>0.8966254975481841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3" customHeight="1" x14ac:dyDescent="0.4">
      <c r="A50" t="s">
        <v>133</v>
      </c>
      <c r="B50" s="24" t="s">
        <v>69</v>
      </c>
      <c r="C50" s="25" t="s">
        <v>75</v>
      </c>
      <c r="D50" s="28">
        <v>181.03706191610777</v>
      </c>
      <c r="E50" s="29">
        <v>0</v>
      </c>
      <c r="F50" s="29">
        <v>17.833564009059412</v>
      </c>
      <c r="G50" s="29">
        <v>1.355999755859375E-2</v>
      </c>
      <c r="H50" s="29">
        <v>0</v>
      </c>
      <c r="I50" s="29">
        <v>0</v>
      </c>
      <c r="J50" s="29">
        <v>68.741160374733241</v>
      </c>
      <c r="K50" s="29">
        <v>10.599078130496455</v>
      </c>
      <c r="L50" s="29">
        <v>0.10705766891208546</v>
      </c>
      <c r="M50" s="29">
        <v>0.51013506733816183</v>
      </c>
      <c r="N50" s="29">
        <v>0.67965596578418419</v>
      </c>
      <c r="O50" s="29">
        <v>0.61289502303212617</v>
      </c>
      <c r="P50" s="29">
        <v>30.2450549323889</v>
      </c>
      <c r="Q50" s="29">
        <v>0</v>
      </c>
      <c r="R50" s="29">
        <v>0</v>
      </c>
      <c r="S50" s="29">
        <v>3.0134825311595677</v>
      </c>
      <c r="T50" s="29">
        <v>0.36803651735258736</v>
      </c>
      <c r="U50" s="29">
        <v>4.1015030133782125E-2</v>
      </c>
      <c r="V50" s="29">
        <v>0</v>
      </c>
      <c r="W50" s="29">
        <v>0.10761749618953502</v>
      </c>
      <c r="X50" s="29">
        <v>0.19857353210449219</v>
      </c>
      <c r="Y50" s="29">
        <v>42.804035388448618</v>
      </c>
      <c r="Z50" s="29">
        <v>1.3850308033697252</v>
      </c>
      <c r="AA50" s="29">
        <v>0.15984898376464843</v>
      </c>
      <c r="AB50" s="29">
        <v>3.3899872071367E-2</v>
      </c>
      <c r="AC50" s="29">
        <v>3.5833605922102705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3" customHeight="1" x14ac:dyDescent="0.4">
      <c r="A51" t="s">
        <v>133</v>
      </c>
      <c r="B51" s="30" t="s">
        <v>70</v>
      </c>
      <c r="C51" s="31" t="s">
        <v>75</v>
      </c>
      <c r="D51" s="32">
        <v>2000.1159528180874</v>
      </c>
      <c r="E51" s="33">
        <v>85.234336998453259</v>
      </c>
      <c r="F51" s="33">
        <v>62.708804750268847</v>
      </c>
      <c r="G51" s="33">
        <v>15.119010480363629</v>
      </c>
      <c r="H51" s="33">
        <v>3.9893402886502187</v>
      </c>
      <c r="I51" s="33">
        <v>25.010231073893404</v>
      </c>
      <c r="J51" s="33">
        <v>406.44178064945146</v>
      </c>
      <c r="K51" s="33">
        <v>43.555420715201507</v>
      </c>
      <c r="L51" s="33">
        <v>5.2820010692020123</v>
      </c>
      <c r="M51" s="33">
        <v>37.718854905480555</v>
      </c>
      <c r="N51" s="33">
        <v>252.67533875829287</v>
      </c>
      <c r="O51" s="33">
        <v>46.6063517903982</v>
      </c>
      <c r="P51" s="33">
        <v>273.50076049520385</v>
      </c>
      <c r="Q51" s="33">
        <v>15.287468927621841</v>
      </c>
      <c r="R51" s="33">
        <v>20.9381058883667</v>
      </c>
      <c r="S51" s="33">
        <v>38.881768852250779</v>
      </c>
      <c r="T51" s="33">
        <v>224.09571610574116</v>
      </c>
      <c r="U51" s="33">
        <v>7.3405236057577135</v>
      </c>
      <c r="V51" s="33">
        <v>2.2158367111974839</v>
      </c>
      <c r="W51" s="33">
        <v>5.9299668750148262</v>
      </c>
      <c r="X51" s="33">
        <v>0.97228891352029434</v>
      </c>
      <c r="Y51" s="33">
        <v>93.522215216169769</v>
      </c>
      <c r="Z51" s="33">
        <v>81.758255706922924</v>
      </c>
      <c r="AA51" s="33">
        <v>50.002817035933901</v>
      </c>
      <c r="AB51" s="33">
        <v>42.334240684597646</v>
      </c>
      <c r="AC51" s="33">
        <v>135.22570832341427</v>
      </c>
      <c r="AD51" s="33">
        <v>9.263303287506103</v>
      </c>
      <c r="AE51" s="33">
        <v>14.505504709212385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3" customHeight="1" x14ac:dyDescent="0.4">
      <c r="A52" t="s">
        <v>133</v>
      </c>
      <c r="B52" s="24" t="s">
        <v>71</v>
      </c>
      <c r="C52" s="25" t="s">
        <v>75</v>
      </c>
      <c r="D52" s="26">
        <v>182.83693691837789</v>
      </c>
      <c r="E52" s="27">
        <v>6.1835844726562499</v>
      </c>
      <c r="F52" s="27">
        <v>4.5960493164062504</v>
      </c>
      <c r="G52" s="27">
        <v>1.2087034912109376</v>
      </c>
      <c r="H52" s="27">
        <v>4.9224910736083982E-2</v>
      </c>
      <c r="I52" s="27">
        <v>6.6228491210937506</v>
      </c>
      <c r="J52" s="27">
        <v>37.025695312499998</v>
      </c>
      <c r="K52" s="27">
        <v>6.4430380859375003</v>
      </c>
      <c r="L52" s="27">
        <v>0.78265258789062497</v>
      </c>
      <c r="M52" s="27">
        <v>1.3284470214843751</v>
      </c>
      <c r="N52" s="27">
        <v>10.6962529296875</v>
      </c>
      <c r="O52" s="27">
        <v>15.920405273437501</v>
      </c>
      <c r="P52" s="27">
        <v>22.85714453125</v>
      </c>
      <c r="Q52" s="27">
        <v>0.53140026855468747</v>
      </c>
      <c r="R52" s="27">
        <v>3.7684472656249999</v>
      </c>
      <c r="S52" s="27">
        <v>1.254885986328125</v>
      </c>
      <c r="T52" s="27">
        <v>15.966052734375001</v>
      </c>
      <c r="U52" s="27">
        <v>0.74055474853515624</v>
      </c>
      <c r="V52" s="27">
        <v>0.1674862823486328</v>
      </c>
      <c r="W52" s="27">
        <v>0.75267352294921874</v>
      </c>
      <c r="X52" s="27">
        <v>1.4416066408157349E-3</v>
      </c>
      <c r="Y52" s="27">
        <v>9.1129697265625005</v>
      </c>
      <c r="Z52" s="27">
        <v>13.32634765625</v>
      </c>
      <c r="AA52" s="27">
        <v>1.4008309326171875</v>
      </c>
      <c r="AB52" s="27">
        <v>3.4909147949218751</v>
      </c>
      <c r="AC52" s="27">
        <v>15.365543945312501</v>
      </c>
      <c r="AD52" s="27">
        <v>0.85117657470703123</v>
      </c>
      <c r="AE52" s="27">
        <v>2.392163818359375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3" customHeight="1" x14ac:dyDescent="0.4">
      <c r="A53" t="s">
        <v>133</v>
      </c>
      <c r="B53" s="34" t="s">
        <v>72</v>
      </c>
      <c r="C53" s="35" t="s">
        <v>75</v>
      </c>
      <c r="D53" s="36">
        <v>367.92705547332764</v>
      </c>
      <c r="E53" s="37">
        <v>13.311892578125001</v>
      </c>
      <c r="F53" s="37">
        <v>16.4973671875</v>
      </c>
      <c r="G53" s="37">
        <v>3.497519287109375</v>
      </c>
      <c r="H53" s="37">
        <v>1.4358751220703125</v>
      </c>
      <c r="I53" s="37">
        <v>8.3033046875000007</v>
      </c>
      <c r="J53" s="37">
        <v>77.343164062500009</v>
      </c>
      <c r="K53" s="37">
        <v>3.4806030273437503</v>
      </c>
      <c r="L53" s="37">
        <v>1.4255126953125001E-2</v>
      </c>
      <c r="M53" s="37">
        <v>9.8469960937500005</v>
      </c>
      <c r="N53" s="37">
        <v>56.428937500000004</v>
      </c>
      <c r="O53" s="37">
        <v>0.96168688964843752</v>
      </c>
      <c r="P53" s="37">
        <v>68.496867187500001</v>
      </c>
      <c r="Q53" s="37">
        <v>1.5524505615234376</v>
      </c>
      <c r="R53" s="37">
        <v>9.4106708984375</v>
      </c>
      <c r="S53" s="37">
        <v>3.694806884765625</v>
      </c>
      <c r="T53" s="37">
        <v>58.376761718750004</v>
      </c>
      <c r="U53" s="37">
        <v>0.10259262084960938</v>
      </c>
      <c r="V53" s="37">
        <v>1.184120361328125</v>
      </c>
      <c r="W53" s="37">
        <v>4.6492698669433598E-2</v>
      </c>
      <c r="X53" s="37">
        <v>0.46906744384765625</v>
      </c>
      <c r="Y53" s="37">
        <v>13.360810546875001</v>
      </c>
      <c r="Z53" s="37">
        <v>3.033508544921875</v>
      </c>
      <c r="AA53" s="37">
        <v>6.5610649414062499</v>
      </c>
      <c r="AB53" s="37">
        <v>3.1699765625</v>
      </c>
      <c r="AC53" s="37">
        <v>1.505920166015625</v>
      </c>
      <c r="AD53" s="37">
        <v>1.7690390625000001</v>
      </c>
      <c r="AE53" s="37">
        <v>4.0713037109375003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8" customHeight="1" x14ac:dyDescent="0.4">
      <c r="A54" t="s">
        <v>133</v>
      </c>
      <c r="B54" s="15" t="s">
        <v>96</v>
      </c>
      <c r="C54" s="16"/>
      <c r="D54" s="16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4"/>
      <c r="AY54" s="14"/>
      <c r="AZ54" s="13"/>
    </row>
    <row r="55" spans="1:52" ht="13" customHeight="1" x14ac:dyDescent="0.4">
      <c r="A55" t="s">
        <v>133</v>
      </c>
      <c r="B55" s="17" t="s">
        <v>97</v>
      </c>
      <c r="C55" s="18" t="s">
        <v>75</v>
      </c>
      <c r="D55" s="19">
        <v>29.760465388953687</v>
      </c>
      <c r="E55" s="20">
        <v>1.063412169456482</v>
      </c>
      <c r="F55" s="20">
        <v>1.1429567871093751</v>
      </c>
      <c r="G55" s="20">
        <v>6.7928176879882812E-2</v>
      </c>
      <c r="H55" s="20">
        <v>4.9541611671447758E-3</v>
      </c>
      <c r="I55" s="20">
        <v>2.5777407226562499</v>
      </c>
      <c r="J55" s="20">
        <v>10.608631164550781</v>
      </c>
      <c r="K55" s="20">
        <v>0.72917070960998531</v>
      </c>
      <c r="L55" s="20">
        <v>5.0792269706726074E-2</v>
      </c>
      <c r="M55" s="20">
        <v>0.24862350463867189</v>
      </c>
      <c r="N55" s="20">
        <v>0.76467357826232907</v>
      </c>
      <c r="O55" s="20">
        <v>0.5261802825927735</v>
      </c>
      <c r="P55" s="20">
        <v>3.3187813110351563</v>
      </c>
      <c r="Q55" s="20">
        <v>8.8121719360351569E-2</v>
      </c>
      <c r="R55" s="20">
        <v>0.3973273468017578</v>
      </c>
      <c r="S55" s="20">
        <v>0.23346240043640137</v>
      </c>
      <c r="T55" s="20">
        <v>2.2019089050292968</v>
      </c>
      <c r="U55" s="20">
        <v>0.12784401893615724</v>
      </c>
      <c r="V55" s="20">
        <v>4.5672142028808593E-2</v>
      </c>
      <c r="W55" s="20">
        <v>0.22937486505508423</v>
      </c>
      <c r="X55" s="20">
        <v>4.6856945753097535E-4</v>
      </c>
      <c r="Y55" s="20">
        <v>2.3319472732543947</v>
      </c>
      <c r="Z55" s="20">
        <v>1.8908422470092774</v>
      </c>
      <c r="AA55" s="20">
        <v>0.10452494049072265</v>
      </c>
      <c r="AB55" s="20">
        <v>0.28669202423095702</v>
      </c>
      <c r="AC55" s="20">
        <v>0.16459814834594727</v>
      </c>
      <c r="AD55" s="20">
        <v>0.19087722778320312</v>
      </c>
      <c r="AE55" s="20">
        <v>0.36295872306823729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3" customHeight="1" x14ac:dyDescent="0.4">
      <c r="A56" t="s">
        <v>133</v>
      </c>
      <c r="B56" s="24" t="s">
        <v>98</v>
      </c>
      <c r="C56" s="25" t="s">
        <v>75</v>
      </c>
      <c r="D56" s="26">
        <v>264.46859767913821</v>
      </c>
      <c r="E56" s="27">
        <v>9.9939938011169431</v>
      </c>
      <c r="F56" s="27">
        <v>2.7861176624298096</v>
      </c>
      <c r="G56" s="27">
        <v>4.2421885910034183</v>
      </c>
      <c r="H56" s="27">
        <v>0</v>
      </c>
      <c r="I56" s="27">
        <v>9.946711402893067</v>
      </c>
      <c r="J56" s="27">
        <v>39.868294708251952</v>
      </c>
      <c r="K56" s="27">
        <v>10.228306365966796</v>
      </c>
      <c r="L56" s="27">
        <v>3.6328478660583499</v>
      </c>
      <c r="M56" s="27">
        <v>1.2986664047241212</v>
      </c>
      <c r="N56" s="27">
        <v>2.8819127044677737</v>
      </c>
      <c r="O56" s="27">
        <v>33.333987182617186</v>
      </c>
      <c r="P56" s="27">
        <v>23.79919303894043</v>
      </c>
      <c r="Q56" s="27">
        <v>1.4648591804504394</v>
      </c>
      <c r="R56" s="27">
        <v>6.4412817535400393</v>
      </c>
      <c r="S56" s="27">
        <v>1.3092260665893556</v>
      </c>
      <c r="T56" s="27">
        <v>12.739794448852539</v>
      </c>
      <c r="U56" s="27">
        <v>5.720940727233887</v>
      </c>
      <c r="V56" s="27">
        <v>6.6366151809692381E-2</v>
      </c>
      <c r="W56" s="27">
        <v>5.1973804779052735</v>
      </c>
      <c r="X56" s="27">
        <v>0</v>
      </c>
      <c r="Y56" s="27">
        <v>8.1029146423339853</v>
      </c>
      <c r="Z56" s="27">
        <v>23.171946594238282</v>
      </c>
      <c r="AA56" s="27">
        <v>3.2665242404937747</v>
      </c>
      <c r="AB56" s="27">
        <v>8.0425146179199221</v>
      </c>
      <c r="AC56" s="27">
        <v>41.995333984375002</v>
      </c>
      <c r="AD56" s="27">
        <v>0.89361584281921391</v>
      </c>
      <c r="AE56" s="27">
        <v>4.0436792221069338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3" customHeight="1" x14ac:dyDescent="0.4">
      <c r="A57" t="s">
        <v>133</v>
      </c>
      <c r="B57" s="24" t="s">
        <v>99</v>
      </c>
      <c r="C57" s="25" t="s">
        <v>75</v>
      </c>
      <c r="D57" s="26">
        <v>39.880523582458494</v>
      </c>
      <c r="E57" s="27">
        <v>1.2645032958984375</v>
      </c>
      <c r="F57" s="27">
        <v>0.9701527099609375</v>
      </c>
      <c r="G57" s="27">
        <v>0.20177235412597658</v>
      </c>
      <c r="H57" s="27">
        <v>2.8613258361816406E-2</v>
      </c>
      <c r="I57" s="27">
        <v>0.35650601196289061</v>
      </c>
      <c r="J57" s="27">
        <v>6.9862631835937501</v>
      </c>
      <c r="K57" s="27">
        <v>2.8423542480468749</v>
      </c>
      <c r="L57" s="27">
        <v>0.10732704162597656</v>
      </c>
      <c r="M57" s="27">
        <v>0.16898956298828124</v>
      </c>
      <c r="N57" s="27">
        <v>3.8843496093750001</v>
      </c>
      <c r="O57" s="27">
        <v>0.90509240722656248</v>
      </c>
      <c r="P57" s="27">
        <v>10.0184248046875</v>
      </c>
      <c r="Q57" s="27">
        <v>0.12240333557128906</v>
      </c>
      <c r="R57" s="27">
        <v>0.52343280029296879</v>
      </c>
      <c r="S57" s="27">
        <v>0.44462973022460939</v>
      </c>
      <c r="T57" s="27">
        <v>3.410413330078125</v>
      </c>
      <c r="U57" s="27">
        <v>0.1207931900024414</v>
      </c>
      <c r="V57" s="27">
        <v>6.4385520935058602E-2</v>
      </c>
      <c r="W57" s="27">
        <v>3.9153144836425784E-2</v>
      </c>
      <c r="X57" s="27">
        <v>0</v>
      </c>
      <c r="Y57" s="27">
        <v>2.7362617187500002</v>
      </c>
      <c r="Z57" s="27">
        <v>0.92587365722656256</v>
      </c>
      <c r="AA57" s="27">
        <v>0.25814022827148436</v>
      </c>
      <c r="AB57" s="27">
        <v>1.2467882080078125</v>
      </c>
      <c r="AC57" s="27">
        <v>1.8657089843750001</v>
      </c>
      <c r="AD57" s="27">
        <v>0.12002962493896485</v>
      </c>
      <c r="AE57" s="27">
        <v>0.26816162109375002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3" customHeight="1" x14ac:dyDescent="0.4">
      <c r="A58" t="s">
        <v>133</v>
      </c>
      <c r="B58" s="24" t="s">
        <v>100</v>
      </c>
      <c r="C58" s="25" t="s">
        <v>75</v>
      </c>
      <c r="D58" s="26">
        <v>48.154148537635805</v>
      </c>
      <c r="E58" s="27">
        <v>1.7764600830078126</v>
      </c>
      <c r="F58" s="27">
        <v>0.48459521484375001</v>
      </c>
      <c r="G58" s="27">
        <v>1.0080360717773438</v>
      </c>
      <c r="H58" s="27">
        <v>0</v>
      </c>
      <c r="I58" s="27">
        <v>0.49533322143554687</v>
      </c>
      <c r="J58" s="27">
        <v>8.3086259765624995</v>
      </c>
      <c r="K58" s="27">
        <v>3.8943442382812501</v>
      </c>
      <c r="L58" s="27">
        <v>0</v>
      </c>
      <c r="M58" s="27">
        <v>0.3395303955078125</v>
      </c>
      <c r="N58" s="27">
        <v>0.32627612304687503</v>
      </c>
      <c r="O58" s="27">
        <v>0</v>
      </c>
      <c r="P58" s="27">
        <v>2.4677600097656249</v>
      </c>
      <c r="Q58" s="27">
        <v>0.18727999877929688</v>
      </c>
      <c r="R58" s="27">
        <v>5.2982431640624998</v>
      </c>
      <c r="S58" s="27">
        <v>5.0287017822265627E-2</v>
      </c>
      <c r="T58" s="27">
        <v>13.3606318359375</v>
      </c>
      <c r="U58" s="27">
        <v>3.9600000381469725E-3</v>
      </c>
      <c r="V58" s="27">
        <v>0</v>
      </c>
      <c r="W58" s="27">
        <v>0</v>
      </c>
      <c r="X58" s="27">
        <v>0</v>
      </c>
      <c r="Y58" s="27">
        <v>0.21386285400390626</v>
      </c>
      <c r="Z58" s="27">
        <v>5.6935830078125003</v>
      </c>
      <c r="AA58" s="27">
        <v>0.24309680175781251</v>
      </c>
      <c r="AB58" s="27">
        <v>2.04585498046875</v>
      </c>
      <c r="AC58" s="27">
        <v>0.13908370971679687</v>
      </c>
      <c r="AD58" s="27">
        <v>0.42164562988281251</v>
      </c>
      <c r="AE58" s="27">
        <v>1.395658203125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3" customHeight="1" x14ac:dyDescent="0.4">
      <c r="A59" t="s">
        <v>133</v>
      </c>
      <c r="B59" s="99" t="s">
        <v>101</v>
      </c>
      <c r="C59" s="100" t="s">
        <v>75</v>
      </c>
      <c r="D59" s="101">
        <v>382.26373518818616</v>
      </c>
      <c r="E59" s="102">
        <v>14.098369349479675</v>
      </c>
      <c r="F59" s="102">
        <v>5.3838223743438718</v>
      </c>
      <c r="G59" s="102">
        <v>5.5199251937866212</v>
      </c>
      <c r="H59" s="102">
        <v>3.3567419528961182E-2</v>
      </c>
      <c r="I59" s="102">
        <v>13.376291358947755</v>
      </c>
      <c r="J59" s="102">
        <v>65.771815032958983</v>
      </c>
      <c r="K59" s="102">
        <v>17.694175561904906</v>
      </c>
      <c r="L59" s="102">
        <v>3.7909671773910527</v>
      </c>
      <c r="M59" s="102">
        <v>2.055809867858887</v>
      </c>
      <c r="N59" s="102">
        <v>7.8572120151519771</v>
      </c>
      <c r="O59" s="102">
        <v>34.765259872436523</v>
      </c>
      <c r="P59" s="102">
        <v>39.604159164428715</v>
      </c>
      <c r="Q59" s="102">
        <v>1.8626642341613768</v>
      </c>
      <c r="R59" s="102">
        <v>12.660285064697266</v>
      </c>
      <c r="S59" s="102">
        <v>2.0376052150726318</v>
      </c>
      <c r="T59" s="102">
        <v>31.712748519897463</v>
      </c>
      <c r="U59" s="102">
        <v>5.973537936210632</v>
      </c>
      <c r="V59" s="102">
        <v>0.17642381477355956</v>
      </c>
      <c r="W59" s="102">
        <v>5.4659084877967841</v>
      </c>
      <c r="X59" s="102">
        <v>4.6856945753097535E-4</v>
      </c>
      <c r="Y59" s="102">
        <v>13.384986488342287</v>
      </c>
      <c r="Z59" s="102">
        <v>31.682245506286623</v>
      </c>
      <c r="AA59" s="102">
        <v>3.8722862110137943</v>
      </c>
      <c r="AB59" s="102">
        <v>11.621849830627442</v>
      </c>
      <c r="AC59" s="102">
        <v>44.164724826812744</v>
      </c>
      <c r="AD59" s="102">
        <v>1.6261683254241941</v>
      </c>
      <c r="AE59" s="102">
        <v>6.0704577693939203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3" customHeight="1" x14ac:dyDescent="0.4">
      <c r="A60" t="s">
        <v>133</v>
      </c>
      <c r="B60" s="24" t="s">
        <v>102</v>
      </c>
      <c r="C60" s="25" t="s">
        <v>75</v>
      </c>
      <c r="D60" s="26">
        <v>194.40381817120314</v>
      </c>
      <c r="E60" s="27">
        <v>6.5035541992187502</v>
      </c>
      <c r="F60" s="27">
        <v>4.50462548828125</v>
      </c>
      <c r="G60" s="27">
        <v>1.3154287109375</v>
      </c>
      <c r="H60" s="27">
        <v>3.3567420959472655E-2</v>
      </c>
      <c r="I60" s="27">
        <v>7.2185166015625004</v>
      </c>
      <c r="J60" s="27">
        <v>39.278253906250001</v>
      </c>
      <c r="K60" s="27">
        <v>9.5790771484375004</v>
      </c>
      <c r="L60" s="27">
        <v>0.92682598876953126</v>
      </c>
      <c r="M60" s="27">
        <v>0.68893792724609382</v>
      </c>
      <c r="N60" s="27">
        <v>7.5309355468749999</v>
      </c>
      <c r="O60" s="27">
        <v>20.278154296875002</v>
      </c>
      <c r="P60" s="27">
        <v>25.643720703125002</v>
      </c>
      <c r="Q60" s="27">
        <v>0.48180111694335936</v>
      </c>
      <c r="R60" s="27">
        <v>3.3382346191406249</v>
      </c>
      <c r="S60" s="27">
        <v>1.19801318359375</v>
      </c>
      <c r="T60" s="27">
        <v>11.54603125</v>
      </c>
      <c r="U60" s="27">
        <v>0.83704760742187501</v>
      </c>
      <c r="V60" s="27">
        <v>0.17642381286621095</v>
      </c>
      <c r="W60" s="27">
        <v>0.89136767578124998</v>
      </c>
      <c r="X60" s="27">
        <v>4.6856945753097535E-4</v>
      </c>
      <c r="Y60" s="27">
        <v>9.299172851562501</v>
      </c>
      <c r="Z60" s="27">
        <v>15.292216796875</v>
      </c>
      <c r="AA60" s="27">
        <v>0.76684729003906249</v>
      </c>
      <c r="AB60" s="27">
        <v>3.5397702636718749</v>
      </c>
      <c r="AC60" s="27">
        <v>20.455492187499999</v>
      </c>
      <c r="AD60" s="27">
        <v>0.67887817382812499</v>
      </c>
      <c r="AE60" s="27">
        <v>2.4004548339843752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3" customHeight="1" x14ac:dyDescent="0.4">
      <c r="A61" t="s">
        <v>133</v>
      </c>
      <c r="B61" s="34" t="s">
        <v>103</v>
      </c>
      <c r="C61" s="35" t="s">
        <v>75</v>
      </c>
      <c r="D61" s="36">
        <v>187.85991284179687</v>
      </c>
      <c r="E61" s="37">
        <v>7.5948149414062502</v>
      </c>
      <c r="F61" s="37">
        <v>0.87919665527343749</v>
      </c>
      <c r="G61" s="37">
        <v>4.2044965820312497</v>
      </c>
      <c r="H61" s="37">
        <v>0</v>
      </c>
      <c r="I61" s="37">
        <v>6.1577744140624997</v>
      </c>
      <c r="J61" s="37">
        <v>26.493558593750002</v>
      </c>
      <c r="K61" s="37">
        <v>8.1150981445312507</v>
      </c>
      <c r="L61" s="37">
        <v>2.8641411132812502</v>
      </c>
      <c r="M61" s="37">
        <v>1.3668719482421876</v>
      </c>
      <c r="N61" s="37">
        <v>0.32627612304687503</v>
      </c>
      <c r="O61" s="37">
        <v>14.4871044921875</v>
      </c>
      <c r="P61" s="37">
        <v>13.960439453125</v>
      </c>
      <c r="Q61" s="37">
        <v>1.3808631591796876</v>
      </c>
      <c r="R61" s="37">
        <v>9.3220507812500006</v>
      </c>
      <c r="S61" s="37">
        <v>0.83959204101562501</v>
      </c>
      <c r="T61" s="37">
        <v>20.166716796875001</v>
      </c>
      <c r="U61" s="37">
        <v>5.1364902343750005</v>
      </c>
      <c r="V61" s="37">
        <v>0</v>
      </c>
      <c r="W61" s="37">
        <v>4.5745410156249999</v>
      </c>
      <c r="X61" s="37">
        <v>0</v>
      </c>
      <c r="Y61" s="37">
        <v>4.0858129882812504</v>
      </c>
      <c r="Z61" s="37">
        <v>16.390027343749999</v>
      </c>
      <c r="AA61" s="37">
        <v>3.1054389648437501</v>
      </c>
      <c r="AB61" s="37">
        <v>8.082079589843751</v>
      </c>
      <c r="AC61" s="37">
        <v>23.709234375000001</v>
      </c>
      <c r="AD61" s="37">
        <v>0.9472901611328125</v>
      </c>
      <c r="AE61" s="37">
        <v>3.6700029296875001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3" customHeight="1" x14ac:dyDescent="0.4">
      <c r="A62" t="s">
        <v>133</v>
      </c>
      <c r="B62" s="15" t="s">
        <v>76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</row>
    <row r="63" spans="1:52" ht="13" customHeight="1" x14ac:dyDescent="0.4">
      <c r="A63" t="s">
        <v>133</v>
      </c>
      <c r="B63" s="38" t="s">
        <v>77</v>
      </c>
      <c r="C63" s="39" t="s">
        <v>78</v>
      </c>
      <c r="D63" s="40">
        <v>0.64711767974892676</v>
      </c>
      <c r="E63" s="41">
        <v>1.0787219320385122</v>
      </c>
      <c r="F63" s="41">
        <v>0.63160252523973404</v>
      </c>
      <c r="G63" s="41">
        <v>0.40323855101801698</v>
      </c>
      <c r="H63" s="41">
        <v>0.64116174152845462</v>
      </c>
      <c r="I63" s="41">
        <v>0.34163059073415358</v>
      </c>
      <c r="J63" s="41">
        <v>0.75943260604573726</v>
      </c>
      <c r="K63" s="41">
        <v>0.84291966605004187</v>
      </c>
      <c r="L63" s="41">
        <v>0.51293415460004754</v>
      </c>
      <c r="M63" s="41">
        <v>0.6509937035143869</v>
      </c>
      <c r="N63" s="41">
        <v>0.85744123660147764</v>
      </c>
      <c r="O63" s="41">
        <v>0.49419470191324982</v>
      </c>
      <c r="P63" s="41">
        <v>0.45575256536357428</v>
      </c>
      <c r="Q63" s="41">
        <v>0.74692016863589106</v>
      </c>
      <c r="R63" s="41">
        <v>0.39492811355312618</v>
      </c>
      <c r="S63" s="41">
        <v>0.68229195285685718</v>
      </c>
      <c r="T63" s="41">
        <v>0.6598891509491901</v>
      </c>
      <c r="U63" s="41">
        <v>0.56462266345130208</v>
      </c>
      <c r="V63" s="41">
        <v>0.98463906823466718</v>
      </c>
      <c r="W63" s="41">
        <v>0.65081659379963286</v>
      </c>
      <c r="X63" s="41">
        <v>0.27867266079687425</v>
      </c>
      <c r="Y63" s="41">
        <v>0.73716275934321707</v>
      </c>
      <c r="Z63" s="41">
        <v>0.41487562403402234</v>
      </c>
      <c r="AA63" s="41">
        <v>0.97369980831357983</v>
      </c>
      <c r="AB63" s="41">
        <v>0.56636353568290754</v>
      </c>
      <c r="AC63" s="41">
        <v>0.89440907681337567</v>
      </c>
      <c r="AD63" s="41">
        <v>0.5488708044897318</v>
      </c>
      <c r="AE63" s="41">
        <v>0.41023968322318627</v>
      </c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1:52" x14ac:dyDescent="0.4">
      <c r="A64" s="115" t="s">
        <v>123</v>
      </c>
      <c r="B64" s="45" t="s">
        <v>79</v>
      </c>
      <c r="C64" s="46" t="s">
        <v>75</v>
      </c>
      <c r="D64" s="47">
        <v>3090.8071520996095</v>
      </c>
      <c r="E64" s="48">
        <v>79.014187500000006</v>
      </c>
      <c r="F64" s="48">
        <v>99.285234375000002</v>
      </c>
      <c r="G64" s="48">
        <v>37.493960937499999</v>
      </c>
      <c r="H64" s="48">
        <v>6.2220498046875008</v>
      </c>
      <c r="I64" s="48">
        <v>73.20840625000001</v>
      </c>
      <c r="J64" s="48">
        <v>535.19137499999999</v>
      </c>
      <c r="K64" s="48">
        <v>51.672089843749994</v>
      </c>
      <c r="L64" s="48">
        <v>10.297620117187499</v>
      </c>
      <c r="M64" s="48">
        <v>57.9404296875</v>
      </c>
      <c r="N64" s="48">
        <v>294.68531250000001</v>
      </c>
      <c r="O64" s="48">
        <v>94.307671874999997</v>
      </c>
      <c r="P64" s="48">
        <v>600.10800000000006</v>
      </c>
      <c r="Q64" s="48">
        <v>20.46733984375</v>
      </c>
      <c r="R64" s="48">
        <v>53.017511718750001</v>
      </c>
      <c r="S64" s="48">
        <v>56.986996093750001</v>
      </c>
      <c r="T64" s="48">
        <v>339.596</v>
      </c>
      <c r="U64" s="48">
        <v>13.000759765625</v>
      </c>
      <c r="V64" s="48">
        <v>2.2504050292968749</v>
      </c>
      <c r="W64" s="48">
        <v>9.1115791015625014</v>
      </c>
      <c r="X64" s="48">
        <v>3.4890000000000003</v>
      </c>
      <c r="Y64" s="48">
        <v>126.867796875</v>
      </c>
      <c r="Z64" s="48">
        <v>197.06690624999999</v>
      </c>
      <c r="AA64" s="48">
        <v>51.353421875000002</v>
      </c>
      <c r="AB64" s="48">
        <v>74.74746875000001</v>
      </c>
      <c r="AC64" s="48">
        <v>151.19</v>
      </c>
      <c r="AD64" s="48">
        <v>16.877019531249999</v>
      </c>
      <c r="AE64" s="48">
        <v>35.358609375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4">
      <c r="B65" s="45" t="s">
        <v>145</v>
      </c>
      <c r="C65" s="118" t="s">
        <v>113</v>
      </c>
      <c r="D65" s="119"/>
      <c r="E65" s="120">
        <f t="array" aca="1" ref="E65:AE65" ca="1">TRANSPOSE('[5]NECP-NoTrade'!$K$6:$K$32)</f>
        <v>63054296.696304411</v>
      </c>
      <c r="F65" s="120">
        <f ca="1"/>
        <v>74559670.295834452</v>
      </c>
      <c r="G65" s="120">
        <f ca="1"/>
        <v>23180219.835505314</v>
      </c>
      <c r="H65" s="120">
        <f ca="1"/>
        <v>5615053.2721450403</v>
      </c>
      <c r="I65" s="120">
        <f ca="1"/>
        <v>47442501.460407302</v>
      </c>
      <c r="J65" s="120">
        <f ca="1"/>
        <v>490359541.05212837</v>
      </c>
      <c r="K65" s="120">
        <f ca="1"/>
        <v>48232108.643345721</v>
      </c>
      <c r="L65" s="120">
        <f ca="1"/>
        <v>8914302.9248421863</v>
      </c>
      <c r="M65" s="120">
        <f ca="1"/>
        <v>53859879.025691167</v>
      </c>
      <c r="N65" s="120">
        <f ca="1"/>
        <v>277615100.85901952</v>
      </c>
      <c r="O65" s="120">
        <f ca="1"/>
        <v>86729873.940416425</v>
      </c>
      <c r="P65" s="120">
        <f ca="1"/>
        <v>558049145.79108167</v>
      </c>
      <c r="Q65" s="120">
        <f ca="1"/>
        <v>19401608.301479667</v>
      </c>
      <c r="R65" s="120">
        <f ca="1"/>
        <v>48076846.071368776</v>
      </c>
      <c r="S65" s="120">
        <f ca="1"/>
        <v>53548622.494184695</v>
      </c>
      <c r="T65" s="120">
        <f ca="1"/>
        <v>316090901.82512665</v>
      </c>
      <c r="U65" s="120">
        <f ca="1"/>
        <v>11820119.691343632</v>
      </c>
      <c r="V65" s="120">
        <f ca="1"/>
        <v>2133196.1041944618</v>
      </c>
      <c r="W65" s="120">
        <f ca="1"/>
        <v>8246302.5718277711</v>
      </c>
      <c r="X65" s="120">
        <f ca="1"/>
        <v>3305068.4434180255</v>
      </c>
      <c r="Y65" s="120">
        <f ca="1"/>
        <v>117851774.04016754</v>
      </c>
      <c r="Z65" s="120">
        <f ca="1"/>
        <v>175579950.58856252</v>
      </c>
      <c r="AA65" s="120">
        <f ca="1"/>
        <v>49011998.87074247</v>
      </c>
      <c r="AB65" s="120">
        <f ca="1"/>
        <v>68509326.124929726</v>
      </c>
      <c r="AC65" s="120">
        <f ca="1"/>
        <v>141751736.30816194</v>
      </c>
      <c r="AD65" s="120">
        <f ca="1"/>
        <v>15410146.420725647</v>
      </c>
      <c r="AE65" s="120">
        <f ca="1"/>
        <v>32488412.342514776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4">
      <c r="A66" s="115" t="s">
        <v>123</v>
      </c>
      <c r="B66" s="103" t="s">
        <v>106</v>
      </c>
      <c r="C66" s="104" t="s">
        <v>75</v>
      </c>
      <c r="D66" s="105">
        <v>675.52645819309748</v>
      </c>
      <c r="E66" s="106">
        <v>25.454684020548534</v>
      </c>
      <c r="F66" s="106">
        <v>11.61889891009041</v>
      </c>
      <c r="G66" s="106">
        <v>11.541603025492293</v>
      </c>
      <c r="H66" s="106">
        <v>1.5059513522314858E-2</v>
      </c>
      <c r="I66" s="106">
        <v>33.493594578964796</v>
      </c>
      <c r="J66" s="106">
        <v>117.61942326554961</v>
      </c>
      <c r="K66" s="106">
        <v>52.806613884081962</v>
      </c>
      <c r="L66" s="106">
        <v>6.1443958065702091</v>
      </c>
      <c r="M66" s="106">
        <v>1.0939870689451097</v>
      </c>
      <c r="N66" s="106">
        <v>9.5192821016688782</v>
      </c>
      <c r="O66" s="106">
        <v>57.126520242974479</v>
      </c>
      <c r="P66" s="106">
        <v>26.990978845250631</v>
      </c>
      <c r="Q66" s="106">
        <v>5.1558130558530024</v>
      </c>
      <c r="R66" s="106">
        <v>15.352540372954575</v>
      </c>
      <c r="S66" s="106">
        <v>1.078675574947852</v>
      </c>
      <c r="T66" s="106">
        <v>54.408304171495459</v>
      </c>
      <c r="U66" s="106">
        <v>9.3953332014102333</v>
      </c>
      <c r="V66" s="106">
        <v>0.19135044015186328</v>
      </c>
      <c r="W66" s="106">
        <v>6.2339665673015183</v>
      </c>
      <c r="X66" s="106">
        <v>4.8039756130652525E-3</v>
      </c>
      <c r="Y66" s="106">
        <v>36.534590319995765</v>
      </c>
      <c r="Z66" s="106">
        <v>87.775521177179428</v>
      </c>
      <c r="AA66" s="106">
        <v>6.4836466586942487</v>
      </c>
      <c r="AB66" s="106">
        <v>23.243626980220135</v>
      </c>
      <c r="AC66" s="106">
        <v>65.514548806070366</v>
      </c>
      <c r="AD66" s="106">
        <v>2.3117160968980639</v>
      </c>
      <c r="AE66" s="106">
        <v>8.4169795306526218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13" customHeight="1" x14ac:dyDescent="0.4">
      <c r="A67" s="115" t="s">
        <v>123</v>
      </c>
      <c r="B67" s="107" t="s">
        <v>105</v>
      </c>
      <c r="C67" s="108" t="s">
        <v>75</v>
      </c>
      <c r="D67" s="109">
        <v>700.73955621358289</v>
      </c>
      <c r="E67" s="110">
        <v>25.454684020548534</v>
      </c>
      <c r="F67" s="110">
        <v>11.61889891009041</v>
      </c>
      <c r="G67" s="110">
        <v>11.541603025492293</v>
      </c>
      <c r="H67" s="110">
        <v>6.2180677890777587E-2</v>
      </c>
      <c r="I67" s="110">
        <v>33.493594578964796</v>
      </c>
      <c r="J67" s="110">
        <v>117.61942326554961</v>
      </c>
      <c r="K67" s="110">
        <v>52.806613884081962</v>
      </c>
      <c r="L67" s="110">
        <v>6.1443958065702091</v>
      </c>
      <c r="M67" s="110">
        <v>2.2247994308471681</v>
      </c>
      <c r="N67" s="110">
        <v>9.5192821016688782</v>
      </c>
      <c r="O67" s="110">
        <v>57.126520242974479</v>
      </c>
      <c r="P67" s="110">
        <v>49.622583969116214</v>
      </c>
      <c r="Q67" s="110">
        <v>5.1558130558530024</v>
      </c>
      <c r="R67" s="110">
        <v>15.352540372954575</v>
      </c>
      <c r="S67" s="110">
        <v>2.4822349452972414</v>
      </c>
      <c r="T67" s="110">
        <v>54.408304171495459</v>
      </c>
      <c r="U67" s="110">
        <v>9.3953332014102333</v>
      </c>
      <c r="V67" s="110">
        <v>0.19135044015186328</v>
      </c>
      <c r="W67" s="110">
        <v>6.2339665673015183</v>
      </c>
      <c r="X67" s="110">
        <v>4.8039756130652525E-3</v>
      </c>
      <c r="Y67" s="110">
        <v>36.534590319995765</v>
      </c>
      <c r="Z67" s="110">
        <v>87.775521177179428</v>
      </c>
      <c r="AA67" s="110">
        <v>6.4836466586942487</v>
      </c>
      <c r="AB67" s="110">
        <v>23.243626980220135</v>
      </c>
      <c r="AC67" s="110">
        <v>65.514548806070366</v>
      </c>
      <c r="AD67" s="110">
        <v>2.3117160968980639</v>
      </c>
      <c r="AE67" s="110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3" customHeight="1" x14ac:dyDescent="0.4">
      <c r="B68" s="99" t="s">
        <v>144</v>
      </c>
      <c r="C68" s="100" t="s">
        <v>113</v>
      </c>
      <c r="D68" s="102"/>
      <c r="E68" s="102">
        <f t="array" aca="1" ref="E68:AE68" ca="1">TRANSPOSE('[5]RE40-Trade'!$N$6:$N$32)</f>
        <v>22418715.374072157</v>
      </c>
      <c r="F68" s="102">
        <f ca="1"/>
        <v>11461831.179471647</v>
      </c>
      <c r="G68" s="102">
        <f ca="1"/>
        <v>10359184.707917998</v>
      </c>
      <c r="H68" s="102">
        <f ca="1"/>
        <v>15059.513522314859</v>
      </c>
      <c r="I68" s="102">
        <f ca="1"/>
        <v>28691108.840924252</v>
      </c>
      <c r="J68" s="102">
        <f ca="1"/>
        <v>117619423.26554962</v>
      </c>
      <c r="K68" s="102">
        <f ca="1"/>
        <v>42236038.013669237</v>
      </c>
      <c r="L68" s="102">
        <f ca="1"/>
        <v>5884538.0162322903</v>
      </c>
      <c r="M68" s="102">
        <f ca="1"/>
        <v>1093987.0689451098</v>
      </c>
      <c r="N68" s="102">
        <f ca="1"/>
        <v>9519282.1016688775</v>
      </c>
      <c r="O68" s="102">
        <f ca="1"/>
        <v>53979512.910726734</v>
      </c>
      <c r="P68" s="102">
        <f ca="1"/>
        <v>22323395.625284266</v>
      </c>
      <c r="Q68" s="102">
        <f ca="1"/>
        <v>5155813.0558530027</v>
      </c>
      <c r="R68" s="102">
        <f ca="1"/>
        <v>14862468.393756557</v>
      </c>
      <c r="S68" s="102">
        <f ca="1"/>
        <v>1078675.5749478519</v>
      </c>
      <c r="T68" s="102">
        <f ca="1"/>
        <v>36834326.81808947</v>
      </c>
      <c r="U68" s="102">
        <f ca="1"/>
        <v>9057575.8911587559</v>
      </c>
      <c r="V68" s="102">
        <f ca="1"/>
        <v>160415.23338045774</v>
      </c>
      <c r="W68" s="102">
        <f ca="1"/>
        <v>5857139.4613939822</v>
      </c>
      <c r="X68" s="102">
        <f ca="1"/>
        <v>4803.9756130652522</v>
      </c>
      <c r="Y68" s="102">
        <f ca="1"/>
        <v>25292723.771141775</v>
      </c>
      <c r="Z68" s="102">
        <f ca="1"/>
        <v>81504741.877717167</v>
      </c>
      <c r="AA68" s="102">
        <f ca="1"/>
        <v>14191.009678782579</v>
      </c>
      <c r="AB68" s="102">
        <f ca="1"/>
        <v>21999458.859088324</v>
      </c>
      <c r="AC68" s="102">
        <f ca="1"/>
        <v>59449935.130657703</v>
      </c>
      <c r="AD68" s="102">
        <f ca="1"/>
        <v>2289895.9658232634</v>
      </c>
      <c r="AE68" s="102">
        <f ca="1"/>
        <v>7223735.9463913823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3" customHeight="1" x14ac:dyDescent="0.4">
      <c r="A69" s="115" t="s">
        <v>123</v>
      </c>
      <c r="B69" s="24"/>
      <c r="C69" s="25"/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8" customHeight="1" x14ac:dyDescent="0.4">
      <c r="A70" s="115" t="s">
        <v>123</v>
      </c>
      <c r="B70" s="51" t="s">
        <v>80</v>
      </c>
      <c r="C70" s="52"/>
      <c r="D70" s="16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4"/>
      <c r="AY70" s="14"/>
      <c r="AZ70" s="13"/>
    </row>
    <row r="71" spans="1:52" ht="13" customHeight="1" x14ac:dyDescent="0.4">
      <c r="A71" s="115" t="s">
        <v>123</v>
      </c>
      <c r="B71" s="53" t="s">
        <v>58</v>
      </c>
      <c r="C71" s="54" t="s">
        <v>81</v>
      </c>
      <c r="D71" s="55">
        <v>4749.6593808608532</v>
      </c>
      <c r="E71" s="56">
        <v>4790.5297148153641</v>
      </c>
      <c r="F71" s="56">
        <v>4833.7443396443678</v>
      </c>
      <c r="G71" s="56">
        <v>6074.2245269950836</v>
      </c>
      <c r="H71" s="56">
        <v>6131.4618501151472</v>
      </c>
      <c r="I71" s="56">
        <v>6046.5924282622145</v>
      </c>
      <c r="J71" s="56">
        <v>3879.9825977010851</v>
      </c>
      <c r="K71" s="56">
        <v>4436.298008839959</v>
      </c>
      <c r="L71" s="56">
        <v>6033.6260974791567</v>
      </c>
      <c r="M71" s="56">
        <v>6081.4297583281332</v>
      </c>
      <c r="N71" s="56">
        <v>5821.5725212989855</v>
      </c>
      <c r="O71" s="56">
        <v>4950.2628435336419</v>
      </c>
      <c r="P71" s="56">
        <v>6045.9923206006515</v>
      </c>
      <c r="Q71" s="56">
        <v>6310.3819277235798</v>
      </c>
      <c r="R71" s="56">
        <v>6432.9457605585148</v>
      </c>
      <c r="S71" s="56">
        <v>5994.2392621761846</v>
      </c>
      <c r="T71" s="56">
        <v>3706.8815924117225</v>
      </c>
      <c r="U71" s="56">
        <v>5713.9719511211415</v>
      </c>
      <c r="V71" s="56">
        <v>4429.9503255476748</v>
      </c>
      <c r="W71" s="56">
        <v>5823.3571346372491</v>
      </c>
      <c r="X71" s="56">
        <v>6190.782919704704</v>
      </c>
      <c r="Y71" s="56">
        <v>5492.5890348913317</v>
      </c>
      <c r="Z71" s="56">
        <v>6426.662588456953</v>
      </c>
      <c r="AA71" s="56">
        <v>6274.4252435146191</v>
      </c>
      <c r="AB71" s="56">
        <v>6468.6335314053058</v>
      </c>
      <c r="AC71" s="56">
        <v>6021.467096622373</v>
      </c>
      <c r="AD71" s="56">
        <v>6298.957364806407</v>
      </c>
      <c r="AE71" s="56">
        <v>6032.4220764519841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1:52" ht="13" customHeight="1" x14ac:dyDescent="0.4">
      <c r="A72" s="115" t="s">
        <v>123</v>
      </c>
      <c r="B72" s="57" t="s">
        <v>60</v>
      </c>
      <c r="C72" s="58" t="s">
        <v>81</v>
      </c>
      <c r="D72" s="59">
        <v>5041.9843090895747</v>
      </c>
      <c r="E72" s="60">
        <v>5803.0829532498628</v>
      </c>
      <c r="F72" s="60">
        <v>3546.4188907225102</v>
      </c>
      <c r="G72" s="60">
        <v>5555.3803976553299</v>
      </c>
      <c r="H72" s="60" t="s">
        <v>108</v>
      </c>
      <c r="I72" s="60">
        <v>5407.1450355417592</v>
      </c>
      <c r="J72" s="60">
        <v>4769.2732268464633</v>
      </c>
      <c r="K72" s="60">
        <v>4151.5458263381488</v>
      </c>
      <c r="L72" s="60">
        <v>4438.7679384957628</v>
      </c>
      <c r="M72" s="60">
        <v>5774.5907103064874</v>
      </c>
      <c r="N72" s="60">
        <v>4726.4810518454524</v>
      </c>
      <c r="O72" s="60">
        <v>5907.6979862293338</v>
      </c>
      <c r="P72" s="60">
        <v>5167.657367869172</v>
      </c>
      <c r="Q72" s="60">
        <v>5587.2563056168738</v>
      </c>
      <c r="R72" s="60">
        <v>4128.8776252307089</v>
      </c>
      <c r="S72" s="60">
        <v>5654.8232415427792</v>
      </c>
      <c r="T72" s="60">
        <v>4543.9475094848212</v>
      </c>
      <c r="U72" s="60">
        <v>3954.4076385025501</v>
      </c>
      <c r="V72" s="60">
        <v>6208.1706496327415</v>
      </c>
      <c r="W72" s="60">
        <v>6016.3849284535918</v>
      </c>
      <c r="X72" s="60">
        <v>6499.9999207211586</v>
      </c>
      <c r="Y72" s="60">
        <v>3831.0267625350316</v>
      </c>
      <c r="Z72" s="60">
        <v>5273.624112485606</v>
      </c>
      <c r="AA72" s="60">
        <v>5733.1321015319481</v>
      </c>
      <c r="AB72" s="60">
        <v>5995.8387319312333</v>
      </c>
      <c r="AC72" s="60">
        <v>5887.385123224095</v>
      </c>
      <c r="AD72" s="60">
        <v>5616.1008805166839</v>
      </c>
      <c r="AE72" s="60">
        <v>5821.6851730105436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3" customHeight="1" x14ac:dyDescent="0.4">
      <c r="A73" s="115" t="s">
        <v>123</v>
      </c>
      <c r="B73" s="57" t="s">
        <v>61</v>
      </c>
      <c r="C73" s="58" t="s">
        <v>81</v>
      </c>
      <c r="D73" s="59">
        <v>6232.8320983308058</v>
      </c>
      <c r="E73" s="60">
        <v>6697.8834900879656</v>
      </c>
      <c r="F73" s="60">
        <v>6557.4475140672575</v>
      </c>
      <c r="G73" s="60">
        <v>6500.0001456803857</v>
      </c>
      <c r="H73" s="60">
        <v>6484.6155081980423</v>
      </c>
      <c r="I73" s="60">
        <v>6499.9999414365548</v>
      </c>
      <c r="J73" s="60">
        <v>6494.7229409132651</v>
      </c>
      <c r="K73" s="60">
        <v>5826.4212606673818</v>
      </c>
      <c r="L73" s="60">
        <v>6499.9998344443784</v>
      </c>
      <c r="M73" s="60">
        <v>6499.999113115935</v>
      </c>
      <c r="N73" s="60">
        <v>6499.9996774535675</v>
      </c>
      <c r="O73" s="60">
        <v>6307.9739489731028</v>
      </c>
      <c r="P73" s="60">
        <v>5781.5200190256946</v>
      </c>
      <c r="Q73" s="60">
        <v>6500.0006403237476</v>
      </c>
      <c r="R73" s="60">
        <v>6499.9995487857368</v>
      </c>
      <c r="S73" s="60">
        <v>6500.0002971638769</v>
      </c>
      <c r="T73" s="60">
        <v>6417.4507672362315</v>
      </c>
      <c r="U73" s="60">
        <v>6500.00146682582</v>
      </c>
      <c r="V73" s="60">
        <v>6500.001282937923</v>
      </c>
      <c r="W73" s="60">
        <v>6500.0000387486516</v>
      </c>
      <c r="X73" s="60">
        <v>6500.0003853504159</v>
      </c>
      <c r="Y73" s="60">
        <v>6490.3580990427972</v>
      </c>
      <c r="Z73" s="60">
        <v>6499.9999343880154</v>
      </c>
      <c r="AA73" s="60">
        <v>6267.2036415398798</v>
      </c>
      <c r="AB73" s="60">
        <v>6500.0004635815012</v>
      </c>
      <c r="AC73" s="60">
        <v>3785.0186057076294</v>
      </c>
      <c r="AD73" s="60">
        <v>6500.000165654682</v>
      </c>
      <c r="AE73" s="60">
        <v>6500.000564648275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3" customHeight="1" x14ac:dyDescent="0.4">
      <c r="A74" s="115" t="s">
        <v>123</v>
      </c>
      <c r="B74" s="57" t="s">
        <v>62</v>
      </c>
      <c r="C74" s="58" t="s">
        <v>81</v>
      </c>
      <c r="D74" s="59">
        <v>6523.7415084426957</v>
      </c>
      <c r="E74" s="60">
        <v>6991.9284076102322</v>
      </c>
      <c r="F74" s="60">
        <v>5000</v>
      </c>
      <c r="G74" s="60">
        <v>6632.719064246482</v>
      </c>
      <c r="H74" s="60" t="s">
        <v>108</v>
      </c>
      <c r="I74" s="60">
        <v>5999.9995125222076</v>
      </c>
      <c r="J74" s="60">
        <v>5000.0001080622778</v>
      </c>
      <c r="K74" s="60">
        <v>4999.9995452205112</v>
      </c>
      <c r="L74" s="60">
        <v>6000</v>
      </c>
      <c r="M74" s="60">
        <v>6728.0669790154707</v>
      </c>
      <c r="N74" s="60">
        <v>6927.9293756954348</v>
      </c>
      <c r="O74" s="60">
        <v>4999.9998592172105</v>
      </c>
      <c r="P74" s="60">
        <v>6940.0355094017323</v>
      </c>
      <c r="Q74" s="60">
        <v>6136.1805595140659</v>
      </c>
      <c r="R74" s="60">
        <v>6831.3601870159064</v>
      </c>
      <c r="S74" s="60">
        <v>5000</v>
      </c>
      <c r="T74" s="60">
        <v>7000.7611259734622</v>
      </c>
      <c r="U74" s="60">
        <v>6000.00025340908</v>
      </c>
      <c r="V74" s="60">
        <v>5000.0001640751807</v>
      </c>
      <c r="W74" s="60">
        <v>5999.999826641807</v>
      </c>
      <c r="X74" s="60">
        <v>6000</v>
      </c>
      <c r="Y74" s="60">
        <v>5000</v>
      </c>
      <c r="Z74" s="60">
        <v>5999.9996918077095</v>
      </c>
      <c r="AA74" s="60">
        <v>6921.1736886289973</v>
      </c>
      <c r="AB74" s="60">
        <v>6616.4259707438659</v>
      </c>
      <c r="AC74" s="60">
        <v>5000</v>
      </c>
      <c r="AD74" s="60">
        <v>6656.6958726735093</v>
      </c>
      <c r="AE74" s="60">
        <v>5999.9997179281881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3" customHeight="1" x14ac:dyDescent="0.4">
      <c r="A75" s="115" t="s">
        <v>123</v>
      </c>
      <c r="B75" s="57" t="s">
        <v>63</v>
      </c>
      <c r="C75" s="58" t="s">
        <v>81</v>
      </c>
      <c r="D75" s="59">
        <v>3111.2052844172522</v>
      </c>
      <c r="E75" s="60">
        <v>4335.7657629488795</v>
      </c>
      <c r="F75" s="60">
        <v>2842.0452969133617</v>
      </c>
      <c r="G75" s="60">
        <v>1816.4152824677003</v>
      </c>
      <c r="H75" s="60" t="s">
        <v>108</v>
      </c>
      <c r="I75" s="60">
        <v>2039.0197230466413</v>
      </c>
      <c r="J75" s="60">
        <v>4545.1578011542242</v>
      </c>
      <c r="K75" s="60" t="s">
        <v>108</v>
      </c>
      <c r="L75" s="60" t="s">
        <v>108</v>
      </c>
      <c r="M75" s="60">
        <v>1613.1308824868154</v>
      </c>
      <c r="N75" s="60">
        <v>2049.3599320739313</v>
      </c>
      <c r="O75" s="60">
        <v>4436.5112253157304</v>
      </c>
      <c r="P75" s="60">
        <v>3012.3855248137506</v>
      </c>
      <c r="Q75" s="60">
        <v>3110.0439424593592</v>
      </c>
      <c r="R75" s="60">
        <v>4142.0836597028674</v>
      </c>
      <c r="S75" s="60">
        <v>3023.9800852365374</v>
      </c>
      <c r="T75" s="60">
        <v>2912.5115856453172</v>
      </c>
      <c r="U75" s="60">
        <v>3813.7168632276207</v>
      </c>
      <c r="V75" s="60" t="s">
        <v>108</v>
      </c>
      <c r="W75" s="60">
        <v>1904.8478921968847</v>
      </c>
      <c r="X75" s="60" t="s">
        <v>108</v>
      </c>
      <c r="Y75" s="60">
        <v>2548.5313468591489</v>
      </c>
      <c r="Z75" s="60">
        <v>3533.7672806251094</v>
      </c>
      <c r="AA75" s="60">
        <v>2261.2046334548249</v>
      </c>
      <c r="AB75" s="60">
        <v>2600.1599265503869</v>
      </c>
      <c r="AC75" s="60">
        <v>4032.4887524077535</v>
      </c>
      <c r="AD75" s="60">
        <v>3858.4327599544208</v>
      </c>
      <c r="AE75" s="60">
        <v>2472.3728664011883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3" customHeight="1" x14ac:dyDescent="0.4">
      <c r="A76" s="115" t="s">
        <v>123</v>
      </c>
      <c r="B76" s="57" t="s">
        <v>64</v>
      </c>
      <c r="C76" s="58" t="s">
        <v>81</v>
      </c>
      <c r="D76" s="59">
        <v>3176.7663666190183</v>
      </c>
      <c r="E76" s="60">
        <v>4339.6036246127369</v>
      </c>
      <c r="F76" s="60">
        <v>2871.9544198500048</v>
      </c>
      <c r="G76" s="60">
        <v>1674.5830366894531</v>
      </c>
      <c r="H76" s="60">
        <v>3045.6520500277825</v>
      </c>
      <c r="I76" s="60">
        <v>2039.020150074871</v>
      </c>
      <c r="J76" s="60">
        <v>4558.2070585670162</v>
      </c>
      <c r="K76" s="60">
        <v>2396.63318258053</v>
      </c>
      <c r="L76" s="60">
        <v>4088.0954945949616</v>
      </c>
      <c r="M76" s="60">
        <v>1620.8535525168527</v>
      </c>
      <c r="N76" s="60">
        <v>2056.473330075396</v>
      </c>
      <c r="O76" s="60">
        <v>4436.5110075105613</v>
      </c>
      <c r="P76" s="60">
        <v>3023.0657438089447</v>
      </c>
      <c r="Q76" s="60">
        <v>3268.9146596872874</v>
      </c>
      <c r="R76" s="60">
        <v>4064.0699281330772</v>
      </c>
      <c r="S76" s="60">
        <v>3040.016867897727</v>
      </c>
      <c r="T76" s="60">
        <v>2914.486716816642</v>
      </c>
      <c r="U76" s="60">
        <v>3813.716685909294</v>
      </c>
      <c r="V76" s="60">
        <v>3065.359384390078</v>
      </c>
      <c r="W76" s="60">
        <v>1915.7804201058855</v>
      </c>
      <c r="X76" s="60" t="s">
        <v>108</v>
      </c>
      <c r="Y76" s="60">
        <v>2548.5315637473286</v>
      </c>
      <c r="Z76" s="60">
        <v>3556.491363999623</v>
      </c>
      <c r="AA76" s="60">
        <v>2272.8167572544435</v>
      </c>
      <c r="AB76" s="60">
        <v>2624.2889823015526</v>
      </c>
      <c r="AC76" s="60">
        <v>4041.1538205992902</v>
      </c>
      <c r="AD76" s="60">
        <v>3841.5707761366648</v>
      </c>
      <c r="AE76" s="60">
        <v>2532.48267041894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3" customHeight="1" x14ac:dyDescent="0.4">
      <c r="A77" s="115" t="s">
        <v>123</v>
      </c>
      <c r="B77" s="57" t="s">
        <v>65</v>
      </c>
      <c r="C77" s="58" t="s">
        <v>81</v>
      </c>
      <c r="D77" s="59">
        <v>1054.6117721296189</v>
      </c>
      <c r="E77" s="60">
        <v>943.76496315171687</v>
      </c>
      <c r="F77" s="60">
        <v>729.03954494418281</v>
      </c>
      <c r="G77" s="60">
        <v>1130.7742103429866</v>
      </c>
      <c r="H77" s="60">
        <v>1405.6339848922787</v>
      </c>
      <c r="I77" s="60">
        <v>878.53880046403219</v>
      </c>
      <c r="J77" s="60">
        <v>900.6000104839602</v>
      </c>
      <c r="K77" s="60">
        <v>811.46914278554107</v>
      </c>
      <c r="L77" s="60">
        <v>853.11727007821639</v>
      </c>
      <c r="M77" s="60">
        <v>1273.32677014509</v>
      </c>
      <c r="N77" s="60">
        <v>1367.7953811738964</v>
      </c>
      <c r="O77" s="60">
        <v>780.39989160222103</v>
      </c>
      <c r="P77" s="60">
        <v>1102.2349788161448</v>
      </c>
      <c r="Q77" s="60">
        <v>1050.097758797541</v>
      </c>
      <c r="R77" s="60">
        <v>984.85484501272401</v>
      </c>
      <c r="S77" s="60">
        <v>778.92094522678917</v>
      </c>
      <c r="T77" s="60">
        <v>1320.6262569766559</v>
      </c>
      <c r="U77" s="60">
        <v>867.03558921520232</v>
      </c>
      <c r="V77" s="60">
        <v>780.22838603547518</v>
      </c>
      <c r="W77" s="60">
        <v>870.53951503214205</v>
      </c>
      <c r="X77" s="60">
        <v>1417.1348296905417</v>
      </c>
      <c r="Y77" s="60">
        <v>781.50345228269919</v>
      </c>
      <c r="Z77" s="60">
        <v>868.09546694478854</v>
      </c>
      <c r="AA77" s="60">
        <v>1330.0572642211014</v>
      </c>
      <c r="AB77" s="60">
        <v>1147.0434217422544</v>
      </c>
      <c r="AC77" s="60">
        <v>796.48239203807032</v>
      </c>
      <c r="AD77" s="60">
        <v>1013.9425108197959</v>
      </c>
      <c r="AE77" s="60">
        <v>949.21238462632346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3" customHeight="1" x14ac:dyDescent="0.4">
      <c r="A78" s="115" t="s">
        <v>123</v>
      </c>
      <c r="B78" s="57" t="s">
        <v>66</v>
      </c>
      <c r="C78" s="58" t="s">
        <v>81</v>
      </c>
      <c r="D78" s="59">
        <v>4246.8733050753253</v>
      </c>
      <c r="E78" s="60" t="s">
        <v>108</v>
      </c>
      <c r="F78" s="60" t="s">
        <v>108</v>
      </c>
      <c r="G78" s="60" t="s">
        <v>108</v>
      </c>
      <c r="H78" s="60">
        <v>4091.7193581932938</v>
      </c>
      <c r="I78" s="60" t="s">
        <v>108</v>
      </c>
      <c r="J78" s="60" t="s">
        <v>108</v>
      </c>
      <c r="K78" s="60" t="s">
        <v>108</v>
      </c>
      <c r="L78" s="60" t="s">
        <v>108</v>
      </c>
      <c r="M78" s="60">
        <v>3553.1624474952428</v>
      </c>
      <c r="N78" s="60">
        <v>4264.3076615214977</v>
      </c>
      <c r="O78" s="60" t="s">
        <v>108</v>
      </c>
      <c r="P78" s="60" t="s">
        <v>108</v>
      </c>
      <c r="Q78" s="60" t="s">
        <v>108</v>
      </c>
      <c r="R78" s="60" t="s">
        <v>108</v>
      </c>
      <c r="S78" s="60" t="s">
        <v>108</v>
      </c>
      <c r="T78" s="60" t="s">
        <v>108</v>
      </c>
      <c r="U78" s="60" t="s">
        <v>108</v>
      </c>
      <c r="V78" s="60" t="s">
        <v>108</v>
      </c>
      <c r="W78" s="60" t="s">
        <v>108</v>
      </c>
      <c r="X78" s="60" t="s">
        <v>108</v>
      </c>
      <c r="Y78" s="60" t="s">
        <v>108</v>
      </c>
      <c r="Z78" s="60" t="s">
        <v>108</v>
      </c>
      <c r="AA78" s="60">
        <v>4095.1004466436693</v>
      </c>
      <c r="AB78" s="60" t="s">
        <v>108</v>
      </c>
      <c r="AC78" s="60" t="s">
        <v>108</v>
      </c>
      <c r="AD78" s="60" t="s">
        <v>108</v>
      </c>
      <c r="AE78" s="60" t="s">
        <v>108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3" customHeight="1" x14ac:dyDescent="0.4">
      <c r="A79" s="115" t="s">
        <v>123</v>
      </c>
      <c r="B79" s="57" t="s">
        <v>67</v>
      </c>
      <c r="C79" s="58" t="s">
        <v>81</v>
      </c>
      <c r="D79" s="59">
        <v>3338.8031112463214</v>
      </c>
      <c r="E79" s="60" t="s">
        <v>108</v>
      </c>
      <c r="F79" s="60" t="s">
        <v>108</v>
      </c>
      <c r="G79" s="60" t="s">
        <v>108</v>
      </c>
      <c r="H79" s="60" t="s">
        <v>108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 t="s">
        <v>108</v>
      </c>
      <c r="N79" s="60" t="s">
        <v>108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>
        <v>3871.2115428658685</v>
      </c>
      <c r="T79" s="60">
        <v>4493.4936351125098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3239.9999776170052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3" customHeight="1" x14ac:dyDescent="0.4">
      <c r="A80" s="115" t="s">
        <v>123</v>
      </c>
      <c r="B80" s="57" t="s">
        <v>68</v>
      </c>
      <c r="C80" s="58" t="s">
        <v>81</v>
      </c>
      <c r="D80" s="59">
        <v>2523.3327773395704</v>
      </c>
      <c r="E80" s="60">
        <v>2425.8474462927529</v>
      </c>
      <c r="F80" s="60">
        <v>2512.9274994391212</v>
      </c>
      <c r="G80" s="60">
        <v>2181.4172395255564</v>
      </c>
      <c r="H80" s="60">
        <v>2504.5102722953484</v>
      </c>
      <c r="I80" s="60">
        <v>2625.8129237074791</v>
      </c>
      <c r="J80" s="60">
        <v>2100.4348666476935</v>
      </c>
      <c r="K80" s="60">
        <v>2923.1100369031146</v>
      </c>
      <c r="L80" s="60">
        <v>2780.5268540893849</v>
      </c>
      <c r="M80" s="60">
        <v>3094.6400474497841</v>
      </c>
      <c r="N80" s="60">
        <v>2494.2930696912904</v>
      </c>
      <c r="O80" s="60">
        <v>2393.0194472347434</v>
      </c>
      <c r="P80" s="60">
        <v>3110.2153679015696</v>
      </c>
      <c r="Q80" s="60">
        <v>2658.1473452813484</v>
      </c>
      <c r="R80" s="60">
        <v>2325.482001048641</v>
      </c>
      <c r="S80" s="60">
        <v>3370.8309731368695</v>
      </c>
      <c r="T80" s="60">
        <v>2659.7826558630595</v>
      </c>
      <c r="U80" s="60">
        <v>2901.1672253127531</v>
      </c>
      <c r="V80" s="60">
        <v>2296.002861189746</v>
      </c>
      <c r="W80" s="60">
        <v>2832.9203837741875</v>
      </c>
      <c r="X80" s="60">
        <v>2511.8943632569835</v>
      </c>
      <c r="Y80" s="60">
        <v>3104.9002613188541</v>
      </c>
      <c r="Z80" s="60">
        <v>2639.694767730969</v>
      </c>
      <c r="AA80" s="60">
        <v>2262.7169275286578</v>
      </c>
      <c r="AB80" s="60">
        <v>2072.4378499338577</v>
      </c>
      <c r="AC80" s="60">
        <v>2846.8175720037452</v>
      </c>
      <c r="AD80" s="60">
        <v>1881.9933550414444</v>
      </c>
      <c r="AE80" s="60">
        <v>2410.9447923967814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3" customHeight="1" x14ac:dyDescent="0.4">
      <c r="A81" s="115" t="s">
        <v>123</v>
      </c>
      <c r="B81" s="57" t="s">
        <v>69</v>
      </c>
      <c r="C81" s="58" t="s">
        <v>81</v>
      </c>
      <c r="D81" s="59">
        <v>3511.997928244843</v>
      </c>
      <c r="E81" s="60" t="s">
        <v>108</v>
      </c>
      <c r="F81" s="60">
        <v>3335.0170517361394</v>
      </c>
      <c r="G81" s="60">
        <v>3703.1116951906802</v>
      </c>
      <c r="H81" s="60" t="s">
        <v>108</v>
      </c>
      <c r="I81" s="60" t="s">
        <v>108</v>
      </c>
      <c r="J81" s="60">
        <v>3489.2827681683566</v>
      </c>
      <c r="K81" s="60">
        <v>3843.9577414849123</v>
      </c>
      <c r="L81" s="60">
        <v>3590.6212588957469</v>
      </c>
      <c r="M81" s="60">
        <v>3063.4930172075519</v>
      </c>
      <c r="N81" s="60">
        <v>3181.9921473522954</v>
      </c>
      <c r="O81" s="60">
        <v>3197.8039640620168</v>
      </c>
      <c r="P81" s="60">
        <v>3576.0141857090571</v>
      </c>
      <c r="Q81" s="60" t="s">
        <v>108</v>
      </c>
      <c r="R81" s="60" t="s">
        <v>108</v>
      </c>
      <c r="S81" s="60">
        <v>4134.4076571835449</v>
      </c>
      <c r="T81" s="60">
        <v>2992.7051356451575</v>
      </c>
      <c r="U81" s="60">
        <v>3458.4990370585156</v>
      </c>
      <c r="V81" s="60" t="s">
        <v>108</v>
      </c>
      <c r="W81" s="60">
        <v>3504.5113001518598</v>
      </c>
      <c r="X81" s="60">
        <v>3244.2762411890753</v>
      </c>
      <c r="Y81" s="60">
        <v>3536.4447053190597</v>
      </c>
      <c r="Z81" s="60">
        <v>3321.7279577172026</v>
      </c>
      <c r="AA81" s="60">
        <v>3126.3141748090866</v>
      </c>
      <c r="AB81" s="60">
        <v>3614.3266994612986</v>
      </c>
      <c r="AC81" s="60">
        <v>3135.031561506446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3" customHeight="1" x14ac:dyDescent="0.4">
      <c r="A82" t="s">
        <v>132</v>
      </c>
      <c r="B82" s="24" t="s">
        <v>115</v>
      </c>
      <c r="C82" s="58" t="s">
        <v>81</v>
      </c>
      <c r="D82" s="59"/>
      <c r="E82" s="60">
        <f t="array" ref="E82:AE83">TRANSPOSE('[3]Hydro capacities&amp;FLH'!$AO$6:$AP$32)</f>
        <v>5592.1787709497203</v>
      </c>
      <c r="F82" s="60">
        <v>2852.1746800434039</v>
      </c>
      <c r="G82" s="60">
        <v>2395.4372623574141</v>
      </c>
      <c r="H82" s="60">
        <v>0</v>
      </c>
      <c r="I82" s="60">
        <v>3902.3569023569021</v>
      </c>
      <c r="J82" s="60">
        <v>5707.5982010070284</v>
      </c>
      <c r="K82" s="60">
        <v>2396.63318258053</v>
      </c>
      <c r="L82" s="60">
        <v>0</v>
      </c>
      <c r="M82" s="60">
        <v>2080.4269760588063</v>
      </c>
      <c r="N82" s="60">
        <v>4060.0229313161876</v>
      </c>
      <c r="O82" s="60">
        <v>4436.5108789666037</v>
      </c>
      <c r="P82" s="60">
        <v>3883.0032243205897</v>
      </c>
      <c r="Q82" s="60">
        <v>4377.9663100946764</v>
      </c>
      <c r="R82" s="60">
        <v>4321.4285714285716</v>
      </c>
      <c r="S82" s="60">
        <v>3028.0930717978717</v>
      </c>
      <c r="T82" s="60">
        <v>3132.3521275489447</v>
      </c>
      <c r="U82" s="60">
        <v>3813.7168048608196</v>
      </c>
      <c r="V82" s="60">
        <v>2941.1764705882356</v>
      </c>
      <c r="W82" s="60">
        <v>1908.2240941547493</v>
      </c>
      <c r="X82" s="60">
        <v>0</v>
      </c>
      <c r="Y82" s="60">
        <v>2548.5313590314436</v>
      </c>
      <c r="Z82" s="60">
        <v>3328.6908077994426</v>
      </c>
      <c r="AA82" s="60">
        <v>2566.27812083044</v>
      </c>
      <c r="AB82" s="60">
        <v>5805.2751656787414</v>
      </c>
      <c r="AC82" s="60">
        <v>0</v>
      </c>
      <c r="AD82" s="60">
        <v>3855.4920468867026</v>
      </c>
      <c r="AE82" s="60">
        <v>0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3" customHeight="1" x14ac:dyDescent="0.4">
      <c r="A83" t="s">
        <v>132</v>
      </c>
      <c r="B83" s="24" t="s">
        <v>117</v>
      </c>
      <c r="C83" s="58" t="s">
        <v>81</v>
      </c>
      <c r="D83" s="59"/>
      <c r="E83" s="60">
        <v>2098.5817062464898</v>
      </c>
      <c r="F83" s="60">
        <v>0</v>
      </c>
      <c r="G83" s="60">
        <v>1660.5796393849355</v>
      </c>
      <c r="H83" s="60">
        <v>0</v>
      </c>
      <c r="I83" s="60">
        <v>1425.2025189165367</v>
      </c>
      <c r="J83" s="60">
        <v>1926.3532642295802</v>
      </c>
      <c r="K83" s="60">
        <v>0</v>
      </c>
      <c r="L83" s="60">
        <v>0</v>
      </c>
      <c r="M83" s="60">
        <v>1568.8607684624967</v>
      </c>
      <c r="N83" s="60">
        <v>1939.8758393789838</v>
      </c>
      <c r="O83" s="60">
        <v>0</v>
      </c>
      <c r="P83" s="60">
        <v>1977.8790200755989</v>
      </c>
      <c r="Q83" s="60">
        <v>2821.3595888700052</v>
      </c>
      <c r="R83" s="60">
        <v>3901.335664425098</v>
      </c>
      <c r="S83" s="60">
        <v>0</v>
      </c>
      <c r="T83" s="60">
        <v>2425.761925167782</v>
      </c>
      <c r="U83" s="60">
        <v>0</v>
      </c>
      <c r="V83" s="60">
        <v>3891.4933859329349</v>
      </c>
      <c r="W83" s="60">
        <v>0</v>
      </c>
      <c r="X83" s="60">
        <v>0</v>
      </c>
      <c r="Y83" s="60">
        <v>0</v>
      </c>
      <c r="Z83" s="60">
        <v>4175.9509867700626</v>
      </c>
      <c r="AA83" s="60">
        <v>1990.586771538929</v>
      </c>
      <c r="AB83" s="60">
        <v>4464.3235611895216</v>
      </c>
      <c r="AC83" s="60">
        <v>4037.052464482098</v>
      </c>
      <c r="AD83" s="60">
        <v>0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3" customHeight="1" x14ac:dyDescent="0.4">
      <c r="A84" s="115" t="s">
        <v>123</v>
      </c>
      <c r="B84" s="61" t="s">
        <v>70</v>
      </c>
      <c r="C84" s="62" t="s">
        <v>81</v>
      </c>
      <c r="D84" s="63">
        <v>2059.0192080527436</v>
      </c>
      <c r="E84" s="64">
        <v>2456.649036912494</v>
      </c>
      <c r="F84" s="64">
        <v>1532.3535112092907</v>
      </c>
      <c r="G84" s="64">
        <v>1739.1838688497746</v>
      </c>
      <c r="H84" s="64">
        <v>1896.8474548966037</v>
      </c>
      <c r="I84" s="64">
        <v>1486.6179144829757</v>
      </c>
      <c r="J84" s="64">
        <v>1727.1614241277707</v>
      </c>
      <c r="K84" s="64">
        <v>2564.9184175472378</v>
      </c>
      <c r="L84" s="64">
        <v>3003.8155435918216</v>
      </c>
      <c r="M84" s="64">
        <v>1963.6066734714598</v>
      </c>
      <c r="N84" s="64">
        <v>2041.6276336409469</v>
      </c>
      <c r="O84" s="64">
        <v>3416.4818268474887</v>
      </c>
      <c r="P84" s="64">
        <v>2020.469593720534</v>
      </c>
      <c r="Q84" s="64">
        <v>2434.5250782119733</v>
      </c>
      <c r="R84" s="64">
        <v>1362.9605226717824</v>
      </c>
      <c r="S84" s="64">
        <v>2526.6959614279908</v>
      </c>
      <c r="T84" s="64">
        <v>1968.1808504988771</v>
      </c>
      <c r="U84" s="64">
        <v>2959.4107997601536</v>
      </c>
      <c r="V84" s="64">
        <v>1060.466442123583</v>
      </c>
      <c r="W84" s="64">
        <v>2304.2272941614319</v>
      </c>
      <c r="X84" s="64">
        <v>1861.3606148584138</v>
      </c>
      <c r="Y84" s="64">
        <v>2183.5499851014479</v>
      </c>
      <c r="Z84" s="64">
        <v>2892.1522437997987</v>
      </c>
      <c r="AA84" s="64">
        <v>2172.4470974065393</v>
      </c>
      <c r="AB84" s="64">
        <v>2399.4185306406671</v>
      </c>
      <c r="AC84" s="64">
        <v>3460.5687699183377</v>
      </c>
      <c r="AD84" s="64">
        <v>2189.1125137944432</v>
      </c>
      <c r="AE84" s="64">
        <v>1708.3111612581088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3" customHeight="1" x14ac:dyDescent="0.4">
      <c r="A85" s="115" t="s">
        <v>123</v>
      </c>
      <c r="B85" s="57" t="s">
        <v>71</v>
      </c>
      <c r="C85" s="58" t="s">
        <v>81</v>
      </c>
      <c r="D85" s="59">
        <v>5319.0372192977184</v>
      </c>
      <c r="E85" s="60">
        <v>5606.3054208127533</v>
      </c>
      <c r="F85" s="60">
        <v>4999.414556989339</v>
      </c>
      <c r="G85" s="60">
        <v>5984.985402012454</v>
      </c>
      <c r="H85" s="60">
        <v>6200.5332481225496</v>
      </c>
      <c r="I85" s="60">
        <v>5765.551945129554</v>
      </c>
      <c r="J85" s="60">
        <v>4605.3037323679046</v>
      </c>
      <c r="K85" s="60">
        <v>4434.9331588534578</v>
      </c>
      <c r="L85" s="60">
        <v>5583.042553948796</v>
      </c>
      <c r="M85" s="60">
        <v>6261.7985504400685</v>
      </c>
      <c r="N85" s="60">
        <v>6136.9332725315626</v>
      </c>
      <c r="O85" s="60">
        <v>5859.5192191570486</v>
      </c>
      <c r="P85" s="60">
        <v>5827.5894243380508</v>
      </c>
      <c r="Q85" s="60">
        <v>6212.1745310078513</v>
      </c>
      <c r="R85" s="60">
        <v>4308.6798185730577</v>
      </c>
      <c r="S85" s="60">
        <v>6188.3449319359015</v>
      </c>
      <c r="T85" s="60">
        <v>5052.4714342433081</v>
      </c>
      <c r="U85" s="60">
        <v>4799.1669168447579</v>
      </c>
      <c r="V85" s="60">
        <v>5527.6924265222578</v>
      </c>
      <c r="W85" s="60">
        <v>5954.3393568950023</v>
      </c>
      <c r="X85" s="60">
        <v>5561.9610704169318</v>
      </c>
      <c r="Y85" s="60">
        <v>5098.7885114062456</v>
      </c>
      <c r="Z85" s="60">
        <v>5581.3744229303684</v>
      </c>
      <c r="AA85" s="60">
        <v>6482.3445244597415</v>
      </c>
      <c r="AB85" s="60">
        <v>6204.7383705256871</v>
      </c>
      <c r="AC85" s="60">
        <v>5816.342358081185</v>
      </c>
      <c r="AD85" s="60">
        <v>5999.9303017910925</v>
      </c>
      <c r="AE85" s="60">
        <v>6063.3654071814135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3" customHeight="1" x14ac:dyDescent="0.4">
      <c r="A86" s="115" t="s">
        <v>123</v>
      </c>
      <c r="B86" s="65" t="s">
        <v>72</v>
      </c>
      <c r="C86" s="66" t="s">
        <v>81</v>
      </c>
      <c r="D86" s="67">
        <v>978.89224514769307</v>
      </c>
      <c r="E86" s="68">
        <v>914.64138476797632</v>
      </c>
      <c r="F86" s="68">
        <v>739.28655514331649</v>
      </c>
      <c r="G86" s="68">
        <v>1070.0516761741944</v>
      </c>
      <c r="H86" s="68">
        <v>1381.9648292811819</v>
      </c>
      <c r="I86" s="68">
        <v>840.48208053562576</v>
      </c>
      <c r="J86" s="68">
        <v>812.58723579941761</v>
      </c>
      <c r="K86" s="68">
        <v>794.89172415600387</v>
      </c>
      <c r="L86" s="68">
        <v>821.13150764006457</v>
      </c>
      <c r="M86" s="68">
        <v>1213.3728817046988</v>
      </c>
      <c r="N86" s="68">
        <v>1294.3527800640859</v>
      </c>
      <c r="O86" s="68">
        <v>734.49753209267772</v>
      </c>
      <c r="P86" s="68">
        <v>1020.7707474332577</v>
      </c>
      <c r="Q86" s="68">
        <v>1037.0000269082211</v>
      </c>
      <c r="R86" s="68">
        <v>923.08292837312263</v>
      </c>
      <c r="S86" s="68">
        <v>757.82485120344188</v>
      </c>
      <c r="T86" s="68">
        <v>1182.5100613978298</v>
      </c>
      <c r="U86" s="68">
        <v>841.77385594639702</v>
      </c>
      <c r="V86" s="68">
        <v>767.90978792838973</v>
      </c>
      <c r="W86" s="68">
        <v>846.07815144583867</v>
      </c>
      <c r="X86" s="68">
        <v>1407.633754449339</v>
      </c>
      <c r="Y86" s="68">
        <v>765.17946228428502</v>
      </c>
      <c r="Z86" s="68">
        <v>842.53018672126018</v>
      </c>
      <c r="AA86" s="68">
        <v>1343.5799378438364</v>
      </c>
      <c r="AB86" s="68">
        <v>1102.8237116936962</v>
      </c>
      <c r="AC86" s="68">
        <v>755.96076369054265</v>
      </c>
      <c r="AD86" s="68">
        <v>966.20778807066779</v>
      </c>
      <c r="AE86" s="68">
        <v>909.90539440568443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s="73" customFormat="1" ht="13" customHeight="1" x14ac:dyDescent="0.4">
      <c r="B87" s="69"/>
      <c r="C87" s="70"/>
      <c r="D87" s="70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14"/>
      <c r="AD87" s="71"/>
      <c r="AE87" s="71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22"/>
      <c r="AY87" s="22"/>
      <c r="AZ87" s="72"/>
    </row>
    <row r="88" spans="1:52" s="73" customFormat="1" ht="18" customHeight="1" x14ac:dyDescent="0.4">
      <c r="B88" s="7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1:52" s="73" customFormat="1" ht="13" customHeight="1" x14ac:dyDescent="0.4">
      <c r="B89" s="75"/>
      <c r="C89" s="70"/>
      <c r="D89" s="7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14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3" customHeight="1" x14ac:dyDescent="0.4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3" customHeight="1" x14ac:dyDescent="0.4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3" customHeight="1" x14ac:dyDescent="0.4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3" customHeight="1" x14ac:dyDescent="0.4">
      <c r="B93" s="69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3" customHeight="1" x14ac:dyDescent="0.4">
      <c r="B94" s="69"/>
      <c r="C94" s="70"/>
      <c r="D94" s="70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14"/>
      <c r="AD94" s="77"/>
      <c r="AE94" s="77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x14ac:dyDescent="0.4">
      <c r="B95" s="78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1:52" s="73" customFormat="1" x14ac:dyDescent="0.4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4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4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4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4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4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4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4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4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ht="42" customHeight="1" x14ac:dyDescent="0.5">
      <c r="B117" s="79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24.75" customHeight="1" x14ac:dyDescent="0.45">
      <c r="B118" s="80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31.5" customHeight="1" x14ac:dyDescent="0.4">
      <c r="B119" s="74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3" customHeight="1" x14ac:dyDescent="0.4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3" customHeight="1" x14ac:dyDescent="0.4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3" customHeight="1" x14ac:dyDescent="0.4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3" customHeight="1" x14ac:dyDescent="0.4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ht="31.5" customHeight="1" x14ac:dyDescent="0.4">
      <c r="B149" s="74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75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13" customHeight="1" x14ac:dyDescent="0.4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3" customHeight="1" x14ac:dyDescent="0.4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3" customHeight="1" x14ac:dyDescent="0.4">
      <c r="B153" s="81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3" customHeight="1" x14ac:dyDescent="0.4">
      <c r="B154" s="69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3" customHeight="1" x14ac:dyDescent="0.4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3" customHeight="1" x14ac:dyDescent="0.4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ht="13" customHeight="1" x14ac:dyDescent="0.4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3" customHeight="1" x14ac:dyDescent="0.4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3" customHeight="1" x14ac:dyDescent="0.4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3" customHeight="1" x14ac:dyDescent="0.4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3" customHeight="1" x14ac:dyDescent="0.4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x14ac:dyDescent="0.4">
      <c r="B162" s="78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4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4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4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4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4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ht="37.5" customHeight="1" x14ac:dyDescent="0.45">
      <c r="B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18" customHeight="1" x14ac:dyDescent="0.4">
      <c r="B169" s="74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3" customHeight="1" x14ac:dyDescent="0.4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69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3" customHeight="1" x14ac:dyDescent="0.4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8" customHeight="1" x14ac:dyDescent="0.4">
      <c r="B199" s="74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14"/>
      <c r="AY199" s="14"/>
      <c r="AZ199" s="14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81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3" customHeight="1" x14ac:dyDescent="0.4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31.5" customHeight="1" x14ac:dyDescent="0.4">
      <c r="B206" s="74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14"/>
      <c r="AY206" s="14"/>
      <c r="AZ206" s="14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81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69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31.5" customHeight="1" x14ac:dyDescent="0.4">
      <c r="B213" s="74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14"/>
      <c r="AY213" s="14"/>
      <c r="AZ213" s="14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x14ac:dyDescent="0.4">
      <c r="B217" s="78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14"/>
      <c r="AY217" s="14"/>
      <c r="AZ217" s="14"/>
    </row>
    <row r="218" spans="2:52" s="73" customFormat="1" ht="37.5" customHeight="1" x14ac:dyDescent="0.45">
      <c r="B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1.5" customHeight="1" x14ac:dyDescent="0.4">
      <c r="B219" s="74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3" customHeight="1" x14ac:dyDescent="0.4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69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3" customHeight="1" x14ac:dyDescent="0.4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31.5" customHeight="1" x14ac:dyDescent="0.4">
      <c r="B249" s="74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14"/>
      <c r="AY249" s="14"/>
      <c r="AZ249" s="14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81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3" customHeight="1" x14ac:dyDescent="0.4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43.5" customHeight="1" x14ac:dyDescent="0.4">
      <c r="B256" s="74"/>
      <c r="C256" s="70"/>
      <c r="D256" s="70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14"/>
      <c r="AY256" s="14"/>
      <c r="AZ256" s="14"/>
    </row>
    <row r="257" spans="2:52" s="73" customFormat="1" ht="13" customHeight="1" x14ac:dyDescent="0.4">
      <c r="B257" s="75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81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69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x14ac:dyDescent="0.4">
      <c r="B263" s="78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14"/>
      <c r="AY263" s="14"/>
      <c r="AZ263" s="14"/>
    </row>
    <row r="264" spans="2:52" s="73" customFormat="1" x14ac:dyDescent="0.4">
      <c r="B264" s="78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14"/>
      <c r="AY264" s="14"/>
      <c r="AZ264" s="14"/>
    </row>
    <row r="265" spans="2:52" s="73" customFormat="1" x14ac:dyDescent="0.4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4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4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ht="37.5" customHeight="1" x14ac:dyDescent="0.45">
      <c r="B268" s="80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18" customHeight="1" x14ac:dyDescent="0.4">
      <c r="B269" s="74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3" customHeight="1" x14ac:dyDescent="0.4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69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8" customHeight="1" x14ac:dyDescent="0.4">
      <c r="B299" s="74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14"/>
      <c r="AY299" s="14"/>
      <c r="AZ299" s="14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81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31.5" customHeight="1" x14ac:dyDescent="0.4">
      <c r="B306" s="74"/>
      <c r="C306" s="70"/>
      <c r="D306" s="70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14"/>
      <c r="AY306" s="14"/>
      <c r="AZ306" s="14"/>
    </row>
    <row r="307" spans="2:52" s="73" customFormat="1" ht="13" customHeight="1" x14ac:dyDescent="0.4">
      <c r="B307" s="75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81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69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84"/>
      <c r="C313" s="70"/>
      <c r="D313" s="70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14"/>
      <c r="AY313" s="14"/>
      <c r="AZ313" s="14"/>
    </row>
    <row r="314" spans="2:52" s="73" customFormat="1" ht="13" customHeight="1" x14ac:dyDescent="0.4">
      <c r="B314" s="84"/>
      <c r="C314" s="70"/>
      <c r="D314" s="70"/>
      <c r="E314" s="8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</row>
    <row r="315" spans="2:52" s="73" customFormat="1" x14ac:dyDescent="0.4">
      <c r="B315" s="78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4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4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ht="37.5" customHeight="1" x14ac:dyDescent="0.45">
      <c r="B318" s="80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18" customHeight="1" x14ac:dyDescent="0.4">
      <c r="B319" s="74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3" customHeight="1" x14ac:dyDescent="0.4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69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3" customHeight="1" x14ac:dyDescent="0.4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8" customHeight="1" x14ac:dyDescent="0.4">
      <c r="B349" s="74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3" customHeight="1" x14ac:dyDescent="0.4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3" customHeight="1" x14ac:dyDescent="0.4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3" customHeight="1" x14ac:dyDescent="0.4">
      <c r="B353" s="81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3" customHeight="1" x14ac:dyDescent="0.4">
      <c r="B354" s="69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3" customHeight="1" x14ac:dyDescent="0.4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31.5" customHeight="1" x14ac:dyDescent="0.4">
      <c r="B356" s="74"/>
      <c r="C356" s="70"/>
      <c r="D356" s="70"/>
      <c r="E356" s="8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ht="13" customHeight="1" x14ac:dyDescent="0.4">
      <c r="B357" s="75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3" customHeight="1" x14ac:dyDescent="0.4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3" customHeight="1" x14ac:dyDescent="0.4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3" customHeight="1" x14ac:dyDescent="0.4">
      <c r="B360" s="81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3" customHeight="1" x14ac:dyDescent="0.4">
      <c r="B361" s="69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84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x14ac:dyDescent="0.4">
      <c r="B363" s="78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4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4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4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4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ht="37.5" customHeight="1" x14ac:dyDescent="0.45">
      <c r="B368" s="80"/>
      <c r="C368" s="85"/>
      <c r="D368" s="8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18" customHeight="1" x14ac:dyDescent="0.4">
      <c r="B369" s="74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3" customHeight="1" x14ac:dyDescent="0.4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3" customHeight="1" x14ac:dyDescent="0.4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3" customHeight="1" x14ac:dyDescent="0.4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3" customHeight="1" x14ac:dyDescent="0.4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3" customHeight="1" x14ac:dyDescent="0.4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84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22"/>
      <c r="AY381" s="22"/>
      <c r="AZ381" s="22"/>
    </row>
    <row r="382" spans="2:52" s="73" customFormat="1" x14ac:dyDescent="0.4">
      <c r="B382" s="84"/>
      <c r="C382" s="85"/>
      <c r="D382" s="8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</row>
    <row r="383" spans="2:52" s="73" customFormat="1" x14ac:dyDescent="0.4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4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4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4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4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ht="24.75" customHeight="1" x14ac:dyDescent="0.45">
      <c r="B388" s="80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18" customHeight="1" x14ac:dyDescent="0.45">
      <c r="B389" s="74"/>
      <c r="C389" s="86"/>
      <c r="D389" s="86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84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8" customHeight="1" x14ac:dyDescent="0.45">
      <c r="B402" s="74"/>
      <c r="C402" s="86"/>
      <c r="D402" s="86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84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8" customHeight="1" x14ac:dyDescent="0.45">
      <c r="B415" s="74"/>
      <c r="C415" s="86"/>
      <c r="D415" s="86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84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8" customHeight="1" x14ac:dyDescent="0.45">
      <c r="B428" s="74"/>
      <c r="C428" s="86"/>
      <c r="D428" s="86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84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8" customHeight="1" x14ac:dyDescent="0.45">
      <c r="B441" s="74"/>
      <c r="C441" s="86"/>
      <c r="D441" s="86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84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8" customHeight="1" x14ac:dyDescent="0.45">
      <c r="B454" s="74"/>
      <c r="C454" s="86"/>
      <c r="D454" s="86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84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8" customHeight="1" x14ac:dyDescent="0.45">
      <c r="B467" s="74"/>
      <c r="C467" s="86"/>
      <c r="D467" s="86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84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8" customHeight="1" x14ac:dyDescent="0.45">
      <c r="B480" s="74"/>
      <c r="C480" s="86"/>
      <c r="D480" s="86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84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8" customHeight="1" x14ac:dyDescent="0.45">
      <c r="B493" s="74"/>
      <c r="C493" s="86"/>
      <c r="D493" s="86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84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8" customHeight="1" x14ac:dyDescent="0.45">
      <c r="B506" s="74"/>
      <c r="C506" s="86"/>
      <c r="D506" s="86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84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8" customHeight="1" x14ac:dyDescent="0.45">
      <c r="B519" s="74"/>
      <c r="C519" s="86"/>
      <c r="D519" s="86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84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8" customHeight="1" x14ac:dyDescent="0.45">
      <c r="B532" s="74"/>
      <c r="C532" s="86"/>
      <c r="D532" s="86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84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8" customHeight="1" x14ac:dyDescent="0.45">
      <c r="B545" s="74"/>
      <c r="C545" s="86"/>
      <c r="D545" s="86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84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8" customHeight="1" x14ac:dyDescent="0.45">
      <c r="B558" s="74"/>
      <c r="C558" s="86"/>
      <c r="D558" s="86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84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8" customHeight="1" x14ac:dyDescent="0.45">
      <c r="B571" s="74"/>
      <c r="C571" s="86"/>
      <c r="D571" s="86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84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8" customHeight="1" x14ac:dyDescent="0.45">
      <c r="B584" s="74"/>
      <c r="C584" s="86"/>
      <c r="D584" s="86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84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8" customHeight="1" x14ac:dyDescent="0.45">
      <c r="B597" s="74"/>
      <c r="C597" s="86"/>
      <c r="D597" s="86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84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8" customHeight="1" x14ac:dyDescent="0.45">
      <c r="B610" s="74"/>
      <c r="C610" s="86"/>
      <c r="D610" s="86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84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8" customHeight="1" x14ac:dyDescent="0.45">
      <c r="B623" s="74"/>
      <c r="C623" s="86"/>
      <c r="D623" s="86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84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8" customHeight="1" x14ac:dyDescent="0.45">
      <c r="B636" s="74"/>
      <c r="C636" s="86"/>
      <c r="D636" s="86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84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8" customHeight="1" x14ac:dyDescent="0.45">
      <c r="B649" s="74"/>
      <c r="C649" s="86"/>
      <c r="D649" s="86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84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8" customHeight="1" x14ac:dyDescent="0.45">
      <c r="B662" s="74"/>
      <c r="C662" s="86"/>
      <c r="D662" s="86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84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8" customHeight="1" x14ac:dyDescent="0.45">
      <c r="B675" s="74"/>
      <c r="C675" s="86"/>
      <c r="D675" s="86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84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8" customHeight="1" x14ac:dyDescent="0.45">
      <c r="B688" s="74"/>
      <c r="C688" s="86"/>
      <c r="D688" s="86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84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8" customHeight="1" x14ac:dyDescent="0.45">
      <c r="B701" s="74"/>
      <c r="C701" s="86"/>
      <c r="D701" s="86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84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8" customHeight="1" x14ac:dyDescent="0.45">
      <c r="B714" s="74"/>
      <c r="C714" s="86"/>
      <c r="D714" s="86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84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8" customHeight="1" x14ac:dyDescent="0.45">
      <c r="B727" s="74"/>
      <c r="C727" s="86"/>
      <c r="D727" s="86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3" customHeight="1" x14ac:dyDescent="0.4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3" customHeight="1" x14ac:dyDescent="0.4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3" customHeight="1" x14ac:dyDescent="0.4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3" customHeight="1" x14ac:dyDescent="0.4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3" customHeight="1" x14ac:dyDescent="0.4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3" customHeight="1" x14ac:dyDescent="0.4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3" customHeight="1" x14ac:dyDescent="0.4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3" customHeight="1" x14ac:dyDescent="0.4">
      <c r="B739" s="84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x14ac:dyDescent="0.4">
      <c r="B740" s="78"/>
      <c r="C740" s="70"/>
      <c r="D740" s="7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4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4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4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4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4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4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4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4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ht="24.75" customHeight="1" x14ac:dyDescent="0.5">
      <c r="B767" s="79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37.5" customHeight="1" x14ac:dyDescent="0.45">
      <c r="B768" s="80"/>
      <c r="C768" s="85"/>
      <c r="D768" s="8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89" customFormat="1" ht="31.5" customHeight="1" x14ac:dyDescent="0.4">
      <c r="B769" s="87"/>
      <c r="C769" s="88"/>
      <c r="D769" s="88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13" customHeight="1" x14ac:dyDescent="0.4">
      <c r="B770" s="69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3" customHeight="1" x14ac:dyDescent="0.4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3" customHeight="1" x14ac:dyDescent="0.4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</row>
    <row r="795" spans="2:52" s="89" customFormat="1" ht="13" customHeight="1" x14ac:dyDescent="0.4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3" customHeight="1" x14ac:dyDescent="0.4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3" customHeight="1" x14ac:dyDescent="0.4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3" customHeight="1" x14ac:dyDescent="0.4">
      <c r="B798" s="75"/>
      <c r="C798" s="88"/>
      <c r="D798" s="88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8" customHeight="1" x14ac:dyDescent="0.4">
      <c r="B799" s="87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3" customHeight="1" x14ac:dyDescent="0.4">
      <c r="B800" s="69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3" customHeight="1" x14ac:dyDescent="0.4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</row>
    <row r="825" spans="2:52" s="89" customFormat="1" ht="13" customHeight="1" x14ac:dyDescent="0.4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3" customHeight="1" x14ac:dyDescent="0.4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3" customHeight="1" x14ac:dyDescent="0.4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73" customFormat="1" ht="42" customHeight="1" x14ac:dyDescent="0.5">
      <c r="B828" s="79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30.75" customHeight="1" x14ac:dyDescent="0.4">
      <c r="B829" s="87"/>
      <c r="C829" s="88"/>
      <c r="D829" s="88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3" customHeight="1" x14ac:dyDescent="0.4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3" customHeight="1" x14ac:dyDescent="0.4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3" customHeight="1" x14ac:dyDescent="0.4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3" customHeight="1" x14ac:dyDescent="0.4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3" customHeight="1" x14ac:dyDescent="0.4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3" customHeight="1" x14ac:dyDescent="0.4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3" customHeight="1" x14ac:dyDescent="0.4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3" customHeight="1" x14ac:dyDescent="0.4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4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4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4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4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4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4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4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4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ht="41.25" customHeight="1" x14ac:dyDescent="0.5">
      <c r="B867" s="79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24.75" customHeight="1" x14ac:dyDescent="0.45">
      <c r="B868" s="80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18" customHeight="1" x14ac:dyDescent="0.4">
      <c r="B869" s="87"/>
      <c r="C869" s="70"/>
      <c r="D869" s="7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69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8" customHeight="1" x14ac:dyDescent="0.4">
      <c r="B884" s="87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8" customHeight="1" x14ac:dyDescent="0.4">
      <c r="B896" s="87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69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8" customHeight="1" x14ac:dyDescent="0.4">
      <c r="B901" s="87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spans="2:52" s="73" customFormat="1" ht="13" customHeight="1" x14ac:dyDescent="0.4">
      <c r="B902" s="75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3" customHeight="1" x14ac:dyDescent="0.4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3" customHeight="1" x14ac:dyDescent="0.4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3" customHeight="1" x14ac:dyDescent="0.4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69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81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8" customHeight="1" x14ac:dyDescent="0.4">
      <c r="B912" s="87"/>
      <c r="C912" s="70"/>
      <c r="D912" s="70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</row>
    <row r="913" spans="2:52" s="73" customFormat="1" ht="13" customHeight="1" x14ac:dyDescent="0.4">
      <c r="B913" s="75"/>
      <c r="C913" s="70"/>
      <c r="D913" s="70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14"/>
      <c r="AD913" s="77"/>
      <c r="AE913" s="77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69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x14ac:dyDescent="0.4">
      <c r="B915" s="78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</row>
    <row r="916" spans="2:52" s="73" customFormat="1" x14ac:dyDescent="0.4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4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ht="24.75" customHeight="1" x14ac:dyDescent="0.45">
      <c r="B918" s="8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18" customHeight="1" x14ac:dyDescent="0.4">
      <c r="B919" s="87"/>
      <c r="C919" s="70"/>
      <c r="D919" s="7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69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8" customHeight="1" x14ac:dyDescent="0.4">
      <c r="B934" s="87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8" customHeight="1" x14ac:dyDescent="0.4">
      <c r="B946" s="87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69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8" customHeight="1" x14ac:dyDescent="0.4">
      <c r="B951" s="87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spans="2:52" s="73" customFormat="1" ht="13" customHeight="1" x14ac:dyDescent="0.4">
      <c r="B952" s="75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3" customHeight="1" x14ac:dyDescent="0.4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3" customHeight="1" x14ac:dyDescent="0.4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3" customHeight="1" x14ac:dyDescent="0.4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3" customHeight="1" x14ac:dyDescent="0.4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3" customHeight="1" x14ac:dyDescent="0.4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3" customHeight="1" x14ac:dyDescent="0.4">
      <c r="B960" s="69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3" customHeight="1" x14ac:dyDescent="0.4">
      <c r="B961" s="81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8" customHeight="1" x14ac:dyDescent="0.4">
      <c r="B962" s="87"/>
      <c r="C962" s="70"/>
      <c r="D962" s="70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ht="13" customHeight="1" x14ac:dyDescent="0.4">
      <c r="B963" s="75"/>
      <c r="C963" s="70"/>
      <c r="D963" s="70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14"/>
      <c r="AD963" s="77"/>
      <c r="AE963" s="77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3" customHeight="1" x14ac:dyDescent="0.4">
      <c r="B964" s="69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4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4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4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4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4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4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4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4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4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4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4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4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4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4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4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4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4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4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4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4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4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4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4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</sheetData>
  <sortState columnSort="1" ref="E1:AE1224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A1:AZ1238"/>
  <sheetViews>
    <sheetView zoomScaleNormal="100" workbookViewId="0">
      <pane xSplit="2" ySplit="2" topLeftCell="Q66" activePane="bottomRight" state="frozen"/>
      <selection activeCell="B32" sqref="B32"/>
      <selection pane="topRight" activeCell="B32" sqref="B32"/>
      <selection pane="bottomLeft" activeCell="B32" sqref="B32"/>
      <selection pane="bottomRight" activeCell="B32" sqref="B32"/>
    </sheetView>
  </sheetViews>
  <sheetFormatPr baseColWidth="10" defaultRowHeight="14.6" x14ac:dyDescent="0.4"/>
  <cols>
    <col min="1" max="1" width="27.15234375" customWidth="1"/>
    <col min="2" max="2" width="38.69140625" style="94" customWidth="1"/>
    <col min="3" max="3" width="11.69140625" customWidth="1"/>
    <col min="4" max="4" width="10.53515625" customWidth="1"/>
    <col min="5" max="31" width="10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A5" s="3" t="s">
        <v>134</v>
      </c>
      <c r="B5" s="17" t="s">
        <v>58</v>
      </c>
      <c r="C5" s="18" t="s">
        <v>59</v>
      </c>
      <c r="D5" s="19">
        <v>9.6571386318206791</v>
      </c>
      <c r="E5" s="20">
        <v>0.10853140902519226</v>
      </c>
      <c r="F5" s="20">
        <v>0.18384872961044313</v>
      </c>
      <c r="G5" s="20">
        <v>4.5480516016483306E-2</v>
      </c>
      <c r="H5" s="20">
        <v>6.9361857175827026E-3</v>
      </c>
      <c r="I5" s="20">
        <v>0.27934081077575684</v>
      </c>
      <c r="J5" s="20">
        <v>4.6799923858642583</v>
      </c>
      <c r="K5" s="20">
        <v>0.1240918128490448</v>
      </c>
      <c r="L5" s="20">
        <v>1.3708567261695863E-2</v>
      </c>
      <c r="M5" s="20">
        <v>0.11089726543426513</v>
      </c>
      <c r="N5" s="20">
        <v>0.5674897274971008</v>
      </c>
      <c r="O5" s="20">
        <v>0.10565099716186524</v>
      </c>
      <c r="P5" s="20">
        <v>0.73929359292984009</v>
      </c>
      <c r="Q5" s="20">
        <v>2.054102385044098E-2</v>
      </c>
      <c r="R5" s="20">
        <v>0.11848689717799425</v>
      </c>
      <c r="S5" s="20">
        <v>5.3259105682373048E-2</v>
      </c>
      <c r="T5" s="20">
        <v>1.4604182586669923</v>
      </c>
      <c r="U5" s="20">
        <v>2.2106075465679168E-2</v>
      </c>
      <c r="V5" s="20">
        <v>5.6594735458493231E-3</v>
      </c>
      <c r="W5" s="20">
        <v>2.496376007795334E-2</v>
      </c>
      <c r="X5" s="20">
        <v>5.9300178289413451E-4</v>
      </c>
      <c r="Y5" s="20">
        <v>0.23413914351165296</v>
      </c>
      <c r="Z5" s="20">
        <v>0.30695682239532474</v>
      </c>
      <c r="AA5" s="20">
        <v>0.11187033176422119</v>
      </c>
      <c r="AB5" s="20">
        <v>0.1410262508392334</v>
      </c>
      <c r="AC5" s="20">
        <v>9.5620179891586304E-2</v>
      </c>
      <c r="AD5" s="20">
        <v>4.9801491975784304E-2</v>
      </c>
      <c r="AE5" s="20">
        <v>4.6434815049171449E-2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A6" s="115" t="s">
        <v>135</v>
      </c>
      <c r="B6" s="24" t="s">
        <v>60</v>
      </c>
      <c r="C6" s="25" t="s">
        <v>59</v>
      </c>
      <c r="D6" s="26">
        <v>23.796124545753003</v>
      </c>
      <c r="E6" s="27">
        <v>0.74976870763301851</v>
      </c>
      <c r="F6" s="27">
        <v>0.92358292007446297</v>
      </c>
      <c r="G6" s="27">
        <v>0.27449108123779298</v>
      </c>
      <c r="H6" s="27">
        <v>0</v>
      </c>
      <c r="I6" s="27">
        <v>0.69999725723266604</v>
      </c>
      <c r="J6" s="27">
        <v>4.4973064689636235</v>
      </c>
      <c r="K6" s="27">
        <v>1.0688744597434998</v>
      </c>
      <c r="L6" s="27">
        <v>0.13840253829956056</v>
      </c>
      <c r="M6" s="27">
        <v>0.19988375854492188</v>
      </c>
      <c r="N6" s="27">
        <v>1.3911372928619385</v>
      </c>
      <c r="O6" s="27">
        <v>2.2970664176940918</v>
      </c>
      <c r="P6" s="27">
        <v>1.3822609748840333</v>
      </c>
      <c r="Q6" s="27">
        <v>4.2712131500244138E-2</v>
      </c>
      <c r="R6" s="27">
        <v>0.60357886600494381</v>
      </c>
      <c r="S6" s="27">
        <v>0.15269462394714356</v>
      </c>
      <c r="T6" s="27">
        <v>1.8181128215789795</v>
      </c>
      <c r="U6" s="27">
        <v>6.1849914312362669E-2</v>
      </c>
      <c r="V6" s="27">
        <v>4.6745989322662359E-3</v>
      </c>
      <c r="W6" s="27">
        <v>5.6175356626510624E-2</v>
      </c>
      <c r="X6" s="27">
        <v>0</v>
      </c>
      <c r="Y6" s="27">
        <v>1.0568000856041908</v>
      </c>
      <c r="Z6" s="27">
        <v>2.735888572692871</v>
      </c>
      <c r="AA6" s="27">
        <v>0.53167585468292233</v>
      </c>
      <c r="AB6" s="27">
        <v>0.34197781372070313</v>
      </c>
      <c r="AC6" s="27">
        <v>2.2699717388153076</v>
      </c>
      <c r="AD6" s="27">
        <v>8.5793935775756835E-2</v>
      </c>
      <c r="AE6" s="27">
        <v>0.41144635438919069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A7" s="115" t="s">
        <v>123</v>
      </c>
      <c r="B7" s="24" t="s">
        <v>61</v>
      </c>
      <c r="C7" s="25" t="s">
        <v>59</v>
      </c>
      <c r="D7" s="26">
        <v>4.2992380620539192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A8" s="3" t="s">
        <v>130</v>
      </c>
      <c r="B8" s="24" t="s">
        <v>62</v>
      </c>
      <c r="C8" s="25" t="s">
        <v>59</v>
      </c>
      <c r="D8" s="26">
        <v>1.7111013731956481</v>
      </c>
      <c r="E8" s="27">
        <v>2.3633739471435548E-2</v>
      </c>
      <c r="F8" s="27">
        <v>0</v>
      </c>
      <c r="G8" s="27">
        <v>9.6014152526855467E-2</v>
      </c>
      <c r="H8" s="27">
        <v>0</v>
      </c>
      <c r="I8" s="27">
        <v>0</v>
      </c>
      <c r="J8" s="27">
        <v>3.7132324218749999E-2</v>
      </c>
      <c r="K8" s="27">
        <v>0</v>
      </c>
      <c r="L8" s="27">
        <v>0</v>
      </c>
      <c r="M8" s="27">
        <v>5.9978613853454588E-3</v>
      </c>
      <c r="N8" s="27">
        <v>4.7955295562744145E-2</v>
      </c>
      <c r="O8" s="27">
        <v>0</v>
      </c>
      <c r="P8" s="27">
        <v>0.16895648193359375</v>
      </c>
      <c r="Q8" s="27">
        <v>7.5575399398803709E-3</v>
      </c>
      <c r="R8" s="27">
        <v>4.7358299255371092E-2</v>
      </c>
      <c r="S8" s="27">
        <v>0</v>
      </c>
      <c r="T8" s="27">
        <v>1.1180466308593751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2.7500001907348633E-2</v>
      </c>
      <c r="AB8" s="27">
        <v>0.11839286041259765</v>
      </c>
      <c r="AC8" s="27">
        <v>0</v>
      </c>
      <c r="AD8" s="27">
        <v>1.1607142448425293E-2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A9" s="115" t="s">
        <v>123</v>
      </c>
      <c r="B9" s="24" t="s">
        <v>63</v>
      </c>
      <c r="C9" s="25" t="s">
        <v>59</v>
      </c>
      <c r="D9" s="26">
        <v>95.654915039062502</v>
      </c>
      <c r="E9" s="27">
        <v>8.5219179687499995</v>
      </c>
      <c r="F9" s="27">
        <v>5.5E-2</v>
      </c>
      <c r="G9" s="27">
        <v>1.9936166992187501</v>
      </c>
      <c r="H9" s="27">
        <v>0</v>
      </c>
      <c r="I9" s="27">
        <v>0.77558996582031248</v>
      </c>
      <c r="J9" s="27">
        <v>3.27735009765625</v>
      </c>
      <c r="K9" s="27">
        <v>0</v>
      </c>
      <c r="L9" s="27">
        <v>0</v>
      </c>
      <c r="M9" s="27">
        <v>2.825476318359375</v>
      </c>
      <c r="N9" s="27">
        <v>12.17171875</v>
      </c>
      <c r="O9" s="27">
        <v>2.9628706054687499</v>
      </c>
      <c r="P9" s="27">
        <v>16.30405859375</v>
      </c>
      <c r="Q9" s="27">
        <v>2.1684741210937499</v>
      </c>
      <c r="R9" s="27">
        <v>4.5803432464599607E-2</v>
      </c>
      <c r="S9" s="27">
        <v>0.20187998962402345</v>
      </c>
      <c r="T9" s="27">
        <v>12.415923828125001</v>
      </c>
      <c r="U9" s="27">
        <v>0.10801399230957032</v>
      </c>
      <c r="V9" s="27">
        <v>0</v>
      </c>
      <c r="W9" s="27">
        <v>1.6388555908203126</v>
      </c>
      <c r="X9" s="27">
        <v>0</v>
      </c>
      <c r="Y9" s="27">
        <v>3.7000003814697265E-2</v>
      </c>
      <c r="Z9" s="27">
        <v>0.3048799743652344</v>
      </c>
      <c r="AA9" s="27">
        <v>4.15512939453125</v>
      </c>
      <c r="AB9" s="27">
        <v>7.0497534179687502</v>
      </c>
      <c r="AC9" s="27">
        <v>15.97824609375</v>
      </c>
      <c r="AD9" s="27">
        <v>0.99746936035156253</v>
      </c>
      <c r="AE9" s="27">
        <v>1.6658868408203125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A10" s="115" t="s">
        <v>123</v>
      </c>
      <c r="B10" s="24" t="s">
        <v>64</v>
      </c>
      <c r="C10" s="25" t="s">
        <v>59</v>
      </c>
      <c r="D10" s="26">
        <v>15.631830731987954</v>
      </c>
      <c r="E10" s="27">
        <v>1.7305701904296875</v>
      </c>
      <c r="F10" s="27">
        <v>6.4710708618164067E-2</v>
      </c>
      <c r="G10" s="27">
        <v>0.26129998779296876</v>
      </c>
      <c r="H10" s="27">
        <v>1.4199546575546266E-3</v>
      </c>
      <c r="I10" s="27">
        <v>0.34139993286132814</v>
      </c>
      <c r="J10" s="27">
        <v>1.0450001220703125</v>
      </c>
      <c r="K10" s="27">
        <v>1.0999999046325684E-2</v>
      </c>
      <c r="L10" s="27">
        <v>8.0999994277954103E-3</v>
      </c>
      <c r="M10" s="27">
        <v>0.11937740325927734</v>
      </c>
      <c r="N10" s="27">
        <v>2.2323334960937502</v>
      </c>
      <c r="O10" s="27">
        <v>0.44300003051757814</v>
      </c>
      <c r="P10" s="27">
        <v>2.7934033203125002</v>
      </c>
      <c r="Q10" s="27">
        <v>0.18792001342773437</v>
      </c>
      <c r="R10" s="27">
        <v>1.9695339202880861E-2</v>
      </c>
      <c r="S10" s="27">
        <v>5.5500003814697267E-2</v>
      </c>
      <c r="T10" s="27">
        <v>2.786525146484375</v>
      </c>
      <c r="U10" s="27">
        <v>5.3000003814697265E-2</v>
      </c>
      <c r="V10" s="27">
        <v>4.4376064300537109E-2</v>
      </c>
      <c r="W10" s="27">
        <v>6.5007026672363286E-2</v>
      </c>
      <c r="X10" s="27">
        <v>0</v>
      </c>
      <c r="Y10" s="27">
        <v>2.200000047683716E-3</v>
      </c>
      <c r="Z10" s="27">
        <v>0.5684446411132813</v>
      </c>
      <c r="AA10" s="27">
        <v>0.41639999389648441</v>
      </c>
      <c r="AB10" s="27">
        <v>0.71597167968749997</v>
      </c>
      <c r="AC10" s="27">
        <v>1.3149509277343749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A11" s="115" t="s">
        <v>123</v>
      </c>
      <c r="B11" s="24" t="s">
        <v>65</v>
      </c>
      <c r="C11" s="25" t="s">
        <v>59</v>
      </c>
      <c r="D11" s="28">
        <v>455.82771191871166</v>
      </c>
      <c r="E11" s="29">
        <v>13.73266650390625</v>
      </c>
      <c r="F11" s="29">
        <v>12.194889282226562</v>
      </c>
      <c r="G11" s="29">
        <v>6.5084305419921877</v>
      </c>
      <c r="H11" s="29">
        <v>1.2008872528076173</v>
      </c>
      <c r="I11" s="29">
        <v>11.694816650390626</v>
      </c>
      <c r="J11" s="29">
        <v>127.69075390625001</v>
      </c>
      <c r="K11" s="29">
        <v>5.6296529541015623</v>
      </c>
      <c r="L11" s="29">
        <v>5.1821079254150394E-2</v>
      </c>
      <c r="M11" s="29">
        <v>10.811815429687501</v>
      </c>
      <c r="N11" s="29">
        <v>55.012689453124999</v>
      </c>
      <c r="O11" s="29">
        <v>1.6168201904296875</v>
      </c>
      <c r="P11" s="29">
        <v>76.533373046874999</v>
      </c>
      <c r="Q11" s="29">
        <v>2.9808745727539061</v>
      </c>
      <c r="R11" s="29">
        <v>11.155226562500001</v>
      </c>
      <c r="S11" s="29">
        <v>4.6002364654541017</v>
      </c>
      <c r="T11" s="29">
        <v>82.400671875</v>
      </c>
      <c r="U11" s="29">
        <v>0.25845533370971679</v>
      </c>
      <c r="V11" s="29">
        <v>0.65220576858520507</v>
      </c>
      <c r="W11" s="29">
        <v>8.429613947868347E-3</v>
      </c>
      <c r="X11" s="29">
        <v>0.34993747138977049</v>
      </c>
      <c r="Y11" s="29">
        <v>4.5730535278320312</v>
      </c>
      <c r="Z11" s="29">
        <v>4.2267549438476566</v>
      </c>
      <c r="AA11" s="29">
        <v>6.1432376098632817</v>
      </c>
      <c r="AB11" s="29">
        <v>7.5764584960937498</v>
      </c>
      <c r="AC11" s="29">
        <v>0.21024100875854493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A12" s="115" t="s">
        <v>123</v>
      </c>
      <c r="B12" s="24" t="s">
        <v>66</v>
      </c>
      <c r="C12" s="25" t="s">
        <v>59</v>
      </c>
      <c r="D12" s="26">
        <v>0.86919415807723999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0.81541033935546881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A14" s="3" t="s">
        <v>136</v>
      </c>
      <c r="B14" s="24" t="s">
        <v>68</v>
      </c>
      <c r="C14" s="25" t="s">
        <v>59</v>
      </c>
      <c r="D14" s="28">
        <v>268.53949501800537</v>
      </c>
      <c r="E14" s="29">
        <v>8.0196591796874994</v>
      </c>
      <c r="F14" s="29">
        <v>7.0189663085937504</v>
      </c>
      <c r="G14" s="29">
        <v>2.3771716308593751</v>
      </c>
      <c r="H14" s="29">
        <v>0.85155084228515632</v>
      </c>
      <c r="I14" s="29">
        <v>1.0067486572265625</v>
      </c>
      <c r="J14" s="29">
        <v>64.288789062500001</v>
      </c>
      <c r="K14" s="29">
        <v>7.4778422851562505</v>
      </c>
      <c r="L14" s="29">
        <v>1.484123046875</v>
      </c>
      <c r="M14" s="29">
        <v>5.2632587890625002</v>
      </c>
      <c r="N14" s="29">
        <v>51.675894531250002</v>
      </c>
      <c r="O14" s="29">
        <v>4.6236425781249997</v>
      </c>
      <c r="P14" s="29">
        <v>18.764837890625</v>
      </c>
      <c r="Q14" s="29">
        <v>3.1313403320312503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0.21050531005859374</v>
      </c>
      <c r="W14" s="29">
        <v>0.48072769165039064</v>
      </c>
      <c r="X14" s="29">
        <v>8.4072334289550785E-2</v>
      </c>
      <c r="Y14" s="29">
        <v>7.2347690429687503</v>
      </c>
      <c r="Z14" s="29">
        <v>17.954933593749999</v>
      </c>
      <c r="AA14" s="29">
        <v>12.49627734375</v>
      </c>
      <c r="AB14" s="29">
        <v>3.6400639648437503</v>
      </c>
      <c r="AC14" s="29">
        <v>17.368109375</v>
      </c>
      <c r="AD14" s="29">
        <v>0.17459617614746095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A15" s="3" t="s">
        <v>137</v>
      </c>
      <c r="B15" s="24" t="s">
        <v>69</v>
      </c>
      <c r="C15" s="25" t="s">
        <v>59</v>
      </c>
      <c r="D15" s="28">
        <v>9.0719425832182168</v>
      </c>
      <c r="E15" s="29">
        <v>0</v>
      </c>
      <c r="F15" s="29">
        <v>0.77141131591796874</v>
      </c>
      <c r="G15" s="29">
        <v>0</v>
      </c>
      <c r="H15" s="29">
        <v>0</v>
      </c>
      <c r="I15" s="29">
        <v>0</v>
      </c>
      <c r="J15" s="29">
        <v>4.8091684570312498</v>
      </c>
      <c r="K15" s="29">
        <v>1.2748671874999999</v>
      </c>
      <c r="L15" s="29">
        <v>4.6902236938476567E-3</v>
      </c>
      <c r="M15" s="29">
        <v>2.7930236816406252E-2</v>
      </c>
      <c r="N15" s="29">
        <v>1.9535268843173982E-4</v>
      </c>
      <c r="O15" s="29">
        <v>4.682102966308594E-2</v>
      </c>
      <c r="P15" s="29">
        <v>0.3482525329589844</v>
      </c>
      <c r="Q15" s="29">
        <v>0</v>
      </c>
      <c r="R15" s="29">
        <v>0</v>
      </c>
      <c r="S15" s="29">
        <v>0.29269403076171874</v>
      </c>
      <c r="T15" s="29">
        <v>5.4752990722656249E-2</v>
      </c>
      <c r="U15" s="29">
        <v>0</v>
      </c>
      <c r="V15" s="29">
        <v>0</v>
      </c>
      <c r="W15" s="29">
        <v>0</v>
      </c>
      <c r="X15" s="29">
        <v>0</v>
      </c>
      <c r="Y15" s="29">
        <v>0.82184985351562501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5" t="s">
        <v>138</v>
      </c>
      <c r="B16" s="24" t="s">
        <v>112</v>
      </c>
      <c r="C16" s="25" t="s">
        <v>113</v>
      </c>
      <c r="D16" s="28"/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6" t="s">
        <v>139</v>
      </c>
      <c r="B17" s="24" t="s">
        <v>115</v>
      </c>
      <c r="C17" s="25" t="s">
        <v>59</v>
      </c>
      <c r="D17" s="28"/>
      <c r="E17" s="27">
        <f t="array" ref="E17:AE18">TRANSPOSE('[3]Hydro capacities&amp;FLH'!$V$6:$W$32)</f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2" t="s">
        <v>140</v>
      </c>
      <c r="B18" s="24" t="s">
        <v>117</v>
      </c>
      <c r="C18" s="25" t="s">
        <v>59</v>
      </c>
      <c r="D18" s="28"/>
      <c r="E18" s="27">
        <v>3.0606692592845244</v>
      </c>
      <c r="F18" s="27">
        <v>0</v>
      </c>
      <c r="G18" s="27">
        <v>1.738985600124078</v>
      </c>
      <c r="H18" s="27">
        <v>0</v>
      </c>
      <c r="I18" s="27">
        <v>0.77409042610841639</v>
      </c>
      <c r="J18" s="27">
        <v>1.0649982128331583</v>
      </c>
      <c r="K18" s="27">
        <v>0</v>
      </c>
      <c r="L18" s="27">
        <v>0</v>
      </c>
      <c r="M18" s="27">
        <v>2.6189798271834275</v>
      </c>
      <c r="N18" s="27">
        <v>13.584269041982274</v>
      </c>
      <c r="O18" s="27">
        <v>0</v>
      </c>
      <c r="P18" s="27">
        <v>8.100109531969153</v>
      </c>
      <c r="Q18" s="27">
        <v>1.8244681663533637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1.5837793330592311</v>
      </c>
      <c r="AB18" s="27">
        <v>4.2875908926799164</v>
      </c>
      <c r="AC18" s="27">
        <v>17.293197021484374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3" t="s">
        <v>141</v>
      </c>
      <c r="B19" s="24" t="s">
        <v>72</v>
      </c>
      <c r="C19" s="25" t="s">
        <v>59</v>
      </c>
      <c r="D19" s="28"/>
      <c r="E19" s="29">
        <f>E25</f>
        <v>11.6821708984375</v>
      </c>
      <c r="F19" s="29">
        <f t="shared" ref="F19:AE19" si="0">F25</f>
        <v>10.5313125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7.7915517578125</v>
      </c>
      <c r="J19" s="29">
        <f t="shared" si="0"/>
        <v>94.4386875</v>
      </c>
      <c r="K19" s="29">
        <f t="shared" si="0"/>
        <v>5.3837446289062498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1.6168201904296875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7.7707509765624998</v>
      </c>
      <c r="S19" s="29">
        <f t="shared" si="0"/>
        <v>4.4682333984375004</v>
      </c>
      <c r="T19" s="29">
        <f t="shared" si="0"/>
        <v>60.601613281250003</v>
      </c>
      <c r="U19" s="29">
        <f t="shared" si="0"/>
        <v>0.2088914031982422</v>
      </c>
      <c r="V19" s="29">
        <f t="shared" si="0"/>
        <v>0.60675811767578125</v>
      </c>
      <c r="W19" s="29">
        <f t="shared" si="0"/>
        <v>7.6286988258361822E-3</v>
      </c>
      <c r="X19" s="29">
        <f t="shared" si="0"/>
        <v>0.31860562133789061</v>
      </c>
      <c r="Y19" s="29">
        <f t="shared" si="0"/>
        <v>4.1882875976562497</v>
      </c>
      <c r="Z19" s="29">
        <f t="shared" si="0"/>
        <v>3.600474609375</v>
      </c>
      <c r="AA19" s="29">
        <f t="shared" si="0"/>
        <v>5.6012128906249998</v>
      </c>
      <c r="AB19" s="29">
        <f t="shared" si="0"/>
        <v>5.854396484375</v>
      </c>
      <c r="AC19" s="29">
        <f t="shared" si="0"/>
        <v>0.14917111206054687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3" t="s">
        <v>142</v>
      </c>
      <c r="B20" s="24" t="s">
        <v>120</v>
      </c>
      <c r="C20" s="35" t="s">
        <v>59</v>
      </c>
      <c r="D20" s="28"/>
      <c r="E20" s="29">
        <f>E11-E19</f>
        <v>2.0504956054687504</v>
      </c>
      <c r="F20" s="29">
        <f t="shared" ref="F20:AE20" si="1">F11-F19</f>
        <v>1.6635767822265617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3.9032648925781261</v>
      </c>
      <c r="J20" s="29">
        <f t="shared" si="1"/>
        <v>33.252066406250009</v>
      </c>
      <c r="K20" s="29">
        <f t="shared" si="1"/>
        <v>0.24590832519531247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11.416431640624999</v>
      </c>
      <c r="O20" s="29">
        <f t="shared" si="1"/>
        <v>0</v>
      </c>
      <c r="P20" s="29">
        <f t="shared" si="1"/>
        <v>9.4302871093750014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0.13200306701660125</v>
      </c>
      <c r="T20" s="29">
        <f t="shared" si="1"/>
        <v>21.799058593749997</v>
      </c>
      <c r="U20" s="29">
        <f t="shared" si="1"/>
        <v>4.9563930511474591E-2</v>
      </c>
      <c r="V20" s="29">
        <f t="shared" si="1"/>
        <v>4.544765090942382E-2</v>
      </c>
      <c r="W20" s="29">
        <f t="shared" si="1"/>
        <v>8.0091512203216489E-4</v>
      </c>
      <c r="X20" s="29">
        <f t="shared" si="1"/>
        <v>3.1331850051879884E-2</v>
      </c>
      <c r="Y20" s="29">
        <f t="shared" si="1"/>
        <v>0.38476593017578153</v>
      </c>
      <c r="Z20" s="29">
        <f t="shared" si="1"/>
        <v>0.62628033447265663</v>
      </c>
      <c r="AA20" s="29">
        <f t="shared" si="1"/>
        <v>0.54202471923828188</v>
      </c>
      <c r="AB20" s="29">
        <f t="shared" si="1"/>
        <v>1.7220620117187497</v>
      </c>
      <c r="AC20" s="29">
        <f t="shared" si="1"/>
        <v>6.1069896697998061E-2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5" t="s">
        <v>121</v>
      </c>
      <c r="B21" s="24" t="s">
        <v>122</v>
      </c>
      <c r="C21" s="25" t="s">
        <v>59</v>
      </c>
      <c r="D21" s="28"/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5" t="s">
        <v>123</v>
      </c>
      <c r="B22" s="24" t="s">
        <v>124</v>
      </c>
      <c r="C22" s="25" t="s">
        <v>59</v>
      </c>
      <c r="D22" s="28"/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A23" s="115" t="s">
        <v>123</v>
      </c>
      <c r="B23" s="30" t="s">
        <v>70</v>
      </c>
      <c r="C23" s="31" t="s">
        <v>59</v>
      </c>
      <c r="D23" s="32">
        <v>885.12045915864405</v>
      </c>
      <c r="E23" s="33">
        <v>32.993249438405037</v>
      </c>
      <c r="F23" s="33">
        <v>21.328732751369476</v>
      </c>
      <c r="G23" s="33">
        <v>11.5761436496377</v>
      </c>
      <c r="H23" s="33">
        <v>2.0674360802173615</v>
      </c>
      <c r="I23" s="33">
        <v>14.830462202072145</v>
      </c>
      <c r="J23" s="33">
        <v>211.08364113998414</v>
      </c>
      <c r="K23" s="33">
        <v>15.715527398347854</v>
      </c>
      <c r="L23" s="33">
        <v>1.7094861246347428</v>
      </c>
      <c r="M23" s="33">
        <v>19.417949987888335</v>
      </c>
      <c r="N23" s="33">
        <v>124.55347229446471</v>
      </c>
      <c r="O23" s="33">
        <v>12.14369235610962</v>
      </c>
      <c r="P23" s="33">
        <v>117.92935080194474</v>
      </c>
      <c r="Q23" s="33">
        <v>8.5513346363306049</v>
      </c>
      <c r="R23" s="33">
        <v>12.416815122313798</v>
      </c>
      <c r="S23" s="33">
        <v>13.771639909744263</v>
      </c>
      <c r="T23" s="33">
        <v>124.4833603413105</v>
      </c>
      <c r="U23" s="33">
        <v>2.4652360856235029</v>
      </c>
      <c r="V23" s="33">
        <v>0.92443659878522155</v>
      </c>
      <c r="W23" s="33">
        <v>2.2772355156540871</v>
      </c>
      <c r="X23" s="33">
        <v>0.43460280746221541</v>
      </c>
      <c r="Y23" s="33">
        <v>14.330367290839552</v>
      </c>
      <c r="Z23" s="33">
        <v>26.227719319343567</v>
      </c>
      <c r="AA23" s="33">
        <v>24.008446474552155</v>
      </c>
      <c r="AB23" s="33">
        <v>19.71709868812561</v>
      </c>
      <c r="AC23" s="33">
        <v>37.948442287206653</v>
      </c>
      <c r="AD23" s="33">
        <v>3.8953398954868317</v>
      </c>
      <c r="AE23" s="33">
        <v>8.3192399607896803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A24" s="115" t="s">
        <v>123</v>
      </c>
      <c r="B24" s="24" t="s">
        <v>71</v>
      </c>
      <c r="C24" s="25" t="s">
        <v>59</v>
      </c>
      <c r="D24" s="26">
        <v>27.784013832569123</v>
      </c>
      <c r="E24" s="27">
        <v>0.91750939941406251</v>
      </c>
      <c r="F24" s="27">
        <v>0.62890502929687497</v>
      </c>
      <c r="G24" s="27">
        <v>0.20325955200195314</v>
      </c>
      <c r="H24" s="27">
        <v>9.7388181686401364E-3</v>
      </c>
      <c r="I24" s="27">
        <v>0.79977941894531257</v>
      </c>
      <c r="J24" s="27">
        <v>6.9398940429687501</v>
      </c>
      <c r="K24" s="27">
        <v>1.2631881103515625</v>
      </c>
      <c r="L24" s="27">
        <v>0.10685313415527344</v>
      </c>
      <c r="M24" s="27">
        <v>0.16868389892578126</v>
      </c>
      <c r="N24" s="27">
        <v>1.7284887695312501</v>
      </c>
      <c r="O24" s="27">
        <v>2.4326655273437501</v>
      </c>
      <c r="P24" s="27">
        <v>2.6662233886718751</v>
      </c>
      <c r="Q24" s="27">
        <v>5.7639911651611329E-2</v>
      </c>
      <c r="R24" s="27">
        <v>0.64688067626953127</v>
      </c>
      <c r="S24" s="27">
        <v>0.13483444213867188</v>
      </c>
      <c r="T24" s="27">
        <v>2.4776796875000002</v>
      </c>
      <c r="U24" s="27">
        <v>7.6461303710937498E-2</v>
      </c>
      <c r="V24" s="27">
        <v>1.6086149215698241E-2</v>
      </c>
      <c r="W24" s="27">
        <v>7.3327697753906254E-2</v>
      </c>
      <c r="X24" s="27">
        <v>6.5913677215576169E-5</v>
      </c>
      <c r="Y24" s="27">
        <v>1.244362060546875</v>
      </c>
      <c r="Z24" s="27">
        <v>1.7630162353515626</v>
      </c>
      <c r="AA24" s="27">
        <v>0.2288136444091797</v>
      </c>
      <c r="AB24" s="27">
        <v>0.42957882690429688</v>
      </c>
      <c r="AC24" s="27">
        <v>2.3014343261718753</v>
      </c>
      <c r="AD24" s="27">
        <v>0.12646082305908204</v>
      </c>
      <c r="AE24" s="27">
        <v>0.34218304443359376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A25" s="115" t="s">
        <v>123</v>
      </c>
      <c r="B25" s="34" t="s">
        <v>72</v>
      </c>
      <c r="C25" s="35" t="s">
        <v>59</v>
      </c>
      <c r="D25" s="36">
        <v>358.47410269784928</v>
      </c>
      <c r="E25" s="37">
        <v>11.6821708984375</v>
      </c>
      <c r="F25" s="37">
        <v>10.5313125</v>
      </c>
      <c r="G25" s="37">
        <v>4.7996484375000001</v>
      </c>
      <c r="H25" s="37">
        <v>1.0390098876953124</v>
      </c>
      <c r="I25" s="37">
        <v>7.7915517578125</v>
      </c>
      <c r="J25" s="37">
        <v>94.4386875</v>
      </c>
      <c r="K25" s="37">
        <v>5.3837446289062498</v>
      </c>
      <c r="L25" s="37">
        <v>4.0478530883789061E-2</v>
      </c>
      <c r="M25" s="37">
        <v>8.4506152343750003</v>
      </c>
      <c r="N25" s="37">
        <v>43.596257812499999</v>
      </c>
      <c r="O25" s="37">
        <v>1.6168201904296875</v>
      </c>
      <c r="P25" s="37">
        <v>67.103085937499998</v>
      </c>
      <c r="Q25" s="37">
        <v>2.3193603515625001</v>
      </c>
      <c r="R25" s="37">
        <v>7.7707509765624998</v>
      </c>
      <c r="S25" s="37">
        <v>4.4682333984375004</v>
      </c>
      <c r="T25" s="37">
        <v>60.601613281250003</v>
      </c>
      <c r="U25" s="37">
        <v>0.2088914031982422</v>
      </c>
      <c r="V25" s="37">
        <v>0.60675811767578125</v>
      </c>
      <c r="W25" s="37">
        <v>7.6286988258361822E-3</v>
      </c>
      <c r="X25" s="37">
        <v>0.31860562133789061</v>
      </c>
      <c r="Y25" s="37">
        <v>4.1882875976562497</v>
      </c>
      <c r="Z25" s="37">
        <v>3.600474609375</v>
      </c>
      <c r="AA25" s="37">
        <v>5.6012128906249998</v>
      </c>
      <c r="AB25" s="37">
        <v>5.854396484375</v>
      </c>
      <c r="AC25" s="37">
        <v>0.14917111206054687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A27" s="115" t="s">
        <v>129</v>
      </c>
      <c r="B27" s="17" t="s">
        <v>97</v>
      </c>
      <c r="C27" s="18" t="s">
        <v>59</v>
      </c>
      <c r="D27" s="19">
        <v>12.021608874171973</v>
      </c>
      <c r="E27" s="20">
        <v>0.16560865926742555</v>
      </c>
      <c r="F27" s="20">
        <v>0.29373578262329103</v>
      </c>
      <c r="G27" s="20">
        <v>4.7981704711914062E-2</v>
      </c>
      <c r="H27" s="20">
        <v>6.2131766080856321E-3</v>
      </c>
      <c r="I27" s="20">
        <v>0.38712620925903324</v>
      </c>
      <c r="J27" s="20">
        <v>5.8034726562500003</v>
      </c>
      <c r="K27" s="20">
        <v>0.16479570102691651</v>
      </c>
      <c r="L27" s="20">
        <v>1.8604500293731691E-2</v>
      </c>
      <c r="M27" s="20">
        <v>0.14610458326339723</v>
      </c>
      <c r="N27" s="20">
        <v>0.61509644412994391</v>
      </c>
      <c r="O27" s="20">
        <v>0.2137073974609375</v>
      </c>
      <c r="P27" s="20">
        <v>0.99814509582519528</v>
      </c>
      <c r="Q27" s="20">
        <v>2.4264405727386477E-2</v>
      </c>
      <c r="R27" s="20">
        <v>0.12988467502593995</v>
      </c>
      <c r="S27" s="20">
        <v>6.1474225997924806E-2</v>
      </c>
      <c r="T27" s="20">
        <v>1.6858318176269531</v>
      </c>
      <c r="U27" s="20">
        <v>3.1930658340454103E-2</v>
      </c>
      <c r="V27" s="20">
        <v>9.837087631225587E-3</v>
      </c>
      <c r="W27" s="20">
        <v>3.0641587257385253E-2</v>
      </c>
      <c r="X27" s="20">
        <v>1.3770005106925965E-4</v>
      </c>
      <c r="Y27" s="20">
        <v>0.31478829193115238</v>
      </c>
      <c r="Z27" s="20">
        <v>0.37389945983886719</v>
      </c>
      <c r="AA27" s="20">
        <v>0.12571673393249511</v>
      </c>
      <c r="AB27" s="20">
        <v>0.1428242702484131</v>
      </c>
      <c r="AC27" s="20">
        <v>0.10972855567932129</v>
      </c>
      <c r="AD27" s="20">
        <v>5.4658288955688479E-2</v>
      </c>
      <c r="AE27" s="20">
        <v>6.5399205207824704E-2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A28" s="115" t="s">
        <v>129</v>
      </c>
      <c r="B28" s="24" t="s">
        <v>98</v>
      </c>
      <c r="C28" s="25" t="s">
        <v>59</v>
      </c>
      <c r="D28" s="26">
        <v>70.743981385290624</v>
      </c>
      <c r="E28" s="27">
        <v>3.0889032821655276</v>
      </c>
      <c r="F28" s="27">
        <v>0.75002624702453613</v>
      </c>
      <c r="G28" s="27">
        <v>1.1753049526214601</v>
      </c>
      <c r="H28" s="27">
        <v>5.1721388101577757E-4</v>
      </c>
      <c r="I28" s="27">
        <v>2.2991961040496829</v>
      </c>
      <c r="J28" s="27">
        <v>11.049902709960937</v>
      </c>
      <c r="K28" s="27">
        <v>2.9396534481048584</v>
      </c>
      <c r="L28" s="27">
        <v>0.88662597656249997</v>
      </c>
      <c r="M28" s="27">
        <v>0.42509178161621097</v>
      </c>
      <c r="N28" s="27">
        <v>1.492166648864746</v>
      </c>
      <c r="O28" s="27">
        <v>7.6919239006042481</v>
      </c>
      <c r="P28" s="27">
        <v>4.9560265045166014</v>
      </c>
      <c r="Q28" s="27">
        <v>0.43061355972290039</v>
      </c>
      <c r="R28" s="27">
        <v>1.9886243438720703</v>
      </c>
      <c r="S28" s="27">
        <v>0.3829908676147461</v>
      </c>
      <c r="T28" s="27">
        <v>3.8617852382659912</v>
      </c>
      <c r="U28" s="27">
        <v>1.227587124824524</v>
      </c>
      <c r="V28" s="27">
        <v>1.3558797359466553E-2</v>
      </c>
      <c r="W28" s="27">
        <v>1.1412560391426088</v>
      </c>
      <c r="X28" s="27">
        <v>0</v>
      </c>
      <c r="Y28" s="27">
        <v>2.3233650932312013</v>
      </c>
      <c r="Z28" s="27">
        <v>5.2303795166015625</v>
      </c>
      <c r="AA28" s="27">
        <v>1.9023298797607422</v>
      </c>
      <c r="AB28" s="27">
        <v>2.0084942417144775</v>
      </c>
      <c r="AC28" s="27">
        <v>12.108116973876953</v>
      </c>
      <c r="AD28" s="27">
        <v>0.31499590873718264</v>
      </c>
      <c r="AE28" s="27">
        <v>1.0545450305938722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A29" s="115" t="s">
        <v>129</v>
      </c>
      <c r="B29" s="24" t="s">
        <v>99</v>
      </c>
      <c r="C29" s="25" t="s">
        <v>59</v>
      </c>
      <c r="D29" s="26">
        <v>14.206074471473695</v>
      </c>
      <c r="E29" s="27">
        <v>0.38299649047851564</v>
      </c>
      <c r="F29" s="27">
        <v>0.37489080810546876</v>
      </c>
      <c r="G29" s="27">
        <v>7.6428924560546882E-2</v>
      </c>
      <c r="H29" s="27">
        <v>2.4183017730712891E-2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A30" s="115" t="s">
        <v>129</v>
      </c>
      <c r="B30" s="24" t="s">
        <v>100</v>
      </c>
      <c r="C30" s="25" t="s">
        <v>59</v>
      </c>
      <c r="D30" s="26">
        <v>17.463314295291902</v>
      </c>
      <c r="E30" s="27">
        <v>0.49508618164062501</v>
      </c>
      <c r="F30" s="27">
        <v>0.10321189117431641</v>
      </c>
      <c r="G30" s="27">
        <v>0.47234716796875004</v>
      </c>
      <c r="H30" s="27">
        <v>0</v>
      </c>
      <c r="I30" s="27">
        <v>0.14271408081054687</v>
      </c>
      <c r="J30" s="27">
        <v>2.36818798828125</v>
      </c>
      <c r="K30" s="27">
        <v>1.4123936767578125</v>
      </c>
      <c r="L30" s="27">
        <v>0</v>
      </c>
      <c r="M30" s="27">
        <v>0.18219531250000001</v>
      </c>
      <c r="N30" s="27">
        <v>0.22289659118652344</v>
      </c>
      <c r="O30" s="27">
        <v>0</v>
      </c>
      <c r="P30" s="27">
        <v>0.65051989746093752</v>
      </c>
      <c r="Q30" s="27">
        <v>9.9430809020996103E-2</v>
      </c>
      <c r="R30" s="27">
        <v>1.592605712890625</v>
      </c>
      <c r="S30" s="27">
        <v>5.7898278236389157E-3</v>
      </c>
      <c r="T30" s="27">
        <v>6.61659912109375</v>
      </c>
      <c r="U30" s="27">
        <v>1.0028572082519532E-3</v>
      </c>
      <c r="V30" s="27">
        <v>0</v>
      </c>
      <c r="W30" s="27">
        <v>0</v>
      </c>
      <c r="X30" s="27">
        <v>0</v>
      </c>
      <c r="Y30" s="27">
        <v>6.22987060546875E-2</v>
      </c>
      <c r="Z30" s="27">
        <v>1.4998538818359375</v>
      </c>
      <c r="AA30" s="27">
        <v>0.11609904479980469</v>
      </c>
      <c r="AB30" s="27">
        <v>0.836061767578125</v>
      </c>
      <c r="AC30" s="27">
        <v>6.116882705688477E-2</v>
      </c>
      <c r="AD30" s="27">
        <v>0.11569113159179688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A31" s="3" t="s">
        <v>143</v>
      </c>
      <c r="B31" s="17" t="s">
        <v>125</v>
      </c>
      <c r="C31" s="25" t="s">
        <v>59</v>
      </c>
      <c r="D31" s="26">
        <f>D27*D$37/D$35</f>
        <v>5.5516143497490154</v>
      </c>
      <c r="E31" s="26">
        <f t="shared" ref="E31:AE34" si="3">E27*E$37/E$35</f>
        <v>8.2619127667947989E-2</v>
      </c>
      <c r="F31" s="26">
        <f t="shared" si="3"/>
        <v>3.9878184808929892E-2</v>
      </c>
      <c r="G31" s="26">
        <f t="shared" si="3"/>
        <v>3.4005542238994352E-2</v>
      </c>
      <c r="H31" s="26">
        <f t="shared" si="3"/>
        <v>1.0395298907367512E-4</v>
      </c>
      <c r="I31" s="26">
        <f t="shared" si="3"/>
        <v>0.17957021123705888</v>
      </c>
      <c r="J31" s="26">
        <f t="shared" si="3"/>
        <v>1.7015666128978917</v>
      </c>
      <c r="K31" s="26">
        <f t="shared" si="3"/>
        <v>8.3929358672789806E-2</v>
      </c>
      <c r="L31" s="26">
        <f t="shared" si="3"/>
        <v>1.3599032592248027E-2</v>
      </c>
      <c r="M31" s="26">
        <f t="shared" si="3"/>
        <v>8.9279242860020688E-2</v>
      </c>
      <c r="N31" s="26">
        <f t="shared" si="3"/>
        <v>3.1350406265150052E-2</v>
      </c>
      <c r="O31" s="26">
        <f t="shared" si="3"/>
        <v>8.2956356551085852E-2</v>
      </c>
      <c r="P31" s="26">
        <f t="shared" si="3"/>
        <v>0.3203514552765252</v>
      </c>
      <c r="Q31" s="26">
        <f t="shared" si="3"/>
        <v>1.8733151154053173E-2</v>
      </c>
      <c r="R31" s="26">
        <f t="shared" si="3"/>
        <v>8.4833718912926251E-2</v>
      </c>
      <c r="S31" s="26">
        <f t="shared" si="3"/>
        <v>2.5672498182954234E-2</v>
      </c>
      <c r="T31" s="26">
        <f t="shared" si="3"/>
        <v>1.0628082371708989</v>
      </c>
      <c r="U31" s="26">
        <f t="shared" si="3"/>
        <v>2.7398317867591362E-2</v>
      </c>
      <c r="V31" s="26">
        <f t="shared" si="3"/>
        <v>0</v>
      </c>
      <c r="W31" s="26">
        <f t="shared" si="3"/>
        <v>2.6473792992708495E-2</v>
      </c>
      <c r="X31" s="26">
        <f t="shared" si="3"/>
        <v>0</v>
      </c>
      <c r="Y31" s="26">
        <f t="shared" si="3"/>
        <v>9.1298270354029126E-2</v>
      </c>
      <c r="Z31" s="26">
        <f t="shared" si="3"/>
        <v>0.18620640377783534</v>
      </c>
      <c r="AA31" s="26">
        <f t="shared" si="3"/>
        <v>9.8041776045235077E-2</v>
      </c>
      <c r="AB31" s="26">
        <f t="shared" si="3"/>
        <v>9.694353722995451E-2</v>
      </c>
      <c r="AC31" s="26">
        <f t="shared" si="3"/>
        <v>6.0647774942645082E-2</v>
      </c>
      <c r="AD31" s="26">
        <f t="shared" si="3"/>
        <v>2.6989981817537475E-2</v>
      </c>
      <c r="AE31" s="26">
        <f t="shared" si="3"/>
        <v>3.8185792810196552E-2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A32" s="3" t="s">
        <v>143</v>
      </c>
      <c r="B32" s="24" t="s">
        <v>126</v>
      </c>
      <c r="C32" s="25" t="s">
        <v>59</v>
      </c>
      <c r="D32" s="26">
        <f t="shared" ref="D32:S34" si="4">D28*D$37/D$35</f>
        <v>32.669778756548354</v>
      </c>
      <c r="E32" s="26">
        <f t="shared" si="4"/>
        <v>1.5409972869297568</v>
      </c>
      <c r="F32" s="26">
        <f t="shared" si="4"/>
        <v>0.10182513353761533</v>
      </c>
      <c r="G32" s="26">
        <f t="shared" si="4"/>
        <v>0.83296086393829949</v>
      </c>
      <c r="H32" s="26">
        <f t="shared" si="4"/>
        <v>8.6535330175577086E-6</v>
      </c>
      <c r="I32" s="26">
        <f t="shared" si="4"/>
        <v>1.0664923226713574</v>
      </c>
      <c r="J32" s="26">
        <f t="shared" si="4"/>
        <v>3.2398094452621669</v>
      </c>
      <c r="K32" s="26">
        <f t="shared" si="4"/>
        <v>1.4971460243334747</v>
      </c>
      <c r="L32" s="26">
        <f t="shared" si="4"/>
        <v>0.64808274138217814</v>
      </c>
      <c r="M32" s="26">
        <f t="shared" si="4"/>
        <v>0.25975826056252443</v>
      </c>
      <c r="N32" s="26">
        <f t="shared" si="4"/>
        <v>7.6053163863413001E-2</v>
      </c>
      <c r="O32" s="26">
        <f t="shared" si="4"/>
        <v>2.9858301080989911</v>
      </c>
      <c r="P32" s="26">
        <f t="shared" si="4"/>
        <v>1.5906207521846818</v>
      </c>
      <c r="Q32" s="26">
        <f t="shared" si="4"/>
        <v>0.33245194602764611</v>
      </c>
      <c r="R32" s="26">
        <f t="shared" si="4"/>
        <v>1.2988629996398973</v>
      </c>
      <c r="S32" s="26">
        <f t="shared" si="4"/>
        <v>0.1599423529669092</v>
      </c>
      <c r="T32" s="26">
        <f t="shared" si="3"/>
        <v>2.4346065357762154</v>
      </c>
      <c r="U32" s="26">
        <f t="shared" si="3"/>
        <v>1.053339455062001</v>
      </c>
      <c r="V32" s="26">
        <f t="shared" si="3"/>
        <v>0</v>
      </c>
      <c r="W32" s="26">
        <f t="shared" si="3"/>
        <v>0.98602516502005944</v>
      </c>
      <c r="X32" s="26">
        <f t="shared" si="3"/>
        <v>0</v>
      </c>
      <c r="Y32" s="26">
        <f t="shared" si="3"/>
        <v>0.67384721684416737</v>
      </c>
      <c r="Z32" s="26">
        <f t="shared" si="3"/>
        <v>2.6047915677635571</v>
      </c>
      <c r="AA32" s="26">
        <f t="shared" si="3"/>
        <v>1.4835558815567778</v>
      </c>
      <c r="AB32" s="26">
        <f t="shared" si="3"/>
        <v>1.3632874577908798</v>
      </c>
      <c r="AC32" s="26">
        <f t="shared" si="3"/>
        <v>6.6922447731561396</v>
      </c>
      <c r="AD32" s="26">
        <f t="shared" si="3"/>
        <v>0.15554335878145792</v>
      </c>
      <c r="AE32" s="26">
        <f t="shared" si="3"/>
        <v>0.61573589341513946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3" customHeight="1" x14ac:dyDescent="0.4">
      <c r="A33" s="3" t="s">
        <v>143</v>
      </c>
      <c r="B33" s="24" t="s">
        <v>127</v>
      </c>
      <c r="C33" s="25" t="s">
        <v>59</v>
      </c>
      <c r="D33" s="26">
        <f t="shared" si="4"/>
        <v>6.560406990022682</v>
      </c>
      <c r="E33" s="26">
        <f t="shared" si="3"/>
        <v>0.19106993609629752</v>
      </c>
      <c r="F33" s="26">
        <f t="shared" si="3"/>
        <v>5.0895960973103234E-2</v>
      </c>
      <c r="G33" s="26">
        <f t="shared" si="3"/>
        <v>5.4166625342497367E-2</v>
      </c>
      <c r="H33" s="26">
        <f t="shared" si="3"/>
        <v>4.0460735892454468E-4</v>
      </c>
      <c r="I33" s="26">
        <f t="shared" si="3"/>
        <v>5.5679091518482667E-2</v>
      </c>
      <c r="J33" s="26">
        <f t="shared" si="3"/>
        <v>0.66841071056596102</v>
      </c>
      <c r="K33" s="26">
        <f t="shared" si="3"/>
        <v>0.30130646513304588</v>
      </c>
      <c r="L33" s="26">
        <f t="shared" si="3"/>
        <v>2.5024280713073787E-2</v>
      </c>
      <c r="M33" s="26">
        <f t="shared" si="3"/>
        <v>5.2153253050332013E-2</v>
      </c>
      <c r="N33" s="26">
        <f t="shared" si="3"/>
        <v>0.10413236574040448</v>
      </c>
      <c r="O33" s="26">
        <f t="shared" si="3"/>
        <v>7.8689853709298041E-2</v>
      </c>
      <c r="P33" s="26">
        <f t="shared" si="3"/>
        <v>1.0220067560710306</v>
      </c>
      <c r="Q33" s="26">
        <f t="shared" si="3"/>
        <v>3.5795672742420299E-2</v>
      </c>
      <c r="R33" s="26">
        <f t="shared" si="3"/>
        <v>0.12538507961242526</v>
      </c>
      <c r="S33" s="26">
        <f t="shared" si="3"/>
        <v>7.0334697779354804E-2</v>
      </c>
      <c r="T33" s="26">
        <f t="shared" si="3"/>
        <v>0.94735948478454246</v>
      </c>
      <c r="U33" s="26">
        <f t="shared" si="3"/>
        <v>3.1408310440724931E-2</v>
      </c>
      <c r="V33" s="26">
        <f t="shared" si="3"/>
        <v>0</v>
      </c>
      <c r="W33" s="26">
        <f t="shared" si="3"/>
        <v>1.0250797846607004E-2</v>
      </c>
      <c r="X33" s="26">
        <f t="shared" si="3"/>
        <v>0</v>
      </c>
      <c r="Y33" s="26">
        <f t="shared" si="3"/>
        <v>0.28943099467177669</v>
      </c>
      <c r="Z33" s="26">
        <f t="shared" si="3"/>
        <v>0.14407003687276876</v>
      </c>
      <c r="AA33" s="26">
        <f t="shared" si="3"/>
        <v>0.11321199432906352</v>
      </c>
      <c r="AB33" s="26">
        <f t="shared" si="3"/>
        <v>0.30973702766459127</v>
      </c>
      <c r="AC33" s="26">
        <f t="shared" si="3"/>
        <v>0.43550944320411239</v>
      </c>
      <c r="AD33" s="26">
        <f t="shared" si="3"/>
        <v>2.2450759850340004E-2</v>
      </c>
      <c r="AE33" s="26">
        <f t="shared" si="3"/>
        <v>5.9855511909423675E-2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3" customHeight="1" x14ac:dyDescent="0.4">
      <c r="A34" s="3" t="s">
        <v>131</v>
      </c>
      <c r="B34" s="24" t="s">
        <v>128</v>
      </c>
      <c r="C34" s="25" t="s">
        <v>59</v>
      </c>
      <c r="D34" s="26">
        <f t="shared" si="4"/>
        <v>8.0646099245677991</v>
      </c>
      <c r="E34" s="26">
        <f t="shared" si="3"/>
        <v>0.24698943055599767</v>
      </c>
      <c r="F34" s="26">
        <f t="shared" si="3"/>
        <v>1.4012262428398432E-2</v>
      </c>
      <c r="G34" s="26">
        <f t="shared" si="3"/>
        <v>0.33476137765989628</v>
      </c>
      <c r="H34" s="26">
        <f t="shared" si="3"/>
        <v>0</v>
      </c>
      <c r="I34" s="26">
        <f t="shared" si="3"/>
        <v>6.6198560119976171E-2</v>
      </c>
      <c r="J34" s="26">
        <f t="shared" si="3"/>
        <v>0.69434799689898141</v>
      </c>
      <c r="K34" s="26">
        <f t="shared" si="3"/>
        <v>0.71932274170443999</v>
      </c>
      <c r="L34" s="26">
        <f t="shared" si="3"/>
        <v>0</v>
      </c>
      <c r="M34" s="26">
        <f t="shared" si="3"/>
        <v>0.11133298620290415</v>
      </c>
      <c r="N34" s="26">
        <f t="shared" si="3"/>
        <v>1.1360655317555901E-2</v>
      </c>
      <c r="O34" s="26">
        <f t="shared" si="3"/>
        <v>0</v>
      </c>
      <c r="P34" s="26">
        <f t="shared" si="3"/>
        <v>0.20878226693651303</v>
      </c>
      <c r="Q34" s="26">
        <f t="shared" si="3"/>
        <v>7.6764805027052282E-2</v>
      </c>
      <c r="R34" s="26">
        <f t="shared" si="3"/>
        <v>1.0402048229285015</v>
      </c>
      <c r="S34" s="26">
        <f t="shared" si="3"/>
        <v>2.4179132289848687E-3</v>
      </c>
      <c r="T34" s="26">
        <f t="shared" si="3"/>
        <v>4.1713390235183416</v>
      </c>
      <c r="U34" s="26">
        <f t="shared" si="3"/>
        <v>8.6050842655759421E-4</v>
      </c>
      <c r="V34" s="26">
        <f t="shared" si="3"/>
        <v>0</v>
      </c>
      <c r="W34" s="26">
        <f t="shared" si="3"/>
        <v>0</v>
      </c>
      <c r="X34" s="26">
        <f t="shared" si="3"/>
        <v>0</v>
      </c>
      <c r="Y34" s="26">
        <f t="shared" si="3"/>
        <v>1.8068537661276887E-2</v>
      </c>
      <c r="Z34" s="26">
        <f t="shared" si="3"/>
        <v>0.74694517517958903</v>
      </c>
      <c r="AA34" s="26">
        <f t="shared" si="3"/>
        <v>9.0541300217361245E-2</v>
      </c>
      <c r="AB34" s="26">
        <f t="shared" si="3"/>
        <v>0.56748607887707425</v>
      </c>
      <c r="AC34" s="26">
        <f t="shared" si="3"/>
        <v>3.3808457915851728E-2</v>
      </c>
      <c r="AD34" s="26">
        <f t="shared" si="3"/>
        <v>5.7127685439336516E-2</v>
      </c>
      <c r="AE34" s="26">
        <f t="shared" si="3"/>
        <v>0.23773561924805281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3" customHeight="1" x14ac:dyDescent="0.4">
      <c r="A35" s="115" t="s">
        <v>123</v>
      </c>
      <c r="B35" s="99" t="s">
        <v>101</v>
      </c>
      <c r="C35" s="100" t="s">
        <v>59</v>
      </c>
      <c r="D35" s="101">
        <v>114.43497902622821</v>
      </c>
      <c r="E35" s="102">
        <v>4.1325946135520937</v>
      </c>
      <c r="F35" s="102">
        <v>1.5218647289276124</v>
      </c>
      <c r="G35" s="102">
        <v>1.7720627498626711</v>
      </c>
      <c r="H35" s="102">
        <v>3.0913408219814302E-2</v>
      </c>
      <c r="I35" s="102">
        <v>2.9490720920562747</v>
      </c>
      <c r="J35" s="102">
        <v>21.501287963867185</v>
      </c>
      <c r="K35" s="102">
        <v>5.1084595251083371</v>
      </c>
      <c r="L35" s="102">
        <v>0.93946557664871222</v>
      </c>
      <c r="M35" s="102">
        <v>0.83873995161056525</v>
      </c>
      <c r="N35" s="102">
        <v>4.373241593360901</v>
      </c>
      <c r="O35" s="102">
        <v>8.108347576141357</v>
      </c>
      <c r="P35" s="102">
        <v>9.7890411071777326</v>
      </c>
      <c r="Q35" s="102">
        <v>0.60067367696762086</v>
      </c>
      <c r="R35" s="102">
        <v>3.9030855722427367</v>
      </c>
      <c r="S35" s="102">
        <v>0.61867527055740357</v>
      </c>
      <c r="T35" s="102">
        <v>13.666922597885133</v>
      </c>
      <c r="U35" s="102">
        <v>1.2971246404647829</v>
      </c>
      <c r="V35" s="102">
        <v>4.7278480052947998E-2</v>
      </c>
      <c r="W35" s="102">
        <v>1.1837622170448305</v>
      </c>
      <c r="X35" s="102">
        <v>1.3770005106925965E-4</v>
      </c>
      <c r="Y35" s="102">
        <v>3.6983843421936036</v>
      </c>
      <c r="Z35" s="102">
        <v>7.3934231719970702</v>
      </c>
      <c r="AA35" s="102">
        <v>2.2893148174285889</v>
      </c>
      <c r="AB35" s="102">
        <v>3.4437073974609373</v>
      </c>
      <c r="AC35" s="102">
        <v>13.066971082687379</v>
      </c>
      <c r="AD35" s="102">
        <v>0.53081109237670898</v>
      </c>
      <c r="AE35" s="102">
        <v>1.6296160802841189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3" customHeight="1" x14ac:dyDescent="0.4">
      <c r="A36" s="115" t="s">
        <v>123</v>
      </c>
      <c r="B36" s="24" t="s">
        <v>102</v>
      </c>
      <c r="C36" s="25" t="s">
        <v>59</v>
      </c>
      <c r="D36" s="26">
        <v>61.588568295449022</v>
      </c>
      <c r="E36" s="27">
        <v>2.0709189453125001</v>
      </c>
      <c r="F36" s="27">
        <v>1.3152532958984375</v>
      </c>
      <c r="G36" s="27">
        <v>0.51616839599609377</v>
      </c>
      <c r="H36" s="27">
        <v>3.0396194458007814E-2</v>
      </c>
      <c r="I36" s="27">
        <v>1.5811318359375</v>
      </c>
      <c r="J36" s="27">
        <v>15.19715234375</v>
      </c>
      <c r="K36" s="27">
        <v>2.5067548828124999</v>
      </c>
      <c r="L36" s="27">
        <v>0.25275958251953123</v>
      </c>
      <c r="M36" s="27">
        <v>0.32621618652343748</v>
      </c>
      <c r="N36" s="27">
        <v>4.1503447265625004</v>
      </c>
      <c r="O36" s="27">
        <v>4.9608715820312499</v>
      </c>
      <c r="P36" s="27">
        <v>6.6472797851562504</v>
      </c>
      <c r="Q36" s="27">
        <v>0.13692808532714845</v>
      </c>
      <c r="R36" s="27">
        <v>1.3537989501953125</v>
      </c>
      <c r="S36" s="27">
        <v>0.36030780029296877</v>
      </c>
      <c r="T36" s="27">
        <v>5.0508095703125004</v>
      </c>
      <c r="U36" s="27">
        <v>0.18411796569824218</v>
      </c>
      <c r="V36" s="27">
        <v>4.7278480529785158E-2</v>
      </c>
      <c r="W36" s="27">
        <v>0.16101251220703125</v>
      </c>
      <c r="X36" s="27">
        <v>1.3770005106925965E-4</v>
      </c>
      <c r="Y36" s="27">
        <v>2.6257395019531251</v>
      </c>
      <c r="Z36" s="27">
        <v>3.7114099121093749</v>
      </c>
      <c r="AA36" s="27">
        <v>0.50396386718749997</v>
      </c>
      <c r="AB36" s="27">
        <v>1.10625341796875</v>
      </c>
      <c r="AC36" s="27">
        <v>5.8447602539062498</v>
      </c>
      <c r="AD36" s="27">
        <v>0.26869931030273436</v>
      </c>
      <c r="AE36" s="27">
        <v>0.67810321044921873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3" customHeight="1" x14ac:dyDescent="0.4">
      <c r="A37" s="115" t="s">
        <v>123</v>
      </c>
      <c r="B37" s="34" t="s">
        <v>103</v>
      </c>
      <c r="C37" s="35" t="s">
        <v>59</v>
      </c>
      <c r="D37" s="36">
        <v>52.846410020887852</v>
      </c>
      <c r="E37" s="37">
        <v>2.06167578125</v>
      </c>
      <c r="F37" s="37">
        <v>0.20661154174804688</v>
      </c>
      <c r="G37" s="37">
        <v>1.2558944091796875</v>
      </c>
      <c r="H37" s="37">
        <v>5.1721388101577757E-4</v>
      </c>
      <c r="I37" s="37">
        <v>1.3679401855468751</v>
      </c>
      <c r="J37" s="37">
        <v>6.3041347656250002</v>
      </c>
      <c r="K37" s="37">
        <v>2.6017045898437501</v>
      </c>
      <c r="L37" s="37">
        <v>0.68670605468750001</v>
      </c>
      <c r="M37" s="37">
        <v>0.51252374267578127</v>
      </c>
      <c r="N37" s="37">
        <v>0.22289659118652344</v>
      </c>
      <c r="O37" s="37">
        <v>3.147476318359375</v>
      </c>
      <c r="P37" s="37">
        <v>3.1417612304687501</v>
      </c>
      <c r="Q37" s="37">
        <v>0.46374557495117186</v>
      </c>
      <c r="R37" s="37">
        <v>2.5492866210937501</v>
      </c>
      <c r="S37" s="37">
        <v>0.25836746215820311</v>
      </c>
      <c r="T37" s="37">
        <v>8.6161132812499996</v>
      </c>
      <c r="U37" s="37">
        <v>1.113006591796875</v>
      </c>
      <c r="V37" s="37">
        <v>0</v>
      </c>
      <c r="W37" s="37">
        <v>1.022749755859375</v>
      </c>
      <c r="X37" s="37">
        <v>0</v>
      </c>
      <c r="Y37" s="37">
        <v>1.07264501953125</v>
      </c>
      <c r="Z37" s="37">
        <v>3.68201318359375</v>
      </c>
      <c r="AA37" s="37">
        <v>1.7853509521484376</v>
      </c>
      <c r="AB37" s="37">
        <v>2.3374541015624999</v>
      </c>
      <c r="AC37" s="37">
        <v>7.2222104492187498</v>
      </c>
      <c r="AD37" s="37">
        <v>0.2621117858886719</v>
      </c>
      <c r="AE37" s="37">
        <v>0.95151281738281257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31.5" customHeight="1" x14ac:dyDescent="0.4">
      <c r="A38" t="s">
        <v>133</v>
      </c>
      <c r="B38" s="11" t="s">
        <v>73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4"/>
      <c r="AY38" s="14"/>
      <c r="AZ38" s="13"/>
    </row>
    <row r="39" spans="1:52" ht="18" customHeight="1" x14ac:dyDescent="0.4">
      <c r="A39" t="s">
        <v>133</v>
      </c>
      <c r="B39" s="15" t="s">
        <v>74</v>
      </c>
      <c r="C39" s="16"/>
      <c r="D39" s="16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3" customHeight="1" x14ac:dyDescent="0.4">
      <c r="A40" t="s">
        <v>133</v>
      </c>
      <c r="B40" s="17" t="s">
        <v>58</v>
      </c>
      <c r="C40" s="18" t="s">
        <v>75</v>
      </c>
      <c r="D40" s="19">
        <v>41.664665783792735</v>
      </c>
      <c r="E40" s="20">
        <v>0.19684658432006835</v>
      </c>
      <c r="F40" s="20">
        <v>0.53094857978820797</v>
      </c>
      <c r="G40" s="20">
        <v>0.27678240966796874</v>
      </c>
      <c r="H40" s="20">
        <v>4.2774461746215818E-2</v>
      </c>
      <c r="I40" s="20">
        <v>1.5564890022277833</v>
      </c>
      <c r="J40" s="20">
        <v>17.576780639648437</v>
      </c>
      <c r="K40" s="20">
        <v>0.34231124687194825</v>
      </c>
      <c r="L40" s="20">
        <v>7.990170001983643E-2</v>
      </c>
      <c r="M40" s="20">
        <v>0.67105585765838627</v>
      </c>
      <c r="N40" s="20">
        <v>3.5300086193084717</v>
      </c>
      <c r="O40" s="20">
        <v>0.46335367774963382</v>
      </c>
      <c r="P40" s="20">
        <v>4.5002914352416994</v>
      </c>
      <c r="Q40" s="20">
        <v>0.12650208950042724</v>
      </c>
      <c r="R40" s="20">
        <v>0.75290174818038946</v>
      </c>
      <c r="S40" s="20">
        <v>0.28115077972412111</v>
      </c>
      <c r="T40" s="20">
        <v>4.9431156311035158</v>
      </c>
      <c r="U40" s="20">
        <v>0.13423461532592773</v>
      </c>
      <c r="V40" s="20">
        <v>1.1054947704076766E-2</v>
      </c>
      <c r="W40" s="20">
        <v>0.1252138843536377</v>
      </c>
      <c r="X40" s="20">
        <v>3.7761404514312746E-3</v>
      </c>
      <c r="Y40" s="20">
        <v>0.81964075165987016</v>
      </c>
      <c r="Z40" s="20">
        <v>1.9425611209869384</v>
      </c>
      <c r="AA40" s="20">
        <v>0.71601209259033205</v>
      </c>
      <c r="AB40" s="20">
        <v>0.90200550842285154</v>
      </c>
      <c r="AC40" s="20">
        <v>0.57448082733154293</v>
      </c>
      <c r="AD40" s="20">
        <v>0.31005802154541018</v>
      </c>
      <c r="AE40" s="20">
        <v>0.25441341066360473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1:52" ht="13" customHeight="1" x14ac:dyDescent="0.4">
      <c r="A41" t="s">
        <v>133</v>
      </c>
      <c r="B41" s="24" t="s">
        <v>60</v>
      </c>
      <c r="C41" s="25" t="s">
        <v>75</v>
      </c>
      <c r="D41" s="26">
        <v>112.54959910130501</v>
      </c>
      <c r="E41" s="27">
        <v>4.2879447174072265</v>
      </c>
      <c r="F41" s="27">
        <v>2.8899964237213136</v>
      </c>
      <c r="G41" s="27">
        <v>1.5546196441650391</v>
      </c>
      <c r="H41" s="27">
        <v>0</v>
      </c>
      <c r="I41" s="27">
        <v>3.643793869018555</v>
      </c>
      <c r="J41" s="27">
        <v>18.414221069335937</v>
      </c>
      <c r="K41" s="27">
        <v>4.1644539241790772</v>
      </c>
      <c r="L41" s="27">
        <v>0.52788990020751958</v>
      </c>
      <c r="M41" s="27">
        <v>1.1118421592712402</v>
      </c>
      <c r="N41" s="27">
        <v>6.3836017303466797</v>
      </c>
      <c r="O41" s="27">
        <v>13.430046646118164</v>
      </c>
      <c r="P41" s="27">
        <v>7.0462208862304685</v>
      </c>
      <c r="Q41" s="27">
        <v>0.20175407910346985</v>
      </c>
      <c r="R41" s="27">
        <v>1.6317811126708985</v>
      </c>
      <c r="S41" s="27">
        <v>0.80788634490966793</v>
      </c>
      <c r="T41" s="27">
        <v>7.7768429718017575</v>
      </c>
      <c r="U41" s="27">
        <v>0.2764341583251953</v>
      </c>
      <c r="V41" s="27">
        <v>2.6484893798828124E-2</v>
      </c>
      <c r="W41" s="27">
        <v>0.32329917526245117</v>
      </c>
      <c r="X41" s="27">
        <v>0</v>
      </c>
      <c r="Y41" s="27">
        <v>3.8516063232421875</v>
      </c>
      <c r="Z41" s="27">
        <v>13.24665089416504</v>
      </c>
      <c r="AA41" s="27">
        <v>3.1586218280792235</v>
      </c>
      <c r="AB41" s="27">
        <v>1.8518828735351562</v>
      </c>
      <c r="AC41" s="27">
        <v>13.120150909423828</v>
      </c>
      <c r="AD41" s="27">
        <v>0.46167705917358398</v>
      </c>
      <c r="AE41" s="27">
        <v>2.3598955078124999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3" customHeight="1" x14ac:dyDescent="0.4">
      <c r="A42" t="s">
        <v>133</v>
      </c>
      <c r="B42" s="24" t="s">
        <v>61</v>
      </c>
      <c r="C42" s="25" t="s">
        <v>75</v>
      </c>
      <c r="D42" s="26">
        <v>26.79641400051117</v>
      </c>
      <c r="E42" s="27">
        <v>0.71333624267578122</v>
      </c>
      <c r="F42" s="27">
        <v>0.76278515624999998</v>
      </c>
      <c r="G42" s="27">
        <v>0.1276537628173828</v>
      </c>
      <c r="H42" s="27">
        <v>3.9799999237060547E-2</v>
      </c>
      <c r="I42" s="27">
        <v>0.21169802856445313</v>
      </c>
      <c r="J42" s="27">
        <v>4.9239632568359379</v>
      </c>
      <c r="K42" s="27">
        <v>0.75276605224609372</v>
      </c>
      <c r="L42" s="27">
        <v>5.6164352416992191E-2</v>
      </c>
      <c r="M42" s="27">
        <v>0.15376914978027345</v>
      </c>
      <c r="N42" s="27">
        <v>4.1512121582031254</v>
      </c>
      <c r="O42" s="27">
        <v>0.30165051269531251</v>
      </c>
      <c r="P42" s="27">
        <v>5.1739653320312504</v>
      </c>
      <c r="Q42" s="27">
        <v>7.7446868896484375E-2</v>
      </c>
      <c r="R42" s="27">
        <v>0.32971737670898438</v>
      </c>
      <c r="S42" s="27">
        <v>0.29204211425781251</v>
      </c>
      <c r="T42" s="27">
        <v>3.7250538330078125</v>
      </c>
      <c r="U42" s="27">
        <v>6.3060642719268797E-2</v>
      </c>
      <c r="V42" s="27">
        <v>4.5600000858306886E-2</v>
      </c>
      <c r="W42" s="27">
        <v>1.9997093200683595E-2</v>
      </c>
      <c r="X42" s="27">
        <v>0</v>
      </c>
      <c r="Y42" s="27">
        <v>2.4050387573242187</v>
      </c>
      <c r="Z42" s="27">
        <v>0.56686744308471682</v>
      </c>
      <c r="AA42" s="27">
        <v>0.30207726287841796</v>
      </c>
      <c r="AB42" s="27">
        <v>0.855790283203125</v>
      </c>
      <c r="AC42" s="27">
        <v>0.51642095947265632</v>
      </c>
      <c r="AD42" s="27">
        <v>7.4841026306152345E-2</v>
      </c>
      <c r="AE42" s="27">
        <v>0.15369633483886719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3" customHeight="1" x14ac:dyDescent="0.4">
      <c r="A43" t="s">
        <v>133</v>
      </c>
      <c r="B43" s="24" t="s">
        <v>62</v>
      </c>
      <c r="C43" s="25" t="s">
        <v>75</v>
      </c>
      <c r="D43" s="26">
        <v>11.763195114135742</v>
      </c>
      <c r="E43" s="27">
        <v>0.16483619689941406</v>
      </c>
      <c r="F43" s="27">
        <v>0</v>
      </c>
      <c r="G43" s="27">
        <v>0.63683489990234377</v>
      </c>
      <c r="H43" s="27">
        <v>0</v>
      </c>
      <c r="I43" s="27">
        <v>0</v>
      </c>
      <c r="J43" s="27">
        <v>0.18566162109375001</v>
      </c>
      <c r="K43" s="27">
        <v>0</v>
      </c>
      <c r="L43" s="27">
        <v>0</v>
      </c>
      <c r="M43" s="27">
        <v>4.1985031127929687E-2</v>
      </c>
      <c r="N43" s="27">
        <v>0.33064709472656251</v>
      </c>
      <c r="O43" s="27">
        <v>0</v>
      </c>
      <c r="P43" s="27">
        <v>1.1683853759765626</v>
      </c>
      <c r="Q43" s="27">
        <v>4.7290954589843753E-2</v>
      </c>
      <c r="R43" s="27">
        <v>0.31225811767578127</v>
      </c>
      <c r="S43" s="27">
        <v>0</v>
      </c>
      <c r="T43" s="27">
        <v>7.8273515625000005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0.19950000000000001</v>
      </c>
      <c r="AB43" s="27">
        <v>0.76500000000000001</v>
      </c>
      <c r="AC43" s="27">
        <v>0</v>
      </c>
      <c r="AD43" s="27">
        <v>7.775E-2</v>
      </c>
      <c r="AE43" s="27">
        <v>5.694259643554688E-3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3" customHeight="1" x14ac:dyDescent="0.4">
      <c r="A44" t="s">
        <v>133</v>
      </c>
      <c r="B44" s="24" t="s">
        <v>63</v>
      </c>
      <c r="C44" s="25" t="s">
        <v>75</v>
      </c>
      <c r="D44" s="26">
        <v>297.98658325195311</v>
      </c>
      <c r="E44" s="27">
        <v>36.908269531249999</v>
      </c>
      <c r="F44" s="27">
        <v>0.15631248474121093</v>
      </c>
      <c r="G44" s="27">
        <v>3.6212358398437501</v>
      </c>
      <c r="H44" s="27">
        <v>0</v>
      </c>
      <c r="I44" s="27">
        <v>1.5814432373046876</v>
      </c>
      <c r="J44" s="27">
        <v>14.897267578125</v>
      </c>
      <c r="K44" s="27">
        <v>0</v>
      </c>
      <c r="L44" s="27">
        <v>0</v>
      </c>
      <c r="M44" s="27">
        <v>4.5744560546875004</v>
      </c>
      <c r="N44" s="27">
        <v>24.944111328125</v>
      </c>
      <c r="O44" s="27">
        <v>13.144807617187499</v>
      </c>
      <c r="P44" s="27">
        <v>49.114113281249999</v>
      </c>
      <c r="Q44" s="27">
        <v>7.2541386718750003</v>
      </c>
      <c r="R44" s="27">
        <v>0.18972164916992187</v>
      </c>
      <c r="S44" s="27">
        <v>0.61048126220703125</v>
      </c>
      <c r="T44" s="27">
        <v>36.161546874999999</v>
      </c>
      <c r="U44" s="27">
        <v>0.41193478393554689</v>
      </c>
      <c r="V44" s="27">
        <v>0</v>
      </c>
      <c r="W44" s="27">
        <v>3.1261721191406249</v>
      </c>
      <c r="X44" s="27">
        <v>0</v>
      </c>
      <c r="Y44" s="27">
        <v>9.4295669555664069E-2</v>
      </c>
      <c r="Z44" s="27">
        <v>1.0773748779296874</v>
      </c>
      <c r="AA44" s="27">
        <v>9.4030068359375001</v>
      </c>
      <c r="AB44" s="27">
        <v>18.313203125000001</v>
      </c>
      <c r="AC44" s="27">
        <v>64.432097656250008</v>
      </c>
      <c r="AD44" s="27">
        <v>3.8486684570312502</v>
      </c>
      <c r="AE44" s="27">
        <v>4.1219243164062505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3" customHeight="1" x14ac:dyDescent="0.4">
      <c r="A45" t="s">
        <v>133</v>
      </c>
      <c r="B45" s="24" t="s">
        <v>64</v>
      </c>
      <c r="C45" s="25" t="s">
        <v>75</v>
      </c>
      <c r="D45" s="26">
        <v>49.677139995098116</v>
      </c>
      <c r="E45" s="27">
        <v>7.5337080078124998</v>
      </c>
      <c r="F45" s="27">
        <v>0.18512336730957032</v>
      </c>
      <c r="G45" s="27">
        <v>0.43780953979492188</v>
      </c>
      <c r="H45" s="27">
        <v>4.2958502769470212E-3</v>
      </c>
      <c r="I45" s="27">
        <v>0.69612133789062502</v>
      </c>
      <c r="J45" s="27">
        <v>4.7790400390625001</v>
      </c>
      <c r="K45" s="27">
        <v>2.636296272277832E-2</v>
      </c>
      <c r="L45" s="27">
        <v>3.3113571166992185E-2</v>
      </c>
      <c r="M45" s="27">
        <v>0.193677490234375</v>
      </c>
      <c r="N45" s="27">
        <v>4.5871337890625004</v>
      </c>
      <c r="O45" s="27">
        <v>1.96537451171875</v>
      </c>
      <c r="P45" s="27">
        <v>8.4480546875000009</v>
      </c>
      <c r="Q45" s="27">
        <v>0.61743426513671873</v>
      </c>
      <c r="R45" s="27">
        <v>8.0043235778808591E-2</v>
      </c>
      <c r="S45" s="27">
        <v>0.16888931274414062</v>
      </c>
      <c r="T45" s="27">
        <v>8.12139013671875</v>
      </c>
      <c r="U45" s="27">
        <v>0.20212699890136721</v>
      </c>
      <c r="V45" s="27">
        <v>0.1363973388671875</v>
      </c>
      <c r="W45" s="27">
        <v>0.12517958068847657</v>
      </c>
      <c r="X45" s="27">
        <v>0</v>
      </c>
      <c r="Y45" s="27">
        <v>5.6067695617675779E-3</v>
      </c>
      <c r="Z45" s="27">
        <v>2.0216684570312502</v>
      </c>
      <c r="AA45" s="27">
        <v>0.95085900878906249</v>
      </c>
      <c r="AB45" s="27">
        <v>1.878322998046875</v>
      </c>
      <c r="AC45" s="27">
        <v>5.3166381835937502</v>
      </c>
      <c r="AD45" s="27">
        <v>0.80943536376953129</v>
      </c>
      <c r="AE45" s="27">
        <v>0.35333319091796878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3" customHeight="1" x14ac:dyDescent="0.4">
      <c r="A46" t="s">
        <v>133</v>
      </c>
      <c r="B46" s="24" t="s">
        <v>65</v>
      </c>
      <c r="C46" s="25" t="s">
        <v>75</v>
      </c>
      <c r="D46" s="28">
        <v>494.09161422348024</v>
      </c>
      <c r="E46" s="29">
        <v>13.817091308593751</v>
      </c>
      <c r="F46" s="29">
        <v>9.051333312988282</v>
      </c>
      <c r="G46" s="29">
        <v>7.347817626953125</v>
      </c>
      <c r="H46" s="29">
        <v>1.6880079345703125</v>
      </c>
      <c r="I46" s="29">
        <v>10.444908203124999</v>
      </c>
      <c r="J46" s="29">
        <v>115.99506640625</v>
      </c>
      <c r="K46" s="29">
        <v>4.5026617889404301</v>
      </c>
      <c r="L46" s="29">
        <v>4.3806510925292967E-2</v>
      </c>
      <c r="M46" s="29">
        <v>13.810510498046876</v>
      </c>
      <c r="N46" s="29">
        <v>75.540357421875001</v>
      </c>
      <c r="O46" s="29">
        <v>1.1875551757812499</v>
      </c>
      <c r="P46" s="29">
        <v>82.220313476562495</v>
      </c>
      <c r="Q46" s="29">
        <v>3.1205633544921874</v>
      </c>
      <c r="R46" s="29">
        <v>11.65795166015625</v>
      </c>
      <c r="S46" s="29">
        <v>3.5786407775878906</v>
      </c>
      <c r="T46" s="29">
        <v>106.78398046875</v>
      </c>
      <c r="U46" s="29">
        <v>0.22301930236816406</v>
      </c>
      <c r="V46" s="29">
        <v>0.53466944122314453</v>
      </c>
      <c r="W46" s="29">
        <v>7.2232437133789061E-3</v>
      </c>
      <c r="X46" s="29">
        <v>0.50286763381958011</v>
      </c>
      <c r="Y46" s="29">
        <v>3.6366358642578125</v>
      </c>
      <c r="Z46" s="29">
        <v>3.6692268066406251</v>
      </c>
      <c r="AA46" s="29">
        <v>8.1829064941406244</v>
      </c>
      <c r="AB46" s="29">
        <v>8.6062529296874999</v>
      </c>
      <c r="AC46" s="29">
        <v>0.16841101074218751</v>
      </c>
      <c r="AD46" s="29">
        <v>2.3978071289062499</v>
      </c>
      <c r="AE46" s="29">
        <v>5.3720284423828124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3" customHeight="1" x14ac:dyDescent="0.4">
      <c r="A47" t="s">
        <v>133</v>
      </c>
      <c r="B47" s="24" t="s">
        <v>66</v>
      </c>
      <c r="C47" s="25" t="s">
        <v>75</v>
      </c>
      <c r="D47" s="26">
        <v>3.6933724365234375</v>
      </c>
      <c r="E47" s="27">
        <v>0</v>
      </c>
      <c r="F47" s="27">
        <v>0</v>
      </c>
      <c r="G47" s="27">
        <v>0</v>
      </c>
      <c r="H47" s="27">
        <v>2.0806884765625002E-3</v>
      </c>
      <c r="I47" s="27">
        <v>0</v>
      </c>
      <c r="J47" s="27">
        <v>0</v>
      </c>
      <c r="K47" s="27">
        <v>0</v>
      </c>
      <c r="L47" s="27">
        <v>0</v>
      </c>
      <c r="M47" s="27">
        <v>0.105373046875</v>
      </c>
      <c r="N47" s="27">
        <v>3.4891958007812502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9.6722900390625005E-2</v>
      </c>
      <c r="AB47" s="27">
        <v>0</v>
      </c>
      <c r="AC47" s="27">
        <v>0</v>
      </c>
      <c r="AD47" s="27">
        <v>0</v>
      </c>
      <c r="AE47" s="27">
        <v>0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3" customHeight="1" x14ac:dyDescent="0.4">
      <c r="A48" t="s">
        <v>133</v>
      </c>
      <c r="B48" s="24" t="s">
        <v>67</v>
      </c>
      <c r="C48" s="25" t="s">
        <v>75</v>
      </c>
      <c r="D48" s="28">
        <v>0.20622817482789169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1.8414127488765693E-2</v>
      </c>
      <c r="T48" s="29">
        <v>1.1113913061782232E-2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0.17670013427734374</v>
      </c>
      <c r="AB48" s="29">
        <v>0</v>
      </c>
      <c r="AC48" s="29">
        <v>0</v>
      </c>
      <c r="AD48" s="29">
        <v>0</v>
      </c>
      <c r="AE48" s="29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3" customHeight="1" x14ac:dyDescent="0.4">
      <c r="A49" t="s">
        <v>133</v>
      </c>
      <c r="B49" s="24" t="s">
        <v>68</v>
      </c>
      <c r="C49" s="25" t="s">
        <v>75</v>
      </c>
      <c r="D49" s="28">
        <v>681.76818475666448</v>
      </c>
      <c r="E49" s="29">
        <v>19.206382680379129</v>
      </c>
      <c r="F49" s="29">
        <v>17.729774435969546</v>
      </c>
      <c r="G49" s="29">
        <v>5.1497766149158899</v>
      </c>
      <c r="H49" s="29">
        <v>2.1432887454417719</v>
      </c>
      <c r="I49" s="29">
        <v>2.6362394425214637</v>
      </c>
      <c r="J49" s="29">
        <v>136.49968484569914</v>
      </c>
      <c r="K49" s="29">
        <v>21.856807216426461</v>
      </c>
      <c r="L49" s="29">
        <v>4.1266439866088964</v>
      </c>
      <c r="M49" s="29">
        <v>16.284544921875</v>
      </c>
      <c r="N49" s="29">
        <v>128.50295608116181</v>
      </c>
      <c r="O49" s="29">
        <v>10.980037574310925</v>
      </c>
      <c r="P49" s="29">
        <v>58.362687183603541</v>
      </c>
      <c r="Q49" s="29">
        <v>7.9297373046875004</v>
      </c>
      <c r="R49" s="29">
        <v>0.87424163818359379</v>
      </c>
      <c r="S49" s="29">
        <v>28.199325120238189</v>
      </c>
      <c r="T49" s="29">
        <v>57.638692407540169</v>
      </c>
      <c r="U49" s="29">
        <v>5.6633950306829828</v>
      </c>
      <c r="V49" s="29">
        <v>0.48346438460665625</v>
      </c>
      <c r="W49" s="29">
        <v>1.3618632767211041</v>
      </c>
      <c r="X49" s="29">
        <v>0.21483554874546038</v>
      </c>
      <c r="Y49" s="29">
        <v>22.463236292095228</v>
      </c>
      <c r="Z49" s="29">
        <v>47.395544262378877</v>
      </c>
      <c r="AA49" s="29">
        <v>28.241295867992896</v>
      </c>
      <c r="AB49" s="29">
        <v>7.5612451049224783</v>
      </c>
      <c r="AC49" s="29">
        <v>48.955790687891913</v>
      </c>
      <c r="AD49" s="29">
        <v>0.41006860351562502</v>
      </c>
      <c r="AE49" s="29">
        <v>0.8966254975481841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3" customHeight="1" x14ac:dyDescent="0.4">
      <c r="A50" t="s">
        <v>133</v>
      </c>
      <c r="B50" s="24" t="s">
        <v>69</v>
      </c>
      <c r="C50" s="25" t="s">
        <v>75</v>
      </c>
      <c r="D50" s="28">
        <v>30.395298797519416</v>
      </c>
      <c r="E50" s="29">
        <v>0</v>
      </c>
      <c r="F50" s="29">
        <v>2.5048912974848512</v>
      </c>
      <c r="G50" s="29">
        <v>0</v>
      </c>
      <c r="H50" s="29">
        <v>0</v>
      </c>
      <c r="I50" s="29">
        <v>0</v>
      </c>
      <c r="J50" s="29">
        <v>15.919550427852252</v>
      </c>
      <c r="K50" s="29">
        <v>4.7892699996792105</v>
      </c>
      <c r="L50" s="29">
        <v>1.5583523216579799E-2</v>
      </c>
      <c r="M50" s="29">
        <v>7.7054081924055551E-2</v>
      </c>
      <c r="N50" s="29">
        <v>5.6120095501667759E-4</v>
      </c>
      <c r="O50" s="29">
        <v>0.13628648093805154</v>
      </c>
      <c r="P50" s="29">
        <v>1.0957796692625799</v>
      </c>
      <c r="Q50" s="29">
        <v>0</v>
      </c>
      <c r="R50" s="29">
        <v>0</v>
      </c>
      <c r="S50" s="29">
        <v>1.1813861845980274</v>
      </c>
      <c r="T50" s="29">
        <v>0.15350473043600701</v>
      </c>
      <c r="U50" s="29">
        <v>0</v>
      </c>
      <c r="V50" s="29">
        <v>0</v>
      </c>
      <c r="W50" s="29">
        <v>0</v>
      </c>
      <c r="X50" s="29">
        <v>0</v>
      </c>
      <c r="Y50" s="29">
        <v>2.6563598329792026</v>
      </c>
      <c r="Z50" s="29">
        <v>0.12689712472286302</v>
      </c>
      <c r="AA50" s="29">
        <v>0</v>
      </c>
      <c r="AB50" s="29">
        <v>5.8448039711002315E-3</v>
      </c>
      <c r="AC50" s="29">
        <v>1.7323294394996167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3" customHeight="1" x14ac:dyDescent="0.4">
      <c r="A51" t="s">
        <v>133</v>
      </c>
      <c r="B51" s="30" t="s">
        <v>70</v>
      </c>
      <c r="C51" s="31" t="s">
        <v>75</v>
      </c>
      <c r="D51" s="32">
        <v>1750.5922956358111</v>
      </c>
      <c r="E51" s="33">
        <v>82.828415269337867</v>
      </c>
      <c r="F51" s="33">
        <v>33.811165058252982</v>
      </c>
      <c r="G51" s="33">
        <v>19.152530338060419</v>
      </c>
      <c r="H51" s="33">
        <v>3.9202476797488703</v>
      </c>
      <c r="I51" s="33">
        <v>20.770693120652567</v>
      </c>
      <c r="J51" s="33">
        <v>329.19123588390295</v>
      </c>
      <c r="K51" s="33">
        <v>36.434633191065991</v>
      </c>
      <c r="L51" s="33">
        <v>4.8831035445621103</v>
      </c>
      <c r="M51" s="33">
        <v>37.024268291480638</v>
      </c>
      <c r="N51" s="33">
        <v>251.45978522454541</v>
      </c>
      <c r="O51" s="33">
        <v>41.609112196499588</v>
      </c>
      <c r="P51" s="33">
        <v>217.12981132765859</v>
      </c>
      <c r="Q51" s="33">
        <v>19.374867588281631</v>
      </c>
      <c r="R51" s="33">
        <v>15.828616538524628</v>
      </c>
      <c r="S51" s="33">
        <v>35.138216023755646</v>
      </c>
      <c r="T51" s="33">
        <v>233.14259252991982</v>
      </c>
      <c r="U51" s="33">
        <v>6.9742055322584529</v>
      </c>
      <c r="V51" s="33">
        <v>1.2376710070582</v>
      </c>
      <c r="W51" s="33">
        <v>5.0889483730803571</v>
      </c>
      <c r="X51" s="33">
        <v>0.72147932301647166</v>
      </c>
      <c r="Y51" s="33">
        <v>35.932420260675954</v>
      </c>
      <c r="Z51" s="33">
        <v>70.04679098694001</v>
      </c>
      <c r="AA51" s="33">
        <v>51.427702425076028</v>
      </c>
      <c r="AB51" s="33">
        <v>40.739547626789083</v>
      </c>
      <c r="AC51" s="33">
        <v>134.81631967420552</v>
      </c>
      <c r="AD51" s="33">
        <v>8.3903056602478028</v>
      </c>
      <c r="AE51" s="33">
        <v>13.517610960213743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3" customHeight="1" x14ac:dyDescent="0.4">
      <c r="A52" t="s">
        <v>133</v>
      </c>
      <c r="B52" s="24" t="s">
        <v>71</v>
      </c>
      <c r="C52" s="25" t="s">
        <v>75</v>
      </c>
      <c r="D52" s="26">
        <v>140.53326323008537</v>
      </c>
      <c r="E52" s="27">
        <v>4.9706630859374998</v>
      </c>
      <c r="F52" s="27">
        <v>2.7607534179687501</v>
      </c>
      <c r="G52" s="27">
        <v>1.2163572998046874</v>
      </c>
      <c r="H52" s="27">
        <v>6.0924911499023439E-2</v>
      </c>
      <c r="I52" s="27">
        <v>4.3775180664062505</v>
      </c>
      <c r="J52" s="27">
        <v>29.966234374999999</v>
      </c>
      <c r="K52" s="27">
        <v>5.2073833007812498</v>
      </c>
      <c r="L52" s="27">
        <v>0.56528784179687497</v>
      </c>
      <c r="M52" s="27">
        <v>1.0500106201171875</v>
      </c>
      <c r="N52" s="27">
        <v>10.602038085937501</v>
      </c>
      <c r="O52" s="27">
        <v>14.0856416015625</v>
      </c>
      <c r="P52" s="27">
        <v>14.6768544921875</v>
      </c>
      <c r="Q52" s="27">
        <v>0.34987063598632812</v>
      </c>
      <c r="R52" s="27">
        <v>2.2840742187499998</v>
      </c>
      <c r="S52" s="27">
        <v>0.81139038085937498</v>
      </c>
      <c r="T52" s="27">
        <v>11.568271484375</v>
      </c>
      <c r="U52" s="27">
        <v>0.38035284423828125</v>
      </c>
      <c r="V52" s="27">
        <v>7.5099517822265621E-2</v>
      </c>
      <c r="W52" s="27">
        <v>0.4071405944824219</v>
      </c>
      <c r="X52" s="27">
        <v>3.5006785392761229E-4</v>
      </c>
      <c r="Y52" s="27">
        <v>5.8017939453125003</v>
      </c>
      <c r="Z52" s="27">
        <v>9.2602021484375001</v>
      </c>
      <c r="AA52" s="27">
        <v>1.4823255615234376</v>
      </c>
      <c r="AB52" s="27">
        <v>2.6167822265625</v>
      </c>
      <c r="AC52" s="27">
        <v>13.1527529296875</v>
      </c>
      <c r="AD52" s="27">
        <v>0.75188830566406251</v>
      </c>
      <c r="AE52" s="27">
        <v>2.0513012695312502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3" customHeight="1" x14ac:dyDescent="0.4">
      <c r="A53" t="s">
        <v>133</v>
      </c>
      <c r="B53" s="34" t="s">
        <v>72</v>
      </c>
      <c r="C53" s="35" t="s">
        <v>75</v>
      </c>
      <c r="D53" s="36">
        <v>363.56810807800292</v>
      </c>
      <c r="E53" s="37">
        <v>11.260720703125001</v>
      </c>
      <c r="F53" s="37">
        <v>8.4123593749999994</v>
      </c>
      <c r="G53" s="37">
        <v>5.1089541015625004</v>
      </c>
      <c r="H53" s="37">
        <v>1.4358751220703125</v>
      </c>
      <c r="I53" s="37">
        <v>6.5774785156249997</v>
      </c>
      <c r="J53" s="37">
        <v>77.659773437500007</v>
      </c>
      <c r="K53" s="37">
        <v>4.2801630859374997</v>
      </c>
      <c r="L53" s="37">
        <v>3.3238197326660154E-2</v>
      </c>
      <c r="M53" s="37">
        <v>10.24728125</v>
      </c>
      <c r="N53" s="37">
        <v>56.428937500000004</v>
      </c>
      <c r="O53" s="37">
        <v>1.1875551757812499</v>
      </c>
      <c r="P53" s="37">
        <v>68.496867187500001</v>
      </c>
      <c r="Q53" s="37">
        <v>2.38916015625</v>
      </c>
      <c r="R53" s="37">
        <v>7.6949804687499999</v>
      </c>
      <c r="S53" s="37">
        <v>3.4567094726562502</v>
      </c>
      <c r="T53" s="37">
        <v>71.4993046875</v>
      </c>
      <c r="U53" s="37">
        <v>0.17583932495117188</v>
      </c>
      <c r="V53" s="37">
        <v>0.50361755371093753</v>
      </c>
      <c r="W53" s="37">
        <v>6.4544754028320311E-3</v>
      </c>
      <c r="X53" s="37">
        <v>0.4553362731933594</v>
      </c>
      <c r="Y53" s="37">
        <v>3.3739589843750002</v>
      </c>
      <c r="Z53" s="37">
        <v>3.033508544921875</v>
      </c>
      <c r="AA53" s="37">
        <v>7.5089741210937504</v>
      </c>
      <c r="AB53" s="37">
        <v>6.3879501953125004</v>
      </c>
      <c r="AC53" s="37">
        <v>0.11276739501953126</v>
      </c>
      <c r="AD53" s="37">
        <v>1.7690390625000001</v>
      </c>
      <c r="AE53" s="37">
        <v>4.0713037109375003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8" customHeight="1" x14ac:dyDescent="0.4">
      <c r="A54" t="s">
        <v>133</v>
      </c>
      <c r="B54" s="15" t="s">
        <v>96</v>
      </c>
      <c r="C54" s="16"/>
      <c r="D54" s="16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4"/>
      <c r="AY54" s="14"/>
      <c r="AZ54" s="13"/>
    </row>
    <row r="55" spans="1:52" ht="13" customHeight="1" x14ac:dyDescent="0.4">
      <c r="A55" t="s">
        <v>133</v>
      </c>
      <c r="B55" s="17" t="s">
        <v>97</v>
      </c>
      <c r="C55" s="18" t="s">
        <v>75</v>
      </c>
      <c r="D55" s="19">
        <v>17.664406432032585</v>
      </c>
      <c r="E55" s="20">
        <v>0.13272705221176148</v>
      </c>
      <c r="F55" s="20">
        <v>0.25453494644165042</v>
      </c>
      <c r="G55" s="20">
        <v>6.2547391891479495E-2</v>
      </c>
      <c r="H55" s="20">
        <v>4.9541611671447758E-3</v>
      </c>
      <c r="I55" s="20">
        <v>1.1557895507812501</v>
      </c>
      <c r="J55" s="20">
        <v>9.3823074035644538</v>
      </c>
      <c r="K55" s="20">
        <v>0.24901787757873536</v>
      </c>
      <c r="L55" s="20">
        <v>3.6675848007202153E-2</v>
      </c>
      <c r="M55" s="20">
        <v>0.16121427154541015</v>
      </c>
      <c r="N55" s="20">
        <v>0.74207298469543459</v>
      </c>
      <c r="O55" s="20">
        <v>0.31157778167724609</v>
      </c>
      <c r="P55" s="20">
        <v>1.6183134765625</v>
      </c>
      <c r="Q55" s="20">
        <v>4.023579216003418E-2</v>
      </c>
      <c r="R55" s="20">
        <v>0.1447296254336834</v>
      </c>
      <c r="S55" s="20">
        <v>6.6121555328369136E-2</v>
      </c>
      <c r="T55" s="20">
        <v>1.3181662902832032</v>
      </c>
      <c r="U55" s="20">
        <v>6.4567975997924812E-2</v>
      </c>
      <c r="V55" s="20">
        <v>8.7570390701293948E-3</v>
      </c>
      <c r="W55" s="20">
        <v>9.1329131603240965E-2</v>
      </c>
      <c r="X55" s="20">
        <v>1.1364808678627014E-4</v>
      </c>
      <c r="Y55" s="20">
        <v>0.35757583618164063</v>
      </c>
      <c r="Z55" s="20">
        <v>0.7578648529052735</v>
      </c>
      <c r="AA55" s="20">
        <v>0.10978347969055176</v>
      </c>
      <c r="AB55" s="20">
        <v>0.17660871315002441</v>
      </c>
      <c r="AC55" s="20">
        <v>0.13742262268066407</v>
      </c>
      <c r="AD55" s="20">
        <v>0.10472112083435059</v>
      </c>
      <c r="AE55" s="20">
        <v>0.17467600250244142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3" customHeight="1" x14ac:dyDescent="0.4">
      <c r="A56" t="s">
        <v>133</v>
      </c>
      <c r="B56" s="24" t="s">
        <v>98</v>
      </c>
      <c r="C56" s="25" t="s">
        <v>75</v>
      </c>
      <c r="D56" s="26">
        <v>245.165710537076</v>
      </c>
      <c r="E56" s="27">
        <v>9.947198425292969</v>
      </c>
      <c r="F56" s="27">
        <v>2.225730806350708</v>
      </c>
      <c r="G56" s="27">
        <v>4.2557039871215823</v>
      </c>
      <c r="H56" s="27">
        <v>5.5859100818634038E-4</v>
      </c>
      <c r="I56" s="27">
        <v>9.3149801177978517</v>
      </c>
      <c r="J56" s="27">
        <v>34.598748046875002</v>
      </c>
      <c r="K56" s="27">
        <v>10.284614944458008</v>
      </c>
      <c r="L56" s="27">
        <v>3.4109782218933105</v>
      </c>
      <c r="M56" s="27">
        <v>1.2247215118408203</v>
      </c>
      <c r="N56" s="27">
        <v>2.9137039642333984</v>
      </c>
      <c r="O56" s="27">
        <v>31.477683166503908</v>
      </c>
      <c r="P56" s="27">
        <v>17.901779113769532</v>
      </c>
      <c r="Q56" s="27">
        <v>1.3635136413574218</v>
      </c>
      <c r="R56" s="27">
        <v>5.3992822265624998</v>
      </c>
      <c r="S56" s="27">
        <v>1.1335964126586915</v>
      </c>
      <c r="T56" s="27">
        <v>10.746429962158203</v>
      </c>
      <c r="U56" s="27">
        <v>5.4218442993164064</v>
      </c>
      <c r="V56" s="27">
        <v>2.6413101196289063E-2</v>
      </c>
      <c r="W56" s="27">
        <v>4.9640440673828126</v>
      </c>
      <c r="X56" s="27">
        <v>0</v>
      </c>
      <c r="Y56" s="27">
        <v>7.4375952835083012</v>
      </c>
      <c r="Z56" s="27">
        <v>20.38243801879883</v>
      </c>
      <c r="AA56" s="27">
        <v>3.74035205078125</v>
      </c>
      <c r="AB56" s="27">
        <v>7.42037548828125</v>
      </c>
      <c r="AC56" s="27">
        <v>44.704544311523435</v>
      </c>
      <c r="AD56" s="27">
        <v>0.91535760307312009</v>
      </c>
      <c r="AE56" s="27">
        <v>3.9535231733322145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3" customHeight="1" x14ac:dyDescent="0.4">
      <c r="A57" t="s">
        <v>133</v>
      </c>
      <c r="B57" s="24" t="s">
        <v>99</v>
      </c>
      <c r="C57" s="25" t="s">
        <v>75</v>
      </c>
      <c r="D57" s="26">
        <v>39.890459285736085</v>
      </c>
      <c r="E57" s="27">
        <v>1.2645032958984375</v>
      </c>
      <c r="F57" s="27">
        <v>0.9701527099609375</v>
      </c>
      <c r="G57" s="27">
        <v>0.20177235412597658</v>
      </c>
      <c r="H57" s="27">
        <v>3.85489616394043E-2</v>
      </c>
      <c r="I57" s="27">
        <v>0.35650601196289061</v>
      </c>
      <c r="J57" s="27">
        <v>6.9862631835937501</v>
      </c>
      <c r="K57" s="27">
        <v>2.8423542480468749</v>
      </c>
      <c r="L57" s="27">
        <v>0.10732704162597656</v>
      </c>
      <c r="M57" s="27">
        <v>0.16898956298828124</v>
      </c>
      <c r="N57" s="27">
        <v>3.8843496093750001</v>
      </c>
      <c r="O57" s="27">
        <v>0.90509240722656248</v>
      </c>
      <c r="P57" s="27">
        <v>10.0184248046875</v>
      </c>
      <c r="Q57" s="27">
        <v>0.12240333557128906</v>
      </c>
      <c r="R57" s="27">
        <v>0.52343280029296879</v>
      </c>
      <c r="S57" s="27">
        <v>0.44462973022460939</v>
      </c>
      <c r="T57" s="27">
        <v>3.410413330078125</v>
      </c>
      <c r="U57" s="27">
        <v>0.1207931900024414</v>
      </c>
      <c r="V57" s="27">
        <v>6.4385520935058602E-2</v>
      </c>
      <c r="W57" s="27">
        <v>3.9153144836425784E-2</v>
      </c>
      <c r="X57" s="27">
        <v>0</v>
      </c>
      <c r="Y57" s="27">
        <v>2.7362617187500002</v>
      </c>
      <c r="Z57" s="27">
        <v>0.92587365722656256</v>
      </c>
      <c r="AA57" s="27">
        <v>0.25814022827148436</v>
      </c>
      <c r="AB57" s="27">
        <v>1.2467882080078125</v>
      </c>
      <c r="AC57" s="27">
        <v>1.8657089843750001</v>
      </c>
      <c r="AD57" s="27">
        <v>0.12002962493896485</v>
      </c>
      <c r="AE57" s="27">
        <v>0.26816162109375002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3" customHeight="1" x14ac:dyDescent="0.4">
      <c r="A58" t="s">
        <v>133</v>
      </c>
      <c r="B58" s="24" t="s">
        <v>100</v>
      </c>
      <c r="C58" s="25" t="s">
        <v>75</v>
      </c>
      <c r="D58" s="26">
        <v>42.706294003248217</v>
      </c>
      <c r="E58" s="27">
        <v>1.3897907714843751</v>
      </c>
      <c r="F58" s="27">
        <v>0.26268582153320313</v>
      </c>
      <c r="G58" s="27">
        <v>1.1206604003906251</v>
      </c>
      <c r="H58" s="27">
        <v>0</v>
      </c>
      <c r="I58" s="27">
        <v>0.38559478759765625</v>
      </c>
      <c r="J58" s="27">
        <v>6.1513930664062499</v>
      </c>
      <c r="K58" s="27">
        <v>3.9271401367187502</v>
      </c>
      <c r="L58" s="27">
        <v>0</v>
      </c>
      <c r="M58" s="27">
        <v>0.3395303955078125</v>
      </c>
      <c r="N58" s="27">
        <v>0.44865423583984376</v>
      </c>
      <c r="O58" s="27">
        <v>0</v>
      </c>
      <c r="P58" s="27">
        <v>2.4677600097656249</v>
      </c>
      <c r="Q58" s="27">
        <v>0.18727999877929688</v>
      </c>
      <c r="R58" s="27">
        <v>4.2652397460937497</v>
      </c>
      <c r="S58" s="27">
        <v>1.7790586471557616E-2</v>
      </c>
      <c r="T58" s="27">
        <v>13.618500976562501</v>
      </c>
      <c r="U58" s="27">
        <v>2.9700000286102296E-3</v>
      </c>
      <c r="V58" s="27">
        <v>0</v>
      </c>
      <c r="W58" s="27">
        <v>0</v>
      </c>
      <c r="X58" s="27">
        <v>0</v>
      </c>
      <c r="Y58" s="27">
        <v>0.14391000366210938</v>
      </c>
      <c r="Z58" s="27">
        <v>3.8302246093750001</v>
      </c>
      <c r="AA58" s="27">
        <v>0.24309680175781251</v>
      </c>
      <c r="AB58" s="27">
        <v>1.990329345703125</v>
      </c>
      <c r="AC58" s="27">
        <v>0.18</v>
      </c>
      <c r="AD58" s="27">
        <v>0.3380841064453125</v>
      </c>
      <c r="AE58" s="27">
        <v>1.395658203125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3" customHeight="1" x14ac:dyDescent="0.4">
      <c r="A59" t="s">
        <v>133</v>
      </c>
      <c r="B59" s="99" t="s">
        <v>101</v>
      </c>
      <c r="C59" s="100" t="s">
        <v>75</v>
      </c>
      <c r="D59" s="101">
        <v>345.42687025809289</v>
      </c>
      <c r="E59" s="102">
        <v>12.734219544887543</v>
      </c>
      <c r="F59" s="102">
        <v>3.7131042842864992</v>
      </c>
      <c r="G59" s="102">
        <v>5.640684133529664</v>
      </c>
      <c r="H59" s="102">
        <v>4.4061713814735413E-2</v>
      </c>
      <c r="I59" s="102">
        <v>11.212870468139648</v>
      </c>
      <c r="J59" s="102">
        <v>57.118711700439455</v>
      </c>
      <c r="K59" s="102">
        <v>17.303127206802369</v>
      </c>
      <c r="L59" s="102">
        <v>3.5549811115264891</v>
      </c>
      <c r="M59" s="102">
        <v>1.8944557418823242</v>
      </c>
      <c r="N59" s="102">
        <v>7.9887807941436764</v>
      </c>
      <c r="O59" s="102">
        <v>32.694353355407721</v>
      </c>
      <c r="P59" s="102">
        <v>32.006277404785159</v>
      </c>
      <c r="Q59" s="102">
        <v>1.7134327678680419</v>
      </c>
      <c r="R59" s="102">
        <v>10.332684398382902</v>
      </c>
      <c r="S59" s="102">
        <v>1.6621382846832276</v>
      </c>
      <c r="T59" s="102">
        <v>29.093510559082034</v>
      </c>
      <c r="U59" s="102">
        <v>5.6101754653453826</v>
      </c>
      <c r="V59" s="102">
        <v>9.9555661201477061E-2</v>
      </c>
      <c r="W59" s="102">
        <v>5.0945263438224799</v>
      </c>
      <c r="X59" s="102">
        <v>1.1364808678627014E-4</v>
      </c>
      <c r="Y59" s="102">
        <v>10.675342842102051</v>
      </c>
      <c r="Z59" s="102">
        <v>25.89640113830567</v>
      </c>
      <c r="AA59" s="102">
        <v>4.3513725605010984</v>
      </c>
      <c r="AB59" s="102">
        <v>10.834101755142212</v>
      </c>
      <c r="AC59" s="102">
        <v>46.887675918579099</v>
      </c>
      <c r="AD59" s="102">
        <v>1.4781924552917478</v>
      </c>
      <c r="AE59" s="102">
        <v>5.792019000053406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3" customHeight="1" x14ac:dyDescent="0.4">
      <c r="A60" t="s">
        <v>133</v>
      </c>
      <c r="B60" s="24" t="s">
        <v>102</v>
      </c>
      <c r="C60" s="25" t="s">
        <v>75</v>
      </c>
      <c r="D60" s="26">
        <v>156.65141202607751</v>
      </c>
      <c r="E60" s="27">
        <v>5.5260737304687497</v>
      </c>
      <c r="F60" s="27">
        <v>3.05581689453125</v>
      </c>
      <c r="G60" s="27">
        <v>1.3218092041015626</v>
      </c>
      <c r="H60" s="27">
        <v>4.3503120422363283E-2</v>
      </c>
      <c r="I60" s="27">
        <v>5.1648320312500005</v>
      </c>
      <c r="J60" s="27">
        <v>32.782390624999998</v>
      </c>
      <c r="K60" s="27">
        <v>8.3536914062500003</v>
      </c>
      <c r="L60" s="27">
        <v>0.69083886718749998</v>
      </c>
      <c r="M60" s="27">
        <v>0.52758386230468746</v>
      </c>
      <c r="N60" s="27">
        <v>7.54012646484375</v>
      </c>
      <c r="O60" s="27">
        <v>18.206232421875001</v>
      </c>
      <c r="P60" s="27">
        <v>18.045849609375001</v>
      </c>
      <c r="Q60" s="27">
        <v>0.33256964111328124</v>
      </c>
      <c r="R60" s="27">
        <v>2.0436362304687501</v>
      </c>
      <c r="S60" s="27">
        <v>0.8550422973632813</v>
      </c>
      <c r="T60" s="27">
        <v>8.6599921875000003</v>
      </c>
      <c r="U60" s="27">
        <v>0.47467745971679687</v>
      </c>
      <c r="V60" s="27">
        <v>9.9555664062500007E-2</v>
      </c>
      <c r="W60" s="27">
        <v>0.51998553466796871</v>
      </c>
      <c r="X60" s="27">
        <v>1.1364808678627014E-4</v>
      </c>
      <c r="Y60" s="27">
        <v>6.6608994140625004</v>
      </c>
      <c r="Z60" s="27">
        <v>11.369729492187501</v>
      </c>
      <c r="AA60" s="27">
        <v>0.82079431152343751</v>
      </c>
      <c r="AB60" s="27">
        <v>2.8075478515625001</v>
      </c>
      <c r="AC60" s="27">
        <v>18.011640625000002</v>
      </c>
      <c r="AD60" s="27">
        <v>0.61446380615234375</v>
      </c>
      <c r="AE60" s="27">
        <v>2.122015625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3" customHeight="1" x14ac:dyDescent="0.4">
      <c r="A61" t="s">
        <v>133</v>
      </c>
      <c r="B61" s="34" t="s">
        <v>103</v>
      </c>
      <c r="C61" s="35" t="s">
        <v>75</v>
      </c>
      <c r="D61" s="36">
        <v>188.77545892059803</v>
      </c>
      <c r="E61" s="37">
        <v>7.2081455078125005</v>
      </c>
      <c r="F61" s="37">
        <v>0.6572872924804688</v>
      </c>
      <c r="G61" s="37">
        <v>4.3188750000000002</v>
      </c>
      <c r="H61" s="37">
        <v>5.5859100818634038E-4</v>
      </c>
      <c r="I61" s="37">
        <v>6.0480380859374998</v>
      </c>
      <c r="J61" s="37">
        <v>24.336322265625</v>
      </c>
      <c r="K61" s="37">
        <v>8.9494355468749998</v>
      </c>
      <c r="L61" s="37">
        <v>2.86414208984375</v>
      </c>
      <c r="M61" s="37">
        <v>1.3668719482421876</v>
      </c>
      <c r="N61" s="37">
        <v>0.44865423583984376</v>
      </c>
      <c r="O61" s="37">
        <v>14.488120117187501</v>
      </c>
      <c r="P61" s="37">
        <v>13.960427734375001</v>
      </c>
      <c r="Q61" s="37">
        <v>1.3808632812500001</v>
      </c>
      <c r="R61" s="37">
        <v>8.2890488281250008</v>
      </c>
      <c r="S61" s="37">
        <v>0.80709600830078132</v>
      </c>
      <c r="T61" s="37">
        <v>20.433519531249999</v>
      </c>
      <c r="U61" s="37">
        <v>5.135498046875</v>
      </c>
      <c r="V61" s="37">
        <v>0</v>
      </c>
      <c r="W61" s="37">
        <v>4.5745410156249999</v>
      </c>
      <c r="X61" s="37">
        <v>0</v>
      </c>
      <c r="Y61" s="37">
        <v>4.0144431152343749</v>
      </c>
      <c r="Z61" s="37">
        <v>14.526671875</v>
      </c>
      <c r="AA61" s="37">
        <v>3.5305781249999999</v>
      </c>
      <c r="AB61" s="37">
        <v>8.0265537109375007</v>
      </c>
      <c r="AC61" s="37">
        <v>28.876035156250001</v>
      </c>
      <c r="AD61" s="37">
        <v>0.8637286376953125</v>
      </c>
      <c r="AE61" s="37">
        <v>3.6700031738281251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3" customHeight="1" x14ac:dyDescent="0.4">
      <c r="A62" t="s">
        <v>133</v>
      </c>
      <c r="B62" s="15" t="s">
        <v>76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</row>
    <row r="63" spans="1:52" ht="13" customHeight="1" x14ac:dyDescent="0.4">
      <c r="A63" t="s">
        <v>133</v>
      </c>
      <c r="B63" s="38" t="s">
        <v>77</v>
      </c>
      <c r="C63" s="39" t="s">
        <v>78</v>
      </c>
      <c r="D63" s="40">
        <v>0.56638677519774083</v>
      </c>
      <c r="E63" s="41">
        <v>1.0482726949427641</v>
      </c>
      <c r="F63" s="41">
        <v>0.34054575457361891</v>
      </c>
      <c r="G63" s="41">
        <v>0.51081640507351156</v>
      </c>
      <c r="H63" s="41">
        <v>0.63005726453611421</v>
      </c>
      <c r="I63" s="41">
        <v>0.28372005599633671</v>
      </c>
      <c r="J63" s="41">
        <v>0.61509069701263952</v>
      </c>
      <c r="K63" s="41">
        <v>0.705112436931423</v>
      </c>
      <c r="L63" s="41">
        <v>0.47419728917867576</v>
      </c>
      <c r="M63" s="41">
        <v>0.6390057597289136</v>
      </c>
      <c r="N63" s="41">
        <v>0.85331631594141766</v>
      </c>
      <c r="O63" s="41">
        <v>0.44120601610917015</v>
      </c>
      <c r="P63" s="41">
        <v>0.36181789165893236</v>
      </c>
      <c r="Q63" s="41">
        <v>0.94662363239148684</v>
      </c>
      <c r="R63" s="41">
        <v>0.29855449690836267</v>
      </c>
      <c r="S63" s="41">
        <v>0.61660060070457723</v>
      </c>
      <c r="T63" s="41">
        <v>0.68652926574494344</v>
      </c>
      <c r="U63" s="41">
        <v>0.5364459968484907</v>
      </c>
      <c r="V63" s="41">
        <v>0.54997700011579809</v>
      </c>
      <c r="W63" s="41">
        <v>0.55851442613363012</v>
      </c>
      <c r="X63" s="41">
        <v>0.20678685096488153</v>
      </c>
      <c r="Y63" s="41">
        <v>0.28322727394785108</v>
      </c>
      <c r="Z63" s="41">
        <v>0.35544674811141713</v>
      </c>
      <c r="AA63" s="41">
        <v>1.0014464576529454</v>
      </c>
      <c r="AB63" s="41">
        <v>0.54502912684637339</v>
      </c>
      <c r="AC63" s="41">
        <v>0.8917013008413619</v>
      </c>
      <c r="AD63" s="41">
        <v>0.49714380224020355</v>
      </c>
      <c r="AE63" s="41">
        <v>0.38230041280331722</v>
      </c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1:52" x14ac:dyDescent="0.4">
      <c r="A64" s="115" t="s">
        <v>123</v>
      </c>
      <c r="B64" s="45" t="s">
        <v>79</v>
      </c>
      <c r="C64" s="46" t="s">
        <v>75</v>
      </c>
      <c r="D64" s="47">
        <v>3090.8071520996095</v>
      </c>
      <c r="E64" s="48">
        <v>79.014187500000006</v>
      </c>
      <c r="F64" s="48">
        <v>99.285234375000002</v>
      </c>
      <c r="G64" s="48">
        <v>37.493960937499999</v>
      </c>
      <c r="H64" s="48">
        <v>6.2220498046875008</v>
      </c>
      <c r="I64" s="48">
        <v>73.208406249999996</v>
      </c>
      <c r="J64" s="48">
        <v>535.19137499999999</v>
      </c>
      <c r="K64" s="48">
        <v>51.672089843749994</v>
      </c>
      <c r="L64" s="48">
        <v>10.297620117187501</v>
      </c>
      <c r="M64" s="48">
        <v>57.9404296875</v>
      </c>
      <c r="N64" s="48">
        <v>294.68531250000001</v>
      </c>
      <c r="O64" s="48">
        <v>94.307671875000011</v>
      </c>
      <c r="P64" s="48">
        <v>600.10800000000006</v>
      </c>
      <c r="Q64" s="48">
        <v>20.46733984375</v>
      </c>
      <c r="R64" s="48">
        <v>53.017511718750001</v>
      </c>
      <c r="S64" s="48">
        <v>56.986996093750001</v>
      </c>
      <c r="T64" s="48">
        <v>339.596</v>
      </c>
      <c r="U64" s="48">
        <v>13.000759765624998</v>
      </c>
      <c r="V64" s="48">
        <v>2.2504050292968749</v>
      </c>
      <c r="W64" s="48">
        <v>9.1115791015625014</v>
      </c>
      <c r="X64" s="48">
        <v>3.4889999999999999</v>
      </c>
      <c r="Y64" s="48">
        <v>126.86779687500001</v>
      </c>
      <c r="Z64" s="48">
        <v>197.06690625000002</v>
      </c>
      <c r="AA64" s="48">
        <v>51.353421875000002</v>
      </c>
      <c r="AB64" s="48">
        <v>74.74746875000001</v>
      </c>
      <c r="AC64" s="48">
        <v>151.19000000000003</v>
      </c>
      <c r="AD64" s="48">
        <v>16.877019531249999</v>
      </c>
      <c r="AE64" s="48">
        <v>35.358609375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4">
      <c r="B65" s="45" t="s">
        <v>145</v>
      </c>
      <c r="C65" s="118" t="s">
        <v>113</v>
      </c>
      <c r="D65" s="119"/>
      <c r="E65" s="120">
        <f t="array" aca="1" ref="E65:AE65" ca="1">TRANSPOSE('[5]NECP-NoTrade'!$K$6:$K$32)</f>
        <v>63054296.696304411</v>
      </c>
      <c r="F65" s="120">
        <f ca="1"/>
        <v>74559670.295834452</v>
      </c>
      <c r="G65" s="120">
        <f ca="1"/>
        <v>23180219.835505314</v>
      </c>
      <c r="H65" s="120">
        <f ca="1"/>
        <v>5615053.2721450403</v>
      </c>
      <c r="I65" s="120">
        <f ca="1"/>
        <v>47442501.460407302</v>
      </c>
      <c r="J65" s="120">
        <f ca="1"/>
        <v>490359541.05212837</v>
      </c>
      <c r="K65" s="120">
        <f ca="1"/>
        <v>48232108.643345721</v>
      </c>
      <c r="L65" s="120">
        <f ca="1"/>
        <v>8914302.9248421863</v>
      </c>
      <c r="M65" s="120">
        <f ca="1"/>
        <v>53859879.025691167</v>
      </c>
      <c r="N65" s="120">
        <f ca="1"/>
        <v>277615100.85901952</v>
      </c>
      <c r="O65" s="120">
        <f ca="1"/>
        <v>86729873.940416425</v>
      </c>
      <c r="P65" s="120">
        <f ca="1"/>
        <v>558049145.79108167</v>
      </c>
      <c r="Q65" s="120">
        <f ca="1"/>
        <v>19401608.301479667</v>
      </c>
      <c r="R65" s="120">
        <f ca="1"/>
        <v>48076846.071368776</v>
      </c>
      <c r="S65" s="120">
        <f ca="1"/>
        <v>53548622.494184695</v>
      </c>
      <c r="T65" s="120">
        <f ca="1"/>
        <v>316090901.82512665</v>
      </c>
      <c r="U65" s="120">
        <f ca="1"/>
        <v>11820119.691343632</v>
      </c>
      <c r="V65" s="120">
        <f ca="1"/>
        <v>2133196.1041944618</v>
      </c>
      <c r="W65" s="120">
        <f ca="1"/>
        <v>8246302.5718277711</v>
      </c>
      <c r="X65" s="120">
        <f ca="1"/>
        <v>3305068.4434180255</v>
      </c>
      <c r="Y65" s="120">
        <f ca="1"/>
        <v>117851774.04016754</v>
      </c>
      <c r="Z65" s="120">
        <f ca="1"/>
        <v>175579950.58856252</v>
      </c>
      <c r="AA65" s="120">
        <f ca="1"/>
        <v>49011998.87074247</v>
      </c>
      <c r="AB65" s="120">
        <f ca="1"/>
        <v>68509326.124929726</v>
      </c>
      <c r="AC65" s="120">
        <f ca="1"/>
        <v>141751736.30816194</v>
      </c>
      <c r="AD65" s="120">
        <f ca="1"/>
        <v>15410146.420725647</v>
      </c>
      <c r="AE65" s="120">
        <f ca="1"/>
        <v>32488412.342514776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4">
      <c r="A66" s="115" t="s">
        <v>123</v>
      </c>
      <c r="B66" s="103" t="s">
        <v>106</v>
      </c>
      <c r="C66" s="104" t="s">
        <v>75</v>
      </c>
      <c r="D66" s="105">
        <v>675.52645819309748</v>
      </c>
      <c r="E66" s="106">
        <v>25.454684020548534</v>
      </c>
      <c r="F66" s="106">
        <v>11.61889891009041</v>
      </c>
      <c r="G66" s="106">
        <v>11.541603025492293</v>
      </c>
      <c r="H66" s="106">
        <v>1.5059513522314858E-2</v>
      </c>
      <c r="I66" s="106">
        <v>33.493594578964796</v>
      </c>
      <c r="J66" s="106">
        <v>117.61942326554961</v>
      </c>
      <c r="K66" s="106">
        <v>52.806613884081962</v>
      </c>
      <c r="L66" s="106">
        <v>6.1443958065702091</v>
      </c>
      <c r="M66" s="106">
        <v>1.0939870689451097</v>
      </c>
      <c r="N66" s="106">
        <v>9.5192821016688782</v>
      </c>
      <c r="O66" s="106">
        <v>57.126520242974479</v>
      </c>
      <c r="P66" s="106">
        <v>26.990978845250631</v>
      </c>
      <c r="Q66" s="106">
        <v>5.1558130558530024</v>
      </c>
      <c r="R66" s="106">
        <v>15.352540372954575</v>
      </c>
      <c r="S66" s="106">
        <v>1.078675574947852</v>
      </c>
      <c r="T66" s="106">
        <v>54.408304171495459</v>
      </c>
      <c r="U66" s="106">
        <v>9.3953332014102333</v>
      </c>
      <c r="V66" s="106">
        <v>0.19135044015186328</v>
      </c>
      <c r="W66" s="106">
        <v>6.2339665673015183</v>
      </c>
      <c r="X66" s="106">
        <v>4.8039756130652525E-3</v>
      </c>
      <c r="Y66" s="106">
        <v>36.534590319995765</v>
      </c>
      <c r="Z66" s="106">
        <v>87.775521177179428</v>
      </c>
      <c r="AA66" s="106">
        <v>6.4836466586942487</v>
      </c>
      <c r="AB66" s="106">
        <v>23.243626980220135</v>
      </c>
      <c r="AC66" s="106">
        <v>65.514548806070366</v>
      </c>
      <c r="AD66" s="106">
        <v>2.3117160968980639</v>
      </c>
      <c r="AE66" s="106">
        <v>8.4169795306526218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13" customHeight="1" x14ac:dyDescent="0.4">
      <c r="A67" s="115" t="s">
        <v>123</v>
      </c>
      <c r="B67" s="107" t="s">
        <v>105</v>
      </c>
      <c r="C67" s="108" t="s">
        <v>75</v>
      </c>
      <c r="D67" s="109">
        <v>692.62528339513676</v>
      </c>
      <c r="E67" s="110">
        <v>25.454684020548534</v>
      </c>
      <c r="F67" s="110">
        <v>11.61889891009041</v>
      </c>
      <c r="G67" s="110">
        <v>11.541603025492293</v>
      </c>
      <c r="H67" s="110">
        <v>8.261067545413972E-2</v>
      </c>
      <c r="I67" s="110">
        <v>33.493594578964796</v>
      </c>
      <c r="J67" s="110">
        <v>117.61942326554961</v>
      </c>
      <c r="K67" s="110">
        <v>52.806613884081962</v>
      </c>
      <c r="L67" s="110">
        <v>6.1443958065702091</v>
      </c>
      <c r="M67" s="110">
        <v>2.0634453048706054</v>
      </c>
      <c r="N67" s="110">
        <v>9.5192821016688782</v>
      </c>
      <c r="O67" s="110">
        <v>57.126520242974479</v>
      </c>
      <c r="P67" s="110">
        <v>42.024702209472657</v>
      </c>
      <c r="Q67" s="110">
        <v>5.1558130558530024</v>
      </c>
      <c r="R67" s="110">
        <v>15.352540372954575</v>
      </c>
      <c r="S67" s="110">
        <v>2.1067680149078369</v>
      </c>
      <c r="T67" s="110">
        <v>54.408304171495459</v>
      </c>
      <c r="U67" s="110">
        <v>9.3953332014102333</v>
      </c>
      <c r="V67" s="110">
        <v>0.19135044015186328</v>
      </c>
      <c r="W67" s="110">
        <v>6.2339665673015183</v>
      </c>
      <c r="X67" s="110">
        <v>4.8039756130652525E-3</v>
      </c>
      <c r="Y67" s="110">
        <v>36.534590319995765</v>
      </c>
      <c r="Z67" s="110">
        <v>87.775521177179428</v>
      </c>
      <c r="AA67" s="110">
        <v>6.4836466586942487</v>
      </c>
      <c r="AB67" s="110">
        <v>23.243626980220135</v>
      </c>
      <c r="AC67" s="110">
        <v>65.514548806070366</v>
      </c>
      <c r="AD67" s="110">
        <v>2.3117160968980639</v>
      </c>
      <c r="AE67" s="110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3" customHeight="1" x14ac:dyDescent="0.4">
      <c r="B68" s="99" t="s">
        <v>144</v>
      </c>
      <c r="C68" s="100" t="s">
        <v>113</v>
      </c>
      <c r="D68" s="102"/>
      <c r="E68" s="102">
        <f t="array" aca="1" ref="E68:AE68" ca="1">TRANSPOSE('[5]RE40-Trade'!$N$6:$N$32)</f>
        <v>22418715.374072157</v>
      </c>
      <c r="F68" s="102">
        <f ca="1"/>
        <v>11461831.179471647</v>
      </c>
      <c r="G68" s="102">
        <f ca="1"/>
        <v>10359184.707917998</v>
      </c>
      <c r="H68" s="102">
        <f ca="1"/>
        <v>15059.513522314859</v>
      </c>
      <c r="I68" s="102">
        <f ca="1"/>
        <v>28691108.840924252</v>
      </c>
      <c r="J68" s="102">
        <f ca="1"/>
        <v>117619423.26554962</v>
      </c>
      <c r="K68" s="102">
        <f ca="1"/>
        <v>42236038.013669237</v>
      </c>
      <c r="L68" s="102">
        <f ca="1"/>
        <v>5884538.0162322903</v>
      </c>
      <c r="M68" s="102">
        <f ca="1"/>
        <v>1093987.0689451098</v>
      </c>
      <c r="N68" s="102">
        <f ca="1"/>
        <v>9519282.1016688775</v>
      </c>
      <c r="O68" s="102">
        <f ca="1"/>
        <v>53979512.910726734</v>
      </c>
      <c r="P68" s="102">
        <f ca="1"/>
        <v>22323395.625284266</v>
      </c>
      <c r="Q68" s="102">
        <f ca="1"/>
        <v>5155813.0558530027</v>
      </c>
      <c r="R68" s="102">
        <f ca="1"/>
        <v>14862468.393756557</v>
      </c>
      <c r="S68" s="102">
        <f ca="1"/>
        <v>1078675.5749478519</v>
      </c>
      <c r="T68" s="102">
        <f ca="1"/>
        <v>36834326.81808947</v>
      </c>
      <c r="U68" s="102">
        <f ca="1"/>
        <v>9057575.8911587559</v>
      </c>
      <c r="V68" s="102">
        <f ca="1"/>
        <v>160415.23338045774</v>
      </c>
      <c r="W68" s="102">
        <f ca="1"/>
        <v>5857139.4613939822</v>
      </c>
      <c r="X68" s="102">
        <f ca="1"/>
        <v>4803.9756130652522</v>
      </c>
      <c r="Y68" s="102">
        <f ca="1"/>
        <v>25292723.771141775</v>
      </c>
      <c r="Z68" s="102">
        <f ca="1"/>
        <v>81504741.877717167</v>
      </c>
      <c r="AA68" s="102">
        <f ca="1"/>
        <v>14191.009678782579</v>
      </c>
      <c r="AB68" s="102">
        <f ca="1"/>
        <v>21999458.859088324</v>
      </c>
      <c r="AC68" s="102">
        <f ca="1"/>
        <v>59449935.130657703</v>
      </c>
      <c r="AD68" s="102">
        <f ca="1"/>
        <v>2289895.9658232634</v>
      </c>
      <c r="AE68" s="102">
        <f ca="1"/>
        <v>7223735.9463913823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3" customHeight="1" x14ac:dyDescent="0.4">
      <c r="A69" s="115" t="s">
        <v>123</v>
      </c>
      <c r="B69" s="24"/>
      <c r="C69" s="25"/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8" customHeight="1" x14ac:dyDescent="0.4">
      <c r="A70" s="115" t="s">
        <v>123</v>
      </c>
      <c r="B70" s="51" t="s">
        <v>80</v>
      </c>
      <c r="C70" s="52"/>
      <c r="D70" s="16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4"/>
      <c r="AY70" s="14"/>
      <c r="AZ70" s="13"/>
    </row>
    <row r="71" spans="1:52" ht="13" customHeight="1" x14ac:dyDescent="0.4">
      <c r="A71" s="115" t="s">
        <v>123</v>
      </c>
      <c r="B71" s="53" t="s">
        <v>58</v>
      </c>
      <c r="C71" s="54" t="s">
        <v>81</v>
      </c>
      <c r="D71" s="55">
        <v>4314.3903564256507</v>
      </c>
      <c r="E71" s="56">
        <v>1813.7291875974486</v>
      </c>
      <c r="F71" s="56">
        <v>2887.964365667548</v>
      </c>
      <c r="G71" s="56">
        <v>6085.7359131030016</v>
      </c>
      <c r="H71" s="56">
        <v>6166.856466629175</v>
      </c>
      <c r="I71" s="56">
        <v>5572.0071761274721</v>
      </c>
      <c r="J71" s="56">
        <v>3755.7284692894896</v>
      </c>
      <c r="K71" s="56">
        <v>2758.532082115385</v>
      </c>
      <c r="L71" s="56">
        <v>5828.595979033912</v>
      </c>
      <c r="M71" s="56">
        <v>6051.1488270750715</v>
      </c>
      <c r="N71" s="56">
        <v>6220.392102738997</v>
      </c>
      <c r="O71" s="56">
        <v>4385.7009417501413</v>
      </c>
      <c r="P71" s="56">
        <v>6087.2858608268534</v>
      </c>
      <c r="Q71" s="56">
        <v>6158.5094502342181</v>
      </c>
      <c r="R71" s="56">
        <v>6354.3038606991277</v>
      </c>
      <c r="S71" s="56">
        <v>5278.9241599520965</v>
      </c>
      <c r="T71" s="56">
        <v>3384.7259863865179</v>
      </c>
      <c r="U71" s="56">
        <v>6072.295172172644</v>
      </c>
      <c r="V71" s="56">
        <v>1953.3526598396245</v>
      </c>
      <c r="W71" s="56">
        <v>5015.8263003104212</v>
      </c>
      <c r="X71" s="56">
        <v>6367.8399633166173</v>
      </c>
      <c r="Y71" s="56">
        <v>3500.6566581169591</v>
      </c>
      <c r="Z71" s="56">
        <v>6328.4507111724824</v>
      </c>
      <c r="AA71" s="56">
        <v>6400.3751602292996</v>
      </c>
      <c r="AB71" s="56">
        <v>6396.0114025233252</v>
      </c>
      <c r="AC71" s="56">
        <v>6007.9454774388269</v>
      </c>
      <c r="AD71" s="56">
        <v>6225.8781663845366</v>
      </c>
      <c r="AE71" s="56">
        <v>5478.9366640999315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1:52" ht="13" customHeight="1" x14ac:dyDescent="0.4">
      <c r="A72" s="115" t="s">
        <v>123</v>
      </c>
      <c r="B72" s="57" t="s">
        <v>60</v>
      </c>
      <c r="C72" s="58" t="s">
        <v>81</v>
      </c>
      <c r="D72" s="59">
        <v>4729.7449164423797</v>
      </c>
      <c r="E72" s="60">
        <v>5719.0233117944454</v>
      </c>
      <c r="F72" s="60">
        <v>3129.1141931125258</v>
      </c>
      <c r="G72" s="60">
        <v>5663.6435586709085</v>
      </c>
      <c r="H72" s="60" t="s">
        <v>108</v>
      </c>
      <c r="I72" s="60">
        <v>5205.440209042742</v>
      </c>
      <c r="J72" s="60">
        <v>4094.499940445326</v>
      </c>
      <c r="K72" s="60">
        <v>3896.111359212784</v>
      </c>
      <c r="L72" s="60">
        <v>3814.1634300445171</v>
      </c>
      <c r="M72" s="60">
        <v>5562.4437291205168</v>
      </c>
      <c r="N72" s="60">
        <v>4588.7647201333493</v>
      </c>
      <c r="O72" s="60">
        <v>5846.6078919911706</v>
      </c>
      <c r="P72" s="60">
        <v>5097.6053106191621</v>
      </c>
      <c r="Q72" s="60">
        <v>4723.5778692598533</v>
      </c>
      <c r="R72" s="60">
        <v>2703.5093582245026</v>
      </c>
      <c r="S72" s="60">
        <v>5290.8630574271174</v>
      </c>
      <c r="T72" s="60">
        <v>4277.4259548138443</v>
      </c>
      <c r="U72" s="60">
        <v>4469.4347825465165</v>
      </c>
      <c r="V72" s="60">
        <v>5665.7039850022611</v>
      </c>
      <c r="W72" s="60">
        <v>5755.1779762067017</v>
      </c>
      <c r="X72" s="60" t="s">
        <v>108</v>
      </c>
      <c r="Y72" s="60">
        <v>3644.5931219244344</v>
      </c>
      <c r="Z72" s="60">
        <v>4841.8093581664671</v>
      </c>
      <c r="AA72" s="60">
        <v>5940.8788273128248</v>
      </c>
      <c r="AB72" s="60">
        <v>5415.2134999249056</v>
      </c>
      <c r="AC72" s="60">
        <v>5779.8741213717494</v>
      </c>
      <c r="AD72" s="60">
        <v>5381.2318434753761</v>
      </c>
      <c r="AE72" s="60">
        <v>5735.6092298250242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3" customHeight="1" x14ac:dyDescent="0.4">
      <c r="A73" s="115" t="s">
        <v>123</v>
      </c>
      <c r="B73" s="57" t="s">
        <v>61</v>
      </c>
      <c r="C73" s="58" t="s">
        <v>81</v>
      </c>
      <c r="D73" s="59">
        <v>6232.8286114282873</v>
      </c>
      <c r="E73" s="60">
        <v>6697.8834900879656</v>
      </c>
      <c r="F73" s="60">
        <v>6557.4475140672575</v>
      </c>
      <c r="G73" s="60">
        <v>6500.0001456803857</v>
      </c>
      <c r="H73" s="60">
        <v>6489.1309494220068</v>
      </c>
      <c r="I73" s="60">
        <v>6499.9999414365548</v>
      </c>
      <c r="J73" s="60">
        <v>6494.7229409132651</v>
      </c>
      <c r="K73" s="60">
        <v>5826.4212606673818</v>
      </c>
      <c r="L73" s="60">
        <v>6499.9998344443784</v>
      </c>
      <c r="M73" s="60">
        <v>6499.999113115935</v>
      </c>
      <c r="N73" s="60">
        <v>6499.9996774535675</v>
      </c>
      <c r="O73" s="60">
        <v>6307.9739489731028</v>
      </c>
      <c r="P73" s="60">
        <v>5781.5200190256946</v>
      </c>
      <c r="Q73" s="60">
        <v>6500.0006403237476</v>
      </c>
      <c r="R73" s="60">
        <v>6499.9995487857368</v>
      </c>
      <c r="S73" s="60">
        <v>6500.0002971638769</v>
      </c>
      <c r="T73" s="60">
        <v>6417.4507672362315</v>
      </c>
      <c r="U73" s="60">
        <v>6500.00146682582</v>
      </c>
      <c r="V73" s="60">
        <v>6500.001282937923</v>
      </c>
      <c r="W73" s="60">
        <v>6500.0000387486516</v>
      </c>
      <c r="X73" s="60" t="s">
        <v>108</v>
      </c>
      <c r="Y73" s="60">
        <v>6490.3580990427972</v>
      </c>
      <c r="Z73" s="60">
        <v>6499.9999343880154</v>
      </c>
      <c r="AA73" s="60">
        <v>6267.2036415398798</v>
      </c>
      <c r="AB73" s="60">
        <v>6500.0004635815012</v>
      </c>
      <c r="AC73" s="60">
        <v>3785.0186057076294</v>
      </c>
      <c r="AD73" s="60">
        <v>6500.000165654682</v>
      </c>
      <c r="AE73" s="60">
        <v>6500.000564648275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3" customHeight="1" x14ac:dyDescent="0.4">
      <c r="A74" s="115" t="s">
        <v>123</v>
      </c>
      <c r="B74" s="57" t="s">
        <v>62</v>
      </c>
      <c r="C74" s="58" t="s">
        <v>81</v>
      </c>
      <c r="D74" s="59">
        <v>6874.6336706906095</v>
      </c>
      <c r="E74" s="60">
        <v>6974.6134376508662</v>
      </c>
      <c r="F74" s="60" t="s">
        <v>108</v>
      </c>
      <c r="G74" s="60">
        <v>6632.719064246482</v>
      </c>
      <c r="H74" s="60" t="s">
        <v>108</v>
      </c>
      <c r="I74" s="60" t="s">
        <v>108</v>
      </c>
      <c r="J74" s="60">
        <v>5000</v>
      </c>
      <c r="K74" s="60" t="s">
        <v>108</v>
      </c>
      <c r="L74" s="60" t="s">
        <v>108</v>
      </c>
      <c r="M74" s="60">
        <v>7000.0002385035905</v>
      </c>
      <c r="N74" s="60">
        <v>6894.9026556190802</v>
      </c>
      <c r="O74" s="60" t="s">
        <v>108</v>
      </c>
      <c r="P74" s="60">
        <v>6915.3036486388364</v>
      </c>
      <c r="Q74" s="60">
        <v>6257.4534790473535</v>
      </c>
      <c r="R74" s="60">
        <v>6593.5247377019532</v>
      </c>
      <c r="S74" s="60" t="s">
        <v>108</v>
      </c>
      <c r="T74" s="60">
        <v>7000.9169085224894</v>
      </c>
      <c r="U74" s="60" t="s">
        <v>108</v>
      </c>
      <c r="V74" s="60" t="s">
        <v>108</v>
      </c>
      <c r="W74" s="60" t="s">
        <v>108</v>
      </c>
      <c r="X74" s="60" t="s">
        <v>108</v>
      </c>
      <c r="Y74" s="60" t="s">
        <v>108</v>
      </c>
      <c r="Z74" s="60" t="s">
        <v>108</v>
      </c>
      <c r="AA74" s="60">
        <v>7254.5449513837675</v>
      </c>
      <c r="AB74" s="60">
        <v>6461.5382830855215</v>
      </c>
      <c r="AC74" s="60" t="s">
        <v>108</v>
      </c>
      <c r="AD74" s="60">
        <v>6698.4617743317276</v>
      </c>
      <c r="AE74" s="60">
        <v>6000.0000000000009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3" customHeight="1" x14ac:dyDescent="0.4">
      <c r="A75" s="115" t="s">
        <v>123</v>
      </c>
      <c r="B75" s="57" t="s">
        <v>63</v>
      </c>
      <c r="C75" s="58" t="s">
        <v>81</v>
      </c>
      <c r="D75" s="59">
        <v>3115.2250057434544</v>
      </c>
      <c r="E75" s="60">
        <v>4330.9815544567755</v>
      </c>
      <c r="F75" s="60">
        <v>2842.045177112926</v>
      </c>
      <c r="G75" s="60">
        <v>1816.4152824677003</v>
      </c>
      <c r="H75" s="60" t="s">
        <v>108</v>
      </c>
      <c r="I75" s="60">
        <v>2039.0197230466413</v>
      </c>
      <c r="J75" s="60">
        <v>4545.5221853712146</v>
      </c>
      <c r="K75" s="60" t="s">
        <v>108</v>
      </c>
      <c r="L75" s="60" t="s">
        <v>108</v>
      </c>
      <c r="M75" s="60">
        <v>1619.0035021577098</v>
      </c>
      <c r="N75" s="60">
        <v>2049.3499595630242</v>
      </c>
      <c r="O75" s="60">
        <v>4436.5108597470744</v>
      </c>
      <c r="P75" s="60">
        <v>3012.3857197175071</v>
      </c>
      <c r="Q75" s="60">
        <v>3345.2733428131055</v>
      </c>
      <c r="R75" s="60">
        <v>4142.0836597028674</v>
      </c>
      <c r="S75" s="60">
        <v>3023.9810460857325</v>
      </c>
      <c r="T75" s="60">
        <v>2912.5135894507948</v>
      </c>
      <c r="U75" s="60">
        <v>3813.7168632276207</v>
      </c>
      <c r="V75" s="60" t="s">
        <v>108</v>
      </c>
      <c r="W75" s="60">
        <v>1907.5336086054115</v>
      </c>
      <c r="X75" s="60" t="s">
        <v>108</v>
      </c>
      <c r="Y75" s="60">
        <v>2548.5313468591489</v>
      </c>
      <c r="Z75" s="60">
        <v>3533.7672806251094</v>
      </c>
      <c r="AA75" s="60">
        <v>2262.9877298919296</v>
      </c>
      <c r="AB75" s="60">
        <v>2597.7083224389708</v>
      </c>
      <c r="AC75" s="60">
        <v>4032.4887524077535</v>
      </c>
      <c r="AD75" s="60">
        <v>3858.4327599544208</v>
      </c>
      <c r="AE75" s="60">
        <v>2474.3123094582706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3" customHeight="1" x14ac:dyDescent="0.4">
      <c r="A76" s="115" t="s">
        <v>123</v>
      </c>
      <c r="B76" s="57" t="s">
        <v>64</v>
      </c>
      <c r="C76" s="58" t="s">
        <v>81</v>
      </c>
      <c r="D76" s="59">
        <v>3177.9476663243336</v>
      </c>
      <c r="E76" s="60">
        <v>4353.3097065204483</v>
      </c>
      <c r="F76" s="60">
        <v>2860.7841153760269</v>
      </c>
      <c r="G76" s="60">
        <v>1675.5053970450385</v>
      </c>
      <c r="H76" s="60">
        <v>3025.3432770488002</v>
      </c>
      <c r="I76" s="60">
        <v>2039.020137046658</v>
      </c>
      <c r="J76" s="60">
        <v>4573.2435223016591</v>
      </c>
      <c r="K76" s="60">
        <v>2396.63318258053</v>
      </c>
      <c r="L76" s="60">
        <v>4088.0954945949616</v>
      </c>
      <c r="M76" s="60">
        <v>1622.3965754534327</v>
      </c>
      <c r="N76" s="60">
        <v>2054.8604395755824</v>
      </c>
      <c r="O76" s="60">
        <v>4436.5110075105613</v>
      </c>
      <c r="P76" s="60">
        <v>3024.2874797452846</v>
      </c>
      <c r="Q76" s="60">
        <v>3285.6227172107792</v>
      </c>
      <c r="R76" s="60">
        <v>4064.0699281330772</v>
      </c>
      <c r="S76" s="60">
        <v>3043.0504709157531</v>
      </c>
      <c r="T76" s="60">
        <v>2914.5224642832013</v>
      </c>
      <c r="U76" s="60">
        <v>3813.716685909294</v>
      </c>
      <c r="V76" s="60">
        <v>3073.669128101038</v>
      </c>
      <c r="W76" s="60">
        <v>1925.6315370242073</v>
      </c>
      <c r="X76" s="60" t="s">
        <v>108</v>
      </c>
      <c r="Y76" s="60">
        <v>2548.5315637473286</v>
      </c>
      <c r="Z76" s="60">
        <v>3556.491363999623</v>
      </c>
      <c r="AA76" s="60">
        <v>2283.5231093337688</v>
      </c>
      <c r="AB76" s="60">
        <v>2623.4599095689177</v>
      </c>
      <c r="AC76" s="60">
        <v>4043.2217442168544</v>
      </c>
      <c r="AD76" s="60">
        <v>3841.5707761366648</v>
      </c>
      <c r="AE76" s="60">
        <v>2532.48267041894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3" customHeight="1" x14ac:dyDescent="0.4">
      <c r="A77" s="115" t="s">
        <v>123</v>
      </c>
      <c r="B77" s="57" t="s">
        <v>65</v>
      </c>
      <c r="C77" s="58" t="s">
        <v>81</v>
      </c>
      <c r="D77" s="59">
        <v>1083.943782495594</v>
      </c>
      <c r="E77" s="60">
        <v>1006.1477357411603</v>
      </c>
      <c r="F77" s="60">
        <v>742.22349244122665</v>
      </c>
      <c r="G77" s="60">
        <v>1128.969200722853</v>
      </c>
      <c r="H77" s="60">
        <v>1405.6339848922787</v>
      </c>
      <c r="I77" s="60">
        <v>893.12286933340863</v>
      </c>
      <c r="J77" s="60">
        <v>908.40615203363177</v>
      </c>
      <c r="K77" s="60">
        <v>799.81160928578254</v>
      </c>
      <c r="L77" s="60">
        <v>845.34153969370414</v>
      </c>
      <c r="M77" s="60">
        <v>1277.3535201244226</v>
      </c>
      <c r="N77" s="60">
        <v>1373.144235862912</v>
      </c>
      <c r="O77" s="60">
        <v>734.50046134421677</v>
      </c>
      <c r="P77" s="60">
        <v>1074.30667437334</v>
      </c>
      <c r="Q77" s="60">
        <v>1046.8616771115026</v>
      </c>
      <c r="R77" s="60">
        <v>1045.0663278634104</v>
      </c>
      <c r="S77" s="60">
        <v>777.92539676210606</v>
      </c>
      <c r="T77" s="60">
        <v>1295.9115264343832</v>
      </c>
      <c r="U77" s="60">
        <v>862.89301585335988</v>
      </c>
      <c r="V77" s="60">
        <v>819.78643393935965</v>
      </c>
      <c r="W77" s="60">
        <v>856.88902932565452</v>
      </c>
      <c r="X77" s="60">
        <v>1437.0213964867787</v>
      </c>
      <c r="Y77" s="60">
        <v>795.23142297043023</v>
      </c>
      <c r="Z77" s="60">
        <v>868.09546694478854</v>
      </c>
      <c r="AA77" s="60">
        <v>1332.0185566325076</v>
      </c>
      <c r="AB77" s="60">
        <v>1135.9202896874165</v>
      </c>
      <c r="AC77" s="60">
        <v>801.03787427885754</v>
      </c>
      <c r="AD77" s="60">
        <v>1018.6730452806361</v>
      </c>
      <c r="AE77" s="60">
        <v>949.21238462632346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3" customHeight="1" x14ac:dyDescent="0.4">
      <c r="A78" s="115" t="s">
        <v>123</v>
      </c>
      <c r="B78" s="57" t="s">
        <v>66</v>
      </c>
      <c r="C78" s="58" t="s">
        <v>81</v>
      </c>
      <c r="D78" s="59">
        <v>4249.1915094017813</v>
      </c>
      <c r="E78" s="60" t="s">
        <v>108</v>
      </c>
      <c r="F78" s="60" t="s">
        <v>108</v>
      </c>
      <c r="G78" s="60" t="s">
        <v>108</v>
      </c>
      <c r="H78" s="60">
        <v>4091.7193581932938</v>
      </c>
      <c r="I78" s="60" t="s">
        <v>108</v>
      </c>
      <c r="J78" s="60" t="s">
        <v>108</v>
      </c>
      <c r="K78" s="60" t="s">
        <v>108</v>
      </c>
      <c r="L78" s="60" t="s">
        <v>108</v>
      </c>
      <c r="M78" s="60">
        <v>3553.1624474952428</v>
      </c>
      <c r="N78" s="60">
        <v>4279.0674000273802</v>
      </c>
      <c r="O78" s="60" t="s">
        <v>108</v>
      </c>
      <c r="P78" s="60" t="s">
        <v>108</v>
      </c>
      <c r="Q78" s="60" t="s">
        <v>108</v>
      </c>
      <c r="R78" s="60" t="s">
        <v>108</v>
      </c>
      <c r="S78" s="60" t="s">
        <v>108</v>
      </c>
      <c r="T78" s="60" t="s">
        <v>108</v>
      </c>
      <c r="U78" s="60" t="s">
        <v>108</v>
      </c>
      <c r="V78" s="60" t="s">
        <v>108</v>
      </c>
      <c r="W78" s="60" t="s">
        <v>108</v>
      </c>
      <c r="X78" s="60" t="s">
        <v>108</v>
      </c>
      <c r="Y78" s="60" t="s">
        <v>108</v>
      </c>
      <c r="Z78" s="60" t="s">
        <v>108</v>
      </c>
      <c r="AA78" s="60">
        <v>4095.1003900348946</v>
      </c>
      <c r="AB78" s="60" t="s">
        <v>108</v>
      </c>
      <c r="AC78" s="60" t="s">
        <v>108</v>
      </c>
      <c r="AD78" s="60" t="s">
        <v>108</v>
      </c>
      <c r="AE78" s="60" t="s">
        <v>108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3" customHeight="1" x14ac:dyDescent="0.4">
      <c r="A79" s="115" t="s">
        <v>123</v>
      </c>
      <c r="B79" s="57" t="s">
        <v>67</v>
      </c>
      <c r="C79" s="58" t="s">
        <v>81</v>
      </c>
      <c r="D79" s="59">
        <v>3338.8031112463214</v>
      </c>
      <c r="E79" s="60" t="s">
        <v>108</v>
      </c>
      <c r="F79" s="60" t="s">
        <v>108</v>
      </c>
      <c r="G79" s="60" t="s">
        <v>108</v>
      </c>
      <c r="H79" s="60" t="s">
        <v>108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 t="s">
        <v>108</v>
      </c>
      <c r="N79" s="60" t="s">
        <v>108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>
        <v>3871.2115428658685</v>
      </c>
      <c r="T79" s="60">
        <v>4493.4936351125098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3239.9999776170052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3" customHeight="1" x14ac:dyDescent="0.4">
      <c r="A80" s="115" t="s">
        <v>123</v>
      </c>
      <c r="B80" s="57" t="s">
        <v>68</v>
      </c>
      <c r="C80" s="58" t="s">
        <v>81</v>
      </c>
      <c r="D80" s="59">
        <v>2538.8004275160811</v>
      </c>
      <c r="E80" s="60">
        <v>2394.9125829468903</v>
      </c>
      <c r="F80" s="60">
        <v>2525.9808433988201</v>
      </c>
      <c r="G80" s="60">
        <v>2166.3461518990894</v>
      </c>
      <c r="H80" s="60">
        <v>2516.9239921015251</v>
      </c>
      <c r="I80" s="60">
        <v>2618.5676271810457</v>
      </c>
      <c r="J80" s="60">
        <v>2123.2268772864495</v>
      </c>
      <c r="K80" s="60">
        <v>2922.8761964949304</v>
      </c>
      <c r="L80" s="60">
        <v>2780.5268540893849</v>
      </c>
      <c r="M80" s="60">
        <v>3094.0042233370077</v>
      </c>
      <c r="N80" s="60">
        <v>2486.7098527622416</v>
      </c>
      <c r="O80" s="60">
        <v>2374.7591620206076</v>
      </c>
      <c r="P80" s="60">
        <v>3110.2153679015696</v>
      </c>
      <c r="Q80" s="60">
        <v>2532.3779799890376</v>
      </c>
      <c r="R80" s="60">
        <v>2325.482001048641</v>
      </c>
      <c r="S80" s="60">
        <v>3370.8309731368695</v>
      </c>
      <c r="T80" s="60">
        <v>2638.4120247264264</v>
      </c>
      <c r="U80" s="60">
        <v>2901.1672253127531</v>
      </c>
      <c r="V80" s="60">
        <v>2296.6849837283671</v>
      </c>
      <c r="W80" s="60">
        <v>2832.9203837741875</v>
      </c>
      <c r="X80" s="60">
        <v>2555.3655737159888</v>
      </c>
      <c r="Y80" s="60">
        <v>3104.9002613188541</v>
      </c>
      <c r="Z80" s="60">
        <v>2639.694767730969</v>
      </c>
      <c r="AA80" s="60">
        <v>2259.9767187559864</v>
      </c>
      <c r="AB80" s="60">
        <v>2077.2286360761914</v>
      </c>
      <c r="AC80" s="60">
        <v>2818.7173186714176</v>
      </c>
      <c r="AD80" s="60">
        <v>2348.6688687230358</v>
      </c>
      <c r="AE80" s="60">
        <v>2410.9447923967814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3" customHeight="1" x14ac:dyDescent="0.4">
      <c r="A81" s="115" t="s">
        <v>123</v>
      </c>
      <c r="B81" s="57" t="s">
        <v>69</v>
      </c>
      <c r="C81" s="58" t="s">
        <v>81</v>
      </c>
      <c r="D81" s="59">
        <v>3350.4730126650416</v>
      </c>
      <c r="E81" s="60" t="s">
        <v>108</v>
      </c>
      <c r="F81" s="60">
        <v>3247.1539447202244</v>
      </c>
      <c r="G81" s="60" t="s">
        <v>108</v>
      </c>
      <c r="H81" s="60" t="s">
        <v>108</v>
      </c>
      <c r="I81" s="60" t="s">
        <v>108</v>
      </c>
      <c r="J81" s="60">
        <v>3310.2501129019629</v>
      </c>
      <c r="K81" s="60">
        <v>3756.6815168181674</v>
      </c>
      <c r="L81" s="60">
        <v>3322.5543670808906</v>
      </c>
      <c r="M81" s="60">
        <v>2758.8051770042243</v>
      </c>
      <c r="N81" s="60">
        <v>2872.7577773406101</v>
      </c>
      <c r="O81" s="60">
        <v>2910.7963220531406</v>
      </c>
      <c r="P81" s="60">
        <v>3146.5088278098347</v>
      </c>
      <c r="Q81" s="60" t="s">
        <v>108</v>
      </c>
      <c r="R81" s="60" t="s">
        <v>108</v>
      </c>
      <c r="S81" s="60">
        <v>4036.2496683773852</v>
      </c>
      <c r="T81" s="60">
        <v>2803.5862225967553</v>
      </c>
      <c r="U81" s="60" t="s">
        <v>108</v>
      </c>
      <c r="V81" s="60" t="s">
        <v>108</v>
      </c>
      <c r="W81" s="60" t="s">
        <v>108</v>
      </c>
      <c r="X81" s="60" t="s">
        <v>108</v>
      </c>
      <c r="Y81" s="60">
        <v>3232.1716936689822</v>
      </c>
      <c r="Z81" s="60">
        <v>2975.2860762467485</v>
      </c>
      <c r="AA81" s="60" t="s">
        <v>108</v>
      </c>
      <c r="AB81" s="60">
        <v>3257.6638414225281</v>
      </c>
      <c r="AC81" s="60">
        <v>3013.4553690136804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3" customHeight="1" x14ac:dyDescent="0.4">
      <c r="A82" t="s">
        <v>132</v>
      </c>
      <c r="B82" s="24" t="s">
        <v>115</v>
      </c>
      <c r="C82" s="58" t="s">
        <v>81</v>
      </c>
      <c r="D82" s="59"/>
      <c r="E82" s="60">
        <f t="array" ref="E82:AE83">TRANSPOSE('[3]Hydro capacities&amp;FLH'!$AQ$6:$AR$32)</f>
        <v>5592.1787709497203</v>
      </c>
      <c r="F82" s="60">
        <v>2852.1746800434039</v>
      </c>
      <c r="G82" s="60">
        <v>2395.4372623574141</v>
      </c>
      <c r="H82" s="60">
        <v>0</v>
      </c>
      <c r="I82" s="60">
        <v>3902.3569023569021</v>
      </c>
      <c r="J82" s="60">
        <v>5410.7584308355781</v>
      </c>
      <c r="K82" s="60">
        <v>2396.63318258053</v>
      </c>
      <c r="L82" s="60">
        <v>0</v>
      </c>
      <c r="M82" s="60">
        <v>2080.4269760588063</v>
      </c>
      <c r="N82" s="60">
        <v>4060.0229313161876</v>
      </c>
      <c r="O82" s="60">
        <v>4436.5108789666037</v>
      </c>
      <c r="P82" s="60">
        <v>3883.0032243205897</v>
      </c>
      <c r="Q82" s="60">
        <v>4377.9663100946764</v>
      </c>
      <c r="R82" s="60">
        <v>4321.4285714285716</v>
      </c>
      <c r="S82" s="60">
        <v>3028.0930717978717</v>
      </c>
      <c r="T82" s="60">
        <v>3120.9143254738551</v>
      </c>
      <c r="U82" s="60">
        <v>3813.7168048608196</v>
      </c>
      <c r="V82" s="60">
        <v>2941.1764705882356</v>
      </c>
      <c r="W82" s="60">
        <v>1908.2240941547493</v>
      </c>
      <c r="X82" s="60">
        <v>0</v>
      </c>
      <c r="Y82" s="60">
        <v>2548.5313590314436</v>
      </c>
      <c r="Z82" s="60">
        <v>3328.6908077994426</v>
      </c>
      <c r="AA82" s="60">
        <v>2566.27812083044</v>
      </c>
      <c r="AB82" s="60">
        <v>5805.2751656787414</v>
      </c>
      <c r="AC82" s="60">
        <v>0</v>
      </c>
      <c r="AD82" s="60">
        <v>3855.4920468867026</v>
      </c>
      <c r="AE82" s="60">
        <v>0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3" customHeight="1" x14ac:dyDescent="0.4">
      <c r="A83" t="s">
        <v>132</v>
      </c>
      <c r="B83" s="24" t="s">
        <v>117</v>
      </c>
      <c r="C83" s="58" t="s">
        <v>81</v>
      </c>
      <c r="D83" s="59"/>
      <c r="E83" s="60">
        <v>1380.1035671332991</v>
      </c>
      <c r="F83" s="60">
        <v>0</v>
      </c>
      <c r="G83" s="60">
        <v>1623.454978061935</v>
      </c>
      <c r="H83" s="60">
        <v>0</v>
      </c>
      <c r="I83" s="60">
        <v>1213.6159031284462</v>
      </c>
      <c r="J83" s="60">
        <v>1926.3532642295802</v>
      </c>
      <c r="K83" s="60">
        <v>0</v>
      </c>
      <c r="L83" s="60">
        <v>0</v>
      </c>
      <c r="M83" s="60">
        <v>1561.7442569400239</v>
      </c>
      <c r="N83" s="60">
        <v>1928.9154557235872</v>
      </c>
      <c r="O83" s="60">
        <v>0</v>
      </c>
      <c r="P83" s="60">
        <v>1834.4706514702493</v>
      </c>
      <c r="Q83" s="60">
        <v>3038.0464132656502</v>
      </c>
      <c r="R83" s="60">
        <v>3901.335664425098</v>
      </c>
      <c r="S83" s="60">
        <v>0</v>
      </c>
      <c r="T83" s="60">
        <v>2425.761925167782</v>
      </c>
      <c r="U83" s="60">
        <v>0</v>
      </c>
      <c r="V83" s="60">
        <v>3374.7888042664981</v>
      </c>
      <c r="W83" s="60">
        <v>0</v>
      </c>
      <c r="X83" s="60">
        <v>0</v>
      </c>
      <c r="Y83" s="60">
        <v>0</v>
      </c>
      <c r="Z83" s="60">
        <v>4175.9509867700626</v>
      </c>
      <c r="AA83" s="60">
        <v>1696.2389842120554</v>
      </c>
      <c r="AB83" s="60">
        <v>4421.4067543147203</v>
      </c>
      <c r="AC83" s="60">
        <v>4033.3048743497648</v>
      </c>
      <c r="AD83" s="60">
        <v>0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3" customHeight="1" x14ac:dyDescent="0.4">
      <c r="A84" s="115" t="s">
        <v>123</v>
      </c>
      <c r="B84" s="61" t="s">
        <v>70</v>
      </c>
      <c r="C84" s="62" t="s">
        <v>81</v>
      </c>
      <c r="D84" s="63">
        <v>1977.8011879872779</v>
      </c>
      <c r="E84" s="64">
        <v>2510.4655248938088</v>
      </c>
      <c r="F84" s="64">
        <v>1585.2402227732932</v>
      </c>
      <c r="G84" s="64">
        <v>1654.4827809440528</v>
      </c>
      <c r="H84" s="64">
        <v>1896.1880936781909</v>
      </c>
      <c r="I84" s="64">
        <v>1400.5425345240044</v>
      </c>
      <c r="J84" s="64">
        <v>1559.5298342688409</v>
      </c>
      <c r="K84" s="64">
        <v>2318.3843766449927</v>
      </c>
      <c r="L84" s="64">
        <v>2856.474512541281</v>
      </c>
      <c r="M84" s="64">
        <v>1906.703246973753</v>
      </c>
      <c r="N84" s="64">
        <v>2018.8902050843956</v>
      </c>
      <c r="O84" s="64">
        <v>3426.3970937608287</v>
      </c>
      <c r="P84" s="64">
        <v>1841.1855051446444</v>
      </c>
      <c r="Q84" s="64">
        <v>2265.712711787341</v>
      </c>
      <c r="R84" s="64">
        <v>1274.7726677575804</v>
      </c>
      <c r="S84" s="64">
        <v>2551.49105364665</v>
      </c>
      <c r="T84" s="64">
        <v>1872.8815794390966</v>
      </c>
      <c r="U84" s="64">
        <v>2829.0213553703315</v>
      </c>
      <c r="V84" s="64">
        <v>1338.8381730933108</v>
      </c>
      <c r="W84" s="64">
        <v>2234.7044642937012</v>
      </c>
      <c r="X84" s="64">
        <v>1660.0889608362629</v>
      </c>
      <c r="Y84" s="64">
        <v>2507.4319123449927</v>
      </c>
      <c r="Z84" s="64">
        <v>2670.7160517490684</v>
      </c>
      <c r="AA84" s="64">
        <v>2142.0670629225019</v>
      </c>
      <c r="AB84" s="64">
        <v>2066.2039720541638</v>
      </c>
      <c r="AC84" s="64">
        <v>3552.6180140378356</v>
      </c>
      <c r="AD84" s="64">
        <v>2153.9341586003497</v>
      </c>
      <c r="AE84" s="64">
        <v>1624.8612882817508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3" customHeight="1" x14ac:dyDescent="0.4">
      <c r="A85" s="115" t="s">
        <v>123</v>
      </c>
      <c r="B85" s="57" t="s">
        <v>71</v>
      </c>
      <c r="C85" s="58" t="s">
        <v>81</v>
      </c>
      <c r="D85" s="59">
        <v>5058.0619516302113</v>
      </c>
      <c r="E85" s="60">
        <v>5417.5609417318801</v>
      </c>
      <c r="F85" s="60">
        <v>4389.777930469585</v>
      </c>
      <c r="G85" s="60">
        <v>5984.2565223847359</v>
      </c>
      <c r="H85" s="60">
        <v>6255.883459782327</v>
      </c>
      <c r="I85" s="60">
        <v>5473.4067452985773</v>
      </c>
      <c r="J85" s="60">
        <v>4317.9671316971626</v>
      </c>
      <c r="K85" s="60">
        <v>4122.4131687971349</v>
      </c>
      <c r="L85" s="60">
        <v>5290.3253261193813</v>
      </c>
      <c r="M85" s="60">
        <v>6224.7234431021698</v>
      </c>
      <c r="N85" s="60">
        <v>6133.7037722337491</v>
      </c>
      <c r="O85" s="60">
        <v>5790.2089059249929</v>
      </c>
      <c r="P85" s="60">
        <v>5504.7354826102837</v>
      </c>
      <c r="Q85" s="60">
        <v>6069.9370620313475</v>
      </c>
      <c r="R85" s="60">
        <v>3530.9050069665559</v>
      </c>
      <c r="S85" s="60">
        <v>6017.6789252770604</v>
      </c>
      <c r="T85" s="60">
        <v>4668.9939554081284</v>
      </c>
      <c r="U85" s="60">
        <v>4974.4488490048234</v>
      </c>
      <c r="V85" s="60">
        <v>4668.5826928036377</v>
      </c>
      <c r="W85" s="60">
        <v>5552.343888510165</v>
      </c>
      <c r="X85" s="60">
        <v>5311.0047673821364</v>
      </c>
      <c r="Y85" s="60">
        <v>4662.4645103393095</v>
      </c>
      <c r="Z85" s="60">
        <v>5252.4769555459743</v>
      </c>
      <c r="AA85" s="60">
        <v>6478.3093042853898</v>
      </c>
      <c r="AB85" s="60">
        <v>6091.5065237735198</v>
      </c>
      <c r="AC85" s="60">
        <v>5715.0242264637309</v>
      </c>
      <c r="AD85" s="60">
        <v>5945.6224265817327</v>
      </c>
      <c r="AE85" s="60">
        <v>5994.7484333325556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3" customHeight="1" x14ac:dyDescent="0.4">
      <c r="A86" s="115" t="s">
        <v>123</v>
      </c>
      <c r="B86" s="65" t="s">
        <v>72</v>
      </c>
      <c r="C86" s="66" t="s">
        <v>81</v>
      </c>
      <c r="D86" s="67">
        <v>1014.2102465472861</v>
      </c>
      <c r="E86" s="68">
        <v>963.92364065065442</v>
      </c>
      <c r="F86" s="68">
        <v>798.7949626411712</v>
      </c>
      <c r="G86" s="68">
        <v>1064.443399988606</v>
      </c>
      <c r="H86" s="68">
        <v>1381.9648292811819</v>
      </c>
      <c r="I86" s="68">
        <v>844.18081533371537</v>
      </c>
      <c r="J86" s="68">
        <v>822.33007989972339</v>
      </c>
      <c r="K86" s="68">
        <v>795.01599369267421</v>
      </c>
      <c r="L86" s="68">
        <v>821.13151344559958</v>
      </c>
      <c r="M86" s="68">
        <v>1212.6077174022325</v>
      </c>
      <c r="N86" s="68">
        <v>1294.3527800640859</v>
      </c>
      <c r="O86" s="68">
        <v>734.50046134421677</v>
      </c>
      <c r="P86" s="68">
        <v>1020.7707474332577</v>
      </c>
      <c r="Q86" s="68">
        <v>1030.094420058736</v>
      </c>
      <c r="R86" s="68">
        <v>990.2492683086831</v>
      </c>
      <c r="S86" s="68">
        <v>773.61882525318163</v>
      </c>
      <c r="T86" s="68">
        <v>1179.8251039237882</v>
      </c>
      <c r="U86" s="68">
        <v>841.77387034112064</v>
      </c>
      <c r="V86" s="68">
        <v>830.01370569226333</v>
      </c>
      <c r="W86" s="68">
        <v>846.07815175146277</v>
      </c>
      <c r="X86" s="68">
        <v>1429.1532939102224</v>
      </c>
      <c r="Y86" s="68">
        <v>805.57003446063618</v>
      </c>
      <c r="Z86" s="68">
        <v>842.53018672126018</v>
      </c>
      <c r="AA86" s="68">
        <v>1340.5978790168565</v>
      </c>
      <c r="AB86" s="68">
        <v>1091.1372696334317</v>
      </c>
      <c r="AC86" s="68">
        <v>755.96000768406316</v>
      </c>
      <c r="AD86" s="68">
        <v>966.20778807066779</v>
      </c>
      <c r="AE86" s="68">
        <v>909.90539440568443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s="73" customFormat="1" ht="13" customHeight="1" x14ac:dyDescent="0.4">
      <c r="B87" s="69"/>
      <c r="C87" s="70"/>
      <c r="D87" s="70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14"/>
      <c r="AD87" s="71"/>
      <c r="AE87" s="71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22"/>
      <c r="AY87" s="22"/>
      <c r="AZ87" s="72"/>
    </row>
    <row r="88" spans="1:52" s="73" customFormat="1" ht="18" customHeight="1" x14ac:dyDescent="0.4">
      <c r="B88" s="7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1:52" s="73" customFormat="1" ht="13" customHeight="1" x14ac:dyDescent="0.4">
      <c r="B89" s="75"/>
      <c r="C89" s="70"/>
      <c r="D89" s="7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14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3" customHeight="1" x14ac:dyDescent="0.4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3" customHeight="1" x14ac:dyDescent="0.4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3" customHeight="1" x14ac:dyDescent="0.4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3" customHeight="1" x14ac:dyDescent="0.4">
      <c r="B93" s="69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3" customHeight="1" x14ac:dyDescent="0.4">
      <c r="B94" s="69"/>
      <c r="C94" s="70"/>
      <c r="D94" s="70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14"/>
      <c r="AD94" s="77"/>
      <c r="AE94" s="77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x14ac:dyDescent="0.4">
      <c r="B95" s="78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1:52" s="73" customFormat="1" x14ac:dyDescent="0.4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4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4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4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4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4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4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4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4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ht="42" customHeight="1" x14ac:dyDescent="0.5">
      <c r="B117" s="79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24.75" customHeight="1" x14ac:dyDescent="0.45">
      <c r="B118" s="80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31.5" customHeight="1" x14ac:dyDescent="0.4">
      <c r="B119" s="74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3" customHeight="1" x14ac:dyDescent="0.4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3" customHeight="1" x14ac:dyDescent="0.4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3" customHeight="1" x14ac:dyDescent="0.4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3" customHeight="1" x14ac:dyDescent="0.4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ht="31.5" customHeight="1" x14ac:dyDescent="0.4">
      <c r="B149" s="74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75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13" customHeight="1" x14ac:dyDescent="0.4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3" customHeight="1" x14ac:dyDescent="0.4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3" customHeight="1" x14ac:dyDescent="0.4">
      <c r="B153" s="81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3" customHeight="1" x14ac:dyDescent="0.4">
      <c r="B154" s="69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3" customHeight="1" x14ac:dyDescent="0.4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3" customHeight="1" x14ac:dyDescent="0.4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ht="13" customHeight="1" x14ac:dyDescent="0.4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3" customHeight="1" x14ac:dyDescent="0.4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3" customHeight="1" x14ac:dyDescent="0.4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3" customHeight="1" x14ac:dyDescent="0.4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3" customHeight="1" x14ac:dyDescent="0.4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x14ac:dyDescent="0.4">
      <c r="B162" s="78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4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4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4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4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4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ht="37.5" customHeight="1" x14ac:dyDescent="0.45">
      <c r="B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18" customHeight="1" x14ac:dyDescent="0.4">
      <c r="B169" s="74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3" customHeight="1" x14ac:dyDescent="0.4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69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3" customHeight="1" x14ac:dyDescent="0.4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8" customHeight="1" x14ac:dyDescent="0.4">
      <c r="B199" s="74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14"/>
      <c r="AY199" s="14"/>
      <c r="AZ199" s="14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81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3" customHeight="1" x14ac:dyDescent="0.4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31.5" customHeight="1" x14ac:dyDescent="0.4">
      <c r="B206" s="74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14"/>
      <c r="AY206" s="14"/>
      <c r="AZ206" s="14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81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69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31.5" customHeight="1" x14ac:dyDescent="0.4">
      <c r="B213" s="74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14"/>
      <c r="AY213" s="14"/>
      <c r="AZ213" s="14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x14ac:dyDescent="0.4">
      <c r="B217" s="78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14"/>
      <c r="AY217" s="14"/>
      <c r="AZ217" s="14"/>
    </row>
    <row r="218" spans="2:52" s="73" customFormat="1" ht="37.5" customHeight="1" x14ac:dyDescent="0.45">
      <c r="B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1.5" customHeight="1" x14ac:dyDescent="0.4">
      <c r="B219" s="74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3" customHeight="1" x14ac:dyDescent="0.4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69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3" customHeight="1" x14ac:dyDescent="0.4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31.5" customHeight="1" x14ac:dyDescent="0.4">
      <c r="B249" s="74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14"/>
      <c r="AY249" s="14"/>
      <c r="AZ249" s="14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81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3" customHeight="1" x14ac:dyDescent="0.4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43.5" customHeight="1" x14ac:dyDescent="0.4">
      <c r="B256" s="74"/>
      <c r="C256" s="70"/>
      <c r="D256" s="70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14"/>
      <c r="AY256" s="14"/>
      <c r="AZ256" s="14"/>
    </row>
    <row r="257" spans="2:52" s="73" customFormat="1" ht="13" customHeight="1" x14ac:dyDescent="0.4">
      <c r="B257" s="75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81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69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x14ac:dyDescent="0.4">
      <c r="B263" s="78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14"/>
      <c r="AY263" s="14"/>
      <c r="AZ263" s="14"/>
    </row>
    <row r="264" spans="2:52" s="73" customFormat="1" x14ac:dyDescent="0.4">
      <c r="B264" s="78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14"/>
      <c r="AY264" s="14"/>
      <c r="AZ264" s="14"/>
    </row>
    <row r="265" spans="2:52" s="73" customFormat="1" x14ac:dyDescent="0.4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4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4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ht="37.5" customHeight="1" x14ac:dyDescent="0.45">
      <c r="B268" s="80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18" customHeight="1" x14ac:dyDescent="0.4">
      <c r="B269" s="74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3" customHeight="1" x14ac:dyDescent="0.4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69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8" customHeight="1" x14ac:dyDescent="0.4">
      <c r="B299" s="74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14"/>
      <c r="AY299" s="14"/>
      <c r="AZ299" s="14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81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31.5" customHeight="1" x14ac:dyDescent="0.4">
      <c r="B306" s="74"/>
      <c r="C306" s="70"/>
      <c r="D306" s="70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14"/>
      <c r="AY306" s="14"/>
      <c r="AZ306" s="14"/>
    </row>
    <row r="307" spans="2:52" s="73" customFormat="1" ht="13" customHeight="1" x14ac:dyDescent="0.4">
      <c r="B307" s="75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81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69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84"/>
      <c r="C313" s="70"/>
      <c r="D313" s="70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14"/>
      <c r="AY313" s="14"/>
      <c r="AZ313" s="14"/>
    </row>
    <row r="314" spans="2:52" s="73" customFormat="1" ht="13" customHeight="1" x14ac:dyDescent="0.4">
      <c r="B314" s="84"/>
      <c r="C314" s="70"/>
      <c r="D314" s="70"/>
      <c r="E314" s="8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</row>
    <row r="315" spans="2:52" s="73" customFormat="1" x14ac:dyDescent="0.4">
      <c r="B315" s="78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4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4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ht="37.5" customHeight="1" x14ac:dyDescent="0.45">
      <c r="B318" s="80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18" customHeight="1" x14ac:dyDescent="0.4">
      <c r="B319" s="74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3" customHeight="1" x14ac:dyDescent="0.4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69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3" customHeight="1" x14ac:dyDescent="0.4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8" customHeight="1" x14ac:dyDescent="0.4">
      <c r="B349" s="74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3" customHeight="1" x14ac:dyDescent="0.4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3" customHeight="1" x14ac:dyDescent="0.4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3" customHeight="1" x14ac:dyDescent="0.4">
      <c r="B353" s="81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3" customHeight="1" x14ac:dyDescent="0.4">
      <c r="B354" s="69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3" customHeight="1" x14ac:dyDescent="0.4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31.5" customHeight="1" x14ac:dyDescent="0.4">
      <c r="B356" s="74"/>
      <c r="C356" s="70"/>
      <c r="D356" s="70"/>
      <c r="E356" s="8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ht="13" customHeight="1" x14ac:dyDescent="0.4">
      <c r="B357" s="75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3" customHeight="1" x14ac:dyDescent="0.4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3" customHeight="1" x14ac:dyDescent="0.4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3" customHeight="1" x14ac:dyDescent="0.4">
      <c r="B360" s="81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3" customHeight="1" x14ac:dyDescent="0.4">
      <c r="B361" s="69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84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x14ac:dyDescent="0.4">
      <c r="B363" s="78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4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4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4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4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ht="37.5" customHeight="1" x14ac:dyDescent="0.45">
      <c r="B368" s="80"/>
      <c r="C368" s="85"/>
      <c r="D368" s="8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18" customHeight="1" x14ac:dyDescent="0.4">
      <c r="B369" s="74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3" customHeight="1" x14ac:dyDescent="0.4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3" customHeight="1" x14ac:dyDescent="0.4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3" customHeight="1" x14ac:dyDescent="0.4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3" customHeight="1" x14ac:dyDescent="0.4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3" customHeight="1" x14ac:dyDescent="0.4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84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22"/>
      <c r="AY381" s="22"/>
      <c r="AZ381" s="22"/>
    </row>
    <row r="382" spans="2:52" s="73" customFormat="1" x14ac:dyDescent="0.4">
      <c r="B382" s="84"/>
      <c r="C382" s="85"/>
      <c r="D382" s="8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</row>
    <row r="383" spans="2:52" s="73" customFormat="1" x14ac:dyDescent="0.4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4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4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4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4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ht="24.75" customHeight="1" x14ac:dyDescent="0.45">
      <c r="B388" s="80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18" customHeight="1" x14ac:dyDescent="0.45">
      <c r="B389" s="74"/>
      <c r="C389" s="86"/>
      <c r="D389" s="86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84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8" customHeight="1" x14ac:dyDescent="0.45">
      <c r="B402" s="74"/>
      <c r="C402" s="86"/>
      <c r="D402" s="86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84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8" customHeight="1" x14ac:dyDescent="0.45">
      <c r="B415" s="74"/>
      <c r="C415" s="86"/>
      <c r="D415" s="86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84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8" customHeight="1" x14ac:dyDescent="0.45">
      <c r="B428" s="74"/>
      <c r="C428" s="86"/>
      <c r="D428" s="86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84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8" customHeight="1" x14ac:dyDescent="0.45">
      <c r="B441" s="74"/>
      <c r="C441" s="86"/>
      <c r="D441" s="86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84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8" customHeight="1" x14ac:dyDescent="0.45">
      <c r="B454" s="74"/>
      <c r="C454" s="86"/>
      <c r="D454" s="86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84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8" customHeight="1" x14ac:dyDescent="0.45">
      <c r="B467" s="74"/>
      <c r="C467" s="86"/>
      <c r="D467" s="86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84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8" customHeight="1" x14ac:dyDescent="0.45">
      <c r="B480" s="74"/>
      <c r="C480" s="86"/>
      <c r="D480" s="86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84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8" customHeight="1" x14ac:dyDescent="0.45">
      <c r="B493" s="74"/>
      <c r="C493" s="86"/>
      <c r="D493" s="86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84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8" customHeight="1" x14ac:dyDescent="0.45">
      <c r="B506" s="74"/>
      <c r="C506" s="86"/>
      <c r="D506" s="86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84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8" customHeight="1" x14ac:dyDescent="0.45">
      <c r="B519" s="74"/>
      <c r="C519" s="86"/>
      <c r="D519" s="86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84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8" customHeight="1" x14ac:dyDescent="0.45">
      <c r="B532" s="74"/>
      <c r="C532" s="86"/>
      <c r="D532" s="86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84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8" customHeight="1" x14ac:dyDescent="0.45">
      <c r="B545" s="74"/>
      <c r="C545" s="86"/>
      <c r="D545" s="86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84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8" customHeight="1" x14ac:dyDescent="0.45">
      <c r="B558" s="74"/>
      <c r="C558" s="86"/>
      <c r="D558" s="86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84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8" customHeight="1" x14ac:dyDescent="0.45">
      <c r="B571" s="74"/>
      <c r="C571" s="86"/>
      <c r="D571" s="86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84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8" customHeight="1" x14ac:dyDescent="0.45">
      <c r="B584" s="74"/>
      <c r="C584" s="86"/>
      <c r="D584" s="86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84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8" customHeight="1" x14ac:dyDescent="0.45">
      <c r="B597" s="74"/>
      <c r="C597" s="86"/>
      <c r="D597" s="86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84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8" customHeight="1" x14ac:dyDescent="0.45">
      <c r="B610" s="74"/>
      <c r="C610" s="86"/>
      <c r="D610" s="86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84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8" customHeight="1" x14ac:dyDescent="0.45">
      <c r="B623" s="74"/>
      <c r="C623" s="86"/>
      <c r="D623" s="86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84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8" customHeight="1" x14ac:dyDescent="0.45">
      <c r="B636" s="74"/>
      <c r="C636" s="86"/>
      <c r="D636" s="86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84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8" customHeight="1" x14ac:dyDescent="0.45">
      <c r="B649" s="74"/>
      <c r="C649" s="86"/>
      <c r="D649" s="86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84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8" customHeight="1" x14ac:dyDescent="0.45">
      <c r="B662" s="74"/>
      <c r="C662" s="86"/>
      <c r="D662" s="86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84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8" customHeight="1" x14ac:dyDescent="0.45">
      <c r="B675" s="74"/>
      <c r="C675" s="86"/>
      <c r="D675" s="86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84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8" customHeight="1" x14ac:dyDescent="0.45">
      <c r="B688" s="74"/>
      <c r="C688" s="86"/>
      <c r="D688" s="86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84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8" customHeight="1" x14ac:dyDescent="0.45">
      <c r="B701" s="74"/>
      <c r="C701" s="86"/>
      <c r="D701" s="86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84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8" customHeight="1" x14ac:dyDescent="0.45">
      <c r="B714" s="74"/>
      <c r="C714" s="86"/>
      <c r="D714" s="86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84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8" customHeight="1" x14ac:dyDescent="0.45">
      <c r="B727" s="74"/>
      <c r="C727" s="86"/>
      <c r="D727" s="86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3" customHeight="1" x14ac:dyDescent="0.4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3" customHeight="1" x14ac:dyDescent="0.4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3" customHeight="1" x14ac:dyDescent="0.4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3" customHeight="1" x14ac:dyDescent="0.4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3" customHeight="1" x14ac:dyDescent="0.4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3" customHeight="1" x14ac:dyDescent="0.4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3" customHeight="1" x14ac:dyDescent="0.4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3" customHeight="1" x14ac:dyDescent="0.4">
      <c r="B739" s="84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x14ac:dyDescent="0.4">
      <c r="B740" s="78"/>
      <c r="C740" s="70"/>
      <c r="D740" s="7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4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4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4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4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4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4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4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4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ht="24.75" customHeight="1" x14ac:dyDescent="0.5">
      <c r="B767" s="79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37.5" customHeight="1" x14ac:dyDescent="0.45">
      <c r="B768" s="80"/>
      <c r="C768" s="85"/>
      <c r="D768" s="8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89" customFormat="1" ht="31.5" customHeight="1" x14ac:dyDescent="0.4">
      <c r="B769" s="87"/>
      <c r="C769" s="88"/>
      <c r="D769" s="88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13" customHeight="1" x14ac:dyDescent="0.4">
      <c r="B770" s="69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3" customHeight="1" x14ac:dyDescent="0.4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3" customHeight="1" x14ac:dyDescent="0.4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</row>
    <row r="795" spans="2:52" s="89" customFormat="1" ht="13" customHeight="1" x14ac:dyDescent="0.4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3" customHeight="1" x14ac:dyDescent="0.4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3" customHeight="1" x14ac:dyDescent="0.4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3" customHeight="1" x14ac:dyDescent="0.4">
      <c r="B798" s="75"/>
      <c r="C798" s="88"/>
      <c r="D798" s="88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8" customHeight="1" x14ac:dyDescent="0.4">
      <c r="B799" s="87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3" customHeight="1" x14ac:dyDescent="0.4">
      <c r="B800" s="69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3" customHeight="1" x14ac:dyDescent="0.4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</row>
    <row r="825" spans="2:52" s="89" customFormat="1" ht="13" customHeight="1" x14ac:dyDescent="0.4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3" customHeight="1" x14ac:dyDescent="0.4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3" customHeight="1" x14ac:dyDescent="0.4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73" customFormat="1" ht="42" customHeight="1" x14ac:dyDescent="0.5">
      <c r="B828" s="79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30.75" customHeight="1" x14ac:dyDescent="0.4">
      <c r="B829" s="87"/>
      <c r="C829" s="88"/>
      <c r="D829" s="88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3" customHeight="1" x14ac:dyDescent="0.4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3" customHeight="1" x14ac:dyDescent="0.4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3" customHeight="1" x14ac:dyDescent="0.4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3" customHeight="1" x14ac:dyDescent="0.4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3" customHeight="1" x14ac:dyDescent="0.4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3" customHeight="1" x14ac:dyDescent="0.4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3" customHeight="1" x14ac:dyDescent="0.4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3" customHeight="1" x14ac:dyDescent="0.4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4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4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4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4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4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4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4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4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ht="41.25" customHeight="1" x14ac:dyDescent="0.5">
      <c r="B867" s="79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24.75" customHeight="1" x14ac:dyDescent="0.45">
      <c r="B868" s="80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18" customHeight="1" x14ac:dyDescent="0.4">
      <c r="B869" s="87"/>
      <c r="C869" s="70"/>
      <c r="D869" s="7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69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8" customHeight="1" x14ac:dyDescent="0.4">
      <c r="B884" s="87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8" customHeight="1" x14ac:dyDescent="0.4">
      <c r="B896" s="87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69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8" customHeight="1" x14ac:dyDescent="0.4">
      <c r="B901" s="87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spans="2:52" s="73" customFormat="1" ht="13" customHeight="1" x14ac:dyDescent="0.4">
      <c r="B902" s="75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3" customHeight="1" x14ac:dyDescent="0.4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3" customHeight="1" x14ac:dyDescent="0.4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3" customHeight="1" x14ac:dyDescent="0.4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69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81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8" customHeight="1" x14ac:dyDescent="0.4">
      <c r="B912" s="87"/>
      <c r="C912" s="70"/>
      <c r="D912" s="70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</row>
    <row r="913" spans="2:52" s="73" customFormat="1" ht="13" customHeight="1" x14ac:dyDescent="0.4">
      <c r="B913" s="75"/>
      <c r="C913" s="70"/>
      <c r="D913" s="70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14"/>
      <c r="AD913" s="77"/>
      <c r="AE913" s="77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69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x14ac:dyDescent="0.4">
      <c r="B915" s="78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</row>
    <row r="916" spans="2:52" s="73" customFormat="1" x14ac:dyDescent="0.4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4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ht="24.75" customHeight="1" x14ac:dyDescent="0.45">
      <c r="B918" s="8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18" customHeight="1" x14ac:dyDescent="0.4">
      <c r="B919" s="87"/>
      <c r="C919" s="70"/>
      <c r="D919" s="7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69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8" customHeight="1" x14ac:dyDescent="0.4">
      <c r="B934" s="87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8" customHeight="1" x14ac:dyDescent="0.4">
      <c r="B946" s="87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69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8" customHeight="1" x14ac:dyDescent="0.4">
      <c r="B951" s="87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spans="2:52" s="73" customFormat="1" ht="13" customHeight="1" x14ac:dyDescent="0.4">
      <c r="B952" s="75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3" customHeight="1" x14ac:dyDescent="0.4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3" customHeight="1" x14ac:dyDescent="0.4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3" customHeight="1" x14ac:dyDescent="0.4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3" customHeight="1" x14ac:dyDescent="0.4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3" customHeight="1" x14ac:dyDescent="0.4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3" customHeight="1" x14ac:dyDescent="0.4">
      <c r="B960" s="69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3" customHeight="1" x14ac:dyDescent="0.4">
      <c r="B961" s="81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8" customHeight="1" x14ac:dyDescent="0.4">
      <c r="B962" s="87"/>
      <c r="C962" s="70"/>
      <c r="D962" s="70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ht="13" customHeight="1" x14ac:dyDescent="0.4">
      <c r="B963" s="75"/>
      <c r="C963" s="70"/>
      <c r="D963" s="70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14"/>
      <c r="AD963" s="77"/>
      <c r="AE963" s="77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3" customHeight="1" x14ac:dyDescent="0.4">
      <c r="B964" s="69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4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4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4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4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4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4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4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4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4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4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4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4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4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4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4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4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4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4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4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4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4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4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4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</sheetData>
  <sortState columnSort="1" ref="E1:AE1230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A1:AZ1238"/>
  <sheetViews>
    <sheetView zoomScaleNormal="100" workbookViewId="0">
      <pane xSplit="2" ySplit="2" topLeftCell="C51" activePane="bottomRight" state="frozen"/>
      <selection activeCell="B32" sqref="B32"/>
      <selection pane="topRight" activeCell="B32" sqref="B32"/>
      <selection pane="bottomLeft" activeCell="B32" sqref="B32"/>
      <selection pane="bottomRight" activeCell="B32" sqref="B32"/>
    </sheetView>
  </sheetViews>
  <sheetFormatPr baseColWidth="10" defaultRowHeight="14.6" x14ac:dyDescent="0.4"/>
  <cols>
    <col min="1" max="1" width="27.15234375" customWidth="1"/>
    <col min="2" max="2" width="38.69140625" style="94" customWidth="1"/>
    <col min="3" max="3" width="11.69140625" customWidth="1"/>
    <col min="4" max="4" width="10.53515625" customWidth="1"/>
    <col min="5" max="31" width="10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A5" s="3" t="s">
        <v>134</v>
      </c>
      <c r="B5" s="17" t="s">
        <v>58</v>
      </c>
      <c r="C5" s="18" t="s">
        <v>59</v>
      </c>
      <c r="D5" s="19">
        <v>10.362900650169701</v>
      </c>
      <c r="E5" s="20">
        <v>0.10853415465354919</v>
      </c>
      <c r="F5" s="20">
        <v>0.18252873373031617</v>
      </c>
      <c r="G5" s="20">
        <v>4.1655979692935947E-2</v>
      </c>
      <c r="H5" s="20">
        <v>5.0445481240749364E-3</v>
      </c>
      <c r="I5" s="20">
        <v>0.2747435460090637</v>
      </c>
      <c r="J5" s="20">
        <v>4.681502853393555</v>
      </c>
      <c r="K5" s="20">
        <v>0.16664069914817811</v>
      </c>
      <c r="L5" s="20">
        <v>1.4360443115234375E-2</v>
      </c>
      <c r="M5" s="20">
        <v>0.1291710023880005</v>
      </c>
      <c r="N5" s="20">
        <v>0.58322860813140875</v>
      </c>
      <c r="O5" s="20">
        <v>0.11369647216796876</v>
      </c>
      <c r="P5" s="20">
        <v>0.94239621734619139</v>
      </c>
      <c r="Q5" s="20">
        <v>2.0566484332084658E-2</v>
      </c>
      <c r="R5" s="20">
        <v>0.12102378034591675</v>
      </c>
      <c r="S5" s="20">
        <v>0.11001006889343262</v>
      </c>
      <c r="T5" s="20">
        <v>1.4166383514404297</v>
      </c>
      <c r="U5" s="20">
        <v>2.9134033203125E-2</v>
      </c>
      <c r="V5" s="20">
        <v>5.6594735458493231E-3</v>
      </c>
      <c r="W5" s="20">
        <v>3.4806382596492769E-2</v>
      </c>
      <c r="X5" s="20">
        <v>2.0499471575021743E-5</v>
      </c>
      <c r="Y5" s="20">
        <v>0.65150662855803965</v>
      </c>
      <c r="Z5" s="20">
        <v>0.30286491107940672</v>
      </c>
      <c r="AA5" s="20">
        <v>0.10883386039733887</v>
      </c>
      <c r="AB5" s="20">
        <v>0.13402086341381073</v>
      </c>
      <c r="AC5" s="20">
        <v>9.5805746793746954E-2</v>
      </c>
      <c r="AD5" s="20">
        <v>4.4521493911743162E-2</v>
      </c>
      <c r="AE5" s="20">
        <v>4.3984814286231994E-2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A6" s="115" t="s">
        <v>135</v>
      </c>
      <c r="B6" s="24" t="s">
        <v>60</v>
      </c>
      <c r="C6" s="25" t="s">
        <v>59</v>
      </c>
      <c r="D6" s="26">
        <v>24.986094717279077</v>
      </c>
      <c r="E6" s="27">
        <v>0.68591245424747471</v>
      </c>
      <c r="F6" s="27">
        <v>0.94344679260253905</v>
      </c>
      <c r="G6" s="27">
        <v>0.20281010437011718</v>
      </c>
      <c r="H6" s="27">
        <v>0</v>
      </c>
      <c r="I6" s="27">
        <v>0.60399762344360353</v>
      </c>
      <c r="J6" s="27">
        <v>4.3123695335388188</v>
      </c>
      <c r="K6" s="27">
        <v>1.1278429465293884</v>
      </c>
      <c r="L6" s="27">
        <v>0.14513072872161867</v>
      </c>
      <c r="M6" s="27">
        <v>0.23566390800476075</v>
      </c>
      <c r="N6" s="27">
        <v>1.4867137470245362</v>
      </c>
      <c r="O6" s="27">
        <v>2.3893240900039672</v>
      </c>
      <c r="P6" s="27">
        <v>3.064973114013672</v>
      </c>
      <c r="Q6" s="27">
        <v>3.5147992134094239E-2</v>
      </c>
      <c r="R6" s="27">
        <v>0.6280581760406494</v>
      </c>
      <c r="S6" s="27">
        <v>0.21189420890808106</v>
      </c>
      <c r="T6" s="27">
        <v>1.5497849197387696</v>
      </c>
      <c r="U6" s="27">
        <v>9.3987027287483219E-2</v>
      </c>
      <c r="V6" s="27">
        <v>4.6745989322662359E-3</v>
      </c>
      <c r="W6" s="27">
        <v>6.2833471491932871E-2</v>
      </c>
      <c r="X6" s="27">
        <v>0</v>
      </c>
      <c r="Y6" s="27">
        <v>1.3191117301583291</v>
      </c>
      <c r="Z6" s="27">
        <v>2.3814034461975098</v>
      </c>
      <c r="AA6" s="27">
        <v>0.51929230403900151</v>
      </c>
      <c r="AB6" s="27">
        <v>0.28393355178833007</v>
      </c>
      <c r="AC6" s="27">
        <v>2.2761396269798277</v>
      </c>
      <c r="AD6" s="27">
        <v>5.3277898788452148E-2</v>
      </c>
      <c r="AE6" s="27">
        <v>0.36837072229385376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A7" s="115" t="s">
        <v>123</v>
      </c>
      <c r="B7" s="24" t="s">
        <v>61</v>
      </c>
      <c r="C7" s="25" t="s">
        <v>59</v>
      </c>
      <c r="D7" s="26">
        <v>4.2932380626648667</v>
      </c>
      <c r="E7" s="27">
        <v>0.10650173950195313</v>
      </c>
      <c r="F7" s="27">
        <v>0.116323486328125</v>
      </c>
      <c r="G7" s="27">
        <v>1.9639039993286134E-2</v>
      </c>
      <c r="H7" s="27">
        <v>1.3333334028720856E-4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A8" s="3" t="s">
        <v>130</v>
      </c>
      <c r="B8" s="24" t="s">
        <v>62</v>
      </c>
      <c r="C8" s="25" t="s">
        <v>59</v>
      </c>
      <c r="D8" s="26">
        <v>1.9281130149364472</v>
      </c>
      <c r="E8" s="27">
        <v>1.2000000476837158E-3</v>
      </c>
      <c r="F8" s="27">
        <v>0</v>
      </c>
      <c r="G8" s="27">
        <v>9.382500457763672E-2</v>
      </c>
      <c r="H8" s="27">
        <v>0</v>
      </c>
      <c r="I8" s="27">
        <v>0</v>
      </c>
      <c r="J8" s="27">
        <v>3.7132324218749999E-2</v>
      </c>
      <c r="K8" s="27">
        <v>9.7860174179077147E-3</v>
      </c>
      <c r="L8" s="27">
        <v>1.4402790069580078E-3</v>
      </c>
      <c r="M8" s="27">
        <v>4.3246021270751951E-2</v>
      </c>
      <c r="N8" s="27">
        <v>5.4866245269775391E-2</v>
      </c>
      <c r="O8" s="27">
        <v>0</v>
      </c>
      <c r="P8" s="27">
        <v>0.41198901367187502</v>
      </c>
      <c r="Q8" s="27">
        <v>7.5575399398803709E-3</v>
      </c>
      <c r="R8" s="27">
        <v>5.6271492004394533E-2</v>
      </c>
      <c r="S8" s="27">
        <v>1.6902812957763674E-2</v>
      </c>
      <c r="T8" s="27">
        <v>0.96748547363281256</v>
      </c>
      <c r="U8" s="27">
        <v>6.4884309768676761E-3</v>
      </c>
      <c r="V8" s="27">
        <v>0</v>
      </c>
      <c r="W8" s="27">
        <v>2.8558754920959472E-3</v>
      </c>
      <c r="X8" s="27">
        <v>0</v>
      </c>
      <c r="Y8" s="27">
        <v>7.3624580383300789E-2</v>
      </c>
      <c r="Z8" s="27">
        <v>0</v>
      </c>
      <c r="AA8" s="27">
        <v>1.7600000381469728E-2</v>
      </c>
      <c r="AB8" s="27">
        <v>0.11839286041259765</v>
      </c>
      <c r="AC8" s="27">
        <v>0</v>
      </c>
      <c r="AD8" s="27">
        <v>6.5000000000000006E-3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A9" s="115" t="s">
        <v>123</v>
      </c>
      <c r="B9" s="24" t="s">
        <v>63</v>
      </c>
      <c r="C9" s="25" t="s">
        <v>59</v>
      </c>
      <c r="D9" s="26">
        <v>95.604910232543943</v>
      </c>
      <c r="E9" s="27">
        <v>8.3784667968749993</v>
      </c>
      <c r="F9" s="27">
        <v>5.5E-2</v>
      </c>
      <c r="G9" s="27">
        <v>1.9936166992187501</v>
      </c>
      <c r="H9" s="27">
        <v>0</v>
      </c>
      <c r="I9" s="27">
        <v>0.77558990478515621</v>
      </c>
      <c r="J9" s="27">
        <v>3.27735009765625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0.21413745117187499</v>
      </c>
      <c r="T9" s="27">
        <v>12.415923828125001</v>
      </c>
      <c r="U9" s="27">
        <v>0.10801399230957032</v>
      </c>
      <c r="V9" s="27">
        <v>0</v>
      </c>
      <c r="W9" s="27">
        <v>1.731284912109375</v>
      </c>
      <c r="X9" s="27">
        <v>0</v>
      </c>
      <c r="Y9" s="27">
        <v>3.7000003814697265E-2</v>
      </c>
      <c r="Z9" s="27">
        <v>0.3048799743652344</v>
      </c>
      <c r="AA9" s="27">
        <v>4.070569580078125</v>
      </c>
      <c r="AB9" s="27">
        <v>6.90567041015625</v>
      </c>
      <c r="AC9" s="27">
        <v>15.97824609375</v>
      </c>
      <c r="AD9" s="27">
        <v>0.99746936035156253</v>
      </c>
      <c r="AE9" s="27">
        <v>1.6266867675781251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A10" s="115" t="s">
        <v>123</v>
      </c>
      <c r="B10" s="24" t="s">
        <v>64</v>
      </c>
      <c r="C10" s="25" t="s">
        <v>59</v>
      </c>
      <c r="D10" s="26">
        <v>15.423256866812705</v>
      </c>
      <c r="E10" s="27">
        <v>1.5152109375</v>
      </c>
      <c r="F10" s="27">
        <v>6.4710708618164067E-2</v>
      </c>
      <c r="G10" s="27">
        <v>0.22500000000000001</v>
      </c>
      <c r="H10" s="27">
        <v>1.0666667222976685E-3</v>
      </c>
      <c r="I10" s="27">
        <v>0.31863665771484373</v>
      </c>
      <c r="J10" s="27">
        <v>1.0450001220703125</v>
      </c>
      <c r="K10" s="27">
        <v>1.0999999046325684E-2</v>
      </c>
      <c r="L10" s="27">
        <v>8.0999994277954103E-3</v>
      </c>
      <c r="M10" s="27">
        <v>0.14311666870117187</v>
      </c>
      <c r="N10" s="27">
        <v>2.2323334960937502</v>
      </c>
      <c r="O10" s="27">
        <v>0.44300003051757814</v>
      </c>
      <c r="P10" s="27">
        <v>2.9756572265624999</v>
      </c>
      <c r="Q10" s="27">
        <v>0.14662002563476562</v>
      </c>
      <c r="R10" s="27">
        <v>1.9695339202880861E-2</v>
      </c>
      <c r="S10" s="27">
        <v>6.6000000000000003E-2</v>
      </c>
      <c r="T10" s="27">
        <v>2.786525146484375</v>
      </c>
      <c r="U10" s="27">
        <v>5.3000003814697265E-2</v>
      </c>
      <c r="V10" s="27">
        <v>4.4376064300537109E-2</v>
      </c>
      <c r="W10" s="27">
        <v>8.6924415588378906E-2</v>
      </c>
      <c r="X10" s="27">
        <v>0</v>
      </c>
      <c r="Y10" s="27">
        <v>2.200000047683716E-3</v>
      </c>
      <c r="Z10" s="27">
        <v>0.5684446411132813</v>
      </c>
      <c r="AA10" s="27">
        <v>0.3588666687011719</v>
      </c>
      <c r="AB10" s="27">
        <v>0.6637499389648438</v>
      </c>
      <c r="AC10" s="27">
        <v>1.30977978515625</v>
      </c>
      <c r="AD10" s="27">
        <v>0.21070426940917969</v>
      </c>
      <c r="AE10" s="27">
        <v>0.12353805541992188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A11" s="115" t="s">
        <v>123</v>
      </c>
      <c r="B11" s="24" t="s">
        <v>65</v>
      </c>
      <c r="C11" s="25" t="s">
        <v>59</v>
      </c>
      <c r="D11" s="28">
        <v>424.42634608602526</v>
      </c>
      <c r="E11" s="29">
        <v>12.304644775390626</v>
      </c>
      <c r="F11" s="29">
        <v>16.278428344726564</v>
      </c>
      <c r="G11" s="29">
        <v>3.5520386962890624</v>
      </c>
      <c r="H11" s="29">
        <v>1.1532465362548829</v>
      </c>
      <c r="I11" s="29">
        <v>4.2368168945312501</v>
      </c>
      <c r="J11" s="29">
        <v>129.39248828125</v>
      </c>
      <c r="K11" s="29">
        <v>6.9124191894531251</v>
      </c>
      <c r="L11" s="29">
        <v>2.9066294193267821E-2</v>
      </c>
      <c r="M11" s="29">
        <v>10.811815429687501</v>
      </c>
      <c r="N11" s="29">
        <v>54.324555664062501</v>
      </c>
      <c r="O11" s="29">
        <v>3.235781951904297</v>
      </c>
      <c r="P11" s="29">
        <v>78.189025390625005</v>
      </c>
      <c r="Q11" s="29">
        <v>2.0364044113159179</v>
      </c>
      <c r="R11" s="29">
        <v>6.6327575683593754</v>
      </c>
      <c r="S11" s="29">
        <v>5.494094543457031</v>
      </c>
      <c r="T11" s="29">
        <v>48.248470703125001</v>
      </c>
      <c r="U11" s="29">
        <v>0.1528988037109375</v>
      </c>
      <c r="V11" s="29">
        <v>0.3521203193664551</v>
      </c>
      <c r="W11" s="29">
        <v>3.8193795204162599E-2</v>
      </c>
      <c r="X11" s="29">
        <v>0.17933949851989747</v>
      </c>
      <c r="Y11" s="29">
        <v>18.978723144531251</v>
      </c>
      <c r="Z11" s="29">
        <v>3.5270503540039062</v>
      </c>
      <c r="AA11" s="29">
        <v>4.6416479187011719</v>
      </c>
      <c r="AB11" s="29">
        <v>6.7174829101562503</v>
      </c>
      <c r="AC11" s="29">
        <v>0.2874605522155762</v>
      </c>
      <c r="AD11" s="29">
        <v>2.0903367614746093</v>
      </c>
      <c r="AE11" s="29">
        <v>4.6290373535156251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A12" s="115" t="s">
        <v>123</v>
      </c>
      <c r="B12" s="24" t="s">
        <v>66</v>
      </c>
      <c r="C12" s="25" t="s">
        <v>59</v>
      </c>
      <c r="D12" s="26">
        <v>1.0563975882530212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1.00261376953125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A14" s="3" t="s">
        <v>136</v>
      </c>
      <c r="B14" s="24" t="s">
        <v>68</v>
      </c>
      <c r="C14" s="25" t="s">
        <v>59</v>
      </c>
      <c r="D14" s="28">
        <v>261.49791519546511</v>
      </c>
      <c r="E14" s="29">
        <v>5.3157392578125</v>
      </c>
      <c r="F14" s="29">
        <v>6.9823818359374998</v>
      </c>
      <c r="G14" s="29">
        <v>0.71845092773437502</v>
      </c>
      <c r="H14" s="29">
        <v>0.37446423339843748</v>
      </c>
      <c r="I14" s="29">
        <v>1.0029569091796875</v>
      </c>
      <c r="J14" s="29">
        <v>65.959296875000007</v>
      </c>
      <c r="K14" s="29">
        <v>7.4778422851562505</v>
      </c>
      <c r="L14" s="29">
        <v>1.4841229248046874</v>
      </c>
      <c r="M14" s="29">
        <v>5.2632587890625002</v>
      </c>
      <c r="N14" s="29">
        <v>52.17595703125</v>
      </c>
      <c r="O14" s="29">
        <v>7.3556323242187505</v>
      </c>
      <c r="P14" s="29">
        <v>18.764837890625</v>
      </c>
      <c r="Q14" s="29">
        <v>1.2308822021484376</v>
      </c>
      <c r="R14" s="29">
        <v>0.37593997192382811</v>
      </c>
      <c r="S14" s="29">
        <v>8.3656894531250003</v>
      </c>
      <c r="T14" s="29">
        <v>20.961906250000002</v>
      </c>
      <c r="U14" s="29">
        <v>1.9521088867187499</v>
      </c>
      <c r="V14" s="29">
        <v>0.12683518981933595</v>
      </c>
      <c r="W14" s="29">
        <v>0.48072769165039064</v>
      </c>
      <c r="X14" s="29">
        <v>6.0570896148681642E-2</v>
      </c>
      <c r="Y14" s="29">
        <v>7.2347690429687503</v>
      </c>
      <c r="Z14" s="29">
        <v>17.954933593749999</v>
      </c>
      <c r="AA14" s="29">
        <v>9.0833017578124995</v>
      </c>
      <c r="AB14" s="29">
        <v>2.78227685546875</v>
      </c>
      <c r="AC14" s="29">
        <v>17.777121093750001</v>
      </c>
      <c r="AD14" s="29">
        <v>8.4212020874023436E-2</v>
      </c>
      <c r="AE14" s="29">
        <v>0.15169900512695314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A15" s="3" t="s">
        <v>137</v>
      </c>
      <c r="B15" s="24" t="s">
        <v>69</v>
      </c>
      <c r="C15" s="25" t="s">
        <v>59</v>
      </c>
      <c r="D15" s="28">
        <v>26.912846240043642</v>
      </c>
      <c r="E15" s="29">
        <v>0</v>
      </c>
      <c r="F15" s="29">
        <v>0.801882080078125</v>
      </c>
      <c r="G15" s="29">
        <v>0</v>
      </c>
      <c r="H15" s="29">
        <v>0</v>
      </c>
      <c r="I15" s="29">
        <v>0</v>
      </c>
      <c r="J15" s="29">
        <v>4.8072524414062503</v>
      </c>
      <c r="K15" s="29">
        <v>4.6385566406250005</v>
      </c>
      <c r="L15" s="29">
        <v>1.4436803817749025E-2</v>
      </c>
      <c r="M15" s="29">
        <v>0.16756086730957032</v>
      </c>
      <c r="N15" s="29">
        <v>0.13957284545898438</v>
      </c>
      <c r="O15" s="29">
        <v>7.1658996582031245E-2</v>
      </c>
      <c r="P15" s="29">
        <v>3.5901137695312499</v>
      </c>
      <c r="Q15" s="29">
        <v>0</v>
      </c>
      <c r="R15" s="29">
        <v>0</v>
      </c>
      <c r="S15" s="29">
        <v>0.72887890625000007</v>
      </c>
      <c r="T15" s="29">
        <v>5.4752990722656249E-2</v>
      </c>
      <c r="U15" s="29">
        <v>1.0081915855407715E-2</v>
      </c>
      <c r="V15" s="29">
        <v>0</v>
      </c>
      <c r="W15" s="29">
        <v>1.6288610458374025E-2</v>
      </c>
      <c r="X15" s="29">
        <v>0</v>
      </c>
      <c r="Y15" s="29">
        <v>11.2525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5" t="s">
        <v>138</v>
      </c>
      <c r="B16" s="24" t="s">
        <v>112</v>
      </c>
      <c r="C16" s="25" t="s">
        <v>113</v>
      </c>
      <c r="D16" s="28"/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6" t="s">
        <v>139</v>
      </c>
      <c r="B17" s="24" t="s">
        <v>115</v>
      </c>
      <c r="C17" s="25" t="s">
        <v>59</v>
      </c>
      <c r="D17" s="28"/>
      <c r="E17" s="27">
        <f t="array" ref="E17:AE18">TRANSPOSE('[3]Hydro capacities&amp;FLH'!$X$6:$Y$32)</f>
        <v>6.9401239401424633</v>
      </c>
      <c r="F17" s="27">
        <v>0.11971070861816407</v>
      </c>
      <c r="G17" s="27">
        <v>0.50762555069470339</v>
      </c>
      <c r="H17" s="27">
        <v>0</v>
      </c>
      <c r="I17" s="27">
        <v>0.33591146312040437</v>
      </c>
      <c r="J17" s="27">
        <v>3.2573520068934041</v>
      </c>
      <c r="K17" s="27">
        <v>1.0999999046325684E-2</v>
      </c>
      <c r="L17" s="27">
        <v>0</v>
      </c>
      <c r="M17" s="27">
        <v>0.34376787246941287</v>
      </c>
      <c r="N17" s="27">
        <v>0.8173124189405967</v>
      </c>
      <c r="O17" s="27">
        <v>3.4058706359863282</v>
      </c>
      <c r="P17" s="27">
        <v>11.195621659565024</v>
      </c>
      <c r="Q17" s="27">
        <v>0.52260302186204022</v>
      </c>
      <c r="R17" s="27">
        <v>3.3878675000420938E-2</v>
      </c>
      <c r="S17" s="27">
        <v>0.280137451171875</v>
      </c>
      <c r="T17" s="27">
        <v>10.652937566704461</v>
      </c>
      <c r="U17" s="27">
        <v>0.16101399612426759</v>
      </c>
      <c r="V17" s="27">
        <v>3.0816711319817437E-2</v>
      </c>
      <c r="W17" s="27">
        <v>1.8182093276977538</v>
      </c>
      <c r="X17" s="27">
        <v>0</v>
      </c>
      <c r="Y17" s="27">
        <v>3.9200003862380983E-2</v>
      </c>
      <c r="Z17" s="27">
        <v>0.64669326898243806</v>
      </c>
      <c r="AA17" s="27">
        <v>2.8948842439998241</v>
      </c>
      <c r="AB17" s="27">
        <v>3.3902126970819229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2" t="s">
        <v>140</v>
      </c>
      <c r="B18" s="24" t="s">
        <v>117</v>
      </c>
      <c r="C18" s="25" t="s">
        <v>59</v>
      </c>
      <c r="D18" s="28"/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3" t="s">
        <v>141</v>
      </c>
      <c r="B19" s="24" t="s">
        <v>72</v>
      </c>
      <c r="C19" s="25" t="s">
        <v>59</v>
      </c>
      <c r="D19" s="28"/>
      <c r="E19" s="29">
        <f>E25</f>
        <v>11.528583984375</v>
      </c>
      <c r="F19" s="29">
        <f t="shared" ref="F19:AE19" si="0">F25</f>
        <v>14.6148515625</v>
      </c>
      <c r="G19" s="29">
        <f t="shared" si="0"/>
        <v>2.5648676757812501</v>
      </c>
      <c r="H19" s="29">
        <f t="shared" si="0"/>
        <v>1.0107854003906249</v>
      </c>
      <c r="I19" s="29">
        <f t="shared" si="0"/>
        <v>3.0719687499999999</v>
      </c>
      <c r="J19" s="29">
        <f t="shared" si="0"/>
        <v>94.299125000000004</v>
      </c>
      <c r="K19" s="29">
        <f t="shared" si="0"/>
        <v>5.8389995117187503</v>
      </c>
      <c r="L19" s="29">
        <f t="shared" si="0"/>
        <v>2.3036281585693361E-2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2.9636376953124999</v>
      </c>
      <c r="P19" s="29">
        <f t="shared" si="0"/>
        <v>66.954359374999996</v>
      </c>
      <c r="Q19" s="29">
        <f t="shared" si="0"/>
        <v>1.9221943359375</v>
      </c>
      <c r="R19" s="29">
        <f t="shared" si="0"/>
        <v>3.7309672851562499</v>
      </c>
      <c r="S19" s="29">
        <f t="shared" si="0"/>
        <v>4.8755419921875003</v>
      </c>
      <c r="T19" s="29">
        <f t="shared" si="0"/>
        <v>30.796435546874999</v>
      </c>
      <c r="U19" s="29">
        <f t="shared" si="0"/>
        <v>0.12187670135498047</v>
      </c>
      <c r="V19" s="29">
        <f t="shared" si="0"/>
        <v>0.30667266845703128</v>
      </c>
      <c r="W19" s="29">
        <f t="shared" si="0"/>
        <v>3.1386016845703128E-2</v>
      </c>
      <c r="X19" s="29">
        <f t="shared" si="0"/>
        <v>0.15919799804687501</v>
      </c>
      <c r="Y19" s="29">
        <f t="shared" si="0"/>
        <v>15.474429687500001</v>
      </c>
      <c r="Z19" s="29">
        <f t="shared" si="0"/>
        <v>2.90077001953125</v>
      </c>
      <c r="AA19" s="29">
        <f t="shared" si="0"/>
        <v>4.2405517578124998</v>
      </c>
      <c r="AB19" s="29">
        <f t="shared" si="0"/>
        <v>4.9954208984374997</v>
      </c>
      <c r="AC19" s="29">
        <f t="shared" si="0"/>
        <v>0.22639065551757814</v>
      </c>
      <c r="AD19" s="29">
        <f t="shared" si="0"/>
        <v>1.6901162109375001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3" t="s">
        <v>142</v>
      </c>
      <c r="B20" s="24" t="s">
        <v>120</v>
      </c>
      <c r="C20" s="35" t="s">
        <v>59</v>
      </c>
      <c r="D20" s="28"/>
      <c r="E20" s="29">
        <f>E11-E19</f>
        <v>0.77606079101562564</v>
      </c>
      <c r="F20" s="29">
        <f t="shared" ref="F20:AE20" si="1">F11-F19</f>
        <v>1.6635767822265635</v>
      </c>
      <c r="G20" s="29">
        <f t="shared" si="1"/>
        <v>0.98717102050781236</v>
      </c>
      <c r="H20" s="29">
        <f t="shared" si="1"/>
        <v>0.14246113586425802</v>
      </c>
      <c r="I20" s="29">
        <f t="shared" si="1"/>
        <v>1.1648481445312502</v>
      </c>
      <c r="J20" s="29">
        <f t="shared" si="1"/>
        <v>35.093363281249992</v>
      </c>
      <c r="K20" s="29">
        <f t="shared" si="1"/>
        <v>1.0734196777343747</v>
      </c>
      <c r="L20" s="29">
        <f t="shared" si="1"/>
        <v>6.0300126075744608E-3</v>
      </c>
      <c r="M20" s="29">
        <f t="shared" si="1"/>
        <v>2.3612001953125006</v>
      </c>
      <c r="N20" s="29">
        <f t="shared" si="1"/>
        <v>10.728297851562502</v>
      </c>
      <c r="O20" s="29">
        <f t="shared" si="1"/>
        <v>0.27214425659179708</v>
      </c>
      <c r="P20" s="29">
        <f t="shared" si="1"/>
        <v>11.23466601562501</v>
      </c>
      <c r="Q20" s="29">
        <f t="shared" si="1"/>
        <v>0.11421007537841787</v>
      </c>
      <c r="R20" s="29">
        <f t="shared" si="1"/>
        <v>2.9017902832031255</v>
      </c>
      <c r="S20" s="29">
        <f t="shared" si="1"/>
        <v>0.61855255126953068</v>
      </c>
      <c r="T20" s="29">
        <f t="shared" si="1"/>
        <v>17.452035156250002</v>
      </c>
      <c r="U20" s="29">
        <f t="shared" si="1"/>
        <v>3.1022102355957037E-2</v>
      </c>
      <c r="V20" s="29">
        <f t="shared" si="1"/>
        <v>4.544765090942382E-2</v>
      </c>
      <c r="W20" s="29">
        <f t="shared" si="1"/>
        <v>6.8077783584594709E-3</v>
      </c>
      <c r="X20" s="29">
        <f t="shared" si="1"/>
        <v>2.0141500473022461E-2</v>
      </c>
      <c r="Y20" s="29">
        <f t="shared" si="1"/>
        <v>3.5042934570312507</v>
      </c>
      <c r="Z20" s="29">
        <f t="shared" si="1"/>
        <v>0.62628033447265619</v>
      </c>
      <c r="AA20" s="29">
        <f t="shared" si="1"/>
        <v>0.40109616088867206</v>
      </c>
      <c r="AB20" s="29">
        <f t="shared" si="1"/>
        <v>1.7220620117187506</v>
      </c>
      <c r="AC20" s="29">
        <f t="shared" si="1"/>
        <v>6.1069896697998061E-2</v>
      </c>
      <c r="AD20" s="29">
        <f t="shared" si="1"/>
        <v>0.40022055053710925</v>
      </c>
      <c r="AE20" s="29">
        <f t="shared" si="1"/>
        <v>0.15461206054687526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5" t="s">
        <v>121</v>
      </c>
      <c r="B21" s="24" t="s">
        <v>122</v>
      </c>
      <c r="C21" s="25" t="s">
        <v>59</v>
      </c>
      <c r="D21" s="28"/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1.3333334028720856E-4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5" t="s">
        <v>123</v>
      </c>
      <c r="B22" s="24" t="s">
        <v>124</v>
      </c>
      <c r="C22" s="25" t="s">
        <v>59</v>
      </c>
      <c r="D22" s="28"/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A23" s="115" t="s">
        <v>123</v>
      </c>
      <c r="B23" s="30" t="s">
        <v>70</v>
      </c>
      <c r="C23" s="31" t="s">
        <v>59</v>
      </c>
      <c r="D23" s="32">
        <v>866.55378575095165</v>
      </c>
      <c r="E23" s="33">
        <v>28.416210116028786</v>
      </c>
      <c r="F23" s="33">
        <v>25.424701982021332</v>
      </c>
      <c r="G23" s="33">
        <v>6.8470364518761633</v>
      </c>
      <c r="H23" s="33">
        <v>1.5344638298600912</v>
      </c>
      <c r="I23" s="33">
        <v>7.2453104634284973</v>
      </c>
      <c r="J23" s="33">
        <v>214.27054084396363</v>
      </c>
      <c r="K23" s="33">
        <v>20.473286477327346</v>
      </c>
      <c r="L23" s="33">
        <v>1.7052981429100036</v>
      </c>
      <c r="M23" s="33">
        <v>19.810586773872377</v>
      </c>
      <c r="N23" s="33">
        <v>124.76679512691499</v>
      </c>
      <c r="O23" s="33">
        <v>16.619784977912904</v>
      </c>
      <c r="P23" s="33">
        <v>125.30001636505128</v>
      </c>
      <c r="Q23" s="33">
        <v>5.6575676783323292</v>
      </c>
      <c r="R23" s="33">
        <v>7.9302755141258245</v>
      </c>
      <c r="S23" s="33">
        <v>15.257293682098389</v>
      </c>
      <c r="T23" s="33">
        <v>88.984417937517165</v>
      </c>
      <c r="U23" s="33">
        <v>2.4154147290289401</v>
      </c>
      <c r="V23" s="33">
        <v>0.54068102932721374</v>
      </c>
      <c r="W23" s="33">
        <v>2.4569916304498913</v>
      </c>
      <c r="X23" s="33">
        <v>0.23993089414015412</v>
      </c>
      <c r="Y23" s="33">
        <v>39.919990764006975</v>
      </c>
      <c r="Z23" s="33">
        <v>25.16943769168854</v>
      </c>
      <c r="AA23" s="33">
        <v>18.926468034267426</v>
      </c>
      <c r="AB23" s="33">
        <v>17.738981594920158</v>
      </c>
      <c r="AC23" s="33">
        <v>38.43585586190224</v>
      </c>
      <c r="AD23" s="33">
        <v>3.4985358085632323</v>
      </c>
      <c r="AE23" s="33">
        <v>6.9679113494157789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A24" s="115" t="s">
        <v>123</v>
      </c>
      <c r="B24" s="24" t="s">
        <v>71</v>
      </c>
      <c r="C24" s="25" t="s">
        <v>59</v>
      </c>
      <c r="D24" s="26">
        <v>28.861438833717258</v>
      </c>
      <c r="E24" s="27">
        <v>0.86830963134765626</v>
      </c>
      <c r="F24" s="27">
        <v>0.64144885253906248</v>
      </c>
      <c r="G24" s="27">
        <v>0.16024656677246094</v>
      </c>
      <c r="H24" s="27">
        <v>3.3533337116241455E-3</v>
      </c>
      <c r="I24" s="27">
        <v>0.75915631103515624</v>
      </c>
      <c r="J24" s="27">
        <v>6.9188310546874998</v>
      </c>
      <c r="K24" s="27">
        <v>1.3645389404296875</v>
      </c>
      <c r="L24" s="27">
        <v>0.11205658721923828</v>
      </c>
      <c r="M24" s="27">
        <v>0.20623088073730469</v>
      </c>
      <c r="N24" s="27">
        <v>1.7242564697265625</v>
      </c>
      <c r="O24" s="27">
        <v>2.5326943359375003</v>
      </c>
      <c r="P24" s="27">
        <v>3.3641120605468751</v>
      </c>
      <c r="Q24" s="27">
        <v>5.0398078918457032E-2</v>
      </c>
      <c r="R24" s="27">
        <v>0.66012664794921871</v>
      </c>
      <c r="S24" s="27">
        <v>0.19229518127441406</v>
      </c>
      <c r="T24" s="27">
        <v>2.4212705078124999</v>
      </c>
      <c r="U24" s="27">
        <v>0.11257963562011719</v>
      </c>
      <c r="V24" s="27">
        <v>1.6086149215698241E-2</v>
      </c>
      <c r="W24" s="27">
        <v>8.9908432006835945E-2</v>
      </c>
      <c r="X24" s="27">
        <v>2.0499471575021743E-5</v>
      </c>
      <c r="Y24" s="27">
        <v>1.7400266113281251</v>
      </c>
      <c r="Z24" s="27">
        <v>1.5741329345703126</v>
      </c>
      <c r="AA24" s="27">
        <v>0.23605363464355469</v>
      </c>
      <c r="AB24" s="27">
        <v>0.37853417968750003</v>
      </c>
      <c r="AC24" s="27">
        <v>2.3461079101562499</v>
      </c>
      <c r="AD24" s="27">
        <v>9.1264785766601561E-2</v>
      </c>
      <c r="AE24" s="27">
        <v>0.29739862060546873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A25" s="115" t="s">
        <v>123</v>
      </c>
      <c r="B25" s="34" t="s">
        <v>72</v>
      </c>
      <c r="C25" s="35" t="s">
        <v>59</v>
      </c>
      <c r="D25" s="36">
        <v>330.86346535110476</v>
      </c>
      <c r="E25" s="37">
        <v>11.528583984375</v>
      </c>
      <c r="F25" s="37">
        <v>14.6148515625</v>
      </c>
      <c r="G25" s="37">
        <v>2.5648676757812501</v>
      </c>
      <c r="H25" s="37">
        <v>1.0107854003906249</v>
      </c>
      <c r="I25" s="37">
        <v>3.0719687499999999</v>
      </c>
      <c r="J25" s="37">
        <v>94.299125000000004</v>
      </c>
      <c r="K25" s="37">
        <v>5.8389995117187503</v>
      </c>
      <c r="L25" s="37">
        <v>2.3036281585693361E-2</v>
      </c>
      <c r="M25" s="37">
        <v>8.4506152343750003</v>
      </c>
      <c r="N25" s="37">
        <v>43.596257812499999</v>
      </c>
      <c r="O25" s="37">
        <v>2.9636376953124999</v>
      </c>
      <c r="P25" s="37">
        <v>66.954359374999996</v>
      </c>
      <c r="Q25" s="37">
        <v>1.9221943359375</v>
      </c>
      <c r="R25" s="37">
        <v>3.7309672851562499</v>
      </c>
      <c r="S25" s="37">
        <v>4.8755419921875003</v>
      </c>
      <c r="T25" s="37">
        <v>30.796435546874999</v>
      </c>
      <c r="U25" s="37">
        <v>0.12187670135498047</v>
      </c>
      <c r="V25" s="37">
        <v>0.30667266845703128</v>
      </c>
      <c r="W25" s="37">
        <v>3.1386016845703128E-2</v>
      </c>
      <c r="X25" s="37">
        <v>0.15919799804687501</v>
      </c>
      <c r="Y25" s="37">
        <v>15.474429687500001</v>
      </c>
      <c r="Z25" s="37">
        <v>2.90077001953125</v>
      </c>
      <c r="AA25" s="37">
        <v>4.2405517578124998</v>
      </c>
      <c r="AB25" s="37">
        <v>4.9954208984374997</v>
      </c>
      <c r="AC25" s="37">
        <v>0.22639065551757814</v>
      </c>
      <c r="AD25" s="37">
        <v>1.6901162109375001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A27" s="115" t="s">
        <v>129</v>
      </c>
      <c r="B27" s="17" t="s">
        <v>97</v>
      </c>
      <c r="C27" s="18" t="s">
        <v>59</v>
      </c>
      <c r="D27" s="19">
        <v>13.013516139611601</v>
      </c>
      <c r="E27" s="20">
        <v>0.16559821844100953</v>
      </c>
      <c r="F27" s="20">
        <v>0.29124100494384764</v>
      </c>
      <c r="G27" s="20">
        <v>4.6912132740020755E-2</v>
      </c>
      <c r="H27" s="20">
        <v>5.4291414022445677E-3</v>
      </c>
      <c r="I27" s="20">
        <v>0.38283160400390626</v>
      </c>
      <c r="J27" s="20">
        <v>5.8165667724609378</v>
      </c>
      <c r="K27" s="20">
        <v>0.23031920051574709</v>
      </c>
      <c r="L27" s="20">
        <v>1.8755938529968263E-2</v>
      </c>
      <c r="M27" s="20">
        <v>0.17398368835449218</v>
      </c>
      <c r="N27" s="20">
        <v>0.64096405792236333</v>
      </c>
      <c r="O27" s="20">
        <v>0.22733011627197267</v>
      </c>
      <c r="P27" s="20">
        <v>1.2597499999999999</v>
      </c>
      <c r="Q27" s="20">
        <v>2.4796588420867922E-2</v>
      </c>
      <c r="R27" s="20">
        <v>0.13724875068664552</v>
      </c>
      <c r="S27" s="20">
        <v>0.11055211067199708</v>
      </c>
      <c r="T27" s="20">
        <v>1.6014439697265626</v>
      </c>
      <c r="U27" s="20">
        <v>4.2247654914855957E-2</v>
      </c>
      <c r="V27" s="20">
        <v>9.837087631225587E-3</v>
      </c>
      <c r="W27" s="20">
        <v>4.5733002185821534E-2</v>
      </c>
      <c r="X27" s="20">
        <v>4.4160589575767517E-5</v>
      </c>
      <c r="Y27" s="20">
        <v>0.92666084289550787</v>
      </c>
      <c r="Z27" s="20">
        <v>0.3678202362060547</v>
      </c>
      <c r="AA27" s="20">
        <v>0.11978597831726075</v>
      </c>
      <c r="AB27" s="20">
        <v>0.1434719614982605</v>
      </c>
      <c r="AC27" s="20">
        <v>0.11260719871520997</v>
      </c>
      <c r="AD27" s="20">
        <v>4.9905620574951175E-2</v>
      </c>
      <c r="AE27" s="20">
        <v>6.1679100990295409E-2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A28" s="115" t="s">
        <v>129</v>
      </c>
      <c r="B28" s="24" t="s">
        <v>98</v>
      </c>
      <c r="C28" s="25" t="s">
        <v>59</v>
      </c>
      <c r="D28" s="26">
        <v>67.960434386491784</v>
      </c>
      <c r="E28" s="27">
        <v>2.938101371765137</v>
      </c>
      <c r="F28" s="27">
        <v>0.76842695522308346</v>
      </c>
      <c r="G28" s="27">
        <v>1.0831612911224366</v>
      </c>
      <c r="H28" s="27">
        <v>1.0370475053787232E-3</v>
      </c>
      <c r="I28" s="27">
        <v>2.2202529239654543</v>
      </c>
      <c r="J28" s="27">
        <v>11.003246826171875</v>
      </c>
      <c r="K28" s="27">
        <v>2.7000833377838136</v>
      </c>
      <c r="L28" s="27">
        <v>0.85738334178924558</v>
      </c>
      <c r="M28" s="27">
        <v>0.4673165740966797</v>
      </c>
      <c r="N28" s="27">
        <v>1.445430076599121</v>
      </c>
      <c r="O28" s="27">
        <v>7.6203425893783567</v>
      </c>
      <c r="P28" s="27">
        <v>6.170043701171875</v>
      </c>
      <c r="Q28" s="27">
        <v>0.41283824157714843</v>
      </c>
      <c r="R28" s="27">
        <v>2.0089219512939454</v>
      </c>
      <c r="S28" s="27">
        <v>0.43655511856079104</v>
      </c>
      <c r="T28" s="27">
        <v>3.8610775737762451</v>
      </c>
      <c r="U28" s="27">
        <v>1.2909565143585204</v>
      </c>
      <c r="V28" s="27">
        <v>1.3558797359466553E-2</v>
      </c>
      <c r="W28" s="27">
        <v>1.1522512241601943</v>
      </c>
      <c r="X28" s="27">
        <v>0</v>
      </c>
      <c r="Y28" s="27">
        <v>2.4721094827651977</v>
      </c>
      <c r="Z28" s="27">
        <v>4.8550861206054687</v>
      </c>
      <c r="AA28" s="27">
        <v>2.1266694641113282</v>
      </c>
      <c r="AB28" s="27">
        <v>1.9031768283843995</v>
      </c>
      <c r="AC28" s="27">
        <v>8.9753043518066402</v>
      </c>
      <c r="AD28" s="27">
        <v>0.23955141258239745</v>
      </c>
      <c r="AE28" s="27">
        <v>0.93755126857757576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A29" s="115" t="s">
        <v>129</v>
      </c>
      <c r="B29" s="24" t="s">
        <v>99</v>
      </c>
      <c r="C29" s="25" t="s">
        <v>59</v>
      </c>
      <c r="D29" s="26">
        <v>14.18256076526642</v>
      </c>
      <c r="E29" s="27">
        <v>0.38299649047851564</v>
      </c>
      <c r="F29" s="27">
        <v>0.37489080810546876</v>
      </c>
      <c r="G29" s="27">
        <v>7.6428924560546882E-2</v>
      </c>
      <c r="H29" s="27">
        <v>1E-3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1.5023757324218749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A30" s="115" t="s">
        <v>129</v>
      </c>
      <c r="B30" s="24" t="s">
        <v>100</v>
      </c>
      <c r="C30" s="25" t="s">
        <v>59</v>
      </c>
      <c r="D30" s="26">
        <v>18.161754411697387</v>
      </c>
      <c r="E30" s="27">
        <v>0.5626016235351563</v>
      </c>
      <c r="F30" s="27">
        <v>0.10321189117431641</v>
      </c>
      <c r="G30" s="27">
        <v>0.23901655578613282</v>
      </c>
      <c r="H30" s="27">
        <v>0</v>
      </c>
      <c r="I30" s="27">
        <v>0.18335794067382813</v>
      </c>
      <c r="J30" s="27">
        <v>2.5020854492187499</v>
      </c>
      <c r="K30" s="27">
        <v>1.1877725830078125</v>
      </c>
      <c r="L30" s="27">
        <v>0</v>
      </c>
      <c r="M30" s="27">
        <v>0.18219531250000001</v>
      </c>
      <c r="N30" s="27">
        <v>0.19969650268554687</v>
      </c>
      <c r="O30" s="27">
        <v>0</v>
      </c>
      <c r="P30" s="27">
        <v>0.65051989746093752</v>
      </c>
      <c r="Q30" s="27">
        <v>9.9430809020996103E-2</v>
      </c>
      <c r="R30" s="27">
        <v>2.0230238037109376</v>
      </c>
      <c r="S30" s="27">
        <v>1.9330005645751953E-2</v>
      </c>
      <c r="T30" s="27">
        <v>6.4422832031250001</v>
      </c>
      <c r="U30" s="27">
        <v>1.0028572082519532E-3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0.16912052917480469</v>
      </c>
      <c r="AB30" s="27">
        <v>0.836061767578125</v>
      </c>
      <c r="AC30" s="27">
        <v>1.5316556930541993E-2</v>
      </c>
      <c r="AD30" s="27">
        <v>5.7134754180908201E-2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A31" s="3" t="s">
        <v>143</v>
      </c>
      <c r="B31" s="17" t="s">
        <v>125</v>
      </c>
      <c r="C31" s="25" t="s">
        <v>59</v>
      </c>
      <c r="D31" s="26">
        <f>D27*D$37/D$35</f>
        <v>5.7207201245436696</v>
      </c>
      <c r="E31" s="26">
        <f t="shared" ref="E31:AE34" si="3">E27*E$37/E$35</f>
        <v>8.6894896467821975E-2</v>
      </c>
      <c r="F31" s="26">
        <f t="shared" si="3"/>
        <v>3.8870722499140919E-2</v>
      </c>
      <c r="G31" s="26">
        <f t="shared" si="3"/>
        <v>3.3162040960642597E-2</v>
      </c>
      <c r="H31" s="26">
        <f t="shared" si="3"/>
        <v>7.5410328042963437E-4</v>
      </c>
      <c r="I31" s="26">
        <f t="shared" si="3"/>
        <v>0.18653616641231707</v>
      </c>
      <c r="J31" s="26">
        <f t="shared" si="3"/>
        <v>1.738038610851238</v>
      </c>
      <c r="K31" s="26">
        <f t="shared" si="3"/>
        <v>9.8339753464164556E-2</v>
      </c>
      <c r="L31" s="26">
        <f t="shared" si="3"/>
        <v>1.3256743134117161E-2</v>
      </c>
      <c r="M31" s="26">
        <f t="shared" si="3"/>
        <v>9.6647828690795398E-2</v>
      </c>
      <c r="N31" s="26">
        <f t="shared" si="3"/>
        <v>2.9566453945353635E-2</v>
      </c>
      <c r="O31" s="26">
        <f t="shared" si="3"/>
        <v>8.1274607573585636E-2</v>
      </c>
      <c r="P31" s="26">
        <f t="shared" si="3"/>
        <v>0.35287451503233297</v>
      </c>
      <c r="Q31" s="26">
        <f t="shared" si="3"/>
        <v>1.9709815197873751E-2</v>
      </c>
      <c r="R31" s="26">
        <f t="shared" si="3"/>
        <v>9.3681400460301753E-2</v>
      </c>
      <c r="S31" s="26">
        <f t="shared" si="3"/>
        <v>4.0045682317216898E-2</v>
      </c>
      <c r="T31" s="26">
        <f t="shared" si="3"/>
        <v>1.0116206670437933</v>
      </c>
      <c r="U31" s="26">
        <f t="shared" si="3"/>
        <v>3.4291430374402729E-2</v>
      </c>
      <c r="V31" s="26">
        <f t="shared" si="3"/>
        <v>0</v>
      </c>
      <c r="W31" s="26">
        <f t="shared" si="3"/>
        <v>3.8500330344154274E-2</v>
      </c>
      <c r="X31" s="26">
        <f t="shared" si="3"/>
        <v>0</v>
      </c>
      <c r="Y31" s="26">
        <f t="shared" si="3"/>
        <v>0.21848735601102409</v>
      </c>
      <c r="Z31" s="26">
        <f t="shared" si="3"/>
        <v>0.20919749525187167</v>
      </c>
      <c r="AA31" s="26">
        <f t="shared" si="3"/>
        <v>9.5456414561512326E-2</v>
      </c>
      <c r="AB31" s="26">
        <f t="shared" si="3"/>
        <v>0.10043586130698255</v>
      </c>
      <c r="AC31" s="26">
        <f t="shared" si="3"/>
        <v>4.4911152665654631E-2</v>
      </c>
      <c r="AD31" s="26">
        <f t="shared" si="3"/>
        <v>2.5878780285991262E-2</v>
      </c>
      <c r="AE31" s="26">
        <f t="shared" si="3"/>
        <v>3.784899702682145E-2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A32" s="3" t="s">
        <v>143</v>
      </c>
      <c r="B32" s="24" t="s">
        <v>126</v>
      </c>
      <c r="C32" s="25" t="s">
        <v>59</v>
      </c>
      <c r="D32" s="26">
        <f t="shared" ref="D32:S34" si="4">D28*D$37/D$35</f>
        <v>29.875294309131785</v>
      </c>
      <c r="E32" s="26">
        <f t="shared" si="4"/>
        <v>1.5417195723180082</v>
      </c>
      <c r="F32" s="26">
        <f t="shared" si="4"/>
        <v>0.1025587414900425</v>
      </c>
      <c r="G32" s="26">
        <f t="shared" si="4"/>
        <v>0.76568335322221537</v>
      </c>
      <c r="H32" s="26">
        <f t="shared" si="4"/>
        <v>1.4404504650480186E-4</v>
      </c>
      <c r="I32" s="26">
        <f t="shared" si="4"/>
        <v>1.081826747245318</v>
      </c>
      <c r="J32" s="26">
        <f t="shared" si="4"/>
        <v>3.2878618223997167</v>
      </c>
      <c r="K32" s="26">
        <f t="shared" si="4"/>
        <v>1.1528588549099474</v>
      </c>
      <c r="L32" s="26">
        <f t="shared" si="4"/>
        <v>0.606000638752906</v>
      </c>
      <c r="M32" s="26">
        <f t="shared" si="4"/>
        <v>0.25959406094231791</v>
      </c>
      <c r="N32" s="26">
        <f t="shared" si="4"/>
        <v>6.6674942631765016E-2</v>
      </c>
      <c r="O32" s="26">
        <f t="shared" si="4"/>
        <v>2.7244096105024749</v>
      </c>
      <c r="P32" s="26">
        <f t="shared" si="4"/>
        <v>1.7283200466595168</v>
      </c>
      <c r="Q32" s="26">
        <f t="shared" si="4"/>
        <v>0.32814858681337694</v>
      </c>
      <c r="R32" s="26">
        <f t="shared" si="4"/>
        <v>1.3712228407990228</v>
      </c>
      <c r="S32" s="26">
        <f t="shared" si="4"/>
        <v>0.15813490566190189</v>
      </c>
      <c r="T32" s="26">
        <f t="shared" si="3"/>
        <v>2.4390150042890815</v>
      </c>
      <c r="U32" s="26">
        <f t="shared" si="3"/>
        <v>1.0478391171705057</v>
      </c>
      <c r="V32" s="26">
        <f t="shared" si="3"/>
        <v>0</v>
      </c>
      <c r="W32" s="26">
        <f t="shared" si="3"/>
        <v>0.97002275488874568</v>
      </c>
      <c r="X32" s="26">
        <f t="shared" si="3"/>
        <v>0</v>
      </c>
      <c r="Y32" s="26">
        <f t="shared" si="3"/>
        <v>0.58287200630107328</v>
      </c>
      <c r="Z32" s="26">
        <f t="shared" si="3"/>
        <v>2.7613267452033452</v>
      </c>
      <c r="AA32" s="26">
        <f t="shared" si="3"/>
        <v>1.6947245817356906</v>
      </c>
      <c r="AB32" s="26">
        <f t="shared" si="3"/>
        <v>1.3322965824273338</v>
      </c>
      <c r="AC32" s="26">
        <f t="shared" si="3"/>
        <v>3.5796225158228405</v>
      </c>
      <c r="AD32" s="26">
        <f t="shared" si="3"/>
        <v>0.12422044455109497</v>
      </c>
      <c r="AE32" s="26">
        <f t="shared" si="3"/>
        <v>0.57532250968555154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3" customHeight="1" x14ac:dyDescent="0.4">
      <c r="A33" s="3" t="s">
        <v>143</v>
      </c>
      <c r="B33" s="24" t="s">
        <v>127</v>
      </c>
      <c r="C33" s="25" t="s">
        <v>59</v>
      </c>
      <c r="D33" s="26">
        <f t="shared" si="4"/>
        <v>6.2346302042427544</v>
      </c>
      <c r="E33" s="26">
        <f t="shared" si="3"/>
        <v>0.20097100500827644</v>
      </c>
      <c r="F33" s="26">
        <f t="shared" si="3"/>
        <v>5.0035112920160253E-2</v>
      </c>
      <c r="G33" s="26">
        <f t="shared" si="3"/>
        <v>5.4027369441946138E-2</v>
      </c>
      <c r="H33" s="26">
        <f t="shared" si="3"/>
        <v>1.3889917844428693E-4</v>
      </c>
      <c r="I33" s="26">
        <f t="shared" si="3"/>
        <v>5.8487853906566648E-2</v>
      </c>
      <c r="J33" s="26">
        <f t="shared" si="3"/>
        <v>0.68120070622435469</v>
      </c>
      <c r="K33" s="26">
        <f t="shared" si="3"/>
        <v>0.25260351814427601</v>
      </c>
      <c r="L33" s="26">
        <f t="shared" si="3"/>
        <v>2.4197452097351763E-2</v>
      </c>
      <c r="M33" s="26">
        <f t="shared" si="3"/>
        <v>4.7410912281166055E-2</v>
      </c>
      <c r="N33" s="26">
        <f t="shared" si="3"/>
        <v>9.4243485929850934E-2</v>
      </c>
      <c r="O33" s="26">
        <f t="shared" si="3"/>
        <v>7.2474717470814937E-2</v>
      </c>
      <c r="P33" s="26">
        <f t="shared" si="3"/>
        <v>0.89198319039619134</v>
      </c>
      <c r="Q33" s="26">
        <f t="shared" si="3"/>
        <v>3.6853604389432748E-2</v>
      </c>
      <c r="R33" s="26">
        <f t="shared" si="3"/>
        <v>0.13103286617406901</v>
      </c>
      <c r="S33" s="26">
        <f t="shared" si="3"/>
        <v>6.1007499139195252E-2</v>
      </c>
      <c r="T33" s="26">
        <f t="shared" si="3"/>
        <v>0.94903997224612713</v>
      </c>
      <c r="U33" s="26">
        <f t="shared" si="3"/>
        <v>2.9710608153134015E-2</v>
      </c>
      <c r="V33" s="26">
        <f t="shared" si="3"/>
        <v>0</v>
      </c>
      <c r="W33" s="26">
        <f t="shared" si="3"/>
        <v>9.9882062710062412E-3</v>
      </c>
      <c r="X33" s="26">
        <f t="shared" si="3"/>
        <v>0</v>
      </c>
      <c r="Y33" s="26">
        <f t="shared" si="3"/>
        <v>0.23529167188365266</v>
      </c>
      <c r="Z33" s="26">
        <f t="shared" si="3"/>
        <v>0.16453365822182858</v>
      </c>
      <c r="AA33" s="26">
        <f t="shared" si="3"/>
        <v>0.11568405260418399</v>
      </c>
      <c r="AB33" s="26">
        <f t="shared" si="3"/>
        <v>0.31944643850551957</v>
      </c>
      <c r="AC33" s="26">
        <f t="shared" si="3"/>
        <v>0.31426094621310163</v>
      </c>
      <c r="AD33" s="26">
        <f t="shared" si="3"/>
        <v>2.3576472550356851E-2</v>
      </c>
      <c r="AE33" s="26">
        <f t="shared" si="3"/>
        <v>6.2905866435874605E-2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3" customHeight="1" x14ac:dyDescent="0.4">
      <c r="A34" s="3" t="s">
        <v>131</v>
      </c>
      <c r="B34" s="24" t="s">
        <v>128</v>
      </c>
      <c r="C34" s="25" t="s">
        <v>59</v>
      </c>
      <c r="D34" s="26">
        <f t="shared" si="4"/>
        <v>7.9838771355393225</v>
      </c>
      <c r="E34" s="26">
        <f t="shared" si="3"/>
        <v>0.29521579573714363</v>
      </c>
      <c r="F34" s="26">
        <f t="shared" si="3"/>
        <v>1.37752607371407E-2</v>
      </c>
      <c r="G34" s="26">
        <f t="shared" si="3"/>
        <v>0.16896006108222708</v>
      </c>
      <c r="H34" s="26">
        <f t="shared" si="3"/>
        <v>0</v>
      </c>
      <c r="I34" s="26">
        <f t="shared" si="3"/>
        <v>8.934185938892332E-2</v>
      </c>
      <c r="J34" s="26">
        <f t="shared" si="3"/>
        <v>0.74764397771219027</v>
      </c>
      <c r="K34" s="26">
        <f t="shared" si="3"/>
        <v>0.50714513910661185</v>
      </c>
      <c r="L34" s="26">
        <f t="shared" si="3"/>
        <v>0</v>
      </c>
      <c r="M34" s="26">
        <f t="shared" si="3"/>
        <v>0.10120938070290818</v>
      </c>
      <c r="N34" s="26">
        <f t="shared" si="3"/>
        <v>9.2116201785772678E-3</v>
      </c>
      <c r="O34" s="26">
        <f t="shared" si="3"/>
        <v>0</v>
      </c>
      <c r="P34" s="26">
        <f t="shared" si="3"/>
        <v>0.1822201971307095</v>
      </c>
      <c r="Q34" s="26">
        <f t="shared" si="3"/>
        <v>7.9033568550488389E-2</v>
      </c>
      <c r="R34" s="26">
        <f t="shared" si="3"/>
        <v>1.3808482929572321</v>
      </c>
      <c r="S34" s="26">
        <f t="shared" si="3"/>
        <v>7.0019763582484683E-3</v>
      </c>
      <c r="T34" s="26">
        <f t="shared" si="3"/>
        <v>4.0695440829834988</v>
      </c>
      <c r="U34" s="26">
        <f t="shared" si="3"/>
        <v>8.1399566914534393E-4</v>
      </c>
      <c r="V34" s="26">
        <f t="shared" si="3"/>
        <v>0</v>
      </c>
      <c r="W34" s="26">
        <f t="shared" si="3"/>
        <v>0</v>
      </c>
      <c r="X34" s="26">
        <f t="shared" si="3"/>
        <v>0</v>
      </c>
      <c r="Y34" s="26">
        <f t="shared" si="3"/>
        <v>2.1561001937062486E-2</v>
      </c>
      <c r="Z34" s="26">
        <f t="shared" si="3"/>
        <v>1.2455534294479542</v>
      </c>
      <c r="AA34" s="26">
        <f t="shared" si="3"/>
        <v>0.13477069328611274</v>
      </c>
      <c r="AB34" s="26">
        <f t="shared" si="3"/>
        <v>0.58527521932266413</v>
      </c>
      <c r="AC34" s="26">
        <f t="shared" si="3"/>
        <v>6.108705610903797E-3</v>
      </c>
      <c r="AD34" s="26">
        <f t="shared" si="3"/>
        <v>2.9627479492439726E-2</v>
      </c>
      <c r="AE34" s="26">
        <f t="shared" si="3"/>
        <v>0.24985109364862743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3" customHeight="1" x14ac:dyDescent="0.4">
      <c r="A35" s="115" t="s">
        <v>123</v>
      </c>
      <c r="B35" s="99" t="s">
        <v>101</v>
      </c>
      <c r="C35" s="100" t="s">
        <v>59</v>
      </c>
      <c r="D35" s="101">
        <v>113.31826570306718</v>
      </c>
      <c r="E35" s="102">
        <v>4.0492977042198177</v>
      </c>
      <c r="F35" s="102">
        <v>1.5377706594467162</v>
      </c>
      <c r="G35" s="102">
        <v>1.4455189042091372</v>
      </c>
      <c r="H35" s="102">
        <v>7.4661889076232911E-3</v>
      </c>
      <c r="I35" s="102">
        <v>2.9064781665802006</v>
      </c>
      <c r="J35" s="102">
        <v>21.601623657226565</v>
      </c>
      <c r="K35" s="102">
        <v>4.7097918205261236</v>
      </c>
      <c r="L35" s="102">
        <v>0.91037438011169436</v>
      </c>
      <c r="M35" s="102">
        <v>0.9088438491821289</v>
      </c>
      <c r="N35" s="102">
        <v>4.3291725463867188</v>
      </c>
      <c r="O35" s="102">
        <v>8.050388983726501</v>
      </c>
      <c r="P35" s="102">
        <v>11.264663208007811</v>
      </c>
      <c r="Q35" s="102">
        <v>0.58343054151535034</v>
      </c>
      <c r="R35" s="102">
        <v>4.3611653461456292</v>
      </c>
      <c r="S35" s="102">
        <v>0.73485758399963375</v>
      </c>
      <c r="T35" s="102">
        <v>13.407180479049682</v>
      </c>
      <c r="U35" s="102">
        <v>1.370811026573181</v>
      </c>
      <c r="V35" s="102">
        <v>4.7278480052947998E-2</v>
      </c>
      <c r="W35" s="102">
        <v>1.2098488169908523</v>
      </c>
      <c r="X35" s="102">
        <v>4.4160589575767517E-5</v>
      </c>
      <c r="Y35" s="102">
        <v>4.4881483087539671</v>
      </c>
      <c r="Z35" s="102">
        <v>7.7021834869384769</v>
      </c>
      <c r="AA35" s="102">
        <v>2.5607451305389408</v>
      </c>
      <c r="AB35" s="102">
        <v>3.3390376753807067</v>
      </c>
      <c r="AC35" s="102">
        <v>9.8911848335266104</v>
      </c>
      <c r="AD35" s="102">
        <v>0.39205755043029783</v>
      </c>
      <c r="AE35" s="102">
        <v>1.508902214050293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3" customHeight="1" x14ac:dyDescent="0.4">
      <c r="A36" s="115" t="s">
        <v>123</v>
      </c>
      <c r="B36" s="24" t="s">
        <v>102</v>
      </c>
      <c r="C36" s="25" t="s">
        <v>59</v>
      </c>
      <c r="D36" s="26">
        <v>63.503743794664743</v>
      </c>
      <c r="E36" s="27">
        <v>1.9244962158203125</v>
      </c>
      <c r="F36" s="27">
        <v>1.3325307617187501</v>
      </c>
      <c r="G36" s="27">
        <v>0.42368603515625003</v>
      </c>
      <c r="H36" s="27">
        <v>6.4291415214538577E-3</v>
      </c>
      <c r="I36" s="27">
        <v>1.490285400390625</v>
      </c>
      <c r="J36" s="27">
        <v>15.1468779296875</v>
      </c>
      <c r="K36" s="27">
        <v>2.6988447265625002</v>
      </c>
      <c r="L36" s="27">
        <v>0.26691949462890624</v>
      </c>
      <c r="M36" s="27">
        <v>0.40398162841796875</v>
      </c>
      <c r="N36" s="27">
        <v>4.1294760742187497</v>
      </c>
      <c r="O36" s="27">
        <v>5.1722309570312497</v>
      </c>
      <c r="P36" s="27">
        <v>8.1092656250000008</v>
      </c>
      <c r="Q36" s="27">
        <v>0.11968495941162109</v>
      </c>
      <c r="R36" s="27">
        <v>1.3843798828125</v>
      </c>
      <c r="S36" s="27">
        <v>0.46866754150390627</v>
      </c>
      <c r="T36" s="27">
        <v>4.9379604492187497</v>
      </c>
      <c r="U36" s="27">
        <v>0.25815588378906251</v>
      </c>
      <c r="V36" s="27">
        <v>4.7278480529785158E-2</v>
      </c>
      <c r="W36" s="27">
        <v>0.19133752441406252</v>
      </c>
      <c r="X36" s="27">
        <v>4.4160589575767517E-5</v>
      </c>
      <c r="Y36" s="27">
        <v>3.42993603515625</v>
      </c>
      <c r="Z36" s="27">
        <v>3.3215720214843749</v>
      </c>
      <c r="AA36" s="27">
        <v>0.52010943603515625</v>
      </c>
      <c r="AB36" s="27">
        <v>1.0015835571289062</v>
      </c>
      <c r="AC36" s="27">
        <v>5.9462817382812503</v>
      </c>
      <c r="AD36" s="27">
        <v>0.18875437927246094</v>
      </c>
      <c r="AE36" s="27">
        <v>0.58297375488281256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3" customHeight="1" x14ac:dyDescent="0.4">
      <c r="A37" s="115" t="s">
        <v>123</v>
      </c>
      <c r="B37" s="34" t="s">
        <v>103</v>
      </c>
      <c r="C37" s="35" t="s">
        <v>59</v>
      </c>
      <c r="D37" s="36">
        <v>49.814521773457528</v>
      </c>
      <c r="E37" s="37">
        <v>2.1248012695312499</v>
      </c>
      <c r="F37" s="37">
        <v>0.20523983764648437</v>
      </c>
      <c r="G37" s="37">
        <v>1.0218328247070312</v>
      </c>
      <c r="H37" s="37">
        <v>1.0370475053787232E-3</v>
      </c>
      <c r="I37" s="37">
        <v>1.4161926269531251</v>
      </c>
      <c r="J37" s="37">
        <v>6.4547451171875005</v>
      </c>
      <c r="K37" s="37">
        <v>2.010947265625</v>
      </c>
      <c r="L37" s="37">
        <v>0.64345483398437497</v>
      </c>
      <c r="M37" s="37">
        <v>0.50486218261718752</v>
      </c>
      <c r="N37" s="37">
        <v>0.19969650268554687</v>
      </c>
      <c r="O37" s="37">
        <v>2.8781589355468751</v>
      </c>
      <c r="P37" s="37">
        <v>3.1553979492187501</v>
      </c>
      <c r="Q37" s="37">
        <v>0.46374557495117186</v>
      </c>
      <c r="R37" s="37">
        <v>2.9767854003906251</v>
      </c>
      <c r="S37" s="37">
        <v>0.26619006347656249</v>
      </c>
      <c r="T37" s="37">
        <v>8.4692197265624998</v>
      </c>
      <c r="U37" s="37">
        <v>1.1126551513671876</v>
      </c>
      <c r="V37" s="37">
        <v>0</v>
      </c>
      <c r="W37" s="37">
        <v>1.0185112915039063</v>
      </c>
      <c r="X37" s="37">
        <v>0</v>
      </c>
      <c r="Y37" s="37">
        <v>1.0582120361328125</v>
      </c>
      <c r="Z37" s="37">
        <v>4.3806113281250001</v>
      </c>
      <c r="AA37" s="37">
        <v>2.0406357421874999</v>
      </c>
      <c r="AB37" s="37">
        <v>2.3374541015624999</v>
      </c>
      <c r="AC37" s="37">
        <v>3.9449033203125001</v>
      </c>
      <c r="AD37" s="37">
        <v>0.20330317687988281</v>
      </c>
      <c r="AE37" s="37">
        <v>0.92592846679687502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31.5" customHeight="1" x14ac:dyDescent="0.4">
      <c r="A38" t="s">
        <v>133</v>
      </c>
      <c r="B38" s="11" t="s">
        <v>73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4"/>
      <c r="AY38" s="14"/>
      <c r="AZ38" s="13"/>
    </row>
    <row r="39" spans="1:52" ht="18" customHeight="1" x14ac:dyDescent="0.4">
      <c r="A39" t="s">
        <v>133</v>
      </c>
      <c r="B39" s="15" t="s">
        <v>74</v>
      </c>
      <c r="C39" s="16"/>
      <c r="D39" s="16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3" customHeight="1" x14ac:dyDescent="0.4">
      <c r="A40" t="s">
        <v>133</v>
      </c>
      <c r="B40" s="17" t="s">
        <v>58</v>
      </c>
      <c r="C40" s="18" t="s">
        <v>75</v>
      </c>
      <c r="D40" s="19">
        <v>45.88039989285916</v>
      </c>
      <c r="E40" s="20">
        <v>0.19688254928588866</v>
      </c>
      <c r="F40" s="20">
        <v>0.52338858222961426</v>
      </c>
      <c r="G40" s="20">
        <v>0.25250744819641113</v>
      </c>
      <c r="H40" s="20">
        <v>3.0671560168266297E-2</v>
      </c>
      <c r="I40" s="20">
        <v>1.5267530975341796</v>
      </c>
      <c r="J40" s="20">
        <v>17.575348754882814</v>
      </c>
      <c r="K40" s="20">
        <v>0.61770889091491699</v>
      </c>
      <c r="L40" s="20">
        <v>8.0527584075927736E-2</v>
      </c>
      <c r="M40" s="20">
        <v>0.66656585216522213</v>
      </c>
      <c r="N40" s="20">
        <v>3.5492086315155031</v>
      </c>
      <c r="O40" s="20">
        <v>0.5117892742156982</v>
      </c>
      <c r="P40" s="20">
        <v>5.651683158874512</v>
      </c>
      <c r="Q40" s="20">
        <v>0.12677700519561769</v>
      </c>
      <c r="R40" s="20">
        <v>0.75978158569335941</v>
      </c>
      <c r="S40" s="20">
        <v>0.64706202697753912</v>
      </c>
      <c r="T40" s="20">
        <v>4.6967855529785156</v>
      </c>
      <c r="U40" s="20">
        <v>0.17814419937133791</v>
      </c>
      <c r="V40" s="20">
        <v>1.1054947704076766E-2</v>
      </c>
      <c r="W40" s="20">
        <v>0.18901941299438477</v>
      </c>
      <c r="X40" s="20">
        <v>1.2299682945013046E-4</v>
      </c>
      <c r="Y40" s="20">
        <v>3.5293348892331124</v>
      </c>
      <c r="Z40" s="20">
        <v>1.9159637088775636</v>
      </c>
      <c r="AA40" s="20">
        <v>0.69845061492919924</v>
      </c>
      <c r="AB40" s="20">
        <v>0.85443041276931764</v>
      </c>
      <c r="AC40" s="20">
        <v>0.57477072143554686</v>
      </c>
      <c r="AD40" s="20">
        <v>0.27717801856994628</v>
      </c>
      <c r="AE40" s="20">
        <v>0.23848841524124145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1:52" ht="13" customHeight="1" x14ac:dyDescent="0.4">
      <c r="A41" t="s">
        <v>133</v>
      </c>
      <c r="B41" s="24" t="s">
        <v>60</v>
      </c>
      <c r="C41" s="25" t="s">
        <v>75</v>
      </c>
      <c r="D41" s="26">
        <v>114.69304643702507</v>
      </c>
      <c r="E41" s="27">
        <v>3.8811335906982425</v>
      </c>
      <c r="F41" s="27">
        <v>2.985177001953125</v>
      </c>
      <c r="G41" s="27">
        <v>1.0613436660766602</v>
      </c>
      <c r="H41" s="27">
        <v>0</v>
      </c>
      <c r="I41" s="27">
        <v>3.0934045562744141</v>
      </c>
      <c r="J41" s="27">
        <v>19.243397674560548</v>
      </c>
      <c r="K41" s="27">
        <v>4.5690121212005614</v>
      </c>
      <c r="L41" s="27">
        <v>0.53725328826904295</v>
      </c>
      <c r="M41" s="27">
        <v>1.0429480934143067</v>
      </c>
      <c r="N41" s="27">
        <v>7.0048489227294919</v>
      </c>
      <c r="O41" s="27">
        <v>14.005408691406251</v>
      </c>
      <c r="P41" s="27">
        <v>11.834437484741212</v>
      </c>
      <c r="Q41" s="27">
        <v>0.15258717846870423</v>
      </c>
      <c r="R41" s="27">
        <v>1.6411771507263184</v>
      </c>
      <c r="S41" s="27">
        <v>1.1826758651733398</v>
      </c>
      <c r="T41" s="27">
        <v>6.646188247680664</v>
      </c>
      <c r="U41" s="27">
        <v>0.40394371032714843</v>
      </c>
      <c r="V41" s="27">
        <v>2.6484893798828124E-2</v>
      </c>
      <c r="W41" s="27">
        <v>0.31924728918075562</v>
      </c>
      <c r="X41" s="27">
        <v>0</v>
      </c>
      <c r="Y41" s="27">
        <v>4.5866654319763187</v>
      </c>
      <c r="Z41" s="27">
        <v>10.448287322998047</v>
      </c>
      <c r="AA41" s="27">
        <v>3.0762273025512696</v>
      </c>
      <c r="AB41" s="27">
        <v>1.4940863800048829</v>
      </c>
      <c r="AC41" s="27">
        <v>13.161067180633545</v>
      </c>
      <c r="AD41" s="27">
        <v>0.25032287216186522</v>
      </c>
      <c r="AE41" s="27">
        <v>2.0457205200195312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3" customHeight="1" x14ac:dyDescent="0.4">
      <c r="A42" t="s">
        <v>133</v>
      </c>
      <c r="B42" s="24" t="s">
        <v>61</v>
      </c>
      <c r="C42" s="25" t="s">
        <v>75</v>
      </c>
      <c r="D42" s="26">
        <v>26.75741400128603</v>
      </c>
      <c r="E42" s="27">
        <v>0.71333624267578122</v>
      </c>
      <c r="F42" s="27">
        <v>0.76278515624999998</v>
      </c>
      <c r="G42" s="27">
        <v>0.1276537628173828</v>
      </c>
      <c r="H42" s="27">
        <v>8.0000001192092902E-4</v>
      </c>
      <c r="I42" s="27">
        <v>0.21169802856445313</v>
      </c>
      <c r="J42" s="27">
        <v>4.9239632568359379</v>
      </c>
      <c r="K42" s="27">
        <v>0.75276605224609372</v>
      </c>
      <c r="L42" s="27">
        <v>5.6164352416992191E-2</v>
      </c>
      <c r="M42" s="27">
        <v>0.15376914978027345</v>
      </c>
      <c r="N42" s="27">
        <v>4.1512121582031254</v>
      </c>
      <c r="O42" s="27">
        <v>0.30165051269531251</v>
      </c>
      <c r="P42" s="27">
        <v>5.1739653320312504</v>
      </c>
      <c r="Q42" s="27">
        <v>7.7446868896484375E-2</v>
      </c>
      <c r="R42" s="27">
        <v>0.32971737670898438</v>
      </c>
      <c r="S42" s="27">
        <v>0.29204211425781251</v>
      </c>
      <c r="T42" s="27">
        <v>3.7250538330078125</v>
      </c>
      <c r="U42" s="27">
        <v>6.3060642719268797E-2</v>
      </c>
      <c r="V42" s="27">
        <v>4.5600000858306886E-2</v>
      </c>
      <c r="W42" s="27">
        <v>1.9997093200683595E-2</v>
      </c>
      <c r="X42" s="27">
        <v>0</v>
      </c>
      <c r="Y42" s="27">
        <v>2.4050387573242187</v>
      </c>
      <c r="Z42" s="27">
        <v>0.56686744308471682</v>
      </c>
      <c r="AA42" s="27">
        <v>0.30207726287841796</v>
      </c>
      <c r="AB42" s="27">
        <v>0.855790283203125</v>
      </c>
      <c r="AC42" s="27">
        <v>0.51642095947265632</v>
      </c>
      <c r="AD42" s="27">
        <v>7.4841026306152345E-2</v>
      </c>
      <c r="AE42" s="27">
        <v>0.15369633483886719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3" customHeight="1" x14ac:dyDescent="0.4">
      <c r="A43" t="s">
        <v>133</v>
      </c>
      <c r="B43" s="24" t="s">
        <v>62</v>
      </c>
      <c r="C43" s="25" t="s">
        <v>75</v>
      </c>
      <c r="D43" s="26">
        <v>13.145722962379455</v>
      </c>
      <c r="E43" s="27">
        <v>7.8000001907348633E-3</v>
      </c>
      <c r="F43" s="27">
        <v>0</v>
      </c>
      <c r="G43" s="27">
        <v>0.62370001220703131</v>
      </c>
      <c r="H43" s="27">
        <v>0</v>
      </c>
      <c r="I43" s="27">
        <v>0</v>
      </c>
      <c r="J43" s="27">
        <v>0.18566162109375001</v>
      </c>
      <c r="K43" s="27">
        <v>4.8930084228515629E-2</v>
      </c>
      <c r="L43" s="27">
        <v>8.6416740417480462E-3</v>
      </c>
      <c r="M43" s="27">
        <v>0.29096212768554686</v>
      </c>
      <c r="N43" s="27">
        <v>0.37902371215820313</v>
      </c>
      <c r="O43" s="27">
        <v>0</v>
      </c>
      <c r="P43" s="27">
        <v>2.8696127929687503</v>
      </c>
      <c r="Q43" s="27">
        <v>4.7290954589843753E-2</v>
      </c>
      <c r="R43" s="27">
        <v>0.374650390625</v>
      </c>
      <c r="S43" s="27">
        <v>8.4514060974121091E-2</v>
      </c>
      <c r="T43" s="27">
        <v>6.8578525390624998</v>
      </c>
      <c r="U43" s="27">
        <v>3.8930587768554688E-2</v>
      </c>
      <c r="V43" s="27">
        <v>0</v>
      </c>
      <c r="W43" s="27">
        <v>1.7135253906250002E-2</v>
      </c>
      <c r="X43" s="27">
        <v>0</v>
      </c>
      <c r="Y43" s="27">
        <v>0.36812289428710937</v>
      </c>
      <c r="Z43" s="27">
        <v>0</v>
      </c>
      <c r="AA43" s="27">
        <v>0.13019999694824219</v>
      </c>
      <c r="AB43" s="27">
        <v>0.76500000000000001</v>
      </c>
      <c r="AC43" s="27">
        <v>0</v>
      </c>
      <c r="AD43" s="27">
        <v>4.2000000000000003E-2</v>
      </c>
      <c r="AE43" s="27">
        <v>5.694259643554688E-3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3" customHeight="1" x14ac:dyDescent="0.4">
      <c r="A44" t="s">
        <v>133</v>
      </c>
      <c r="B44" s="24" t="s">
        <v>63</v>
      </c>
      <c r="C44" s="25" t="s">
        <v>75</v>
      </c>
      <c r="D44" s="26">
        <v>297.60364892578127</v>
      </c>
      <c r="E44" s="27">
        <v>36.331085937499999</v>
      </c>
      <c r="F44" s="27">
        <v>0.15631248474121093</v>
      </c>
      <c r="G44" s="27">
        <v>3.6212358398437501</v>
      </c>
      <c r="H44" s="27">
        <v>0</v>
      </c>
      <c r="I44" s="27">
        <v>1.5814432373046876</v>
      </c>
      <c r="J44" s="27">
        <v>14.897267578125</v>
      </c>
      <c r="K44" s="27">
        <v>0</v>
      </c>
      <c r="L44" s="27">
        <v>0</v>
      </c>
      <c r="M44" s="27">
        <v>4.7804184570312502</v>
      </c>
      <c r="N44" s="27">
        <v>24.855263671875001</v>
      </c>
      <c r="O44" s="27">
        <v>13.144807617187499</v>
      </c>
      <c r="P44" s="27">
        <v>49.602269531250002</v>
      </c>
      <c r="Q44" s="27">
        <v>7.2541386718750003</v>
      </c>
      <c r="R44" s="27">
        <v>0.18972164916992187</v>
      </c>
      <c r="S44" s="27">
        <v>0.64754742431640622</v>
      </c>
      <c r="T44" s="27">
        <v>36.161546874999999</v>
      </c>
      <c r="U44" s="27">
        <v>0.41193478393554689</v>
      </c>
      <c r="V44" s="27">
        <v>0</v>
      </c>
      <c r="W44" s="27">
        <v>3.3022355957031251</v>
      </c>
      <c r="X44" s="27">
        <v>0</v>
      </c>
      <c r="Y44" s="27">
        <v>9.4295669555664069E-2</v>
      </c>
      <c r="Z44" s="27">
        <v>1.0773748779296874</v>
      </c>
      <c r="AA44" s="27">
        <v>9.2119404296875</v>
      </c>
      <c r="AB44" s="27">
        <v>17.97703515625</v>
      </c>
      <c r="AC44" s="27">
        <v>64.432097656250008</v>
      </c>
      <c r="AD44" s="27">
        <v>3.8486684570312502</v>
      </c>
      <c r="AE44" s="27">
        <v>4.0250073242187501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3" customHeight="1" x14ac:dyDescent="0.4">
      <c r="A45" t="s">
        <v>133</v>
      </c>
      <c r="B45" s="24" t="s">
        <v>64</v>
      </c>
      <c r="C45" s="25" t="s">
        <v>75</v>
      </c>
      <c r="D45" s="26">
        <v>48.773294931173325</v>
      </c>
      <c r="E45" s="27">
        <v>6.5553930664062499</v>
      </c>
      <c r="F45" s="27">
        <v>0.18512336730957032</v>
      </c>
      <c r="G45" s="27">
        <v>0.37182330322265628</v>
      </c>
      <c r="H45" s="27">
        <v>3.2700002193450928E-3</v>
      </c>
      <c r="I45" s="27">
        <v>0.65434808349609375</v>
      </c>
      <c r="J45" s="27">
        <v>4.7790400390625001</v>
      </c>
      <c r="K45" s="27">
        <v>2.636296272277832E-2</v>
      </c>
      <c r="L45" s="27">
        <v>3.3113571166992185E-2</v>
      </c>
      <c r="M45" s="27">
        <v>0.23197116088867187</v>
      </c>
      <c r="N45" s="27">
        <v>4.5871337890625004</v>
      </c>
      <c r="O45" s="27">
        <v>1.96537451171875</v>
      </c>
      <c r="P45" s="27">
        <v>8.9727900390625006</v>
      </c>
      <c r="Q45" s="27">
        <v>0.49109759521484375</v>
      </c>
      <c r="R45" s="27">
        <v>8.0043235778808591E-2</v>
      </c>
      <c r="S45" s="27">
        <v>0.20064111328125001</v>
      </c>
      <c r="T45" s="27">
        <v>8.12139013671875</v>
      </c>
      <c r="U45" s="27">
        <v>0.20212699890136721</v>
      </c>
      <c r="V45" s="27">
        <v>0.1363973388671875</v>
      </c>
      <c r="W45" s="27">
        <v>0.16686524963378907</v>
      </c>
      <c r="X45" s="27">
        <v>0</v>
      </c>
      <c r="Y45" s="27">
        <v>5.6067695617675779E-3</v>
      </c>
      <c r="Z45" s="27">
        <v>2.0216684570312502</v>
      </c>
      <c r="AA45" s="27">
        <v>0.82236657714843753</v>
      </c>
      <c r="AB45" s="27">
        <v>1.742942626953125</v>
      </c>
      <c r="AC45" s="27">
        <v>5.2957861328125002</v>
      </c>
      <c r="AD45" s="27">
        <v>0.80943536376953129</v>
      </c>
      <c r="AE45" s="27">
        <v>0.31118344116210939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3" customHeight="1" x14ac:dyDescent="0.4">
      <c r="A46" t="s">
        <v>133</v>
      </c>
      <c r="B46" s="24" t="s">
        <v>65</v>
      </c>
      <c r="C46" s="25" t="s">
        <v>75</v>
      </c>
      <c r="D46" s="28">
        <v>450.95796557617189</v>
      </c>
      <c r="E46" s="29">
        <v>12.116973876953125</v>
      </c>
      <c r="F46" s="29">
        <v>12.258870422363282</v>
      </c>
      <c r="G46" s="29">
        <v>4.0526512451171879</v>
      </c>
      <c r="H46" s="29">
        <v>1.6336238555908202</v>
      </c>
      <c r="I46" s="29">
        <v>3.7723898925781252</v>
      </c>
      <c r="J46" s="29">
        <v>117.88915234375</v>
      </c>
      <c r="K46" s="29">
        <v>5.5293901367187503</v>
      </c>
      <c r="L46" s="29">
        <v>2.4534225463867188E-2</v>
      </c>
      <c r="M46" s="29">
        <v>13.810510498046876</v>
      </c>
      <c r="N46" s="29">
        <v>74.388404296874995</v>
      </c>
      <c r="O46" s="29">
        <v>2.4220055541992189</v>
      </c>
      <c r="P46" s="29">
        <v>84.742617187500002</v>
      </c>
      <c r="Q46" s="29">
        <v>2.1133061523437502</v>
      </c>
      <c r="R46" s="29">
        <v>7.1563481445312505</v>
      </c>
      <c r="S46" s="29">
        <v>4.2661641845703127</v>
      </c>
      <c r="T46" s="29">
        <v>65.338796875</v>
      </c>
      <c r="U46" s="29">
        <v>0.13212260437011719</v>
      </c>
      <c r="V46" s="29">
        <v>0.28633211517333984</v>
      </c>
      <c r="W46" s="29">
        <v>3.3089553833007816E-2</v>
      </c>
      <c r="X46" s="29">
        <v>0.26100092315673828</v>
      </c>
      <c r="Y46" s="29">
        <v>15.220514160156251</v>
      </c>
      <c r="Z46" s="29">
        <v>3.0797119140625</v>
      </c>
      <c r="AA46" s="29">
        <v>6.1602443847656252</v>
      </c>
      <c r="AB46" s="29">
        <v>7.6843940429687505</v>
      </c>
      <c r="AC46" s="29">
        <v>0.22678704833984376</v>
      </c>
      <c r="AD46" s="29">
        <v>2.1170198669433593</v>
      </c>
      <c r="AE46" s="29">
        <v>4.2410100708007814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3" customHeight="1" x14ac:dyDescent="0.4">
      <c r="A47" t="s">
        <v>133</v>
      </c>
      <c r="B47" s="24" t="s">
        <v>66</v>
      </c>
      <c r="C47" s="25" t="s">
        <v>75</v>
      </c>
      <c r="D47" s="26">
        <v>4.494428588867188</v>
      </c>
      <c r="E47" s="27">
        <v>0</v>
      </c>
      <c r="F47" s="27">
        <v>0</v>
      </c>
      <c r="G47" s="27">
        <v>0</v>
      </c>
      <c r="H47" s="27">
        <v>2.0806884765625002E-3</v>
      </c>
      <c r="I47" s="27">
        <v>0</v>
      </c>
      <c r="J47" s="27">
        <v>0</v>
      </c>
      <c r="K47" s="27">
        <v>0</v>
      </c>
      <c r="L47" s="27">
        <v>0</v>
      </c>
      <c r="M47" s="27">
        <v>0.105373046875</v>
      </c>
      <c r="N47" s="27">
        <v>4.2902519531249999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9.6722900390625005E-2</v>
      </c>
      <c r="AB47" s="27">
        <v>0</v>
      </c>
      <c r="AC47" s="27">
        <v>0</v>
      </c>
      <c r="AD47" s="27">
        <v>0</v>
      </c>
      <c r="AE47" s="27">
        <v>0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3" customHeight="1" x14ac:dyDescent="0.4">
      <c r="A48" t="s">
        <v>133</v>
      </c>
      <c r="B48" s="24" t="s">
        <v>67</v>
      </c>
      <c r="C48" s="25" t="s">
        <v>75</v>
      </c>
      <c r="D48" s="28">
        <v>0.20622817482789169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1.8414127488765693E-2</v>
      </c>
      <c r="T48" s="29">
        <v>1.1113913061782232E-2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0.17670013427734374</v>
      </c>
      <c r="AB48" s="29">
        <v>0</v>
      </c>
      <c r="AC48" s="29">
        <v>0</v>
      </c>
      <c r="AD48" s="29">
        <v>0</v>
      </c>
      <c r="AE48" s="29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3" customHeight="1" x14ac:dyDescent="0.4">
      <c r="A49" t="s">
        <v>133</v>
      </c>
      <c r="B49" s="24" t="s">
        <v>68</v>
      </c>
      <c r="C49" s="25" t="s">
        <v>75</v>
      </c>
      <c r="D49" s="28">
        <v>665.12783041111618</v>
      </c>
      <c r="E49" s="29">
        <v>13.01951098968372</v>
      </c>
      <c r="F49" s="29">
        <v>17.680162817443357</v>
      </c>
      <c r="G49" s="29">
        <v>1.4924846935301617</v>
      </c>
      <c r="H49" s="29">
        <v>1.0232644564153368</v>
      </c>
      <c r="I49" s="29">
        <v>2.6266272600407436</v>
      </c>
      <c r="J49" s="29">
        <v>139.54782758303455</v>
      </c>
      <c r="K49" s="29">
        <v>21.856807216426461</v>
      </c>
      <c r="L49" s="29">
        <v>4.1266439866088964</v>
      </c>
      <c r="M49" s="29">
        <v>16.284544921875</v>
      </c>
      <c r="N49" s="29">
        <v>129.76439550713931</v>
      </c>
      <c r="O49" s="29">
        <v>17.414036696913104</v>
      </c>
      <c r="P49" s="29">
        <v>58.362687183603541</v>
      </c>
      <c r="Q49" s="29">
        <v>3.3654953613281249</v>
      </c>
      <c r="R49" s="29">
        <v>0.87424163818359379</v>
      </c>
      <c r="S49" s="29">
        <v>28.199325120238189</v>
      </c>
      <c r="T49" s="29">
        <v>55.458944929040754</v>
      </c>
      <c r="U49" s="29">
        <v>5.6633950306829828</v>
      </c>
      <c r="V49" s="29">
        <v>0.29361031047365221</v>
      </c>
      <c r="W49" s="29">
        <v>1.3618632767211041</v>
      </c>
      <c r="X49" s="29">
        <v>0.16170823960988437</v>
      </c>
      <c r="Y49" s="29">
        <v>22.463236292095228</v>
      </c>
      <c r="Z49" s="29">
        <v>47.395544262378877</v>
      </c>
      <c r="AA49" s="29">
        <v>20.389190419306164</v>
      </c>
      <c r="AB49" s="29">
        <v>5.7271480926822935</v>
      </c>
      <c r="AC49" s="29">
        <v>49.987201970750057</v>
      </c>
      <c r="AD49" s="29">
        <v>0.21096975708007812</v>
      </c>
      <c r="AE49" s="29">
        <v>0.3769623978310348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3" customHeight="1" x14ac:dyDescent="0.4">
      <c r="A50" t="s">
        <v>133</v>
      </c>
      <c r="B50" s="24" t="s">
        <v>69</v>
      </c>
      <c r="C50" s="25" t="s">
        <v>75</v>
      </c>
      <c r="D50" s="28">
        <v>94.755552031845482</v>
      </c>
      <c r="E50" s="29">
        <v>0</v>
      </c>
      <c r="F50" s="29">
        <v>2.6126333295226645</v>
      </c>
      <c r="G50" s="29">
        <v>0</v>
      </c>
      <c r="H50" s="29">
        <v>0</v>
      </c>
      <c r="I50" s="29">
        <v>0</v>
      </c>
      <c r="J50" s="29">
        <v>15.912955770263563</v>
      </c>
      <c r="K50" s="29">
        <v>17.768009884431688</v>
      </c>
      <c r="L50" s="29">
        <v>4.9204306865590346E-2</v>
      </c>
      <c r="M50" s="29">
        <v>0.50813531661222378</v>
      </c>
      <c r="N50" s="29">
        <v>0.43764873624118394</v>
      </c>
      <c r="O50" s="29">
        <v>0.21240217580392859</v>
      </c>
      <c r="P50" s="29">
        <v>12.625495204476787</v>
      </c>
      <c r="Q50" s="29">
        <v>0</v>
      </c>
      <c r="R50" s="29">
        <v>0</v>
      </c>
      <c r="S50" s="29">
        <v>3.0134825311595677</v>
      </c>
      <c r="T50" s="29">
        <v>0.15350473043600701</v>
      </c>
      <c r="U50" s="29">
        <v>3.4179186158184063E-2</v>
      </c>
      <c r="V50" s="29">
        <v>0</v>
      </c>
      <c r="W50" s="29">
        <v>5.6563217086345888E-2</v>
      </c>
      <c r="X50" s="29">
        <v>0</v>
      </c>
      <c r="Y50" s="29">
        <v>39.506266274594147</v>
      </c>
      <c r="Z50" s="29">
        <v>0.12689712472286302</v>
      </c>
      <c r="AA50" s="29">
        <v>0</v>
      </c>
      <c r="AB50" s="29">
        <v>5.8448039711002315E-3</v>
      </c>
      <c r="AC50" s="29">
        <v>1.7323294394996167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3" customHeight="1" x14ac:dyDescent="0.4">
      <c r="A51" t="s">
        <v>133</v>
      </c>
      <c r="B51" s="30" t="s">
        <v>70</v>
      </c>
      <c r="C51" s="31" t="s">
        <v>75</v>
      </c>
      <c r="D51" s="32">
        <v>1762.3955319333329</v>
      </c>
      <c r="E51" s="33">
        <v>72.822116253393745</v>
      </c>
      <c r="F51" s="33">
        <v>37.164453161812823</v>
      </c>
      <c r="G51" s="33">
        <v>11.603399971011241</v>
      </c>
      <c r="H51" s="33">
        <v>2.693710560882252</v>
      </c>
      <c r="I51" s="33">
        <v>13.466664155792696</v>
      </c>
      <c r="J51" s="33">
        <v>334.95461462160864</v>
      </c>
      <c r="K51" s="33">
        <v>51.168987348889765</v>
      </c>
      <c r="L51" s="33">
        <v>4.9160829889090571</v>
      </c>
      <c r="M51" s="33">
        <v>37.87519862437437</v>
      </c>
      <c r="N51" s="33">
        <v>253.40739137892433</v>
      </c>
      <c r="O51" s="33">
        <v>49.977475034139758</v>
      </c>
      <c r="P51" s="33">
        <v>239.83555791450854</v>
      </c>
      <c r="Q51" s="33">
        <v>13.628139787912369</v>
      </c>
      <c r="R51" s="33">
        <v>11.405681171417237</v>
      </c>
      <c r="S51" s="33">
        <v>38.551868568437307</v>
      </c>
      <c r="T51" s="33">
        <v>187.17117763198681</v>
      </c>
      <c r="U51" s="33">
        <v>7.1278377442345082</v>
      </c>
      <c r="V51" s="33">
        <v>0.79947960687539132</v>
      </c>
      <c r="W51" s="33">
        <v>5.4660159422594452</v>
      </c>
      <c r="X51" s="33">
        <v>0.42283215959607279</v>
      </c>
      <c r="Y51" s="33">
        <v>88.179081138783815</v>
      </c>
      <c r="Z51" s="33">
        <v>66.632315111085518</v>
      </c>
      <c r="AA51" s="33">
        <v>41.064120022882825</v>
      </c>
      <c r="AB51" s="33">
        <v>37.106671798802594</v>
      </c>
      <c r="AC51" s="33">
        <v>135.92646110919378</v>
      </c>
      <c r="AD51" s="33">
        <v>7.6304353618621832</v>
      </c>
      <c r="AE51" s="33">
        <v>11.397762763755871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3" customHeight="1" x14ac:dyDescent="0.4">
      <c r="A52" t="s">
        <v>133</v>
      </c>
      <c r="B52" s="24" t="s">
        <v>71</v>
      </c>
      <c r="C52" s="25" t="s">
        <v>75</v>
      </c>
      <c r="D52" s="26">
        <v>146.94496997978538</v>
      </c>
      <c r="E52" s="27">
        <v>4.6508828124999999</v>
      </c>
      <c r="F52" s="27">
        <v>2.8199472656250002</v>
      </c>
      <c r="G52" s="27">
        <v>0.93735754394531257</v>
      </c>
      <c r="H52" s="27">
        <v>1.9611997604370119E-2</v>
      </c>
      <c r="I52" s="27">
        <v>4.0928947753906249</v>
      </c>
      <c r="J52" s="27">
        <v>29.818074218750002</v>
      </c>
      <c r="K52" s="27">
        <v>5.8649921875000004</v>
      </c>
      <c r="L52" s="27">
        <v>0.59932501220703127</v>
      </c>
      <c r="M52" s="27">
        <v>1.1348046875</v>
      </c>
      <c r="N52" s="27">
        <v>10.491425781249999</v>
      </c>
      <c r="O52" s="27">
        <v>14.7077919921875</v>
      </c>
      <c r="P52" s="27">
        <v>19.1762890625</v>
      </c>
      <c r="Q52" s="27">
        <v>0.30290817260742187</v>
      </c>
      <c r="R52" s="27">
        <v>2.3727229003906252</v>
      </c>
      <c r="S52" s="27">
        <v>1.181915283203125</v>
      </c>
      <c r="T52" s="27">
        <v>11.236791015625</v>
      </c>
      <c r="U52" s="27">
        <v>0.57700146484375003</v>
      </c>
      <c r="V52" s="27">
        <v>7.5099517822265621E-2</v>
      </c>
      <c r="W52" s="27">
        <v>0.51474377441406249</v>
      </c>
      <c r="X52" s="27">
        <v>1.2299682945013046E-4</v>
      </c>
      <c r="Y52" s="27">
        <v>8.7963212890625009</v>
      </c>
      <c r="Z52" s="27">
        <v>8.0324624023437501</v>
      </c>
      <c r="AA52" s="27">
        <v>1.5315609130859376</v>
      </c>
      <c r="AB52" s="27">
        <v>2.2829516601562498</v>
      </c>
      <c r="AC52" s="27">
        <v>13.44221484375</v>
      </c>
      <c r="AD52" s="27">
        <v>0.52455413818359375</v>
      </c>
      <c r="AE52" s="27">
        <v>1.7602022705078126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3" customHeight="1" x14ac:dyDescent="0.4">
      <c r="A53" t="s">
        <v>133</v>
      </c>
      <c r="B53" s="34" t="s">
        <v>72</v>
      </c>
      <c r="C53" s="35" t="s">
        <v>75</v>
      </c>
      <c r="D53" s="36">
        <v>327.31508778381351</v>
      </c>
      <c r="E53" s="37">
        <v>11.149452148437501</v>
      </c>
      <c r="F53" s="37">
        <v>11.619896484374999</v>
      </c>
      <c r="G53" s="37">
        <v>2.7592497558593752</v>
      </c>
      <c r="H53" s="37">
        <v>1.4110936279296875</v>
      </c>
      <c r="I53" s="37">
        <v>2.61823583984375</v>
      </c>
      <c r="J53" s="37">
        <v>77.546132812500005</v>
      </c>
      <c r="K53" s="37">
        <v>4.5581562499999997</v>
      </c>
      <c r="L53" s="37">
        <v>1.8915817260742186E-2</v>
      </c>
      <c r="M53" s="37">
        <v>10.24728125</v>
      </c>
      <c r="N53" s="37">
        <v>56.428937500000004</v>
      </c>
      <c r="O53" s="37">
        <v>2.1698581542968749</v>
      </c>
      <c r="P53" s="37">
        <v>68.347101562500001</v>
      </c>
      <c r="Q53" s="37">
        <v>1.98702978515625</v>
      </c>
      <c r="R53" s="37">
        <v>3.7361381835937499</v>
      </c>
      <c r="S53" s="37">
        <v>3.694806884765625</v>
      </c>
      <c r="T53" s="37">
        <v>36.712675781249999</v>
      </c>
      <c r="U53" s="37">
        <v>0.10259262084960938</v>
      </c>
      <c r="V53" s="37">
        <v>0.25528022766113284</v>
      </c>
      <c r="W53" s="37">
        <v>2.6555023193359374E-2</v>
      </c>
      <c r="X53" s="37">
        <v>0.22980513000488281</v>
      </c>
      <c r="Y53" s="37">
        <v>12.19686328125</v>
      </c>
      <c r="Z53" s="37">
        <v>2.44399365234375</v>
      </c>
      <c r="AA53" s="37">
        <v>5.7116162109374997</v>
      </c>
      <c r="AB53" s="37">
        <v>5.4660913085937501</v>
      </c>
      <c r="AC53" s="37">
        <v>0.17114343261718751</v>
      </c>
      <c r="AD53" s="37">
        <v>1.63488134765625</v>
      </c>
      <c r="AE53" s="37">
        <v>4.0713037109375003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8" customHeight="1" x14ac:dyDescent="0.4">
      <c r="A54" t="s">
        <v>133</v>
      </c>
      <c r="B54" s="15" t="s">
        <v>96</v>
      </c>
      <c r="C54" s="16"/>
      <c r="D54" s="16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4"/>
      <c r="AY54" s="14"/>
      <c r="AZ54" s="13"/>
    </row>
    <row r="55" spans="1:52" ht="13" customHeight="1" x14ac:dyDescent="0.4">
      <c r="A55" t="s">
        <v>133</v>
      </c>
      <c r="B55" s="17" t="s">
        <v>97</v>
      </c>
      <c r="C55" s="18" t="s">
        <v>75</v>
      </c>
      <c r="D55" s="19">
        <v>20.563386670600622</v>
      </c>
      <c r="E55" s="20">
        <v>0.13273780202865601</v>
      </c>
      <c r="F55" s="20">
        <v>0.25221177673339845</v>
      </c>
      <c r="G55" s="20">
        <v>5.9283196449279783E-2</v>
      </c>
      <c r="H55" s="20">
        <v>4.1674523353576664E-3</v>
      </c>
      <c r="I55" s="20">
        <v>1.137094696044922</v>
      </c>
      <c r="J55" s="20">
        <v>9.3952988586425779</v>
      </c>
      <c r="K55" s="20">
        <v>0.46373181915283201</v>
      </c>
      <c r="L55" s="20">
        <v>3.8537946701049805E-2</v>
      </c>
      <c r="M55" s="20">
        <v>0.1594169921875</v>
      </c>
      <c r="N55" s="20">
        <v>0.74786529731750495</v>
      </c>
      <c r="O55" s="20">
        <v>0.34540223503112794</v>
      </c>
      <c r="P55" s="20">
        <v>2.4137036132812502</v>
      </c>
      <c r="Q55" s="20">
        <v>4.0909083366394046E-2</v>
      </c>
      <c r="R55" s="20">
        <v>0.17296076965332033</v>
      </c>
      <c r="S55" s="20">
        <v>0.19717166137695313</v>
      </c>
      <c r="T55" s="20">
        <v>1.2418319091796874</v>
      </c>
      <c r="U55" s="20">
        <v>0.10139559745788575</v>
      </c>
      <c r="V55" s="20">
        <v>8.7570390701293948E-3</v>
      </c>
      <c r="W55" s="20">
        <v>0.14402461671829225</v>
      </c>
      <c r="X55" s="20">
        <v>4.4509898871183395E-5</v>
      </c>
      <c r="Y55" s="20">
        <v>2.0991194686889649</v>
      </c>
      <c r="Z55" s="20">
        <v>0.73853292846679686</v>
      </c>
      <c r="AA55" s="20">
        <v>0.10417085266113281</v>
      </c>
      <c r="AB55" s="20">
        <v>0.16382403564453124</v>
      </c>
      <c r="AC55" s="20">
        <v>0.14023319625854491</v>
      </c>
      <c r="AD55" s="20">
        <v>9.7454784393310553E-2</v>
      </c>
      <c r="AE55" s="20">
        <v>0.16350453186035158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3" customHeight="1" x14ac:dyDescent="0.4">
      <c r="A56" t="s">
        <v>133</v>
      </c>
      <c r="B56" s="24" t="s">
        <v>98</v>
      </c>
      <c r="C56" s="25" t="s">
        <v>75</v>
      </c>
      <c r="D56" s="26">
        <v>234.98182352054118</v>
      </c>
      <c r="E56" s="27">
        <v>9.481125183105469</v>
      </c>
      <c r="F56" s="27">
        <v>2.301702178955078</v>
      </c>
      <c r="G56" s="27">
        <v>3.9973029098510744</v>
      </c>
      <c r="H56" s="27">
        <v>1.1200114488601684E-3</v>
      </c>
      <c r="I56" s="27">
        <v>9.0600627670288088</v>
      </c>
      <c r="J56" s="27">
        <v>34.397237304687501</v>
      </c>
      <c r="K56" s="27">
        <v>9.2913823547363279</v>
      </c>
      <c r="L56" s="27">
        <v>3.294455955505371</v>
      </c>
      <c r="M56" s="27">
        <v>1.2879930267333985</v>
      </c>
      <c r="N56" s="27">
        <v>2.8288773040771487</v>
      </c>
      <c r="O56" s="27">
        <v>31.28087097167969</v>
      </c>
      <c r="P56" s="27">
        <v>21.469036682128905</v>
      </c>
      <c r="Q56" s="27">
        <v>1.3165868225097657</v>
      </c>
      <c r="R56" s="27">
        <v>5.433813781738281</v>
      </c>
      <c r="S56" s="27">
        <v>1.2836184158325195</v>
      </c>
      <c r="T56" s="27">
        <v>10.674210968017578</v>
      </c>
      <c r="U56" s="27">
        <v>5.5755625915527345</v>
      </c>
      <c r="V56" s="27">
        <v>2.6413101196289063E-2</v>
      </c>
      <c r="W56" s="27">
        <v>5.0137837789058688</v>
      </c>
      <c r="X56" s="27">
        <v>0</v>
      </c>
      <c r="Y56" s="27">
        <v>8.1052836761474616</v>
      </c>
      <c r="Z56" s="27">
        <v>19.156297882080079</v>
      </c>
      <c r="AA56" s="27">
        <v>3.9865890197753906</v>
      </c>
      <c r="AB56" s="27">
        <v>7.1226430358886716</v>
      </c>
      <c r="AC56" s="27">
        <v>34.313169250488279</v>
      </c>
      <c r="AD56" s="27">
        <v>0.71657240962982183</v>
      </c>
      <c r="AE56" s="27">
        <v>3.5661121368408204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3" customHeight="1" x14ac:dyDescent="0.4">
      <c r="A57" t="s">
        <v>133</v>
      </c>
      <c r="B57" s="24" t="s">
        <v>99</v>
      </c>
      <c r="C57" s="25" t="s">
        <v>75</v>
      </c>
      <c r="D57" s="26">
        <v>39.861107834339144</v>
      </c>
      <c r="E57" s="27">
        <v>1.2645032958984375</v>
      </c>
      <c r="F57" s="27">
        <v>0.9701527099609375</v>
      </c>
      <c r="G57" s="27">
        <v>0.20177235412597658</v>
      </c>
      <c r="H57" s="27">
        <v>6.0000004768371584E-3</v>
      </c>
      <c r="I57" s="27">
        <v>0.35650601196289061</v>
      </c>
      <c r="J57" s="27">
        <v>6.9862631835937501</v>
      </c>
      <c r="K57" s="27">
        <v>2.8423542480468749</v>
      </c>
      <c r="L57" s="27">
        <v>0.10732704162597656</v>
      </c>
      <c r="M57" s="27">
        <v>0.16898956298828124</v>
      </c>
      <c r="N57" s="27">
        <v>3.8843496093750001</v>
      </c>
      <c r="O57" s="27">
        <v>0.90509240722656248</v>
      </c>
      <c r="P57" s="27">
        <v>10.0184248046875</v>
      </c>
      <c r="Q57" s="27">
        <v>0.12240333557128906</v>
      </c>
      <c r="R57" s="27">
        <v>0.52343280029296879</v>
      </c>
      <c r="S57" s="27">
        <v>0.44462973022460939</v>
      </c>
      <c r="T57" s="27">
        <v>3.4136108398437499</v>
      </c>
      <c r="U57" s="27">
        <v>0.1207931900024414</v>
      </c>
      <c r="V57" s="27">
        <v>6.4385520935058602E-2</v>
      </c>
      <c r="W57" s="27">
        <v>3.9153144836425784E-2</v>
      </c>
      <c r="X57" s="27">
        <v>0</v>
      </c>
      <c r="Y57" s="27">
        <v>2.7362617187500002</v>
      </c>
      <c r="Z57" s="27">
        <v>0.92587365722656256</v>
      </c>
      <c r="AA57" s="27">
        <v>0.25814022827148436</v>
      </c>
      <c r="AB57" s="27">
        <v>1.2467882080078125</v>
      </c>
      <c r="AC57" s="27">
        <v>1.8657089843750001</v>
      </c>
      <c r="AD57" s="27">
        <v>0.12002962493896485</v>
      </c>
      <c r="AE57" s="27">
        <v>0.26816162109375002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3" customHeight="1" x14ac:dyDescent="0.4">
      <c r="A58" t="s">
        <v>133</v>
      </c>
      <c r="B58" s="24" t="s">
        <v>100</v>
      </c>
      <c r="C58" s="25" t="s">
        <v>75</v>
      </c>
      <c r="D58" s="26">
        <v>44.688314833402636</v>
      </c>
      <c r="E58" s="27">
        <v>1.5720826416015625</v>
      </c>
      <c r="F58" s="27">
        <v>0.26268582153320313</v>
      </c>
      <c r="G58" s="27">
        <v>0.62120678710937505</v>
      </c>
      <c r="H58" s="27">
        <v>0</v>
      </c>
      <c r="I58" s="27">
        <v>0.49533322143554687</v>
      </c>
      <c r="J58" s="27">
        <v>6.5129160156250006</v>
      </c>
      <c r="K58" s="27">
        <v>3.2869702148437501</v>
      </c>
      <c r="L58" s="27">
        <v>0</v>
      </c>
      <c r="M58" s="27">
        <v>0.3395303955078125</v>
      </c>
      <c r="N58" s="27">
        <v>0.42058215332031251</v>
      </c>
      <c r="O58" s="27">
        <v>0</v>
      </c>
      <c r="P58" s="27">
        <v>2.4677600097656249</v>
      </c>
      <c r="Q58" s="27">
        <v>0.18727999877929688</v>
      </c>
      <c r="R58" s="27">
        <v>5.2982431640624998</v>
      </c>
      <c r="S58" s="27">
        <v>5.0287017822265627E-2</v>
      </c>
      <c r="T58" s="27">
        <v>13.278584960937501</v>
      </c>
      <c r="U58" s="27">
        <v>2.9700000286102296E-3</v>
      </c>
      <c r="V58" s="27">
        <v>0</v>
      </c>
      <c r="W58" s="27">
        <v>0</v>
      </c>
      <c r="X58" s="27">
        <v>0</v>
      </c>
      <c r="Y58" s="27">
        <v>0.21386285400390626</v>
      </c>
      <c r="Z58" s="27">
        <v>5.6935830078125003</v>
      </c>
      <c r="AA58" s="27">
        <v>0.33058224487304688</v>
      </c>
      <c r="AB58" s="27">
        <v>1.990329345703125</v>
      </c>
      <c r="AC58" s="27">
        <v>5.5125E-2</v>
      </c>
      <c r="AD58" s="27">
        <v>0.21274177551269532</v>
      </c>
      <c r="AE58" s="27">
        <v>1.395658203125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3" customHeight="1" x14ac:dyDescent="0.4">
      <c r="A59" t="s">
        <v>133</v>
      </c>
      <c r="B59" s="99" t="s">
        <v>101</v>
      </c>
      <c r="C59" s="100" t="s">
        <v>75</v>
      </c>
      <c r="D59" s="101">
        <v>340.09463285888353</v>
      </c>
      <c r="E59" s="102">
        <v>12.450448922634125</v>
      </c>
      <c r="F59" s="102">
        <v>3.7867524871826173</v>
      </c>
      <c r="G59" s="102">
        <v>4.8795652475357061</v>
      </c>
      <c r="H59" s="102">
        <v>1.1287464261054994E-2</v>
      </c>
      <c r="I59" s="102">
        <v>11.04899669647217</v>
      </c>
      <c r="J59" s="102">
        <v>57.291715362548828</v>
      </c>
      <c r="K59" s="102">
        <v>15.884438636779786</v>
      </c>
      <c r="L59" s="102">
        <v>3.4403209438323974</v>
      </c>
      <c r="M59" s="102">
        <v>1.955929977416992</v>
      </c>
      <c r="N59" s="102">
        <v>7.8816743640899656</v>
      </c>
      <c r="O59" s="102">
        <v>32.531365613937382</v>
      </c>
      <c r="P59" s="102">
        <v>36.368925109863284</v>
      </c>
      <c r="Q59" s="102">
        <v>1.6671792402267456</v>
      </c>
      <c r="R59" s="102">
        <v>11.42845051574707</v>
      </c>
      <c r="S59" s="102">
        <v>1.9757068252563477</v>
      </c>
      <c r="T59" s="102">
        <v>28.608238677978516</v>
      </c>
      <c r="U59" s="102">
        <v>5.8007213790416721</v>
      </c>
      <c r="V59" s="102">
        <v>9.9555661201477061E-2</v>
      </c>
      <c r="W59" s="102">
        <v>5.1969615404605873</v>
      </c>
      <c r="X59" s="102">
        <v>4.4509898871183395E-5</v>
      </c>
      <c r="Y59" s="102">
        <v>13.154527717590334</v>
      </c>
      <c r="Z59" s="102">
        <v>26.514287475585938</v>
      </c>
      <c r="AA59" s="102">
        <v>4.6794823455810546</v>
      </c>
      <c r="AB59" s="102">
        <v>10.523584625244141</v>
      </c>
      <c r="AC59" s="102">
        <v>36.374236431121815</v>
      </c>
      <c r="AD59" s="102">
        <v>1.1467985944747925</v>
      </c>
      <c r="AE59" s="102">
        <v>5.3934364929199212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3" customHeight="1" x14ac:dyDescent="0.4">
      <c r="A60" t="s">
        <v>133</v>
      </c>
      <c r="B60" s="24" t="s">
        <v>102</v>
      </c>
      <c r="C60" s="25" t="s">
        <v>75</v>
      </c>
      <c r="D60" s="26">
        <v>162.4368796558492</v>
      </c>
      <c r="E60" s="27">
        <v>5.0600112304687501</v>
      </c>
      <c r="F60" s="27">
        <v>3.1294653320312502</v>
      </c>
      <c r="G60" s="27">
        <v>1.0618980712890624</v>
      </c>
      <c r="H60" s="27">
        <v>1.0167451858520507E-2</v>
      </c>
      <c r="I60" s="27">
        <v>4.8912163085937497</v>
      </c>
      <c r="J60" s="27">
        <v>32.593871093750003</v>
      </c>
      <c r="K60" s="27">
        <v>8.989131835937501</v>
      </c>
      <c r="L60" s="27">
        <v>0.72389624023437504</v>
      </c>
      <c r="M60" s="27">
        <v>0.59272003173828125</v>
      </c>
      <c r="N60" s="27">
        <v>7.4610922851562504</v>
      </c>
      <c r="O60" s="27">
        <v>18.919205078125</v>
      </c>
      <c r="P60" s="27">
        <v>22.408484375</v>
      </c>
      <c r="Q60" s="27">
        <v>0.28631610107421873</v>
      </c>
      <c r="R60" s="27">
        <v>2.1063991699218749</v>
      </c>
      <c r="S60" s="27">
        <v>1.1361143798828126</v>
      </c>
      <c r="T60" s="27">
        <v>8.523582031250001</v>
      </c>
      <c r="U60" s="27">
        <v>0.66522344970703129</v>
      </c>
      <c r="V60" s="27">
        <v>9.9555664062500007E-2</v>
      </c>
      <c r="W60" s="27">
        <v>0.62242071533203125</v>
      </c>
      <c r="X60" s="27">
        <v>4.4509898871183395E-5</v>
      </c>
      <c r="Y60" s="27">
        <v>9.0687119140625008</v>
      </c>
      <c r="Z60" s="27">
        <v>10.1242568359375</v>
      </c>
      <c r="AA60" s="27">
        <v>0.85807592773437502</v>
      </c>
      <c r="AB60" s="27">
        <v>2.4970307617187499</v>
      </c>
      <c r="AC60" s="27">
        <v>18.362957031250001</v>
      </c>
      <c r="AD60" s="27">
        <v>0.4086899108886719</v>
      </c>
      <c r="AE60" s="27">
        <v>1.8363419189453125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3" customHeight="1" x14ac:dyDescent="0.4">
      <c r="A61" t="s">
        <v>133</v>
      </c>
      <c r="B61" s="34" t="s">
        <v>103</v>
      </c>
      <c r="C61" s="35" t="s">
        <v>75</v>
      </c>
      <c r="D61" s="36">
        <v>177.65775233566762</v>
      </c>
      <c r="E61" s="37">
        <v>7.3904379882812501</v>
      </c>
      <c r="F61" s="37">
        <v>0.6572872924804688</v>
      </c>
      <c r="G61" s="37">
        <v>3.8176672363281252</v>
      </c>
      <c r="H61" s="37">
        <v>1.1200114488601684E-3</v>
      </c>
      <c r="I61" s="37">
        <v>6.1577792968749998</v>
      </c>
      <c r="J61" s="37">
        <v>24.697845703125001</v>
      </c>
      <c r="K61" s="37">
        <v>6.8953066406249999</v>
      </c>
      <c r="L61" s="37">
        <v>2.7164245605468751</v>
      </c>
      <c r="M61" s="37">
        <v>1.3632099609375001</v>
      </c>
      <c r="N61" s="37">
        <v>0.42058215332031251</v>
      </c>
      <c r="O61" s="37">
        <v>13.612161132812501</v>
      </c>
      <c r="P61" s="37">
        <v>13.960439453125</v>
      </c>
      <c r="Q61" s="37">
        <v>1.3808632812500001</v>
      </c>
      <c r="R61" s="37">
        <v>9.3220507812500006</v>
      </c>
      <c r="S61" s="37">
        <v>0.83959240722656248</v>
      </c>
      <c r="T61" s="37">
        <v>20.084656250000002</v>
      </c>
      <c r="U61" s="37">
        <v>5.135498046875</v>
      </c>
      <c r="V61" s="37">
        <v>0</v>
      </c>
      <c r="W61" s="37">
        <v>4.5745410156249999</v>
      </c>
      <c r="X61" s="37">
        <v>0</v>
      </c>
      <c r="Y61" s="37">
        <v>4.0858149414062499</v>
      </c>
      <c r="Z61" s="37">
        <v>16.39003125</v>
      </c>
      <c r="AA61" s="37">
        <v>3.82140673828125</v>
      </c>
      <c r="AB61" s="37">
        <v>8.0265537109375007</v>
      </c>
      <c r="AC61" s="37">
        <v>18.011279296874999</v>
      </c>
      <c r="AD61" s="37">
        <v>0.73810870361328129</v>
      </c>
      <c r="AE61" s="37">
        <v>3.5570944824218751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3" customHeight="1" x14ac:dyDescent="0.4">
      <c r="A62" t="s">
        <v>133</v>
      </c>
      <c r="B62" s="15" t="s">
        <v>76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</row>
    <row r="63" spans="1:52" ht="13" customHeight="1" x14ac:dyDescent="0.4">
      <c r="A63" t="s">
        <v>133</v>
      </c>
      <c r="B63" s="38" t="s">
        <v>77</v>
      </c>
      <c r="C63" s="39" t="s">
        <v>78</v>
      </c>
      <c r="D63" s="40">
        <v>0.57020559523945835</v>
      </c>
      <c r="E63" s="41">
        <v>0.92163342505285828</v>
      </c>
      <c r="F63" s="41">
        <v>0.37432004261019125</v>
      </c>
      <c r="G63" s="41">
        <v>0.30947383740953255</v>
      </c>
      <c r="H63" s="41">
        <v>0.4329297651801009</v>
      </c>
      <c r="I63" s="41">
        <v>0.18394969711272324</v>
      </c>
      <c r="J63" s="41">
        <v>0.62585951543335061</v>
      </c>
      <c r="K63" s="41">
        <v>0.99026355434081426</v>
      </c>
      <c r="L63" s="41">
        <v>0.47739991696758616</v>
      </c>
      <c r="M63" s="41">
        <v>0.65369205628355076</v>
      </c>
      <c r="N63" s="41">
        <v>0.85992542088070423</v>
      </c>
      <c r="O63" s="41">
        <v>0.52994071468949366</v>
      </c>
      <c r="P63" s="41">
        <v>0.39965399213892921</v>
      </c>
      <c r="Q63" s="41">
        <v>0.66584812154149675</v>
      </c>
      <c r="R63" s="41">
        <v>0.21513045032974532</v>
      </c>
      <c r="S63" s="41">
        <v>0.67650290787419565</v>
      </c>
      <c r="T63" s="41">
        <v>0.55115836945072028</v>
      </c>
      <c r="U63" s="41">
        <v>0.54826316867119218</v>
      </c>
      <c r="V63" s="41">
        <v>0.35526031823932763</v>
      </c>
      <c r="W63" s="41">
        <v>0.59989776539635209</v>
      </c>
      <c r="X63" s="41">
        <v>0.12119007153799735</v>
      </c>
      <c r="Y63" s="41">
        <v>0.69504699624968413</v>
      </c>
      <c r="Z63" s="41">
        <v>0.33812026777624166</v>
      </c>
      <c r="AA63" s="41">
        <v>0.79963746374754752</v>
      </c>
      <c r="AB63" s="41">
        <v>0.49642713551825246</v>
      </c>
      <c r="AC63" s="41">
        <v>0.89904399172692484</v>
      </c>
      <c r="AD63" s="41">
        <v>0.4521198395091881</v>
      </c>
      <c r="AE63" s="41">
        <v>0.32234759695652965</v>
      </c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1:52" x14ac:dyDescent="0.4">
      <c r="A64" s="115" t="s">
        <v>123</v>
      </c>
      <c r="B64" s="45" t="s">
        <v>79</v>
      </c>
      <c r="C64" s="46" t="s">
        <v>75</v>
      </c>
      <c r="D64" s="47">
        <v>3090.8071520996095</v>
      </c>
      <c r="E64" s="48">
        <v>79.014187500000006</v>
      </c>
      <c r="F64" s="48">
        <v>99.285234374999987</v>
      </c>
      <c r="G64" s="48">
        <v>37.493960937500006</v>
      </c>
      <c r="H64" s="48">
        <v>6.2220498046874999</v>
      </c>
      <c r="I64" s="48">
        <v>73.20840625000001</v>
      </c>
      <c r="J64" s="48">
        <v>535.19137499999999</v>
      </c>
      <c r="K64" s="48">
        <v>51.672089843750001</v>
      </c>
      <c r="L64" s="48">
        <v>10.297620117187499</v>
      </c>
      <c r="M64" s="48">
        <v>57.940429687500007</v>
      </c>
      <c r="N64" s="48">
        <v>294.68531249999995</v>
      </c>
      <c r="O64" s="48">
        <v>94.307671874999997</v>
      </c>
      <c r="P64" s="48">
        <v>600.10800000000006</v>
      </c>
      <c r="Q64" s="48">
        <v>20.46733984375</v>
      </c>
      <c r="R64" s="48">
        <v>53.017511718750001</v>
      </c>
      <c r="S64" s="48">
        <v>56.986996093750008</v>
      </c>
      <c r="T64" s="48">
        <v>339.596</v>
      </c>
      <c r="U64" s="48">
        <v>13.000759765625</v>
      </c>
      <c r="V64" s="48">
        <v>2.2504050292968754</v>
      </c>
      <c r="W64" s="48">
        <v>9.1115791015624996</v>
      </c>
      <c r="X64" s="48">
        <v>3.4890000000000003</v>
      </c>
      <c r="Y64" s="48">
        <v>126.867796875</v>
      </c>
      <c r="Z64" s="48">
        <v>197.06690625000002</v>
      </c>
      <c r="AA64" s="48">
        <v>51.353421875000002</v>
      </c>
      <c r="AB64" s="48">
        <v>74.74746875000001</v>
      </c>
      <c r="AC64" s="48">
        <v>151.19000000000003</v>
      </c>
      <c r="AD64" s="48">
        <v>16.877019531249999</v>
      </c>
      <c r="AE64" s="48">
        <v>35.358609375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4">
      <c r="B65" s="45" t="s">
        <v>145</v>
      </c>
      <c r="C65" s="118" t="s">
        <v>113</v>
      </c>
      <c r="D65" s="119"/>
      <c r="E65" s="120">
        <f t="array" aca="1" ref="E65:AE65" ca="1">TRANSPOSE('[5]NECP-NoTrade'!$K$6:$K$32)</f>
        <v>63054296.696304411</v>
      </c>
      <c r="F65" s="120">
        <f ca="1"/>
        <v>74559670.295834452</v>
      </c>
      <c r="G65" s="120">
        <f ca="1"/>
        <v>23180219.835505314</v>
      </c>
      <c r="H65" s="120">
        <f ca="1"/>
        <v>5615053.2721450403</v>
      </c>
      <c r="I65" s="120">
        <f ca="1"/>
        <v>47442501.460407302</v>
      </c>
      <c r="J65" s="120">
        <f ca="1"/>
        <v>490359541.05212837</v>
      </c>
      <c r="K65" s="120">
        <f ca="1"/>
        <v>48232108.643345721</v>
      </c>
      <c r="L65" s="120">
        <f ca="1"/>
        <v>8914302.9248421863</v>
      </c>
      <c r="M65" s="120">
        <f ca="1"/>
        <v>53859879.025691167</v>
      </c>
      <c r="N65" s="120">
        <f ca="1"/>
        <v>277615100.85901952</v>
      </c>
      <c r="O65" s="120">
        <f ca="1"/>
        <v>86729873.940416425</v>
      </c>
      <c r="P65" s="120">
        <f ca="1"/>
        <v>558049145.79108167</v>
      </c>
      <c r="Q65" s="120">
        <f ca="1"/>
        <v>19401608.301479667</v>
      </c>
      <c r="R65" s="120">
        <f ca="1"/>
        <v>48076846.071368776</v>
      </c>
      <c r="S65" s="120">
        <f ca="1"/>
        <v>53548622.494184695</v>
      </c>
      <c r="T65" s="120">
        <f ca="1"/>
        <v>316090901.82512665</v>
      </c>
      <c r="U65" s="120">
        <f ca="1"/>
        <v>11820119.691343632</v>
      </c>
      <c r="V65" s="120">
        <f ca="1"/>
        <v>2133196.1041944618</v>
      </c>
      <c r="W65" s="120">
        <f ca="1"/>
        <v>8246302.5718277711</v>
      </c>
      <c r="X65" s="120">
        <f ca="1"/>
        <v>3305068.4434180255</v>
      </c>
      <c r="Y65" s="120">
        <f ca="1"/>
        <v>117851774.04016754</v>
      </c>
      <c r="Z65" s="120">
        <f ca="1"/>
        <v>175579950.58856252</v>
      </c>
      <c r="AA65" s="120">
        <f ca="1"/>
        <v>49011998.87074247</v>
      </c>
      <c r="AB65" s="120">
        <f ca="1"/>
        <v>68509326.124929726</v>
      </c>
      <c r="AC65" s="120">
        <f ca="1"/>
        <v>141751736.30816194</v>
      </c>
      <c r="AD65" s="120">
        <f ca="1"/>
        <v>15410146.420725647</v>
      </c>
      <c r="AE65" s="120">
        <f ca="1"/>
        <v>32488412.342514776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4">
      <c r="A66" s="115" t="s">
        <v>123</v>
      </c>
      <c r="B66" s="103" t="s">
        <v>106</v>
      </c>
      <c r="C66" s="104" t="s">
        <v>75</v>
      </c>
      <c r="D66" s="105">
        <v>675.52645819309748</v>
      </c>
      <c r="E66" s="106">
        <v>25.454684020548534</v>
      </c>
      <c r="F66" s="106">
        <v>11.61889891009041</v>
      </c>
      <c r="G66" s="106">
        <v>11.541603025492293</v>
      </c>
      <c r="H66" s="106">
        <v>1.5059513522314858E-2</v>
      </c>
      <c r="I66" s="106">
        <v>33.493594578964796</v>
      </c>
      <c r="J66" s="106">
        <v>117.61942326554961</v>
      </c>
      <c r="K66" s="106">
        <v>52.806613884081962</v>
      </c>
      <c r="L66" s="106">
        <v>6.1443958065702091</v>
      </c>
      <c r="M66" s="106">
        <v>1.0939870689451097</v>
      </c>
      <c r="N66" s="106">
        <v>9.5192821016688782</v>
      </c>
      <c r="O66" s="106">
        <v>57.126520242974479</v>
      </c>
      <c r="P66" s="106">
        <v>26.990978845250631</v>
      </c>
      <c r="Q66" s="106">
        <v>5.1558130558530024</v>
      </c>
      <c r="R66" s="106">
        <v>15.352540372954575</v>
      </c>
      <c r="S66" s="106">
        <v>1.078675574947852</v>
      </c>
      <c r="T66" s="106">
        <v>54.408304171495459</v>
      </c>
      <c r="U66" s="106">
        <v>9.3953332014102333</v>
      </c>
      <c r="V66" s="106">
        <v>0.19135044015186328</v>
      </c>
      <c r="W66" s="106">
        <v>6.2339665673015183</v>
      </c>
      <c r="X66" s="106">
        <v>4.8039756130652525E-3</v>
      </c>
      <c r="Y66" s="106">
        <v>36.534590319995765</v>
      </c>
      <c r="Z66" s="106">
        <v>87.775521177179428</v>
      </c>
      <c r="AA66" s="106">
        <v>6.4836466586942487</v>
      </c>
      <c r="AB66" s="106">
        <v>23.243626980220135</v>
      </c>
      <c r="AC66" s="106">
        <v>65.514548806070366</v>
      </c>
      <c r="AD66" s="106">
        <v>2.3117160968980639</v>
      </c>
      <c r="AE66" s="106">
        <v>8.4169795306526218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13" customHeight="1" x14ac:dyDescent="0.4">
      <c r="A67" s="115" t="s">
        <v>123</v>
      </c>
      <c r="B67" s="107" t="s">
        <v>105</v>
      </c>
      <c r="C67" s="108" t="s">
        <v>75</v>
      </c>
      <c r="D67" s="109">
        <v>697.29542271439084</v>
      </c>
      <c r="E67" s="110">
        <v>25.454684020548534</v>
      </c>
      <c r="F67" s="110">
        <v>11.61889891009041</v>
      </c>
      <c r="G67" s="110">
        <v>11.541603025492293</v>
      </c>
      <c r="H67" s="110">
        <v>1.5059513522314858E-2</v>
      </c>
      <c r="I67" s="110">
        <v>33.493594578964796</v>
      </c>
      <c r="J67" s="110">
        <v>117.61942326554961</v>
      </c>
      <c r="K67" s="110">
        <v>52.806613884081962</v>
      </c>
      <c r="L67" s="110">
        <v>6.1443958065702091</v>
      </c>
      <c r="M67" s="110">
        <v>2.1249195404052732</v>
      </c>
      <c r="N67" s="110">
        <v>9.5192821016688782</v>
      </c>
      <c r="O67" s="110">
        <v>57.126520242974479</v>
      </c>
      <c r="P67" s="110">
        <v>46.387349914550782</v>
      </c>
      <c r="Q67" s="110">
        <v>5.1558130558530024</v>
      </c>
      <c r="R67" s="110">
        <v>15.352540372954575</v>
      </c>
      <c r="S67" s="110">
        <v>2.4203365554809571</v>
      </c>
      <c r="T67" s="110">
        <v>54.408304171495459</v>
      </c>
      <c r="U67" s="110">
        <v>9.3953332014102333</v>
      </c>
      <c r="V67" s="110">
        <v>0.19135044015186328</v>
      </c>
      <c r="W67" s="110">
        <v>6.2339665673015183</v>
      </c>
      <c r="X67" s="110">
        <v>4.8039756130652525E-3</v>
      </c>
      <c r="Y67" s="110">
        <v>36.534590319995765</v>
      </c>
      <c r="Z67" s="110">
        <v>87.775521177179428</v>
      </c>
      <c r="AA67" s="110">
        <v>6.4836466586942487</v>
      </c>
      <c r="AB67" s="110">
        <v>23.243626980220135</v>
      </c>
      <c r="AC67" s="110">
        <v>65.514548806070366</v>
      </c>
      <c r="AD67" s="110">
        <v>2.3117160968980639</v>
      </c>
      <c r="AE67" s="110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3" customHeight="1" x14ac:dyDescent="0.4">
      <c r="B68" s="99" t="s">
        <v>144</v>
      </c>
      <c r="C68" s="100" t="s">
        <v>113</v>
      </c>
      <c r="D68" s="102"/>
      <c r="E68" s="102">
        <f t="array" aca="1" ref="E68:AE68" ca="1">TRANSPOSE('[5]RE40-Trade'!$N$6:$N$32)</f>
        <v>22418715.374072157</v>
      </c>
      <c r="F68" s="102">
        <f ca="1"/>
        <v>11461831.179471647</v>
      </c>
      <c r="G68" s="102">
        <f ca="1"/>
        <v>10359184.707917998</v>
      </c>
      <c r="H68" s="102">
        <f ca="1"/>
        <v>15059.513522314859</v>
      </c>
      <c r="I68" s="102">
        <f ca="1"/>
        <v>28691108.840924252</v>
      </c>
      <c r="J68" s="102">
        <f ca="1"/>
        <v>117619423.26554962</v>
      </c>
      <c r="K68" s="102">
        <f ca="1"/>
        <v>42236038.013669237</v>
      </c>
      <c r="L68" s="102">
        <f ca="1"/>
        <v>5884538.0162322903</v>
      </c>
      <c r="M68" s="102">
        <f ca="1"/>
        <v>1093987.0689451098</v>
      </c>
      <c r="N68" s="102">
        <f ca="1"/>
        <v>9519282.1016688775</v>
      </c>
      <c r="O68" s="102">
        <f ca="1"/>
        <v>53979512.910726734</v>
      </c>
      <c r="P68" s="102">
        <f ca="1"/>
        <v>22323395.625284266</v>
      </c>
      <c r="Q68" s="102">
        <f ca="1"/>
        <v>5155813.0558530027</v>
      </c>
      <c r="R68" s="102">
        <f ca="1"/>
        <v>14862468.393756557</v>
      </c>
      <c r="S68" s="102">
        <f ca="1"/>
        <v>1078675.5749478519</v>
      </c>
      <c r="T68" s="102">
        <f ca="1"/>
        <v>36834326.81808947</v>
      </c>
      <c r="U68" s="102">
        <f ca="1"/>
        <v>9057575.8911587559</v>
      </c>
      <c r="V68" s="102">
        <f ca="1"/>
        <v>160415.23338045774</v>
      </c>
      <c r="W68" s="102">
        <f ca="1"/>
        <v>5857139.4613939822</v>
      </c>
      <c r="X68" s="102">
        <f ca="1"/>
        <v>4803.9756130652522</v>
      </c>
      <c r="Y68" s="102">
        <f ca="1"/>
        <v>25292723.771141775</v>
      </c>
      <c r="Z68" s="102">
        <f ca="1"/>
        <v>81504741.877717167</v>
      </c>
      <c r="AA68" s="102">
        <f ca="1"/>
        <v>14191.009678782579</v>
      </c>
      <c r="AB68" s="102">
        <f ca="1"/>
        <v>21999458.859088324</v>
      </c>
      <c r="AC68" s="102">
        <f ca="1"/>
        <v>59449935.130657703</v>
      </c>
      <c r="AD68" s="102">
        <f ca="1"/>
        <v>2289895.9658232634</v>
      </c>
      <c r="AE68" s="102">
        <f ca="1"/>
        <v>7223735.9463913823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3" customHeight="1" x14ac:dyDescent="0.4">
      <c r="A69" s="115" t="s">
        <v>123</v>
      </c>
      <c r="B69" s="24"/>
      <c r="C69" s="25"/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8" customHeight="1" x14ac:dyDescent="0.4">
      <c r="A70" s="115" t="s">
        <v>123</v>
      </c>
      <c r="B70" s="51" t="s">
        <v>80</v>
      </c>
      <c r="C70" s="52"/>
      <c r="D70" s="16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4"/>
      <c r="AY70" s="14"/>
      <c r="AZ70" s="13"/>
    </row>
    <row r="71" spans="1:52" ht="13" customHeight="1" x14ac:dyDescent="0.4">
      <c r="A71" s="115" t="s">
        <v>123</v>
      </c>
      <c r="B71" s="53" t="s">
        <v>58</v>
      </c>
      <c r="C71" s="54" t="s">
        <v>81</v>
      </c>
      <c r="D71" s="55">
        <v>4427.3704285785889</v>
      </c>
      <c r="E71" s="56">
        <v>1814.0146750518813</v>
      </c>
      <c r="F71" s="56">
        <v>2867.4311793720876</v>
      </c>
      <c r="G71" s="56">
        <v>6061.7335147979138</v>
      </c>
      <c r="H71" s="56">
        <v>6080.140265068997</v>
      </c>
      <c r="I71" s="56">
        <v>5557.0116922193783</v>
      </c>
      <c r="J71" s="56">
        <v>3754.2108389708005</v>
      </c>
      <c r="K71" s="56">
        <v>3706.8308886873174</v>
      </c>
      <c r="L71" s="56">
        <v>5607.597441787816</v>
      </c>
      <c r="M71" s="56">
        <v>5160.3366068415953</v>
      </c>
      <c r="N71" s="56">
        <v>6085.4501683083099</v>
      </c>
      <c r="O71" s="56">
        <v>4501.3645934379529</v>
      </c>
      <c r="P71" s="56">
        <v>5997.1411757039696</v>
      </c>
      <c r="Q71" s="56">
        <v>6164.252633000563</v>
      </c>
      <c r="R71" s="56">
        <v>6277.9528413482894</v>
      </c>
      <c r="S71" s="56">
        <v>5881.8436665497575</v>
      </c>
      <c r="T71" s="56">
        <v>3315.4443039063931</v>
      </c>
      <c r="U71" s="56">
        <v>6114.6425601049168</v>
      </c>
      <c r="V71" s="56">
        <v>1953.3526598396245</v>
      </c>
      <c r="W71" s="56">
        <v>5430.5963129139172</v>
      </c>
      <c r="X71" s="56">
        <v>6000</v>
      </c>
      <c r="Y71" s="56">
        <v>5417.1895335040335</v>
      </c>
      <c r="Z71" s="56">
        <v>6326.13300117565</v>
      </c>
      <c r="AA71" s="56">
        <v>6417.5855967916877</v>
      </c>
      <c r="AB71" s="56">
        <v>6375.3537397466835</v>
      </c>
      <c r="AC71" s="56">
        <v>5999.3344937118218</v>
      </c>
      <c r="AD71" s="56">
        <v>6225.7124417120413</v>
      </c>
      <c r="AE71" s="56">
        <v>5422.0625711699886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1:52" ht="13" customHeight="1" x14ac:dyDescent="0.4">
      <c r="A72" s="115" t="s">
        <v>123</v>
      </c>
      <c r="B72" s="57" t="s">
        <v>60</v>
      </c>
      <c r="C72" s="58" t="s">
        <v>81</v>
      </c>
      <c r="D72" s="59">
        <v>4590.2750203579981</v>
      </c>
      <c r="E72" s="60">
        <v>5658.3512468166136</v>
      </c>
      <c r="F72" s="60">
        <v>3164.1180248420628</v>
      </c>
      <c r="G72" s="60">
        <v>5233.1892899170689</v>
      </c>
      <c r="H72" s="60" t="s">
        <v>108</v>
      </c>
      <c r="I72" s="60">
        <v>5121.5508740544756</v>
      </c>
      <c r="J72" s="60">
        <v>4462.3721424840469</v>
      </c>
      <c r="K72" s="60">
        <v>4051.1067035178785</v>
      </c>
      <c r="L72" s="60">
        <v>3701.857580413387</v>
      </c>
      <c r="M72" s="60">
        <v>4425.5741247965625</v>
      </c>
      <c r="N72" s="60">
        <v>4711.6325767141016</v>
      </c>
      <c r="O72" s="60">
        <v>5861.6613585405221</v>
      </c>
      <c r="P72" s="60">
        <v>3861.1880249884703</v>
      </c>
      <c r="Q72" s="60">
        <v>4341.2772452709096</v>
      </c>
      <c r="R72" s="60">
        <v>2613.0973424667231</v>
      </c>
      <c r="S72" s="60">
        <v>5581.4449638233409</v>
      </c>
      <c r="T72" s="60">
        <v>4288.4584583523629</v>
      </c>
      <c r="U72" s="60">
        <v>4297.8666522942995</v>
      </c>
      <c r="V72" s="60">
        <v>5665.7039850022611</v>
      </c>
      <c r="W72" s="60">
        <v>5080.8475419306333</v>
      </c>
      <c r="X72" s="60" t="s">
        <v>108</v>
      </c>
      <c r="Y72" s="60">
        <v>3477.0863810192905</v>
      </c>
      <c r="Z72" s="60">
        <v>4387.4494847487022</v>
      </c>
      <c r="AA72" s="60">
        <v>5923.8838677652138</v>
      </c>
      <c r="AB72" s="60">
        <v>5262.0987220232109</v>
      </c>
      <c r="AC72" s="60">
        <v>5782.1879750394519</v>
      </c>
      <c r="AD72" s="60">
        <v>4698.4373981378194</v>
      </c>
      <c r="AE72" s="60">
        <v>5553.4286418876563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3" customHeight="1" x14ac:dyDescent="0.4">
      <c r="A73" s="115" t="s">
        <v>123</v>
      </c>
      <c r="B73" s="57" t="s">
        <v>61</v>
      </c>
      <c r="C73" s="58" t="s">
        <v>81</v>
      </c>
      <c r="D73" s="59">
        <v>6232.4552262721172</v>
      </c>
      <c r="E73" s="60">
        <v>6697.8834900879656</v>
      </c>
      <c r="F73" s="60">
        <v>6557.4475140672575</v>
      </c>
      <c r="G73" s="60">
        <v>6500.0001456803857</v>
      </c>
      <c r="H73" s="60">
        <v>5999.9997764825948</v>
      </c>
      <c r="I73" s="60">
        <v>6499.9999414365548</v>
      </c>
      <c r="J73" s="60">
        <v>6494.7229409132651</v>
      </c>
      <c r="K73" s="60">
        <v>5826.4212606673818</v>
      </c>
      <c r="L73" s="60">
        <v>6499.9998344443784</v>
      </c>
      <c r="M73" s="60">
        <v>6499.999113115935</v>
      </c>
      <c r="N73" s="60">
        <v>6499.9996774535675</v>
      </c>
      <c r="O73" s="60">
        <v>6307.9739489731028</v>
      </c>
      <c r="P73" s="60">
        <v>5781.5200190256946</v>
      </c>
      <c r="Q73" s="60">
        <v>6500.0006403237476</v>
      </c>
      <c r="R73" s="60">
        <v>6499.9995487857368</v>
      </c>
      <c r="S73" s="60">
        <v>6500.0002971638769</v>
      </c>
      <c r="T73" s="60">
        <v>6417.4507672362315</v>
      </c>
      <c r="U73" s="60">
        <v>6500.00146682582</v>
      </c>
      <c r="V73" s="60">
        <v>6500.001282937923</v>
      </c>
      <c r="W73" s="60">
        <v>6500.0000387486516</v>
      </c>
      <c r="X73" s="60" t="s">
        <v>108</v>
      </c>
      <c r="Y73" s="60">
        <v>6490.3580990427972</v>
      </c>
      <c r="Z73" s="60">
        <v>6499.9999343880154</v>
      </c>
      <c r="AA73" s="60">
        <v>6267.2036415398798</v>
      </c>
      <c r="AB73" s="60">
        <v>6500.0004635815012</v>
      </c>
      <c r="AC73" s="60">
        <v>3785.0186057076294</v>
      </c>
      <c r="AD73" s="60">
        <v>6500.000165654682</v>
      </c>
      <c r="AE73" s="60">
        <v>6500.000564648275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3" customHeight="1" x14ac:dyDescent="0.4">
      <c r="A74" s="115" t="s">
        <v>123</v>
      </c>
      <c r="B74" s="57" t="s">
        <v>62</v>
      </c>
      <c r="C74" s="58" t="s">
        <v>81</v>
      </c>
      <c r="D74" s="59">
        <v>6817.9213876696713</v>
      </c>
      <c r="E74" s="60">
        <v>6499.9999006589296</v>
      </c>
      <c r="F74" s="60" t="s">
        <v>108</v>
      </c>
      <c r="G74" s="60">
        <v>6647.4818201681264</v>
      </c>
      <c r="H74" s="60" t="s">
        <v>108</v>
      </c>
      <c r="I74" s="60" t="s">
        <v>108</v>
      </c>
      <c r="J74" s="60">
        <v>5000</v>
      </c>
      <c r="K74" s="60">
        <v>4999.9997076417485</v>
      </c>
      <c r="L74" s="60">
        <v>6000</v>
      </c>
      <c r="M74" s="60">
        <v>6728.0669790154707</v>
      </c>
      <c r="N74" s="60">
        <v>6908.1401560204631</v>
      </c>
      <c r="O74" s="60" t="s">
        <v>108</v>
      </c>
      <c r="P74" s="60">
        <v>6965.2653292697451</v>
      </c>
      <c r="Q74" s="60">
        <v>6257.4534790473535</v>
      </c>
      <c r="R74" s="60">
        <v>6657.907535057745</v>
      </c>
      <c r="S74" s="60">
        <v>4999.9997743158319</v>
      </c>
      <c r="T74" s="60">
        <v>7088.3261051061982</v>
      </c>
      <c r="U74" s="60">
        <v>6000.0002939614578</v>
      </c>
      <c r="V74" s="60" t="s">
        <v>108</v>
      </c>
      <c r="W74" s="60">
        <v>6000.0003339341374</v>
      </c>
      <c r="X74" s="60" t="s">
        <v>108</v>
      </c>
      <c r="Y74" s="60">
        <v>4999.9998963743556</v>
      </c>
      <c r="Z74" s="60" t="s">
        <v>108</v>
      </c>
      <c r="AA74" s="60">
        <v>7397.7269389905287</v>
      </c>
      <c r="AB74" s="60">
        <v>6461.5382830855215</v>
      </c>
      <c r="AC74" s="60" t="s">
        <v>108</v>
      </c>
      <c r="AD74" s="60">
        <v>6461.5384615384619</v>
      </c>
      <c r="AE74" s="60">
        <v>6000.0000000000009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3" customHeight="1" x14ac:dyDescent="0.4">
      <c r="A75" s="115" t="s">
        <v>123</v>
      </c>
      <c r="B75" s="57" t="s">
        <v>63</v>
      </c>
      <c r="C75" s="58" t="s">
        <v>81</v>
      </c>
      <c r="D75" s="59">
        <v>3112.8489970013788</v>
      </c>
      <c r="E75" s="60">
        <v>4336.245141062177</v>
      </c>
      <c r="F75" s="60">
        <v>2842.045177112926</v>
      </c>
      <c r="G75" s="60">
        <v>1816.4152824677003</v>
      </c>
      <c r="H75" s="60" t="s">
        <v>108</v>
      </c>
      <c r="I75" s="60">
        <v>2039.0198835075842</v>
      </c>
      <c r="J75" s="60">
        <v>4545.5221853712146</v>
      </c>
      <c r="K75" s="60" t="s">
        <v>108</v>
      </c>
      <c r="L75" s="60" t="s">
        <v>108</v>
      </c>
      <c r="M75" s="60">
        <v>1613.1308824868154</v>
      </c>
      <c r="N75" s="60">
        <v>2049.3599320739313</v>
      </c>
      <c r="O75" s="60">
        <v>4436.5108597470744</v>
      </c>
      <c r="P75" s="60">
        <v>3012.3855248137506</v>
      </c>
      <c r="Q75" s="60">
        <v>3345.2733428131055</v>
      </c>
      <c r="R75" s="60">
        <v>4142.0836597028674</v>
      </c>
      <c r="S75" s="60">
        <v>3023.9802555446486</v>
      </c>
      <c r="T75" s="60">
        <v>2912.5135894507948</v>
      </c>
      <c r="U75" s="60">
        <v>3813.7168632276207</v>
      </c>
      <c r="V75" s="60" t="s">
        <v>108</v>
      </c>
      <c r="W75" s="60">
        <v>1907.3900388121124</v>
      </c>
      <c r="X75" s="60" t="s">
        <v>108</v>
      </c>
      <c r="Y75" s="60">
        <v>2548.5313468591489</v>
      </c>
      <c r="Z75" s="60">
        <v>3533.7672806251094</v>
      </c>
      <c r="AA75" s="60">
        <v>2263.0593209294061</v>
      </c>
      <c r="AB75" s="60">
        <v>2603.2280848230121</v>
      </c>
      <c r="AC75" s="60">
        <v>4032.4887524077535</v>
      </c>
      <c r="AD75" s="60">
        <v>3858.4327599544208</v>
      </c>
      <c r="AE75" s="60">
        <v>2474.3591725476062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3" customHeight="1" x14ac:dyDescent="0.4">
      <c r="A76" s="115" t="s">
        <v>123</v>
      </c>
      <c r="B76" s="57" t="s">
        <v>64</v>
      </c>
      <c r="C76" s="58" t="s">
        <v>81</v>
      </c>
      <c r="D76" s="59">
        <v>3162.3213794825797</v>
      </c>
      <c r="E76" s="60">
        <v>4326.3897482301863</v>
      </c>
      <c r="F76" s="60">
        <v>2860.7841153760269</v>
      </c>
      <c r="G76" s="60">
        <v>1652.5480143229167</v>
      </c>
      <c r="H76" s="60">
        <v>3065.6250457512192</v>
      </c>
      <c r="I76" s="60">
        <v>2053.5869544604848</v>
      </c>
      <c r="J76" s="60">
        <v>4573.2435223016591</v>
      </c>
      <c r="K76" s="60">
        <v>2396.63318258053</v>
      </c>
      <c r="L76" s="60">
        <v>4088.0954945949616</v>
      </c>
      <c r="M76" s="60">
        <v>1620.8535525168527</v>
      </c>
      <c r="N76" s="60">
        <v>2054.8604395755824</v>
      </c>
      <c r="O76" s="60">
        <v>4436.5110075105613</v>
      </c>
      <c r="P76" s="60">
        <v>3015.3977275897232</v>
      </c>
      <c r="Q76" s="60">
        <v>3349.4578458073725</v>
      </c>
      <c r="R76" s="60">
        <v>4064.0699281330772</v>
      </c>
      <c r="S76" s="60">
        <v>3040.016867897727</v>
      </c>
      <c r="T76" s="60">
        <v>2914.5224642832013</v>
      </c>
      <c r="U76" s="60">
        <v>3813.716685909294</v>
      </c>
      <c r="V76" s="60">
        <v>3073.669128101038</v>
      </c>
      <c r="W76" s="60">
        <v>1919.6591487478188</v>
      </c>
      <c r="X76" s="60" t="s">
        <v>108</v>
      </c>
      <c r="Y76" s="60">
        <v>2548.5315637473286</v>
      </c>
      <c r="Z76" s="60">
        <v>3556.491363999623</v>
      </c>
      <c r="AA76" s="60">
        <v>2291.5657788024378</v>
      </c>
      <c r="AB76" s="60">
        <v>2625.90250429453</v>
      </c>
      <c r="AC76" s="60">
        <v>4043.2645188372185</v>
      </c>
      <c r="AD76" s="60">
        <v>3841.5707761366648</v>
      </c>
      <c r="AE76" s="60">
        <v>2518.9277919614042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3" customHeight="1" x14ac:dyDescent="0.4">
      <c r="A77" s="115" t="s">
        <v>123</v>
      </c>
      <c r="B77" s="57" t="s">
        <v>65</v>
      </c>
      <c r="C77" s="58" t="s">
        <v>81</v>
      </c>
      <c r="D77" s="59">
        <v>1062.5117166613616</v>
      </c>
      <c r="E77" s="60">
        <v>984.74796291455368</v>
      </c>
      <c r="F77" s="60">
        <v>753.07456977777417</v>
      </c>
      <c r="G77" s="60">
        <v>1140.9366821794856</v>
      </c>
      <c r="H77" s="60">
        <v>1416.5434746467492</v>
      </c>
      <c r="I77" s="60">
        <v>890.3830367197146</v>
      </c>
      <c r="J77" s="60">
        <v>911.09734351428403</v>
      </c>
      <c r="K77" s="60">
        <v>799.92112532113481</v>
      </c>
      <c r="L77" s="60">
        <v>844.07820621142935</v>
      </c>
      <c r="M77" s="60">
        <v>1277.3535201244226</v>
      </c>
      <c r="N77" s="60">
        <v>1369.332954269986</v>
      </c>
      <c r="O77" s="60">
        <v>748.50703483707832</v>
      </c>
      <c r="P77" s="60">
        <v>1083.8172846398056</v>
      </c>
      <c r="Q77" s="60">
        <v>1037.7634916721372</v>
      </c>
      <c r="R77" s="60">
        <v>1078.9401045908248</v>
      </c>
      <c r="S77" s="60">
        <v>776.49995842370936</v>
      </c>
      <c r="T77" s="60">
        <v>1354.2148781674873</v>
      </c>
      <c r="U77" s="60">
        <v>864.11797321777146</v>
      </c>
      <c r="V77" s="60">
        <v>813.16555570697176</v>
      </c>
      <c r="W77" s="60">
        <v>866.35940880265048</v>
      </c>
      <c r="X77" s="60">
        <v>1455.3454498914002</v>
      </c>
      <c r="Y77" s="60">
        <v>801.97777501918335</v>
      </c>
      <c r="Z77" s="60">
        <v>873.16925049465544</v>
      </c>
      <c r="AA77" s="60">
        <v>1327.167525987061</v>
      </c>
      <c r="AB77" s="60">
        <v>1143.9395002182462</v>
      </c>
      <c r="AC77" s="60">
        <v>788.93276518083303</v>
      </c>
      <c r="AD77" s="60">
        <v>1012.7649792897133</v>
      </c>
      <c r="AE77" s="60">
        <v>916.17538311283067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3" customHeight="1" x14ac:dyDescent="0.4">
      <c r="A78" s="115" t="s">
        <v>123</v>
      </c>
      <c r="B78" s="57" t="s">
        <v>66</v>
      </c>
      <c r="C78" s="58" t="s">
        <v>81</v>
      </c>
      <c r="D78" s="59">
        <v>4254.4858477949429</v>
      </c>
      <c r="E78" s="60" t="s">
        <v>108</v>
      </c>
      <c r="F78" s="60" t="s">
        <v>108</v>
      </c>
      <c r="G78" s="60" t="s">
        <v>108</v>
      </c>
      <c r="H78" s="60">
        <v>4091.7193581932938</v>
      </c>
      <c r="I78" s="60" t="s">
        <v>108</v>
      </c>
      <c r="J78" s="60" t="s">
        <v>108</v>
      </c>
      <c r="K78" s="60" t="s">
        <v>108</v>
      </c>
      <c r="L78" s="60" t="s">
        <v>108</v>
      </c>
      <c r="M78" s="60">
        <v>3553.1624474952428</v>
      </c>
      <c r="N78" s="60">
        <v>4279.067456983772</v>
      </c>
      <c r="O78" s="60" t="s">
        <v>108</v>
      </c>
      <c r="P78" s="60" t="s">
        <v>108</v>
      </c>
      <c r="Q78" s="60" t="s">
        <v>108</v>
      </c>
      <c r="R78" s="60" t="s">
        <v>108</v>
      </c>
      <c r="S78" s="60" t="s">
        <v>108</v>
      </c>
      <c r="T78" s="60" t="s">
        <v>108</v>
      </c>
      <c r="U78" s="60" t="s">
        <v>108</v>
      </c>
      <c r="V78" s="60" t="s">
        <v>108</v>
      </c>
      <c r="W78" s="60" t="s">
        <v>108</v>
      </c>
      <c r="X78" s="60" t="s">
        <v>108</v>
      </c>
      <c r="Y78" s="60" t="s">
        <v>108</v>
      </c>
      <c r="Z78" s="60" t="s">
        <v>108</v>
      </c>
      <c r="AA78" s="60">
        <v>4095.1003900348946</v>
      </c>
      <c r="AB78" s="60" t="s">
        <v>108</v>
      </c>
      <c r="AC78" s="60" t="s">
        <v>108</v>
      </c>
      <c r="AD78" s="60" t="s">
        <v>108</v>
      </c>
      <c r="AE78" s="60" t="s">
        <v>108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3" customHeight="1" x14ac:dyDescent="0.4">
      <c r="A79" s="115" t="s">
        <v>123</v>
      </c>
      <c r="B79" s="57" t="s">
        <v>67</v>
      </c>
      <c r="C79" s="58" t="s">
        <v>81</v>
      </c>
      <c r="D79" s="59">
        <v>3338.8031112463214</v>
      </c>
      <c r="E79" s="60" t="s">
        <v>108</v>
      </c>
      <c r="F79" s="60" t="s">
        <v>108</v>
      </c>
      <c r="G79" s="60" t="s">
        <v>108</v>
      </c>
      <c r="H79" s="60" t="s">
        <v>108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 t="s">
        <v>108</v>
      </c>
      <c r="N79" s="60" t="s">
        <v>108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>
        <v>3871.2115428658685</v>
      </c>
      <c r="T79" s="60">
        <v>4493.4936351125098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3239.9999776170052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3" customHeight="1" x14ac:dyDescent="0.4">
      <c r="A80" s="115" t="s">
        <v>123</v>
      </c>
      <c r="B80" s="57" t="s">
        <v>68</v>
      </c>
      <c r="C80" s="58" t="s">
        <v>81</v>
      </c>
      <c r="D80" s="59">
        <v>2543.5301459820234</v>
      </c>
      <c r="E80" s="60">
        <v>2449.2380755036183</v>
      </c>
      <c r="F80" s="60">
        <v>2532.1105652580659</v>
      </c>
      <c r="G80" s="60">
        <v>2077.3648358095816</v>
      </c>
      <c r="H80" s="60">
        <v>2732.6093259394493</v>
      </c>
      <c r="I80" s="60">
        <v>2618.8834594988198</v>
      </c>
      <c r="J80" s="60">
        <v>2115.665784726189</v>
      </c>
      <c r="K80" s="60">
        <v>2922.8761964949304</v>
      </c>
      <c r="L80" s="60">
        <v>2780.5270827899708</v>
      </c>
      <c r="M80" s="60">
        <v>3094.0042233370077</v>
      </c>
      <c r="N80" s="60">
        <v>2487.0534800045716</v>
      </c>
      <c r="O80" s="60">
        <v>2367.442516067124</v>
      </c>
      <c r="P80" s="60">
        <v>3110.2153679015696</v>
      </c>
      <c r="Q80" s="60">
        <v>2734.214009637833</v>
      </c>
      <c r="R80" s="60">
        <v>2325.482001048641</v>
      </c>
      <c r="S80" s="60">
        <v>3370.8309731368695</v>
      </c>
      <c r="T80" s="60">
        <v>2645.7014103400425</v>
      </c>
      <c r="U80" s="60">
        <v>2901.1675881474212</v>
      </c>
      <c r="V80" s="60">
        <v>2314.8962909415814</v>
      </c>
      <c r="W80" s="60">
        <v>2832.9203837741875</v>
      </c>
      <c r="X80" s="60">
        <v>2669.7349699589022</v>
      </c>
      <c r="Y80" s="60">
        <v>3104.9002613188541</v>
      </c>
      <c r="Z80" s="60">
        <v>2639.694767730969</v>
      </c>
      <c r="AA80" s="60">
        <v>2244.6893170503258</v>
      </c>
      <c r="AB80" s="60">
        <v>2058.4393251251049</v>
      </c>
      <c r="AC80" s="60">
        <v>2811.8839775650922</v>
      </c>
      <c r="AD80" s="60">
        <v>2505.2214029595289</v>
      </c>
      <c r="AE80" s="60">
        <v>2484.9365196269041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3" customHeight="1" x14ac:dyDescent="0.4">
      <c r="A81" s="115" t="s">
        <v>123</v>
      </c>
      <c r="B81" s="57" t="s">
        <v>69</v>
      </c>
      <c r="C81" s="58" t="s">
        <v>81</v>
      </c>
      <c r="D81" s="59">
        <v>3520.8298366769782</v>
      </c>
      <c r="E81" s="60" t="s">
        <v>108</v>
      </c>
      <c r="F81" s="60">
        <v>3258.1265929625506</v>
      </c>
      <c r="G81" s="60" t="s">
        <v>108</v>
      </c>
      <c r="H81" s="60" t="s">
        <v>108</v>
      </c>
      <c r="I81" s="60" t="s">
        <v>108</v>
      </c>
      <c r="J81" s="60">
        <v>3310.1976574395576</v>
      </c>
      <c r="K81" s="60">
        <v>3830.5040255016957</v>
      </c>
      <c r="L81" s="60">
        <v>3408.2548662950694</v>
      </c>
      <c r="M81" s="60">
        <v>3032.5416952720761</v>
      </c>
      <c r="N81" s="60">
        <v>3135.629533108528</v>
      </c>
      <c r="O81" s="60">
        <v>2964.0685180510777</v>
      </c>
      <c r="P81" s="60">
        <v>3516.7395840286308</v>
      </c>
      <c r="Q81" s="60" t="s">
        <v>108</v>
      </c>
      <c r="R81" s="60" t="s">
        <v>108</v>
      </c>
      <c r="S81" s="60">
        <v>4134.4076571835449</v>
      </c>
      <c r="T81" s="60">
        <v>2803.5862225967553</v>
      </c>
      <c r="U81" s="60">
        <v>3390.1479290616285</v>
      </c>
      <c r="V81" s="60" t="s">
        <v>108</v>
      </c>
      <c r="W81" s="60">
        <v>3472.5624528190838</v>
      </c>
      <c r="X81" s="60" t="s">
        <v>108</v>
      </c>
      <c r="Y81" s="60">
        <v>3510.8879159825951</v>
      </c>
      <c r="Z81" s="60">
        <v>2975.2860762467485</v>
      </c>
      <c r="AA81" s="60" t="s">
        <v>108</v>
      </c>
      <c r="AB81" s="60">
        <v>3257.6638414225281</v>
      </c>
      <c r="AC81" s="60">
        <v>3013.4553690136804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3" customHeight="1" x14ac:dyDescent="0.4">
      <c r="A82" t="s">
        <v>132</v>
      </c>
      <c r="B82" s="24" t="s">
        <v>115</v>
      </c>
      <c r="C82" s="58" t="s">
        <v>81</v>
      </c>
      <c r="D82" s="59"/>
      <c r="E82" s="60">
        <f t="array" ref="E82:AE83">TRANSPOSE('[3]Hydro capacities&amp;FLH'!$AS$6:$AT$32)</f>
        <v>5592.1787709497203</v>
      </c>
      <c r="F82" s="60">
        <v>2852.1746800434039</v>
      </c>
      <c r="G82" s="60">
        <v>2395.4372623574141</v>
      </c>
      <c r="H82" s="60">
        <v>0</v>
      </c>
      <c r="I82" s="60">
        <v>3902.3569023569021</v>
      </c>
      <c r="J82" s="60">
        <v>6034.1505441058262</v>
      </c>
      <c r="K82" s="60">
        <v>2396.63318258053</v>
      </c>
      <c r="L82" s="60">
        <v>0</v>
      </c>
      <c r="M82" s="60">
        <v>2080.4269760588063</v>
      </c>
      <c r="N82" s="60">
        <v>4060.0229313161876</v>
      </c>
      <c r="O82" s="60">
        <v>4436.5108789666037</v>
      </c>
      <c r="P82" s="60">
        <v>3883.0032243205897</v>
      </c>
      <c r="Q82" s="60">
        <v>4377.9663100946764</v>
      </c>
      <c r="R82" s="60">
        <v>4321.4285714285716</v>
      </c>
      <c r="S82" s="60">
        <v>3027.7584594616028</v>
      </c>
      <c r="T82" s="60">
        <v>4137.9639192089271</v>
      </c>
      <c r="U82" s="60">
        <v>3813.7168048608196</v>
      </c>
      <c r="V82" s="60">
        <v>2941.1764705882356</v>
      </c>
      <c r="W82" s="60">
        <v>1907.976596803376</v>
      </c>
      <c r="X82" s="60">
        <v>0</v>
      </c>
      <c r="Y82" s="60">
        <v>2548.5313590314436</v>
      </c>
      <c r="Z82" s="60">
        <v>3328.6908077994426</v>
      </c>
      <c r="AA82" s="60">
        <v>2566.27812083044</v>
      </c>
      <c r="AB82" s="60">
        <v>5816.7376342424814</v>
      </c>
      <c r="AC82" s="60">
        <v>0</v>
      </c>
      <c r="AD82" s="60">
        <v>3855.4920468867026</v>
      </c>
      <c r="AE82" s="60">
        <v>0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3" customHeight="1" x14ac:dyDescent="0.4">
      <c r="A83" t="s">
        <v>132</v>
      </c>
      <c r="B83" s="24" t="s">
        <v>117</v>
      </c>
      <c r="C83" s="58" t="s">
        <v>81</v>
      </c>
      <c r="D83" s="59"/>
      <c r="E83" s="60">
        <v>1380.0545112945108</v>
      </c>
      <c r="F83" s="60">
        <v>0</v>
      </c>
      <c r="G83" s="60">
        <v>1623.0791059341252</v>
      </c>
      <c r="H83" s="60">
        <v>0</v>
      </c>
      <c r="I83" s="60">
        <v>1219.7368941602188</v>
      </c>
      <c r="J83" s="60">
        <v>1926.3532642295802</v>
      </c>
      <c r="K83" s="60">
        <v>0</v>
      </c>
      <c r="L83" s="60">
        <v>0</v>
      </c>
      <c r="M83" s="60">
        <v>1555.3863041808611</v>
      </c>
      <c r="N83" s="60">
        <v>1928.9271238274998</v>
      </c>
      <c r="O83" s="60">
        <v>0</v>
      </c>
      <c r="P83" s="60">
        <v>1831.4527181097305</v>
      </c>
      <c r="Q83" s="60">
        <v>3044.5326998373171</v>
      </c>
      <c r="R83" s="60">
        <v>3901.335664425098</v>
      </c>
      <c r="S83" s="60">
        <v>0</v>
      </c>
      <c r="T83" s="60">
        <v>2425.761925167782</v>
      </c>
      <c r="U83" s="60">
        <v>0</v>
      </c>
      <c r="V83" s="60">
        <v>3374.7888042664981</v>
      </c>
      <c r="W83" s="60">
        <v>0</v>
      </c>
      <c r="X83" s="60">
        <v>0</v>
      </c>
      <c r="Y83" s="60">
        <v>0</v>
      </c>
      <c r="Z83" s="60">
        <v>4175.9509867700626</v>
      </c>
      <c r="AA83" s="60">
        <v>1697.7130139664521</v>
      </c>
      <c r="AB83" s="60">
        <v>4430.7052170139195</v>
      </c>
      <c r="AC83" s="60">
        <v>4033.3051487469156</v>
      </c>
      <c r="AD83" s="60">
        <v>0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3" customHeight="1" x14ac:dyDescent="0.4">
      <c r="A84" s="115" t="s">
        <v>123</v>
      </c>
      <c r="B84" s="61" t="s">
        <v>70</v>
      </c>
      <c r="C84" s="62" t="s">
        <v>81</v>
      </c>
      <c r="D84" s="63">
        <v>2033.7982026194125</v>
      </c>
      <c r="E84" s="64">
        <v>2562.6962904640418</v>
      </c>
      <c r="F84" s="64">
        <v>1461.7458717153525</v>
      </c>
      <c r="G84" s="64">
        <v>1694.6601719685284</v>
      </c>
      <c r="H84" s="64">
        <v>1755.4734810059733</v>
      </c>
      <c r="I84" s="64">
        <v>1858.6731684952863</v>
      </c>
      <c r="J84" s="64">
        <v>1563.2322264287825</v>
      </c>
      <c r="K84" s="64">
        <v>2499.3050043800072</v>
      </c>
      <c r="L84" s="64">
        <v>2882.8290286647557</v>
      </c>
      <c r="M84" s="64">
        <v>1911.8665719849803</v>
      </c>
      <c r="N84" s="64">
        <v>2031.0483339830432</v>
      </c>
      <c r="O84" s="64">
        <v>3007.1071978703712</v>
      </c>
      <c r="P84" s="64">
        <v>1914.0903957727139</v>
      </c>
      <c r="Q84" s="64">
        <v>2408.8337184380816</v>
      </c>
      <c r="R84" s="64">
        <v>1438.2452603444656</v>
      </c>
      <c r="S84" s="64">
        <v>2526.7828863824511</v>
      </c>
      <c r="T84" s="64">
        <v>2103.415204259853</v>
      </c>
      <c r="U84" s="64">
        <v>2950.9788354648667</v>
      </c>
      <c r="V84" s="64">
        <v>1478.6529645218156</v>
      </c>
      <c r="W84" s="64">
        <v>2224.6782913373545</v>
      </c>
      <c r="X84" s="64">
        <v>1762.3081058876812</v>
      </c>
      <c r="Y84" s="64">
        <v>2208.8953291614648</v>
      </c>
      <c r="Z84" s="64">
        <v>2647.3501683785676</v>
      </c>
      <c r="AA84" s="64">
        <v>2169.6663079732543</v>
      </c>
      <c r="AB84" s="64">
        <v>2091.8152262714275</v>
      </c>
      <c r="AC84" s="64">
        <v>3536.4494444346324</v>
      </c>
      <c r="AD84" s="64">
        <v>2181.0368049357844</v>
      </c>
      <c r="AE84" s="64">
        <v>1635.7502545883438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3" customHeight="1" x14ac:dyDescent="0.4">
      <c r="A85" s="115" t="s">
        <v>123</v>
      </c>
      <c r="B85" s="57" t="s">
        <v>71</v>
      </c>
      <c r="C85" s="58" t="s">
        <v>81</v>
      </c>
      <c r="D85" s="59">
        <v>5091.3944667276091</v>
      </c>
      <c r="E85" s="60">
        <v>5356.2492509516651</v>
      </c>
      <c r="F85" s="60">
        <v>4396.2153092374156</v>
      </c>
      <c r="G85" s="60">
        <v>5849.4703682250838</v>
      </c>
      <c r="H85" s="60">
        <v>5848.5075721471485</v>
      </c>
      <c r="I85" s="60">
        <v>5391.3729174031523</v>
      </c>
      <c r="J85" s="60">
        <v>4309.6982688352091</v>
      </c>
      <c r="K85" s="60">
        <v>4298.1493702577218</v>
      </c>
      <c r="L85" s="60">
        <v>5348.4139315652565</v>
      </c>
      <c r="M85" s="60">
        <v>5502.5934207472328</v>
      </c>
      <c r="N85" s="60">
        <v>6084.6086214272755</v>
      </c>
      <c r="O85" s="60">
        <v>5807.1721421303191</v>
      </c>
      <c r="P85" s="60">
        <v>5700.2527613133889</v>
      </c>
      <c r="Q85" s="60">
        <v>6010.3118830684107</v>
      </c>
      <c r="R85" s="60">
        <v>3594.3449757131311</v>
      </c>
      <c r="S85" s="60">
        <v>6146.3593386486255</v>
      </c>
      <c r="T85" s="60">
        <v>4640.865603148528</v>
      </c>
      <c r="U85" s="60">
        <v>5125.2738709401538</v>
      </c>
      <c r="V85" s="60">
        <v>4668.5826928036377</v>
      </c>
      <c r="W85" s="60">
        <v>5725.2002167597066</v>
      </c>
      <c r="X85" s="60">
        <v>6000</v>
      </c>
      <c r="Y85" s="60">
        <v>5055.2797479048077</v>
      </c>
      <c r="Z85" s="60">
        <v>5102.7853022695017</v>
      </c>
      <c r="AA85" s="60">
        <v>6488.190344531753</v>
      </c>
      <c r="AB85" s="60">
        <v>6031.0317605690116</v>
      </c>
      <c r="AC85" s="60">
        <v>5729.580802979669</v>
      </c>
      <c r="AD85" s="60">
        <v>5747.6071825235676</v>
      </c>
      <c r="AE85" s="60">
        <v>5918.6631966357045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3" customHeight="1" x14ac:dyDescent="0.4">
      <c r="A86" s="115" t="s">
        <v>123</v>
      </c>
      <c r="B86" s="65" t="s">
        <v>72</v>
      </c>
      <c r="C86" s="66" t="s">
        <v>81</v>
      </c>
      <c r="D86" s="67">
        <v>989.27540227650763</v>
      </c>
      <c r="E86" s="68">
        <v>967.11375512800646</v>
      </c>
      <c r="F86" s="68">
        <v>795.07454692118085</v>
      </c>
      <c r="G86" s="68">
        <v>1075.7863970580536</v>
      </c>
      <c r="H86" s="68">
        <v>1396.0368119527259</v>
      </c>
      <c r="I86" s="68">
        <v>852.29898248273196</v>
      </c>
      <c r="J86" s="68">
        <v>822.34201868256991</v>
      </c>
      <c r="K86" s="68">
        <v>780.63994368416638</v>
      </c>
      <c r="L86" s="68">
        <v>821.13153506900255</v>
      </c>
      <c r="M86" s="68">
        <v>1212.6077174022325</v>
      </c>
      <c r="N86" s="68">
        <v>1294.3527800640859</v>
      </c>
      <c r="O86" s="68">
        <v>732.16039792207971</v>
      </c>
      <c r="P86" s="68">
        <v>1020.8013667892706</v>
      </c>
      <c r="Q86" s="68">
        <v>1033.7299137795701</v>
      </c>
      <c r="R86" s="68">
        <v>1001.3859404391114</v>
      </c>
      <c r="S86" s="68">
        <v>757.82485120344188</v>
      </c>
      <c r="T86" s="68">
        <v>1192.1079543562741</v>
      </c>
      <c r="U86" s="68">
        <v>841.77385594639702</v>
      </c>
      <c r="V86" s="68">
        <v>832.41923365890318</v>
      </c>
      <c r="W86" s="68">
        <v>846.07815397240699</v>
      </c>
      <c r="X86" s="68">
        <v>1443.5177126864241</v>
      </c>
      <c r="Y86" s="68">
        <v>788.19468811199113</v>
      </c>
      <c r="Z86" s="68">
        <v>842.53271920491215</v>
      </c>
      <c r="AA86" s="68">
        <v>1346.9040203116992</v>
      </c>
      <c r="AB86" s="68">
        <v>1094.2203709608273</v>
      </c>
      <c r="AC86" s="68">
        <v>755.96509151809505</v>
      </c>
      <c r="AD86" s="68">
        <v>967.31889622512313</v>
      </c>
      <c r="AE86" s="68">
        <v>909.90539440568443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s="73" customFormat="1" ht="13" customHeight="1" x14ac:dyDescent="0.4">
      <c r="B87" s="69"/>
      <c r="C87" s="70"/>
      <c r="D87" s="70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22"/>
      <c r="AY87" s="22"/>
      <c r="AZ87" s="72"/>
    </row>
    <row r="88" spans="1:52" s="73" customFormat="1" ht="18" customHeight="1" x14ac:dyDescent="0.4">
      <c r="B88" s="7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1:52" s="73" customFormat="1" ht="13" customHeight="1" x14ac:dyDescent="0.4">
      <c r="B89" s="75"/>
      <c r="C89" s="70"/>
      <c r="D89" s="7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3" customHeight="1" x14ac:dyDescent="0.4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3" customHeight="1" x14ac:dyDescent="0.4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3" customHeight="1" x14ac:dyDescent="0.4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3" customHeight="1" x14ac:dyDescent="0.4">
      <c r="B93" s="69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3" customHeight="1" x14ac:dyDescent="0.4">
      <c r="B94" s="69"/>
      <c r="C94" s="70"/>
      <c r="D94" s="70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x14ac:dyDescent="0.4">
      <c r="B95" s="78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1:52" s="73" customFormat="1" x14ac:dyDescent="0.4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4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4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4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4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4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4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4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4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ht="42" customHeight="1" x14ac:dyDescent="0.5">
      <c r="B117" s="79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24.75" customHeight="1" x14ac:dyDescent="0.45">
      <c r="B118" s="80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31.5" customHeight="1" x14ac:dyDescent="0.4">
      <c r="B119" s="74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3" customHeight="1" x14ac:dyDescent="0.4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3" customHeight="1" x14ac:dyDescent="0.4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3" customHeight="1" x14ac:dyDescent="0.4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3" customHeight="1" x14ac:dyDescent="0.4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ht="31.5" customHeight="1" x14ac:dyDescent="0.4">
      <c r="B149" s="74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75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13" customHeight="1" x14ac:dyDescent="0.4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3" customHeight="1" x14ac:dyDescent="0.4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3" customHeight="1" x14ac:dyDescent="0.4">
      <c r="B153" s="81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3" customHeight="1" x14ac:dyDescent="0.4">
      <c r="B154" s="69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3" customHeight="1" x14ac:dyDescent="0.4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3" customHeight="1" x14ac:dyDescent="0.4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ht="13" customHeight="1" x14ac:dyDescent="0.4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3" customHeight="1" x14ac:dyDescent="0.4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3" customHeight="1" x14ac:dyDescent="0.4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3" customHeight="1" x14ac:dyDescent="0.4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3" customHeight="1" x14ac:dyDescent="0.4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x14ac:dyDescent="0.4">
      <c r="B162" s="78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4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4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4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4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4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ht="37.5" customHeight="1" x14ac:dyDescent="0.45">
      <c r="B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18" customHeight="1" x14ac:dyDescent="0.4">
      <c r="B169" s="74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3" customHeight="1" x14ac:dyDescent="0.4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69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3" customHeight="1" x14ac:dyDescent="0.4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8" customHeight="1" x14ac:dyDescent="0.4">
      <c r="B199" s="74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14"/>
      <c r="AY199" s="14"/>
      <c r="AZ199" s="14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81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3" customHeight="1" x14ac:dyDescent="0.4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31.5" customHeight="1" x14ac:dyDescent="0.4">
      <c r="B206" s="74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14"/>
      <c r="AY206" s="14"/>
      <c r="AZ206" s="14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81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69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31.5" customHeight="1" x14ac:dyDescent="0.4">
      <c r="B213" s="74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14"/>
      <c r="AY213" s="14"/>
      <c r="AZ213" s="14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x14ac:dyDescent="0.4">
      <c r="B217" s="78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14"/>
      <c r="AY217" s="14"/>
      <c r="AZ217" s="14"/>
    </row>
    <row r="218" spans="2:52" s="73" customFormat="1" ht="37.5" customHeight="1" x14ac:dyDescent="0.45">
      <c r="B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1.5" customHeight="1" x14ac:dyDescent="0.4">
      <c r="B219" s="74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3" customHeight="1" x14ac:dyDescent="0.4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69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3" customHeight="1" x14ac:dyDescent="0.4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31.5" customHeight="1" x14ac:dyDescent="0.4">
      <c r="B249" s="74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14"/>
      <c r="AY249" s="14"/>
      <c r="AZ249" s="14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81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3" customHeight="1" x14ac:dyDescent="0.4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43.5" customHeight="1" x14ac:dyDescent="0.4">
      <c r="B256" s="74"/>
      <c r="C256" s="70"/>
      <c r="D256" s="70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14"/>
      <c r="AY256" s="14"/>
      <c r="AZ256" s="14"/>
    </row>
    <row r="257" spans="2:52" s="73" customFormat="1" ht="13" customHeight="1" x14ac:dyDescent="0.4">
      <c r="B257" s="75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81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69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x14ac:dyDescent="0.4">
      <c r="B263" s="78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14"/>
      <c r="AY263" s="14"/>
      <c r="AZ263" s="14"/>
    </row>
    <row r="264" spans="2:52" s="73" customFormat="1" x14ac:dyDescent="0.4">
      <c r="B264" s="78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14"/>
      <c r="AY264" s="14"/>
      <c r="AZ264" s="14"/>
    </row>
    <row r="265" spans="2:52" s="73" customFormat="1" x14ac:dyDescent="0.4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4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4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ht="37.5" customHeight="1" x14ac:dyDescent="0.45">
      <c r="B268" s="80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18" customHeight="1" x14ac:dyDescent="0.4">
      <c r="B269" s="74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3" customHeight="1" x14ac:dyDescent="0.4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69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8" customHeight="1" x14ac:dyDescent="0.4">
      <c r="B299" s="74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14"/>
      <c r="AY299" s="14"/>
      <c r="AZ299" s="14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81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31.5" customHeight="1" x14ac:dyDescent="0.4">
      <c r="B306" s="74"/>
      <c r="C306" s="70"/>
      <c r="D306" s="70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14"/>
      <c r="AY306" s="14"/>
      <c r="AZ306" s="14"/>
    </row>
    <row r="307" spans="2:52" s="73" customFormat="1" ht="13" customHeight="1" x14ac:dyDescent="0.4">
      <c r="B307" s="75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81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69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84"/>
      <c r="C313" s="70"/>
      <c r="D313" s="70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14"/>
      <c r="AY313" s="14"/>
      <c r="AZ313" s="14"/>
    </row>
    <row r="314" spans="2:52" s="73" customFormat="1" ht="13" customHeight="1" x14ac:dyDescent="0.4">
      <c r="B314" s="84"/>
      <c r="C314" s="70"/>
      <c r="D314" s="70"/>
      <c r="E314" s="8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</row>
    <row r="315" spans="2:52" s="73" customFormat="1" x14ac:dyDescent="0.4">
      <c r="B315" s="78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4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4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ht="37.5" customHeight="1" x14ac:dyDescent="0.45">
      <c r="B318" s="80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18" customHeight="1" x14ac:dyDescent="0.4">
      <c r="B319" s="74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3" customHeight="1" x14ac:dyDescent="0.4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69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3" customHeight="1" x14ac:dyDescent="0.4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8" customHeight="1" x14ac:dyDescent="0.4">
      <c r="B349" s="74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3" customHeight="1" x14ac:dyDescent="0.4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3" customHeight="1" x14ac:dyDescent="0.4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3" customHeight="1" x14ac:dyDescent="0.4">
      <c r="B353" s="81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3" customHeight="1" x14ac:dyDescent="0.4">
      <c r="B354" s="69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3" customHeight="1" x14ac:dyDescent="0.4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31.5" customHeight="1" x14ac:dyDescent="0.4">
      <c r="B356" s="74"/>
      <c r="C356" s="70"/>
      <c r="D356" s="70"/>
      <c r="E356" s="8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ht="13" customHeight="1" x14ac:dyDescent="0.4">
      <c r="B357" s="75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3" customHeight="1" x14ac:dyDescent="0.4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3" customHeight="1" x14ac:dyDescent="0.4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3" customHeight="1" x14ac:dyDescent="0.4">
      <c r="B360" s="81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3" customHeight="1" x14ac:dyDescent="0.4">
      <c r="B361" s="69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84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x14ac:dyDescent="0.4">
      <c r="B363" s="78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4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4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4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4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ht="37.5" customHeight="1" x14ac:dyDescent="0.45">
      <c r="B368" s="80"/>
      <c r="C368" s="85"/>
      <c r="D368" s="8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18" customHeight="1" x14ac:dyDescent="0.4">
      <c r="B369" s="74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3" customHeight="1" x14ac:dyDescent="0.4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3" customHeight="1" x14ac:dyDescent="0.4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3" customHeight="1" x14ac:dyDescent="0.4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3" customHeight="1" x14ac:dyDescent="0.4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3" customHeight="1" x14ac:dyDescent="0.4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84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22"/>
      <c r="AY381" s="22"/>
      <c r="AZ381" s="22"/>
    </row>
    <row r="382" spans="2:52" s="73" customFormat="1" x14ac:dyDescent="0.4">
      <c r="B382" s="84"/>
      <c r="C382" s="85"/>
      <c r="D382" s="8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</row>
    <row r="383" spans="2:52" s="73" customFormat="1" x14ac:dyDescent="0.4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4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4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4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4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ht="24.75" customHeight="1" x14ac:dyDescent="0.45">
      <c r="B388" s="80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18" customHeight="1" x14ac:dyDescent="0.45">
      <c r="B389" s="74"/>
      <c r="C389" s="86"/>
      <c r="D389" s="86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84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8" customHeight="1" x14ac:dyDescent="0.45">
      <c r="B402" s="74"/>
      <c r="C402" s="86"/>
      <c r="D402" s="86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84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8" customHeight="1" x14ac:dyDescent="0.45">
      <c r="B415" s="74"/>
      <c r="C415" s="86"/>
      <c r="D415" s="86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84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8" customHeight="1" x14ac:dyDescent="0.45">
      <c r="B428" s="74"/>
      <c r="C428" s="86"/>
      <c r="D428" s="86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84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8" customHeight="1" x14ac:dyDescent="0.45">
      <c r="B441" s="74"/>
      <c r="C441" s="86"/>
      <c r="D441" s="86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84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8" customHeight="1" x14ac:dyDescent="0.45">
      <c r="B454" s="74"/>
      <c r="C454" s="86"/>
      <c r="D454" s="86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84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8" customHeight="1" x14ac:dyDescent="0.45">
      <c r="B467" s="74"/>
      <c r="C467" s="86"/>
      <c r="D467" s="86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84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8" customHeight="1" x14ac:dyDescent="0.45">
      <c r="B480" s="74"/>
      <c r="C480" s="86"/>
      <c r="D480" s="86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84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8" customHeight="1" x14ac:dyDescent="0.45">
      <c r="B493" s="74"/>
      <c r="C493" s="86"/>
      <c r="D493" s="86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84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8" customHeight="1" x14ac:dyDescent="0.45">
      <c r="B506" s="74"/>
      <c r="C506" s="86"/>
      <c r="D506" s="86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84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8" customHeight="1" x14ac:dyDescent="0.45">
      <c r="B519" s="74"/>
      <c r="C519" s="86"/>
      <c r="D519" s="86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84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8" customHeight="1" x14ac:dyDescent="0.45">
      <c r="B532" s="74"/>
      <c r="C532" s="86"/>
      <c r="D532" s="86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84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8" customHeight="1" x14ac:dyDescent="0.45">
      <c r="B545" s="74"/>
      <c r="C545" s="86"/>
      <c r="D545" s="86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84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8" customHeight="1" x14ac:dyDescent="0.45">
      <c r="B558" s="74"/>
      <c r="C558" s="86"/>
      <c r="D558" s="86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84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8" customHeight="1" x14ac:dyDescent="0.45">
      <c r="B571" s="74"/>
      <c r="C571" s="86"/>
      <c r="D571" s="86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84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8" customHeight="1" x14ac:dyDescent="0.45">
      <c r="B584" s="74"/>
      <c r="C584" s="86"/>
      <c r="D584" s="86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84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8" customHeight="1" x14ac:dyDescent="0.45">
      <c r="B597" s="74"/>
      <c r="C597" s="86"/>
      <c r="D597" s="86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84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8" customHeight="1" x14ac:dyDescent="0.45">
      <c r="B610" s="74"/>
      <c r="C610" s="86"/>
      <c r="D610" s="86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84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8" customHeight="1" x14ac:dyDescent="0.45">
      <c r="B623" s="74"/>
      <c r="C623" s="86"/>
      <c r="D623" s="86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84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8" customHeight="1" x14ac:dyDescent="0.45">
      <c r="B636" s="74"/>
      <c r="C636" s="86"/>
      <c r="D636" s="86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84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8" customHeight="1" x14ac:dyDescent="0.45">
      <c r="B649" s="74"/>
      <c r="C649" s="86"/>
      <c r="D649" s="86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84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8" customHeight="1" x14ac:dyDescent="0.45">
      <c r="B662" s="74"/>
      <c r="C662" s="86"/>
      <c r="D662" s="86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84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8" customHeight="1" x14ac:dyDescent="0.45">
      <c r="B675" s="74"/>
      <c r="C675" s="86"/>
      <c r="D675" s="86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84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8" customHeight="1" x14ac:dyDescent="0.45">
      <c r="B688" s="74"/>
      <c r="C688" s="86"/>
      <c r="D688" s="86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84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8" customHeight="1" x14ac:dyDescent="0.45">
      <c r="B701" s="74"/>
      <c r="C701" s="86"/>
      <c r="D701" s="86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84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8" customHeight="1" x14ac:dyDescent="0.45">
      <c r="B714" s="74"/>
      <c r="C714" s="86"/>
      <c r="D714" s="86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84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8" customHeight="1" x14ac:dyDescent="0.45">
      <c r="B727" s="74"/>
      <c r="C727" s="86"/>
      <c r="D727" s="86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3" customHeight="1" x14ac:dyDescent="0.4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3" customHeight="1" x14ac:dyDescent="0.4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3" customHeight="1" x14ac:dyDescent="0.4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3" customHeight="1" x14ac:dyDescent="0.4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3" customHeight="1" x14ac:dyDescent="0.4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3" customHeight="1" x14ac:dyDescent="0.4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3" customHeight="1" x14ac:dyDescent="0.4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3" customHeight="1" x14ac:dyDescent="0.4">
      <c r="B739" s="84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x14ac:dyDescent="0.4">
      <c r="B740" s="78"/>
      <c r="C740" s="70"/>
      <c r="D740" s="7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4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4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4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4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4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4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4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4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ht="24.75" customHeight="1" x14ac:dyDescent="0.5">
      <c r="B767" s="79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37.5" customHeight="1" x14ac:dyDescent="0.45">
      <c r="B768" s="80"/>
      <c r="C768" s="85"/>
      <c r="D768" s="8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89" customFormat="1" ht="31.5" customHeight="1" x14ac:dyDescent="0.4">
      <c r="B769" s="87"/>
      <c r="C769" s="88"/>
      <c r="D769" s="88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13" customHeight="1" x14ac:dyDescent="0.4">
      <c r="B770" s="69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3" customHeight="1" x14ac:dyDescent="0.4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3" customHeight="1" x14ac:dyDescent="0.4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</row>
    <row r="795" spans="2:52" s="89" customFormat="1" ht="13" customHeight="1" x14ac:dyDescent="0.4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3" customHeight="1" x14ac:dyDescent="0.4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3" customHeight="1" x14ac:dyDescent="0.4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3" customHeight="1" x14ac:dyDescent="0.4">
      <c r="B798" s="75"/>
      <c r="C798" s="88"/>
      <c r="D798" s="88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8" customHeight="1" x14ac:dyDescent="0.4">
      <c r="B799" s="87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3" customHeight="1" x14ac:dyDescent="0.4">
      <c r="B800" s="69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3" customHeight="1" x14ac:dyDescent="0.4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</row>
    <row r="825" spans="2:52" s="89" customFormat="1" ht="13" customHeight="1" x14ac:dyDescent="0.4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3" customHeight="1" x14ac:dyDescent="0.4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3" customHeight="1" x14ac:dyDescent="0.4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73" customFormat="1" ht="42" customHeight="1" x14ac:dyDescent="0.5">
      <c r="B828" s="79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30.75" customHeight="1" x14ac:dyDescent="0.4">
      <c r="B829" s="87"/>
      <c r="C829" s="88"/>
      <c r="D829" s="88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3" customHeight="1" x14ac:dyDescent="0.4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3" customHeight="1" x14ac:dyDescent="0.4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3" customHeight="1" x14ac:dyDescent="0.4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3" customHeight="1" x14ac:dyDescent="0.4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3" customHeight="1" x14ac:dyDescent="0.4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3" customHeight="1" x14ac:dyDescent="0.4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3" customHeight="1" x14ac:dyDescent="0.4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3" customHeight="1" x14ac:dyDescent="0.4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4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4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4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4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4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4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4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4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ht="41.25" customHeight="1" x14ac:dyDescent="0.5">
      <c r="B867" s="79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24.75" customHeight="1" x14ac:dyDescent="0.45">
      <c r="B868" s="80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18" customHeight="1" x14ac:dyDescent="0.4">
      <c r="B869" s="87"/>
      <c r="C869" s="70"/>
      <c r="D869" s="7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69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8" customHeight="1" x14ac:dyDescent="0.4">
      <c r="B884" s="87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8" customHeight="1" x14ac:dyDescent="0.4">
      <c r="B896" s="87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69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8" customHeight="1" x14ac:dyDescent="0.4">
      <c r="B901" s="87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spans="2:52" s="73" customFormat="1" ht="13" customHeight="1" x14ac:dyDescent="0.4">
      <c r="B902" s="75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3" customHeight="1" x14ac:dyDescent="0.4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3" customHeight="1" x14ac:dyDescent="0.4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3" customHeight="1" x14ac:dyDescent="0.4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69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81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8" customHeight="1" x14ac:dyDescent="0.4">
      <c r="B912" s="87"/>
      <c r="C912" s="70"/>
      <c r="D912" s="70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</row>
    <row r="913" spans="2:52" s="73" customFormat="1" ht="13" customHeight="1" x14ac:dyDescent="0.4">
      <c r="B913" s="75"/>
      <c r="C913" s="70"/>
      <c r="D913" s="70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69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x14ac:dyDescent="0.4">
      <c r="B915" s="78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</row>
    <row r="916" spans="2:52" s="73" customFormat="1" x14ac:dyDescent="0.4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4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ht="24.75" customHeight="1" x14ac:dyDescent="0.45">
      <c r="B918" s="8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18" customHeight="1" x14ac:dyDescent="0.4">
      <c r="B919" s="87"/>
      <c r="C919" s="70"/>
      <c r="D919" s="7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69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8" customHeight="1" x14ac:dyDescent="0.4">
      <c r="B934" s="87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8" customHeight="1" x14ac:dyDescent="0.4">
      <c r="B946" s="87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69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8" customHeight="1" x14ac:dyDescent="0.4">
      <c r="B951" s="87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spans="2:52" s="73" customFormat="1" ht="13" customHeight="1" x14ac:dyDescent="0.4">
      <c r="B952" s="75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3" customHeight="1" x14ac:dyDescent="0.4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3" customHeight="1" x14ac:dyDescent="0.4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3" customHeight="1" x14ac:dyDescent="0.4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3" customHeight="1" x14ac:dyDescent="0.4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3" customHeight="1" x14ac:dyDescent="0.4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3" customHeight="1" x14ac:dyDescent="0.4">
      <c r="B960" s="69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3" customHeight="1" x14ac:dyDescent="0.4">
      <c r="B961" s="81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8" customHeight="1" x14ac:dyDescent="0.4">
      <c r="B962" s="87"/>
      <c r="C962" s="70"/>
      <c r="D962" s="70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ht="13" customHeight="1" x14ac:dyDescent="0.4">
      <c r="B963" s="75"/>
      <c r="C963" s="70"/>
      <c r="D963" s="70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3" customHeight="1" x14ac:dyDescent="0.4">
      <c r="B964" s="69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4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4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4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4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4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4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4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4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4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4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4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4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4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4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4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4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4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4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4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4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4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4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4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</sheetData>
  <sortState columnSort="1" ref="E1:AE78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7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9" tint="-0.499984740745262"/>
  </sheetPr>
  <dimension ref="A1:AZ1230"/>
  <sheetViews>
    <sheetView zoomScaleNormal="100" workbookViewId="0">
      <pane xSplit="2" ySplit="2" topLeftCell="C3" activePane="bottomRight" state="frozen"/>
      <selection activeCell="B92" sqref="B92"/>
      <selection pane="topRight" activeCell="B92" sqref="B92"/>
      <selection pane="bottomLeft" activeCell="B92" sqref="B92"/>
      <selection pane="bottomRight" activeCell="B92" sqref="B92"/>
    </sheetView>
  </sheetViews>
  <sheetFormatPr baseColWidth="10" defaultRowHeight="14.6" x14ac:dyDescent="0.4"/>
  <cols>
    <col min="1" max="1" width="5.69140625" customWidth="1"/>
    <col min="2" max="2" width="38.69140625" style="94" customWidth="1"/>
    <col min="3" max="3" width="11.69140625" customWidth="1"/>
    <col min="4" max="4" width="10.53515625" customWidth="1"/>
    <col min="5" max="31" width="6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B5" s="17" t="s">
        <v>58</v>
      </c>
      <c r="C5" s="18" t="s">
        <v>59</v>
      </c>
      <c r="D5" s="19">
        <v>12.797099518559873</v>
      </c>
      <c r="E5" s="20">
        <v>0.26328451919555662</v>
      </c>
      <c r="F5" s="20">
        <v>0.37170732259750366</v>
      </c>
      <c r="G5" s="20">
        <v>6.0713048219680786E-2</v>
      </c>
      <c r="H5" s="20">
        <v>7.335429877042771E-3</v>
      </c>
      <c r="I5" s="20">
        <v>0.55193772459030155</v>
      </c>
      <c r="J5" s="20">
        <v>5.1086525726318364</v>
      </c>
      <c r="K5" s="20">
        <v>0.25215590333938598</v>
      </c>
      <c r="L5" s="20">
        <v>2.0774877429008486E-2</v>
      </c>
      <c r="M5" s="20">
        <v>0.15693150305747985</v>
      </c>
      <c r="N5" s="20">
        <v>0.6531594142913818</v>
      </c>
      <c r="O5" s="20">
        <v>0.15566352462768554</v>
      </c>
      <c r="P5" s="20">
        <v>1.0538498134613037</v>
      </c>
      <c r="Q5" s="20">
        <v>4.5151554584503172E-2</v>
      </c>
      <c r="R5" s="20">
        <v>0.17765765380859375</v>
      </c>
      <c r="S5" s="20">
        <v>0.11004753780364991</v>
      </c>
      <c r="T5" s="20">
        <v>1.9473798446655275</v>
      </c>
      <c r="U5" s="20">
        <v>5.0651860237121586E-2</v>
      </c>
      <c r="V5" s="20">
        <v>1.0849402077496052E-2</v>
      </c>
      <c r="W5" s="20">
        <v>4.7871396303176883E-2</v>
      </c>
      <c r="X5" s="20">
        <v>7.8627845644950868E-4</v>
      </c>
      <c r="Y5" s="20">
        <v>0.56466735510528088</v>
      </c>
      <c r="Z5" s="20">
        <v>0.58180580496788026</v>
      </c>
      <c r="AA5" s="20">
        <v>0.12274942564964295</v>
      </c>
      <c r="AB5" s="20">
        <v>0.20971212768554687</v>
      </c>
      <c r="AC5" s="20">
        <v>0.10662175846099854</v>
      </c>
      <c r="AD5" s="20">
        <v>7.2539844989776614E-2</v>
      </c>
      <c r="AE5" s="20">
        <v>9.244202044606209E-2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B6" s="24" t="s">
        <v>60</v>
      </c>
      <c r="C6" s="25" t="s">
        <v>59</v>
      </c>
      <c r="D6" s="26">
        <v>33.131843533098696</v>
      </c>
      <c r="E6" s="27">
        <v>0.82679809510707858</v>
      </c>
      <c r="F6" s="27">
        <v>1.0830196266174317</v>
      </c>
      <c r="G6" s="27">
        <v>0.38509379863739013</v>
      </c>
      <c r="H6" s="27">
        <v>4.5743932723999025E-3</v>
      </c>
      <c r="I6" s="27">
        <v>0.87967630672454833</v>
      </c>
      <c r="J6" s="27">
        <v>5.9110944862365722</v>
      </c>
      <c r="K6" s="27">
        <v>1.1796267490386962</v>
      </c>
      <c r="L6" s="27">
        <v>0.17666040515899659</v>
      </c>
      <c r="M6" s="27">
        <v>0.32472117424011232</v>
      </c>
      <c r="N6" s="27">
        <v>1.7629437961578369</v>
      </c>
      <c r="O6" s="27">
        <v>2.6121610202789309</v>
      </c>
      <c r="P6" s="27">
        <v>3.5476066513061526</v>
      </c>
      <c r="Q6" s="27">
        <v>9.6535681247711183E-2</v>
      </c>
      <c r="R6" s="27">
        <v>0.93320311832427982</v>
      </c>
      <c r="S6" s="27">
        <v>0.19950689506530761</v>
      </c>
      <c r="T6" s="27">
        <v>3.1960539016723635</v>
      </c>
      <c r="U6" s="27">
        <v>0.17180369639396667</v>
      </c>
      <c r="V6" s="27">
        <v>1.0792719244956971E-2</v>
      </c>
      <c r="W6" s="27">
        <v>7.9410552740097048E-2</v>
      </c>
      <c r="X6" s="27">
        <v>2.506117582321167E-3</v>
      </c>
      <c r="Y6" s="27">
        <v>1.2705082135796548</v>
      </c>
      <c r="Z6" s="27">
        <v>3.6997621917724608</v>
      </c>
      <c r="AA6" s="27">
        <v>0.66050109958648684</v>
      </c>
      <c r="AB6" s="27">
        <v>0.79336271667480474</v>
      </c>
      <c r="AC6" s="27">
        <v>2.7559070453643799</v>
      </c>
      <c r="AD6" s="27">
        <v>0.10003325510025024</v>
      </c>
      <c r="AE6" s="27">
        <v>0.46797982597351073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B7" s="24" t="s">
        <v>61</v>
      </c>
      <c r="C7" s="25" t="s">
        <v>59</v>
      </c>
      <c r="D7" s="26">
        <v>4.3100309680998325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2.2492091655731202E-3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B8" s="24" t="s">
        <v>62</v>
      </c>
      <c r="C8" s="25" t="s">
        <v>59</v>
      </c>
      <c r="D8" s="26">
        <v>3.7345736071406863</v>
      </c>
      <c r="E8" s="27">
        <v>8.4226425170898442E-2</v>
      </c>
      <c r="F8" s="27">
        <v>6.1145301818847655E-2</v>
      </c>
      <c r="G8" s="27">
        <v>9.6014152526855467E-2</v>
      </c>
      <c r="H8" s="27">
        <v>4.396231379359961E-6</v>
      </c>
      <c r="I8" s="27">
        <v>2.5564090728759765E-2</v>
      </c>
      <c r="J8" s="27">
        <v>0.42488223266601566</v>
      </c>
      <c r="K8" s="27">
        <v>6.8502120971679695E-2</v>
      </c>
      <c r="L8" s="27">
        <v>5.1128172874450682E-3</v>
      </c>
      <c r="M8" s="27">
        <v>6.7319282531738286E-2</v>
      </c>
      <c r="N8" s="27">
        <v>0.1371999969482422</v>
      </c>
      <c r="O8" s="27">
        <v>3.0572650909423828E-2</v>
      </c>
      <c r="P8" s="27">
        <v>0.43870504760742191</v>
      </c>
      <c r="Q8" s="27">
        <v>1.4287744522094727E-2</v>
      </c>
      <c r="R8" s="27">
        <v>0.11414888000488281</v>
      </c>
      <c r="S8" s="27">
        <v>1.5286325454711914E-2</v>
      </c>
      <c r="T8" s="27">
        <v>1.49400634765625</v>
      </c>
      <c r="U8" s="27">
        <v>1.0231761932373047E-2</v>
      </c>
      <c r="V8" s="27">
        <v>4.3812901712954043E-6</v>
      </c>
      <c r="W8" s="27">
        <v>5.1128172874450682E-3</v>
      </c>
      <c r="X8" s="27">
        <v>4.396231379359961E-6</v>
      </c>
      <c r="Y8" s="27">
        <v>6.1145301818847655E-2</v>
      </c>
      <c r="Z8" s="27">
        <v>9.2030723571777343E-2</v>
      </c>
      <c r="AA8" s="27">
        <v>5.9953571319580082E-2</v>
      </c>
      <c r="AB8" s="27">
        <v>0.32497692871093753</v>
      </c>
      <c r="AC8" s="27">
        <v>5.0954414367675782E-2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B9" s="24" t="s">
        <v>63</v>
      </c>
      <c r="C9" s="25" t="s">
        <v>59</v>
      </c>
      <c r="D9" s="26">
        <v>97.410795089721688</v>
      </c>
      <c r="E9" s="27">
        <v>8.8075839843750003</v>
      </c>
      <c r="F9" s="27">
        <v>5.6586425781249998E-2</v>
      </c>
      <c r="G9" s="27">
        <v>1.9936166992187501</v>
      </c>
      <c r="H9" s="27">
        <v>0</v>
      </c>
      <c r="I9" s="27">
        <v>0.77558996582031248</v>
      </c>
      <c r="J9" s="27">
        <v>3.4660498046875001</v>
      </c>
      <c r="K9" s="27">
        <v>0</v>
      </c>
      <c r="L9" s="27">
        <v>0</v>
      </c>
      <c r="M9" s="27">
        <v>3.0707695312499999</v>
      </c>
      <c r="N9" s="27">
        <v>12.568608398437501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0.21562319946289063</v>
      </c>
      <c r="T9" s="27">
        <v>12.430775390625</v>
      </c>
      <c r="U9" s="27">
        <v>0.10801399230957032</v>
      </c>
      <c r="V9" s="27">
        <v>0</v>
      </c>
      <c r="W9" s="27">
        <v>1.741115234375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B10" s="24" t="s">
        <v>64</v>
      </c>
      <c r="C10" s="25" t="s">
        <v>59</v>
      </c>
      <c r="D10" s="26">
        <v>17.11502182340622</v>
      </c>
      <c r="E10" s="27">
        <v>1.89616162109375</v>
      </c>
      <c r="F10" s="27">
        <v>6.6333335876464838E-2</v>
      </c>
      <c r="G10" s="27">
        <v>0.41197546386718753</v>
      </c>
      <c r="H10" s="27">
        <v>1.544201135635376E-3</v>
      </c>
      <c r="I10" s="27">
        <v>0.41069995117187502</v>
      </c>
      <c r="J10" s="27">
        <v>1.2555224609375</v>
      </c>
      <c r="K10" s="27">
        <v>1.0999999046325684E-2</v>
      </c>
      <c r="L10" s="27">
        <v>8.0999994277954103E-3</v>
      </c>
      <c r="M10" s="27">
        <v>0.14311666870117187</v>
      </c>
      <c r="N10" s="27">
        <v>2.5068610839843752</v>
      </c>
      <c r="O10" s="27">
        <v>0.44300003051757814</v>
      </c>
      <c r="P10" s="27">
        <v>3.0644348144531253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4.6781959533691408E-2</v>
      </c>
      <c r="W10" s="27">
        <v>8.5050010681152352E-2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B11" s="24" t="s">
        <v>65</v>
      </c>
      <c r="C11" s="25" t="s">
        <v>59</v>
      </c>
      <c r="D11" s="28">
        <v>547.37326804161069</v>
      </c>
      <c r="E11" s="29">
        <v>16.88351904296875</v>
      </c>
      <c r="F11" s="29">
        <v>25.610888427734377</v>
      </c>
      <c r="G11" s="29">
        <v>6.5084305419921877</v>
      </c>
      <c r="H11" s="29">
        <v>1.2008872528076173</v>
      </c>
      <c r="I11" s="29">
        <v>17.268705078124999</v>
      </c>
      <c r="J11" s="29">
        <v>145.45873437500001</v>
      </c>
      <c r="K11" s="29">
        <v>7.92525830078125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13.579302734375</v>
      </c>
      <c r="S11" s="29">
        <v>5.5859661865234376</v>
      </c>
      <c r="T11" s="29">
        <v>92.813548828125008</v>
      </c>
      <c r="U11" s="29">
        <v>0.25845533370971679</v>
      </c>
      <c r="V11" s="29">
        <v>1.7110159301757812</v>
      </c>
      <c r="W11" s="29">
        <v>6.9999300003051754E-2</v>
      </c>
      <c r="X11" s="29">
        <v>0.3966421241760254</v>
      </c>
      <c r="Y11" s="29">
        <v>18.722531738281251</v>
      </c>
      <c r="Z11" s="29">
        <v>4.2267549438476566</v>
      </c>
      <c r="AA11" s="29">
        <v>8.1063354492187507</v>
      </c>
      <c r="AB11" s="29">
        <v>7.5764584960937498</v>
      </c>
      <c r="AC11" s="29">
        <v>8.106868408203125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B12" s="24" t="s">
        <v>66</v>
      </c>
      <c r="C12" s="25" t="s">
        <v>59</v>
      </c>
      <c r="D12" s="26">
        <v>2.9124708746671679</v>
      </c>
      <c r="E12" s="27">
        <v>0</v>
      </c>
      <c r="F12" s="27">
        <v>0</v>
      </c>
      <c r="G12" s="27">
        <v>0</v>
      </c>
      <c r="H12" s="27">
        <v>1.3923891782760621E-3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2.768724609375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0.11269774627685547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B14" s="24" t="s">
        <v>68</v>
      </c>
      <c r="C14" s="25" t="s">
        <v>59</v>
      </c>
      <c r="D14" s="28">
        <v>307.15259252166749</v>
      </c>
      <c r="E14" s="29">
        <v>8.0789746093750008</v>
      </c>
      <c r="F14" s="29">
        <v>7.1651948242187498</v>
      </c>
      <c r="G14" s="29">
        <v>3.0566848144531251</v>
      </c>
      <c r="H14" s="29">
        <v>1.3683671875000001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7.7617587890625002</v>
      </c>
      <c r="AC14" s="29">
        <v>17.977896484375002</v>
      </c>
      <c r="AD14" s="29">
        <v>0.44549798583984374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B15" s="24" t="s">
        <v>69</v>
      </c>
      <c r="C15" s="25" t="s">
        <v>59</v>
      </c>
      <c r="D15" s="28">
        <v>79.235671319961554</v>
      </c>
      <c r="E15" s="29">
        <v>0</v>
      </c>
      <c r="F15" s="29">
        <v>4.32881396484375</v>
      </c>
      <c r="G15" s="29">
        <v>1.7997327804565429E-2</v>
      </c>
      <c r="H15" s="29">
        <v>3.1923271179199221E-2</v>
      </c>
      <c r="I15" s="29">
        <v>0</v>
      </c>
      <c r="J15" s="29">
        <v>44.246781249999998</v>
      </c>
      <c r="K15" s="29">
        <v>5.3668261718750001</v>
      </c>
      <c r="L15" s="29">
        <v>4.1736633300781249E-2</v>
      </c>
      <c r="M15" s="29">
        <v>0.22940240478515625</v>
      </c>
      <c r="N15" s="29">
        <v>0.79301135253906252</v>
      </c>
      <c r="O15" s="29">
        <v>0.34380114746093748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0.18629714965820313</v>
      </c>
      <c r="U15" s="29">
        <v>1.9401935577392577E-2</v>
      </c>
      <c r="V15" s="29">
        <v>0</v>
      </c>
      <c r="W15" s="29">
        <v>3.0708274841308593E-2</v>
      </c>
      <c r="X15" s="29">
        <v>7.8576675415039057E-2</v>
      </c>
      <c r="Y15" s="29">
        <v>11.585494140625</v>
      </c>
      <c r="Z15" s="29">
        <v>0.33642196655273438</v>
      </c>
      <c r="AA15" s="29">
        <v>0.14491148376464844</v>
      </c>
      <c r="AB15" s="29">
        <v>1.3283576965332031E-2</v>
      </c>
      <c r="AC15" s="29">
        <v>1.6037103271484376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B23" s="30" t="s">
        <v>70</v>
      </c>
      <c r="C23" s="31" t="s">
        <v>59</v>
      </c>
      <c r="D23" s="32">
        <v>1105.2351343946918</v>
      </c>
      <c r="E23" s="33">
        <v>36.947050036787985</v>
      </c>
      <c r="F23" s="33">
        <v>38.860012715816495</v>
      </c>
      <c r="G23" s="33">
        <v>12.550164886713029</v>
      </c>
      <c r="H23" s="33">
        <v>2.6221618539108897</v>
      </c>
      <c r="I23" s="33">
        <v>20.951490702152253</v>
      </c>
      <c r="J23" s="33">
        <v>283.40475612258911</v>
      </c>
      <c r="K23" s="33">
        <v>22.410410230159759</v>
      </c>
      <c r="L23" s="33">
        <v>1.79696952855587</v>
      </c>
      <c r="M23" s="33">
        <v>20.120647708654403</v>
      </c>
      <c r="N23" s="33">
        <v>139.93462741088868</v>
      </c>
      <c r="O23" s="33">
        <v>20.833360677719117</v>
      </c>
      <c r="P23" s="33">
        <v>135.5165116710663</v>
      </c>
      <c r="Q23" s="33">
        <v>8.7687690324783318</v>
      </c>
      <c r="R23" s="33">
        <v>15.296476883888245</v>
      </c>
      <c r="S23" s="33">
        <v>15.333184744834901</v>
      </c>
      <c r="T23" s="33">
        <v>137.3105036995411</v>
      </c>
      <c r="U23" s="33">
        <v>2.6333693499863147</v>
      </c>
      <c r="V23" s="33">
        <v>1.9979659097180702</v>
      </c>
      <c r="W23" s="33">
        <v>2.5430717537403109</v>
      </c>
      <c r="X23" s="33">
        <v>0.5715271835341118</v>
      </c>
      <c r="Y23" s="33">
        <v>39.848871429786087</v>
      </c>
      <c r="Z23" s="33">
        <v>27.852244216680528</v>
      </c>
      <c r="AA23" s="33">
        <v>31.716561381101609</v>
      </c>
      <c r="AB23" s="33">
        <v>24.651023704528811</v>
      </c>
      <c r="AC23" s="33">
        <v>48.071642931938172</v>
      </c>
      <c r="AD23" s="33">
        <v>4.2203558969497683</v>
      </c>
      <c r="AE23" s="33">
        <v>8.4714027309715743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B24" s="24" t="s">
        <v>71</v>
      </c>
      <c r="C24" s="25" t="s">
        <v>59</v>
      </c>
      <c r="D24" s="26">
        <v>35.385516062527898</v>
      </c>
      <c r="E24" s="27">
        <v>1.0612315673828125</v>
      </c>
      <c r="F24" s="27">
        <v>0.87148333740234374</v>
      </c>
      <c r="G24" s="27">
        <v>0.26278558349609377</v>
      </c>
      <c r="H24" s="27">
        <v>1.0471929550170898E-2</v>
      </c>
      <c r="I24" s="27">
        <v>1.1384107666015626</v>
      </c>
      <c r="J24" s="27">
        <v>8.3252832031250001</v>
      </c>
      <c r="K24" s="27">
        <v>1.4814058837890625</v>
      </c>
      <c r="L24" s="27">
        <v>0.14028504943847656</v>
      </c>
      <c r="M24" s="27">
        <v>0.2640027770996094</v>
      </c>
      <c r="N24" s="27">
        <v>1.8925498046875</v>
      </c>
      <c r="O24" s="27">
        <v>2.7772233886718749</v>
      </c>
      <c r="P24" s="27">
        <v>3.8656874999999999</v>
      </c>
      <c r="Q24" s="27">
        <v>0.10202811431884766</v>
      </c>
      <c r="R24" s="27">
        <v>0.85249829101562502</v>
      </c>
      <c r="S24" s="27">
        <v>0.182424560546875</v>
      </c>
      <c r="T24" s="27">
        <v>3.5460043945312503</v>
      </c>
      <c r="U24" s="27">
        <v>0.19323098754882814</v>
      </c>
      <c r="V24" s="27">
        <v>2.6353187561035156E-2</v>
      </c>
      <c r="W24" s="27">
        <v>0.11542799377441407</v>
      </c>
      <c r="X24" s="27">
        <v>2.5919035077095033E-4</v>
      </c>
      <c r="Y24" s="27">
        <v>1.6629779052734375</v>
      </c>
      <c r="Z24" s="27">
        <v>2.3618056640625</v>
      </c>
      <c r="AA24" s="27">
        <v>0.28982962036132814</v>
      </c>
      <c r="AB24" s="27">
        <v>0.70043408203125002</v>
      </c>
      <c r="AC24" s="27">
        <v>2.7341669921875003</v>
      </c>
      <c r="AD24" s="27">
        <v>0.13864915466308594</v>
      </c>
      <c r="AE24" s="27">
        <v>0.38860513305664063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B25" s="34" t="s">
        <v>72</v>
      </c>
      <c r="C25" s="35" t="s">
        <v>59</v>
      </c>
      <c r="D25" s="36">
        <v>426.12755065536498</v>
      </c>
      <c r="E25" s="37">
        <v>14.8330234375</v>
      </c>
      <c r="F25" s="37">
        <v>21.579394531249999</v>
      </c>
      <c r="G25" s="37">
        <v>4.7996484375000001</v>
      </c>
      <c r="H25" s="37">
        <v>1.0390098876953124</v>
      </c>
      <c r="I25" s="37">
        <v>13.0322861328125</v>
      </c>
      <c r="J25" s="37">
        <v>108.296890625</v>
      </c>
      <c r="K25" s="37">
        <v>6.3541337890624998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10.194827148437501</v>
      </c>
      <c r="S25" s="37">
        <v>4.8755419921875003</v>
      </c>
      <c r="T25" s="37">
        <v>68.179242187499995</v>
      </c>
      <c r="U25" s="37">
        <v>0.2088914031982422</v>
      </c>
      <c r="V25" s="37">
        <v>1.4546314697265625</v>
      </c>
      <c r="W25" s="37">
        <v>5.4950832366943363E-2</v>
      </c>
      <c r="X25" s="37">
        <v>0.36363845825195312</v>
      </c>
      <c r="Y25" s="37">
        <v>15.218238281250001</v>
      </c>
      <c r="Z25" s="37">
        <v>3.600474609375</v>
      </c>
      <c r="AA25" s="37">
        <v>7.0278872070312506</v>
      </c>
      <c r="AB25" s="37">
        <v>5.854396484375</v>
      </c>
      <c r="AC25" s="37">
        <v>6.8849331054687504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B27" s="17" t="s">
        <v>97</v>
      </c>
      <c r="C27" s="18" t="s">
        <v>59</v>
      </c>
      <c r="D27" s="19">
        <v>16.509485487163069</v>
      </c>
      <c r="E27" s="20">
        <v>0.38863254499435423</v>
      </c>
      <c r="F27" s="20">
        <v>0.56584535980224615</v>
      </c>
      <c r="G27" s="20">
        <v>6.0075679779052739E-2</v>
      </c>
      <c r="H27" s="20">
        <v>7.4991694092750548E-3</v>
      </c>
      <c r="I27" s="20">
        <v>0.82319724273681638</v>
      </c>
      <c r="J27" s="20">
        <v>6.5908049011230467</v>
      </c>
      <c r="K27" s="20">
        <v>0.34204801940917967</v>
      </c>
      <c r="L27" s="20">
        <v>2.4037410736083984E-2</v>
      </c>
      <c r="M27" s="20">
        <v>0.2189458236694336</v>
      </c>
      <c r="N27" s="20">
        <v>0.73324590492248531</v>
      </c>
      <c r="O27" s="20">
        <v>0.28637110900878909</v>
      </c>
      <c r="P27" s="20">
        <v>1.4405443725585938</v>
      </c>
      <c r="Q27" s="20">
        <v>5.3772112846374516E-2</v>
      </c>
      <c r="R27" s="20">
        <v>0.19436029815673828</v>
      </c>
      <c r="S27" s="20">
        <v>0.11140300369262696</v>
      </c>
      <c r="T27" s="20">
        <v>2.3517453308105467</v>
      </c>
      <c r="U27" s="20">
        <v>7.0383392333984371E-2</v>
      </c>
      <c r="V27" s="20">
        <v>1.894059181213379E-2</v>
      </c>
      <c r="W27" s="20">
        <v>6.0300737857818608E-2</v>
      </c>
      <c r="X27" s="20">
        <v>5.2694237232208253E-4</v>
      </c>
      <c r="Y27" s="20">
        <v>0.8135096473693848</v>
      </c>
      <c r="Z27" s="20">
        <v>0.68375135040283208</v>
      </c>
      <c r="AA27" s="20">
        <v>0.13919335842132569</v>
      </c>
      <c r="AB27" s="20">
        <v>0.20408679580688477</v>
      </c>
      <c r="AC27" s="20">
        <v>0.11727737998962402</v>
      </c>
      <c r="AD27" s="20">
        <v>8.7504650115966795E-2</v>
      </c>
      <c r="AE27" s="20">
        <v>0.12148235702514648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B28" s="24" t="s">
        <v>98</v>
      </c>
      <c r="C28" s="25" t="s">
        <v>59</v>
      </c>
      <c r="D28" s="26">
        <v>81.887582060039051</v>
      </c>
      <c r="E28" s="27">
        <v>3.0977946567535399</v>
      </c>
      <c r="F28" s="27">
        <v>0.89764446830749511</v>
      </c>
      <c r="G28" s="27">
        <v>1.2953256778717042</v>
      </c>
      <c r="H28" s="27">
        <v>7.2409933805465704E-4</v>
      </c>
      <c r="I28" s="27">
        <v>2.5070593109130859</v>
      </c>
      <c r="J28" s="27">
        <v>13.209973144531251</v>
      </c>
      <c r="K28" s="27">
        <v>3.2068270015716553</v>
      </c>
      <c r="L28" s="27">
        <v>0.94350591087341307</v>
      </c>
      <c r="M28" s="27">
        <v>0.53533023834228521</v>
      </c>
      <c r="N28" s="27">
        <v>1.6928207931518555</v>
      </c>
      <c r="O28" s="27">
        <v>8.3707294006347652</v>
      </c>
      <c r="P28" s="27">
        <v>6.9823377685546877</v>
      </c>
      <c r="Q28" s="27">
        <v>0.48997034454345706</v>
      </c>
      <c r="R28" s="27">
        <v>2.3646961975097658</v>
      </c>
      <c r="S28" s="27">
        <v>0.40898937606811525</v>
      </c>
      <c r="T28" s="27">
        <v>5.3241177940368649</v>
      </c>
      <c r="U28" s="27">
        <v>1.4108654403686525</v>
      </c>
      <c r="V28" s="27">
        <v>2.7348875522613527E-2</v>
      </c>
      <c r="W28" s="27">
        <v>1.1895437917709351</v>
      </c>
      <c r="X28" s="27">
        <v>0</v>
      </c>
      <c r="Y28" s="27">
        <v>2.4660377044677735</v>
      </c>
      <c r="Z28" s="27">
        <v>6.2218755187988286</v>
      </c>
      <c r="AA28" s="27">
        <v>2.1669497451782229</v>
      </c>
      <c r="AB28" s="27">
        <v>2.5372826442718508</v>
      </c>
      <c r="AC28" s="27">
        <v>13.172989501953126</v>
      </c>
      <c r="AD28" s="27">
        <v>0.29739302015304564</v>
      </c>
      <c r="AE28" s="27">
        <v>1.0694496345520019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B29" s="24" t="s">
        <v>99</v>
      </c>
      <c r="C29" s="25" t="s">
        <v>59</v>
      </c>
      <c r="D29" s="26">
        <v>14.210806359291077</v>
      </c>
      <c r="E29" s="27">
        <v>0.38299649047851564</v>
      </c>
      <c r="F29" s="27">
        <v>0.37489080810546876</v>
      </c>
      <c r="G29" s="27">
        <v>7.6428924560546882E-2</v>
      </c>
      <c r="H29" s="27">
        <v>2.4183017730712891E-2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0.1499010467529297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B30" s="24" t="s">
        <v>100</v>
      </c>
      <c r="C30" s="25" t="s">
        <v>59</v>
      </c>
      <c r="D30" s="26">
        <v>20.64238390135765</v>
      </c>
      <c r="E30" s="27">
        <v>0.64330218505859371</v>
      </c>
      <c r="F30" s="27">
        <v>0.16079315185546875</v>
      </c>
      <c r="G30" s="27">
        <v>0.5508441772460938</v>
      </c>
      <c r="H30" s="27">
        <v>0</v>
      </c>
      <c r="I30" s="27">
        <v>0.18335792541503906</v>
      </c>
      <c r="J30" s="27">
        <v>3.1671633300781252</v>
      </c>
      <c r="K30" s="27">
        <v>1.4123936767578125</v>
      </c>
      <c r="L30" s="27">
        <v>0</v>
      </c>
      <c r="M30" s="27">
        <v>0.18219531250000001</v>
      </c>
      <c r="N30" s="27">
        <v>0.3565238037109375</v>
      </c>
      <c r="O30" s="27">
        <v>0</v>
      </c>
      <c r="P30" s="27">
        <v>0.65051989746093752</v>
      </c>
      <c r="Q30" s="27">
        <v>9.9430809020996103E-2</v>
      </c>
      <c r="R30" s="27">
        <v>1.592605712890625</v>
      </c>
      <c r="S30" s="27">
        <v>1.5139103889465332E-2</v>
      </c>
      <c r="T30" s="27">
        <v>7.7479609375000003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6.4203720092773434E-2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B31" s="99" t="s">
        <v>101</v>
      </c>
      <c r="C31" s="100" t="s">
        <v>59</v>
      </c>
      <c r="D31" s="101">
        <v>133.25025780785083</v>
      </c>
      <c r="E31" s="102">
        <v>4.5127258772850034</v>
      </c>
      <c r="F31" s="102">
        <v>1.9991737880706788</v>
      </c>
      <c r="G31" s="102">
        <v>1.9826744594573977</v>
      </c>
      <c r="H31" s="102">
        <v>3.2406286478042605E-2</v>
      </c>
      <c r="I31" s="102">
        <v>3.6336501770019534</v>
      </c>
      <c r="J31" s="102">
        <v>25.247665985107425</v>
      </c>
      <c r="K31" s="102">
        <v>5.5528853969573975</v>
      </c>
      <c r="L31" s="102">
        <v>1.0017784214019776</v>
      </c>
      <c r="M31" s="102">
        <v>1.0218196487426758</v>
      </c>
      <c r="N31" s="102">
        <v>4.825672410964966</v>
      </c>
      <c r="O31" s="102">
        <v>8.8598167877197262</v>
      </c>
      <c r="P31" s="102">
        <v>12.257751647949217</v>
      </c>
      <c r="Q31" s="102">
        <v>0.68953816890716557</v>
      </c>
      <c r="R31" s="102">
        <v>4.3436330490112312</v>
      </c>
      <c r="S31" s="102">
        <v>0.70395183277130124</v>
      </c>
      <c r="T31" s="102">
        <v>16.926530483245848</v>
      </c>
      <c r="U31" s="102">
        <v>1.5194056899547579</v>
      </c>
      <c r="V31" s="102">
        <v>7.0172062397003174E-2</v>
      </c>
      <c r="W31" s="102">
        <v>1.2617091202735902</v>
      </c>
      <c r="X31" s="102">
        <v>5.2694237232208253E-4</v>
      </c>
      <c r="Y31" s="102">
        <v>4.3689253349304202</v>
      </c>
      <c r="Z31" s="102">
        <v>9.3849039993286141</v>
      </c>
      <c r="AA31" s="102">
        <v>2.5721431951522828</v>
      </c>
      <c r="AB31" s="102">
        <v>4.0568940067291255</v>
      </c>
      <c r="AC31" s="102">
        <v>14.142427328109742</v>
      </c>
      <c r="AD31" s="102">
        <v>0.58087187147140507</v>
      </c>
      <c r="AE31" s="102">
        <v>1.7006038360595703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B32" s="24" t="s">
        <v>102</v>
      </c>
      <c r="C32" s="25" t="s">
        <v>59</v>
      </c>
      <c r="D32" s="26">
        <v>76.812906706929212</v>
      </c>
      <c r="E32" s="27">
        <v>2.3127827148437499</v>
      </c>
      <c r="F32" s="27">
        <v>1.7363526611328126</v>
      </c>
      <c r="G32" s="27">
        <v>0.65060888671875006</v>
      </c>
      <c r="H32" s="27">
        <v>3.1682186126708985E-2</v>
      </c>
      <c r="I32" s="27">
        <v>2.2226416015625001</v>
      </c>
      <c r="J32" s="27">
        <v>18.064689453125002</v>
      </c>
      <c r="K32" s="27">
        <v>2.9260131835937502</v>
      </c>
      <c r="L32" s="27">
        <v>0.33038043212890628</v>
      </c>
      <c r="M32" s="27">
        <v>0.51467401123046874</v>
      </c>
      <c r="N32" s="27">
        <v>4.4691484375000003</v>
      </c>
      <c r="O32" s="27">
        <v>5.7016552734374999</v>
      </c>
      <c r="P32" s="27">
        <v>9.1060078124999997</v>
      </c>
      <c r="Q32" s="27">
        <v>0.22579257202148437</v>
      </c>
      <c r="R32" s="27">
        <v>1.7834490966796874</v>
      </c>
      <c r="S32" s="27">
        <v>0.44386010742187498</v>
      </c>
      <c r="T32" s="27">
        <v>7.1818837890624998</v>
      </c>
      <c r="U32" s="27">
        <v>0.41608450317382811</v>
      </c>
      <c r="V32" s="27">
        <v>7.0172065734863287E-2</v>
      </c>
      <c r="W32" s="27">
        <v>0.24579782104492187</v>
      </c>
      <c r="X32" s="27">
        <v>5.2694237232208253E-4</v>
      </c>
      <c r="Y32" s="27">
        <v>3.29364208984375</v>
      </c>
      <c r="Z32" s="27">
        <v>4.9355346679687502</v>
      </c>
      <c r="AA32" s="27">
        <v>0.63954443359375002</v>
      </c>
      <c r="AB32" s="27">
        <v>1.6963234863281251</v>
      </c>
      <c r="AC32" s="27">
        <v>6.7622958984375003</v>
      </c>
      <c r="AD32" s="27">
        <v>0.28394277954101566</v>
      </c>
      <c r="AE32" s="27">
        <v>0.76741979980468755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3" customHeight="1" x14ac:dyDescent="0.4">
      <c r="B33" s="34" t="s">
        <v>103</v>
      </c>
      <c r="C33" s="35" t="s">
        <v>59</v>
      </c>
      <c r="D33" s="36">
        <v>56.43735053366423</v>
      </c>
      <c r="E33" s="37">
        <v>2.1999431152343751</v>
      </c>
      <c r="F33" s="37">
        <v>0.26282110595703123</v>
      </c>
      <c r="G33" s="37">
        <v>1.3320656738281251</v>
      </c>
      <c r="H33" s="37">
        <v>7.2409933805465704E-4</v>
      </c>
      <c r="I33" s="37">
        <v>1.411008544921875</v>
      </c>
      <c r="J33" s="37">
        <v>7.1829775390625006</v>
      </c>
      <c r="K33" s="37">
        <v>2.6268720703124999</v>
      </c>
      <c r="L33" s="37">
        <v>0.67139794921875007</v>
      </c>
      <c r="M33" s="37">
        <v>0.50714562988281253</v>
      </c>
      <c r="N33" s="37">
        <v>0.3565238037109375</v>
      </c>
      <c r="O33" s="37">
        <v>3.1581611328124999</v>
      </c>
      <c r="P33" s="37">
        <v>3.1517436523437499</v>
      </c>
      <c r="Q33" s="37">
        <v>0.46374557495117186</v>
      </c>
      <c r="R33" s="37">
        <v>2.5601838378906252</v>
      </c>
      <c r="S33" s="37">
        <v>0.26009173583984374</v>
      </c>
      <c r="T33" s="37">
        <v>9.744646484375</v>
      </c>
      <c r="U33" s="37">
        <v>1.1033211669921876</v>
      </c>
      <c r="V33" s="37">
        <v>0</v>
      </c>
      <c r="W33" s="37">
        <v>1.0159112548828124</v>
      </c>
      <c r="X33" s="37">
        <v>0</v>
      </c>
      <c r="Y33" s="37">
        <v>1.0752833251953124</v>
      </c>
      <c r="Z33" s="37">
        <v>4.4493696289062497</v>
      </c>
      <c r="AA33" s="37">
        <v>1.9325987548828125</v>
      </c>
      <c r="AB33" s="37">
        <v>2.3605705566406252</v>
      </c>
      <c r="AC33" s="37">
        <v>7.3801308593749999</v>
      </c>
      <c r="AD33" s="37">
        <v>0.29692907714843753</v>
      </c>
      <c r="AE33" s="37">
        <v>0.9331839599609375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4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4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3" customHeight="1" x14ac:dyDescent="0.4">
      <c r="B36" s="17" t="s">
        <v>58</v>
      </c>
      <c r="C36" s="18" t="s">
        <v>75</v>
      </c>
      <c r="D36" s="19">
        <v>61.437115611463788</v>
      </c>
      <c r="E36" s="20">
        <v>1.2026640701293945</v>
      </c>
      <c r="F36" s="20">
        <v>1.7454145870208742</v>
      </c>
      <c r="G36" s="20">
        <v>0.37809340667724611</v>
      </c>
      <c r="H36" s="20">
        <v>4.4480165362358097E-2</v>
      </c>
      <c r="I36" s="20">
        <v>3.3269766712188722</v>
      </c>
      <c r="J36" s="20">
        <v>20.234126220703125</v>
      </c>
      <c r="K36" s="20">
        <v>1.17302587890625</v>
      </c>
      <c r="L36" s="20">
        <v>0.12654744720458985</v>
      </c>
      <c r="M36" s="20">
        <v>0.9614583759307862</v>
      </c>
      <c r="N36" s="20">
        <v>3.6748178405761718</v>
      </c>
      <c r="O36" s="20">
        <v>0.78812907218933104</v>
      </c>
      <c r="P36" s="20">
        <v>6.5529323501586916</v>
      </c>
      <c r="Q36" s="20">
        <v>0.28653821849822997</v>
      </c>
      <c r="R36" s="20">
        <v>1.1405948867797853</v>
      </c>
      <c r="S36" s="20">
        <v>0.65149079895019535</v>
      </c>
      <c r="T36" s="20">
        <v>8.0355557861328126</v>
      </c>
      <c r="U36" s="20">
        <v>0.31984230995178226</v>
      </c>
      <c r="V36" s="20">
        <v>4.4789468616247177E-2</v>
      </c>
      <c r="W36" s="20">
        <v>0.27454468059539794</v>
      </c>
      <c r="X36" s="20">
        <v>4.867679238319397E-3</v>
      </c>
      <c r="Y36" s="20">
        <v>2.9644278610348702</v>
      </c>
      <c r="Z36" s="20">
        <v>3.7347440147399902</v>
      </c>
      <c r="AA36" s="20">
        <v>0.76049630165100102</v>
      </c>
      <c r="AB36" s="20">
        <v>1.3569786605834961</v>
      </c>
      <c r="AC36" s="20">
        <v>0.64475520706176759</v>
      </c>
      <c r="AD36" s="20">
        <v>0.45653728675842287</v>
      </c>
      <c r="AE36" s="20">
        <v>0.55228636479377746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3" customHeight="1" x14ac:dyDescent="0.4">
      <c r="B37" s="24" t="s">
        <v>60</v>
      </c>
      <c r="C37" s="25" t="s">
        <v>75</v>
      </c>
      <c r="D37" s="26">
        <v>170.19864328217506</v>
      </c>
      <c r="E37" s="27">
        <v>4.8030875740051266</v>
      </c>
      <c r="F37" s="27">
        <v>3.3597919254302981</v>
      </c>
      <c r="G37" s="27">
        <v>2.2673271884918211</v>
      </c>
      <c r="H37" s="27">
        <v>2.973355484008789E-2</v>
      </c>
      <c r="I37" s="27">
        <v>4.6419669494628906</v>
      </c>
      <c r="J37" s="27">
        <v>27.861648193359375</v>
      </c>
      <c r="K37" s="27">
        <v>4.90560736656189</v>
      </c>
      <c r="L37" s="27">
        <v>0.77550447463989258</v>
      </c>
      <c r="M37" s="27">
        <v>1.9062944145202636</v>
      </c>
      <c r="N37" s="27">
        <v>8.800343078613281</v>
      </c>
      <c r="O37" s="27">
        <v>15.469305679321289</v>
      </c>
      <c r="P37" s="27">
        <v>20.401067398071291</v>
      </c>
      <c r="Q37" s="27">
        <v>0.55160713315010068</v>
      </c>
      <c r="R37" s="27">
        <v>3.7468704414367675</v>
      </c>
      <c r="S37" s="27">
        <v>1.1021582260131837</v>
      </c>
      <c r="T37" s="27">
        <v>16.171642028808595</v>
      </c>
      <c r="U37" s="27">
        <v>0.88245484924316409</v>
      </c>
      <c r="V37" s="27">
        <v>6.625267410278321E-2</v>
      </c>
      <c r="W37" s="27">
        <v>0.47432793426513675</v>
      </c>
      <c r="X37" s="27">
        <v>1.6289764404296875E-2</v>
      </c>
      <c r="Y37" s="27">
        <v>4.46494811630249</v>
      </c>
      <c r="Z37" s="27">
        <v>19.17330844116211</v>
      </c>
      <c r="AA37" s="27">
        <v>3.9940844802856446</v>
      </c>
      <c r="AB37" s="27">
        <v>4.7834541320800783</v>
      </c>
      <c r="AC37" s="27">
        <v>16.275392707824707</v>
      </c>
      <c r="AD37" s="27">
        <v>0.5542326803207398</v>
      </c>
      <c r="AE37" s="27">
        <v>2.7199418754577636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3" customHeight="1" x14ac:dyDescent="0.4">
      <c r="B38" s="24" t="s">
        <v>61</v>
      </c>
      <c r="C38" s="25" t="s">
        <v>75</v>
      </c>
      <c r="D38" s="26">
        <v>26.866567887306214</v>
      </c>
      <c r="E38" s="27">
        <v>0.71333624267578122</v>
      </c>
      <c r="F38" s="27">
        <v>0.76278515624999998</v>
      </c>
      <c r="G38" s="27">
        <v>0.1276537628173828</v>
      </c>
      <c r="H38" s="27">
        <v>3.9799999237060547E-2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1.461985969543457E-2</v>
      </c>
      <c r="Y38" s="27">
        <v>2.4050387573242187</v>
      </c>
      <c r="Z38" s="27">
        <v>0.56686744308471682</v>
      </c>
      <c r="AA38" s="27">
        <v>0.35761128997802732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3" customHeight="1" x14ac:dyDescent="0.4">
      <c r="B39" s="24" t="s">
        <v>62</v>
      </c>
      <c r="C39" s="25" t="s">
        <v>75</v>
      </c>
      <c r="D39" s="26">
        <v>24.317758140537887</v>
      </c>
      <c r="E39" s="27">
        <v>0.58898498535156252</v>
      </c>
      <c r="F39" s="27">
        <v>0.30572650146484376</v>
      </c>
      <c r="G39" s="27">
        <v>0.63683489990234377</v>
      </c>
      <c r="H39" s="27">
        <v>2.6377389207482339E-5</v>
      </c>
      <c r="I39" s="27">
        <v>0.15338453674316407</v>
      </c>
      <c r="J39" s="27">
        <v>2.124411376953125</v>
      </c>
      <c r="K39" s="27">
        <v>0.34251058959960939</v>
      </c>
      <c r="L39" s="27">
        <v>3.0676902770996096E-2</v>
      </c>
      <c r="M39" s="27">
        <v>0.45947503662109374</v>
      </c>
      <c r="N39" s="27">
        <v>0.95535998535156252</v>
      </c>
      <c r="O39" s="27">
        <v>0.15286325073242188</v>
      </c>
      <c r="P39" s="27">
        <v>3.0566249999999999</v>
      </c>
      <c r="Q39" s="27">
        <v>8.7672180175781253E-2</v>
      </c>
      <c r="R39" s="27">
        <v>0.77979211425781247</v>
      </c>
      <c r="S39" s="27">
        <v>7.643162536621094E-2</v>
      </c>
      <c r="T39" s="27">
        <v>10.4590693359375</v>
      </c>
      <c r="U39" s="27">
        <v>6.1390571594238282E-2</v>
      </c>
      <c r="V39" s="27">
        <v>2.1906450390815734E-5</v>
      </c>
      <c r="W39" s="27">
        <v>3.0676902770996096E-2</v>
      </c>
      <c r="X39" s="27">
        <v>2.6377389207482339E-5</v>
      </c>
      <c r="Y39" s="27">
        <v>0.30572650146484376</v>
      </c>
      <c r="Z39" s="27">
        <v>0.55218432617187496</v>
      </c>
      <c r="AA39" s="27">
        <v>0.41659500122070314</v>
      </c>
      <c r="AB39" s="27">
        <v>2.150185791015625</v>
      </c>
      <c r="AC39" s="27">
        <v>0.25477206420898441</v>
      </c>
      <c r="AD39" s="27">
        <v>0.18970698547363282</v>
      </c>
      <c r="AE39" s="27">
        <v>0.14662701416015625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3" customHeight="1" x14ac:dyDescent="0.4">
      <c r="B40" s="24" t="s">
        <v>63</v>
      </c>
      <c r="C40" s="25" t="s">
        <v>75</v>
      </c>
      <c r="D40" s="26">
        <v>302.338514251709</v>
      </c>
      <c r="E40" s="27">
        <v>38.187621093750003</v>
      </c>
      <c r="F40" s="27">
        <v>0.16082118225097655</v>
      </c>
      <c r="G40" s="27">
        <v>3.6212358398437501</v>
      </c>
      <c r="H40" s="27">
        <v>0</v>
      </c>
      <c r="I40" s="27">
        <v>1.5814432373046876</v>
      </c>
      <c r="J40" s="27">
        <v>15.709781250000001</v>
      </c>
      <c r="K40" s="27">
        <v>0</v>
      </c>
      <c r="L40" s="27">
        <v>0</v>
      </c>
      <c r="M40" s="27">
        <v>4.9701376953125003</v>
      </c>
      <c r="N40" s="27">
        <v>25.756375000000002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0.65204028320312502</v>
      </c>
      <c r="T40" s="27">
        <v>36.204777343750003</v>
      </c>
      <c r="U40" s="27">
        <v>0.41193478393554689</v>
      </c>
      <c r="V40" s="27">
        <v>0</v>
      </c>
      <c r="W40" s="27">
        <v>3.3190886230468752</v>
      </c>
      <c r="X40" s="27">
        <v>0</v>
      </c>
      <c r="Y40" s="27">
        <v>9.4295669555664069E-2</v>
      </c>
      <c r="Z40" s="27">
        <v>1.0773748779296874</v>
      </c>
      <c r="AA40" s="27">
        <v>9.9414042968749996</v>
      </c>
      <c r="AB40" s="27">
        <v>18.505263671874999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3" customHeight="1" x14ac:dyDescent="0.4">
      <c r="B41" s="24" t="s">
        <v>64</v>
      </c>
      <c r="C41" s="25" t="s">
        <v>75</v>
      </c>
      <c r="D41" s="26">
        <v>53.897934016227723</v>
      </c>
      <c r="E41" s="27">
        <v>8.2285898437500009</v>
      </c>
      <c r="F41" s="27">
        <v>0.18973495483398439</v>
      </c>
      <c r="G41" s="27">
        <v>0.68815899658203128</v>
      </c>
      <c r="H41" s="27">
        <v>4.702603340148926E-3</v>
      </c>
      <c r="I41" s="27">
        <v>0.8374254760742188</v>
      </c>
      <c r="J41" s="27">
        <v>5.7008295898437504</v>
      </c>
      <c r="K41" s="27">
        <v>2.636296272277832E-2</v>
      </c>
      <c r="L41" s="27">
        <v>3.3113571166992185E-2</v>
      </c>
      <c r="M41" s="27">
        <v>0.23197116088867187</v>
      </c>
      <c r="N41" s="27">
        <v>5.1489741210937501</v>
      </c>
      <c r="O41" s="27">
        <v>1.96537451171875</v>
      </c>
      <c r="P41" s="27">
        <v>9.264504882812501</v>
      </c>
      <c r="Q41" s="27">
        <v>0.67727795410156255</v>
      </c>
      <c r="R41" s="27">
        <v>8.0043235778808591E-2</v>
      </c>
      <c r="S41" s="27">
        <v>0.188998779296875</v>
      </c>
      <c r="T41" s="27">
        <v>8.2000058593750005</v>
      </c>
      <c r="U41" s="27">
        <v>0.20212699890136721</v>
      </c>
      <c r="V41" s="27">
        <v>0.14340351867675782</v>
      </c>
      <c r="W41" s="27">
        <v>0.16365180969238283</v>
      </c>
      <c r="X41" s="27">
        <v>0</v>
      </c>
      <c r="Y41" s="27">
        <v>5.6067695617675779E-3</v>
      </c>
      <c r="Z41" s="27">
        <v>2.0216684570312502</v>
      </c>
      <c r="AA41" s="27">
        <v>1.3902939453125001</v>
      </c>
      <c r="AB41" s="27">
        <v>1.878322998046875</v>
      </c>
      <c r="AC41" s="27">
        <v>5.4640224609375005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3" customHeight="1" x14ac:dyDescent="0.4">
      <c r="B42" s="24" t="s">
        <v>65</v>
      </c>
      <c r="C42" s="25" t="s">
        <v>75</v>
      </c>
      <c r="D42" s="28">
        <v>572.99376645660402</v>
      </c>
      <c r="E42" s="29">
        <v>16.099770996093749</v>
      </c>
      <c r="F42" s="29">
        <v>18.759969238281251</v>
      </c>
      <c r="G42" s="29">
        <v>7.347817626953125</v>
      </c>
      <c r="H42" s="29">
        <v>1.6880079345703125</v>
      </c>
      <c r="I42" s="29">
        <v>15.1086845703125</v>
      </c>
      <c r="J42" s="29">
        <v>128.61476953125</v>
      </c>
      <c r="K42" s="29">
        <v>6.293566284179688</v>
      </c>
      <c r="L42" s="29">
        <v>4.3806510925292967E-2</v>
      </c>
      <c r="M42" s="29">
        <v>13.810510498046876</v>
      </c>
      <c r="N42" s="29">
        <v>77.440242187500004</v>
      </c>
      <c r="O42" s="29">
        <v>3.9040751953125001</v>
      </c>
      <c r="P42" s="29">
        <v>90.579863281249999</v>
      </c>
      <c r="Q42" s="29">
        <v>3.1205633544921874</v>
      </c>
      <c r="R42" s="29">
        <v>13.37364208984375</v>
      </c>
      <c r="S42" s="29">
        <v>4.3510260620117185</v>
      </c>
      <c r="T42" s="29">
        <v>117.96502734375001</v>
      </c>
      <c r="U42" s="29">
        <v>0.22301930236816406</v>
      </c>
      <c r="V42" s="29">
        <v>1.3506613311767579</v>
      </c>
      <c r="W42" s="29">
        <v>6.0937156677246092E-2</v>
      </c>
      <c r="X42" s="29">
        <v>0.54755193328857421</v>
      </c>
      <c r="Y42" s="29">
        <v>15.07040966796875</v>
      </c>
      <c r="Z42" s="29">
        <v>3.6692268066406251</v>
      </c>
      <c r="AA42" s="29">
        <v>10.919718505859375</v>
      </c>
      <c r="AB42" s="29">
        <v>8.6062529296874999</v>
      </c>
      <c r="AC42" s="29">
        <v>6.274810546875</v>
      </c>
      <c r="AD42" s="29">
        <v>2.3978071289062499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3" customHeight="1" x14ac:dyDescent="0.4">
      <c r="B43" s="24" t="s">
        <v>66</v>
      </c>
      <c r="C43" s="25" t="s">
        <v>75</v>
      </c>
      <c r="D43" s="26">
        <v>12.283273254394532</v>
      </c>
      <c r="E43" s="27">
        <v>0</v>
      </c>
      <c r="F43" s="27">
        <v>0</v>
      </c>
      <c r="G43" s="27">
        <v>0</v>
      </c>
      <c r="H43" s="27">
        <v>5.6972656250000005E-3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11.7106943359375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0.46150860595703125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3" customHeight="1" x14ac:dyDescent="0.4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3" customHeight="1" x14ac:dyDescent="0.4">
      <c r="B45" s="24" t="s">
        <v>68</v>
      </c>
      <c r="C45" s="25" t="s">
        <v>75</v>
      </c>
      <c r="D45" s="28">
        <v>763.90001291781937</v>
      </c>
      <c r="E45" s="29">
        <v>19.327860502726534</v>
      </c>
      <c r="F45" s="29">
        <v>18.005688248237455</v>
      </c>
      <c r="G45" s="29">
        <v>6.5393946588971934</v>
      </c>
      <c r="H45" s="29">
        <v>3.1132627908621457</v>
      </c>
      <c r="I45" s="29">
        <v>2.6362394425214637</v>
      </c>
      <c r="J45" s="29">
        <v>160.46762952681581</v>
      </c>
      <c r="K45" s="29">
        <v>21.856807216426461</v>
      </c>
      <c r="L45" s="29">
        <v>4.1266439866088964</v>
      </c>
      <c r="M45" s="29">
        <v>16.284544921875</v>
      </c>
      <c r="N45" s="29">
        <v>152.57264275782711</v>
      </c>
      <c r="O45" s="29">
        <v>21.272230164894896</v>
      </c>
      <c r="P45" s="29">
        <v>58.362687183603541</v>
      </c>
      <c r="Q45" s="29">
        <v>8.1742363281249997</v>
      </c>
      <c r="R45" s="29">
        <v>0.87424163818359379</v>
      </c>
      <c r="S45" s="29">
        <v>28.199325120238189</v>
      </c>
      <c r="T45" s="29">
        <v>57.638692407540169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38.845299287655259</v>
      </c>
      <c r="AB45" s="29">
        <v>15.748146067600159</v>
      </c>
      <c r="AC45" s="29">
        <v>50.493631696565416</v>
      </c>
      <c r="AD45" s="29">
        <v>0.86654040527343756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3" customHeight="1" x14ac:dyDescent="0.4">
      <c r="B46" s="24" t="s">
        <v>69</v>
      </c>
      <c r="C46" s="25" t="s">
        <v>75</v>
      </c>
      <c r="D46" s="28">
        <v>278.81600667956832</v>
      </c>
      <c r="E46" s="29">
        <v>0</v>
      </c>
      <c r="F46" s="29">
        <v>14.482897469385859</v>
      </c>
      <c r="G46" s="29">
        <v>6.6890701293945309E-2</v>
      </c>
      <c r="H46" s="29">
        <v>0.10074240112304687</v>
      </c>
      <c r="I46" s="29">
        <v>0</v>
      </c>
      <c r="J46" s="29">
        <v>155.04797119861996</v>
      </c>
      <c r="K46" s="29">
        <v>20.506985805367517</v>
      </c>
      <c r="L46" s="29">
        <v>0.15036192817907029</v>
      </c>
      <c r="M46" s="29">
        <v>0.71116552173010938</v>
      </c>
      <c r="N46" s="29">
        <v>2.486362818341481</v>
      </c>
      <c r="O46" s="29">
        <v>1.1218649935035709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0.56464168451622943</v>
      </c>
      <c r="U46" s="29">
        <v>6.8463825390450553E-2</v>
      </c>
      <c r="V46" s="29">
        <v>0</v>
      </c>
      <c r="W46" s="29">
        <v>0.10761749618953502</v>
      </c>
      <c r="X46" s="29">
        <v>0.25478683471679686</v>
      </c>
      <c r="Y46" s="29">
        <v>40.951431042375106</v>
      </c>
      <c r="Z46" s="29">
        <v>1.1071250297355204</v>
      </c>
      <c r="AA46" s="29">
        <v>0.45775027465820312</v>
      </c>
      <c r="AB46" s="29">
        <v>4.7927406121500385E-2</v>
      </c>
      <c r="AC46" s="29">
        <v>5.0625064009864289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3" customHeight="1" x14ac:dyDescent="0.4">
      <c r="B47" s="30" t="s">
        <v>70</v>
      </c>
      <c r="C47" s="31" t="s">
        <v>75</v>
      </c>
      <c r="D47" s="32">
        <v>2267.2558206726335</v>
      </c>
      <c r="E47" s="33">
        <v>89.151915308482145</v>
      </c>
      <c r="F47" s="33">
        <v>57.772829263155536</v>
      </c>
      <c r="G47" s="33">
        <v>21.673407081458837</v>
      </c>
      <c r="H47" s="33">
        <v>5.0264530923493673</v>
      </c>
      <c r="I47" s="33">
        <v>28.497818912202248</v>
      </c>
      <c r="J47" s="33">
        <v>520.68513014438111</v>
      </c>
      <c r="K47" s="33">
        <v>55.857632156010283</v>
      </c>
      <c r="L47" s="33">
        <v>5.3428191739127238</v>
      </c>
      <c r="M47" s="33">
        <v>39.594699821580576</v>
      </c>
      <c r="N47" s="33">
        <v>292.69702428344391</v>
      </c>
      <c r="O47" s="33">
        <v>58.120300997555567</v>
      </c>
      <c r="P47" s="33">
        <v>275.49894627535167</v>
      </c>
      <c r="Q47" s="33">
        <v>19.719391842126846</v>
      </c>
      <c r="R47" s="33">
        <v>20.514623432159425</v>
      </c>
      <c r="S47" s="33">
        <v>38.545409667985645</v>
      </c>
      <c r="T47" s="33">
        <v>258.97557953587989</v>
      </c>
      <c r="U47" s="33">
        <v>7.8956883147869652</v>
      </c>
      <c r="V47" s="33">
        <v>2.13634758878066</v>
      </c>
      <c r="W47" s="33">
        <v>5.8127049731593567</v>
      </c>
      <c r="X47" s="33">
        <v>1.0661279657485514</v>
      </c>
      <c r="Y47" s="33">
        <v>88.725120677682938</v>
      </c>
      <c r="Z47" s="33">
        <v>79.298043658874647</v>
      </c>
      <c r="AA47" s="33">
        <v>67.721462123730092</v>
      </c>
      <c r="AB47" s="33">
        <v>53.932321940213363</v>
      </c>
      <c r="AC47" s="33">
        <v>149.41840970018248</v>
      </c>
      <c r="AD47" s="33">
        <v>9.1977693338394175</v>
      </c>
      <c r="AE47" s="33">
        <v>14.37784340759953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3" customHeight="1" x14ac:dyDescent="0.4">
      <c r="B48" s="24" t="s">
        <v>71</v>
      </c>
      <c r="C48" s="25" t="s">
        <v>75</v>
      </c>
      <c r="D48" s="26">
        <v>189.3149165364504</v>
      </c>
      <c r="E48" s="27">
        <v>5.9104697265624999</v>
      </c>
      <c r="F48" s="27">
        <v>4.28486865234375</v>
      </c>
      <c r="G48" s="27">
        <v>1.6055762939453124</v>
      </c>
      <c r="H48" s="27">
        <v>6.4800750732421877E-2</v>
      </c>
      <c r="I48" s="27">
        <v>6.5565092773437499</v>
      </c>
      <c r="J48" s="27">
        <v>38.842316406249999</v>
      </c>
      <c r="K48" s="27">
        <v>6.6240966796874998</v>
      </c>
      <c r="L48" s="27">
        <v>0.78331005859375002</v>
      </c>
      <c r="M48" s="27">
        <v>1.66076318359375</v>
      </c>
      <c r="N48" s="27">
        <v>11.636962890625</v>
      </c>
      <c r="O48" s="27">
        <v>16.317809570312502</v>
      </c>
      <c r="P48" s="27">
        <v>22.48139453125</v>
      </c>
      <c r="Q48" s="27">
        <v>0.63846166992187503</v>
      </c>
      <c r="R48" s="27">
        <v>3.6236708984375001</v>
      </c>
      <c r="S48" s="27">
        <v>1.121941650390625</v>
      </c>
      <c r="T48" s="27">
        <v>18.436509765625001</v>
      </c>
      <c r="U48" s="27">
        <v>1.0326812744140625</v>
      </c>
      <c r="V48" s="27">
        <v>0.1418352508544922</v>
      </c>
      <c r="W48" s="27">
        <v>0.68122357177734372</v>
      </c>
      <c r="X48" s="27">
        <v>1.4416066408157349E-3</v>
      </c>
      <c r="Y48" s="27">
        <v>8.3044121093750007</v>
      </c>
      <c r="Z48" s="27">
        <v>13.157999999999999</v>
      </c>
      <c r="AA48" s="27">
        <v>1.8729538574218751</v>
      </c>
      <c r="AB48" s="27">
        <v>4.3858559570312501</v>
      </c>
      <c r="AC48" s="27">
        <v>15.964280273437501</v>
      </c>
      <c r="AD48" s="27">
        <v>0.82979260253906251</v>
      </c>
      <c r="AE48" s="27">
        <v>2.3529780273437502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3" customHeight="1" x14ac:dyDescent="0.4">
      <c r="B49" s="34" t="s">
        <v>72</v>
      </c>
      <c r="C49" s="35" t="s">
        <v>75</v>
      </c>
      <c r="D49" s="36">
        <v>414.02908950805664</v>
      </c>
      <c r="E49" s="37">
        <v>13.543400390625001</v>
      </c>
      <c r="F49" s="37">
        <v>16.0747763671875</v>
      </c>
      <c r="G49" s="37">
        <v>5.1089541015625004</v>
      </c>
      <c r="H49" s="37">
        <v>1.4358751220703125</v>
      </c>
      <c r="I49" s="37">
        <v>10.915873046874999</v>
      </c>
      <c r="J49" s="37">
        <v>86.015187499999996</v>
      </c>
      <c r="K49" s="37">
        <v>4.8727138671874997</v>
      </c>
      <c r="L49" s="37">
        <v>3.3238197326660154E-2</v>
      </c>
      <c r="M49" s="37">
        <v>10.24728125</v>
      </c>
      <c r="N49" s="37">
        <v>56.428937500000004</v>
      </c>
      <c r="O49" s="37">
        <v>3.2380952148437498</v>
      </c>
      <c r="P49" s="37">
        <v>68.496867187500001</v>
      </c>
      <c r="Q49" s="37">
        <v>2.38916015625</v>
      </c>
      <c r="R49" s="37">
        <v>9.4106708984375</v>
      </c>
      <c r="S49" s="37">
        <v>3.694806884765625</v>
      </c>
      <c r="T49" s="37">
        <v>78.413468750000007</v>
      </c>
      <c r="U49" s="37">
        <v>0.17583932495117188</v>
      </c>
      <c r="V49" s="37">
        <v>1.1316275634765625</v>
      </c>
      <c r="W49" s="37">
        <v>4.6492698669433598E-2</v>
      </c>
      <c r="X49" s="37">
        <v>0.49761523437499999</v>
      </c>
      <c r="Y49" s="37">
        <v>12.046758789062499</v>
      </c>
      <c r="Z49" s="37">
        <v>3.033508544921875</v>
      </c>
      <c r="AA49" s="37">
        <v>9.3881992187499996</v>
      </c>
      <c r="AB49" s="37">
        <v>6.3879501953125004</v>
      </c>
      <c r="AC49" s="37">
        <v>5.1614487304687504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4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3" customHeight="1" x14ac:dyDescent="0.4">
      <c r="B51" s="17" t="s">
        <v>97</v>
      </c>
      <c r="C51" s="18" t="s">
        <v>75</v>
      </c>
      <c r="D51" s="19">
        <v>30.300061084866524</v>
      </c>
      <c r="E51" s="20">
        <v>0.8461714062690735</v>
      </c>
      <c r="F51" s="20">
        <v>1.0088399658203124</v>
      </c>
      <c r="G51" s="20">
        <v>0.11154245853424072</v>
      </c>
      <c r="H51" s="20">
        <v>6.191940724849701E-3</v>
      </c>
      <c r="I51" s="20">
        <v>2.5191752319335938</v>
      </c>
      <c r="J51" s="20">
        <v>11.47623617553711</v>
      </c>
      <c r="K51" s="20">
        <v>0.85589917564392093</v>
      </c>
      <c r="L51" s="20">
        <v>6.0909168243408203E-2</v>
      </c>
      <c r="M51" s="20">
        <v>0.29768158721923826</v>
      </c>
      <c r="N51" s="20">
        <v>0.8572637023925781</v>
      </c>
      <c r="O51" s="20">
        <v>0.5749243469238281</v>
      </c>
      <c r="P51" s="20">
        <v>3.1139117736816408</v>
      </c>
      <c r="Q51" s="20">
        <v>0.12324842643737793</v>
      </c>
      <c r="R51" s="20">
        <v>0.34396411895751955</v>
      </c>
      <c r="S51" s="20">
        <v>0.21438476181030275</v>
      </c>
      <c r="T51" s="20">
        <v>2.6331032409667969</v>
      </c>
      <c r="U51" s="20">
        <v>0.2040291862487793</v>
      </c>
      <c r="V51" s="20">
        <v>3.7013236999511721E-2</v>
      </c>
      <c r="W51" s="20">
        <v>0.20193923139572145</v>
      </c>
      <c r="X51" s="20">
        <v>4.6856945753097535E-4</v>
      </c>
      <c r="Y51" s="20">
        <v>1.7698768920898438</v>
      </c>
      <c r="Z51" s="20">
        <v>1.8030305557250976</v>
      </c>
      <c r="AA51" s="20">
        <v>0.12571208000183107</v>
      </c>
      <c r="AB51" s="20">
        <v>0.39609905624389652</v>
      </c>
      <c r="AC51" s="20">
        <v>0.18488411712646485</v>
      </c>
      <c r="AD51" s="20">
        <v>0.19395277786254883</v>
      </c>
      <c r="AE51" s="20">
        <v>0.33960790061950685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3" customHeight="1" x14ac:dyDescent="0.4">
      <c r="B52" s="24" t="s">
        <v>98</v>
      </c>
      <c r="C52" s="25" t="s">
        <v>75</v>
      </c>
      <c r="D52" s="26">
        <v>275.93443624222277</v>
      </c>
      <c r="E52" s="27">
        <v>9.9632868118286133</v>
      </c>
      <c r="F52" s="27">
        <v>2.6858725147247315</v>
      </c>
      <c r="G52" s="27">
        <v>4.5717633857727051</v>
      </c>
      <c r="H52" s="27">
        <v>7.8202736377716066E-4</v>
      </c>
      <c r="I52" s="27">
        <v>9.9528505859375009</v>
      </c>
      <c r="J52" s="27">
        <v>40.383289062499998</v>
      </c>
      <c r="K52" s="27">
        <v>11.154580154418946</v>
      </c>
      <c r="L52" s="27">
        <v>3.6181235198974608</v>
      </c>
      <c r="M52" s="27">
        <v>1.4560199432373047</v>
      </c>
      <c r="N52" s="27">
        <v>3.2793868865966798</v>
      </c>
      <c r="O52" s="27">
        <v>33.641058288574222</v>
      </c>
      <c r="P52" s="27">
        <v>23.87414958190918</v>
      </c>
      <c r="Q52" s="27">
        <v>1.51420951461792</v>
      </c>
      <c r="R52" s="27">
        <v>6.3833116760253912</v>
      </c>
      <c r="S52" s="27">
        <v>1.2123428421020508</v>
      </c>
      <c r="T52" s="27">
        <v>13.972455589294434</v>
      </c>
      <c r="U52" s="27">
        <v>5.9072843418121339</v>
      </c>
      <c r="V52" s="27">
        <v>5.3841558456420899E-2</v>
      </c>
      <c r="W52" s="27">
        <v>5.1434240055084226</v>
      </c>
      <c r="X52" s="27">
        <v>0</v>
      </c>
      <c r="Y52" s="27">
        <v>8.0347699737548837</v>
      </c>
      <c r="Z52" s="27">
        <v>23.071895751953125</v>
      </c>
      <c r="AA52" s="27">
        <v>4.1124083366394046</v>
      </c>
      <c r="AB52" s="27">
        <v>8.7385512313842781</v>
      </c>
      <c r="AC52" s="27">
        <v>48.301831542968749</v>
      </c>
      <c r="AD52" s="27">
        <v>0.86833596992492679</v>
      </c>
      <c r="AE52" s="27">
        <v>4.038611145019531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3" customHeight="1" x14ac:dyDescent="0.4">
      <c r="B53" s="24" t="s">
        <v>99</v>
      </c>
      <c r="C53" s="25" t="s">
        <v>75</v>
      </c>
      <c r="D53" s="26">
        <v>39.891841701507566</v>
      </c>
      <c r="E53" s="27">
        <v>1.2645032958984375</v>
      </c>
      <c r="F53" s="27">
        <v>0.9701527099609375</v>
      </c>
      <c r="G53" s="27">
        <v>0.20177235412597658</v>
      </c>
      <c r="H53" s="27">
        <v>3.85489616394043E-2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0.25952264404296876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3" customHeight="1" x14ac:dyDescent="0.4">
      <c r="B54" s="24" t="s">
        <v>100</v>
      </c>
      <c r="C54" s="25" t="s">
        <v>75</v>
      </c>
      <c r="D54" s="26">
        <v>50.192565743446352</v>
      </c>
      <c r="E54" s="27">
        <v>1.7899739990234376</v>
      </c>
      <c r="F54" s="27">
        <v>0.40088092041015627</v>
      </c>
      <c r="G54" s="27">
        <v>1.3090532226562501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0.63009588623046875</v>
      </c>
      <c r="O54" s="27">
        <v>0</v>
      </c>
      <c r="P54" s="27">
        <v>2.4677600097656249</v>
      </c>
      <c r="Q54" s="27">
        <v>0.18727999877929688</v>
      </c>
      <c r="R54" s="27">
        <v>4.2652397460937497</v>
      </c>
      <c r="S54" s="27">
        <v>4.0228851318359377E-2</v>
      </c>
      <c r="T54" s="27">
        <v>15.824657226562501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0.18910467529296876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3" customHeight="1" x14ac:dyDescent="0.4">
      <c r="B55" s="99" t="s">
        <v>101</v>
      </c>
      <c r="C55" s="100" t="s">
        <v>75</v>
      </c>
      <c r="D55" s="101">
        <v>396.3189047720432</v>
      </c>
      <c r="E55" s="102">
        <v>13.863935513019563</v>
      </c>
      <c r="F55" s="102">
        <v>5.0657461109161375</v>
      </c>
      <c r="G55" s="102">
        <v>6.1941314210891729</v>
      </c>
      <c r="H55" s="102">
        <v>4.552292972803116E-2</v>
      </c>
      <c r="I55" s="102">
        <v>13.323865051269534</v>
      </c>
      <c r="J55" s="102">
        <v>67.154414398193353</v>
      </c>
      <c r="K55" s="102">
        <v>18.779973714828493</v>
      </c>
      <c r="L55" s="102">
        <v>3.7863597297668456</v>
      </c>
      <c r="M55" s="102">
        <v>2.2622214889526364</v>
      </c>
      <c r="N55" s="102">
        <v>8.6510960845947267</v>
      </c>
      <c r="O55" s="102">
        <v>35.121075042724613</v>
      </c>
      <c r="P55" s="102">
        <v>39.474246170043948</v>
      </c>
      <c r="Q55" s="102">
        <v>1.9471412754058837</v>
      </c>
      <c r="R55" s="102">
        <v>11.515948341369629</v>
      </c>
      <c r="S55" s="102">
        <v>1.9115861854553222</v>
      </c>
      <c r="T55" s="102">
        <v>35.840629386901853</v>
      </c>
      <c r="U55" s="102">
        <v>6.236066718101501</v>
      </c>
      <c r="V55" s="102">
        <v>0.15524031639099123</v>
      </c>
      <c r="W55" s="102">
        <v>5.3845163817405703</v>
      </c>
      <c r="X55" s="102">
        <v>4.6856945753097535E-4</v>
      </c>
      <c r="Y55" s="102">
        <v>12.754771438598635</v>
      </c>
      <c r="Z55" s="102">
        <v>31.494382972717286</v>
      </c>
      <c r="AA55" s="102">
        <v>4.7407398624420169</v>
      </c>
      <c r="AB55" s="102">
        <v>12.427293476104737</v>
      </c>
      <c r="AC55" s="102">
        <v>50.541529319763178</v>
      </c>
      <c r="AD55" s="102">
        <v>1.6039640026092528</v>
      </c>
      <c r="AE55" s="102">
        <v>6.0420388698577874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3" customHeight="1" x14ac:dyDescent="0.4">
      <c r="B56" s="24" t="s">
        <v>102</v>
      </c>
      <c r="C56" s="25" t="s">
        <v>75</v>
      </c>
      <c r="D56" s="26">
        <v>199.3454577319026</v>
      </c>
      <c r="E56" s="27">
        <v>6.2556083984375004</v>
      </c>
      <c r="F56" s="27">
        <v>4.270263671875</v>
      </c>
      <c r="G56" s="27">
        <v>1.6868652343750001</v>
      </c>
      <c r="H56" s="27">
        <v>4.4740901947021489E-2</v>
      </c>
      <c r="I56" s="27">
        <v>7.1660932617187498</v>
      </c>
      <c r="J56" s="27">
        <v>40.660847656249999</v>
      </c>
      <c r="K56" s="27">
        <v>9.7539335937500002</v>
      </c>
      <c r="L56" s="27">
        <v>0.92220196533203125</v>
      </c>
      <c r="M56" s="27">
        <v>0.89534899902343756</v>
      </c>
      <c r="N56" s="27">
        <v>8.0210000000000008</v>
      </c>
      <c r="O56" s="27">
        <v>20.632960937500002</v>
      </c>
      <c r="P56" s="27">
        <v>25.513808593749999</v>
      </c>
      <c r="Q56" s="27">
        <v>0.56627807617187498</v>
      </c>
      <c r="R56" s="27">
        <v>3.2269011230468752</v>
      </c>
      <c r="S56" s="27">
        <v>1.0820521240234375</v>
      </c>
      <c r="T56" s="27">
        <v>13.200951171874999</v>
      </c>
      <c r="U56" s="27">
        <v>1.0995760498046876</v>
      </c>
      <c r="V56" s="27">
        <v>0.15524032592773437</v>
      </c>
      <c r="W56" s="27">
        <v>0.80997552490234381</v>
      </c>
      <c r="X56" s="27">
        <v>4.6856945753097535E-4</v>
      </c>
      <c r="Y56" s="27">
        <v>8.6689580078125008</v>
      </c>
      <c r="Z56" s="27">
        <v>15.1043544921875</v>
      </c>
      <c r="AA56" s="27">
        <v>1.0305637207031251</v>
      </c>
      <c r="AB56" s="27">
        <v>4.34521484375</v>
      </c>
      <c r="AC56" s="27">
        <v>21.202541015625002</v>
      </c>
      <c r="AD56" s="27">
        <v>0.65667382812499997</v>
      </c>
      <c r="AE56" s="27">
        <v>2.37203564453125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3" customHeight="1" x14ac:dyDescent="0.4">
      <c r="B57" s="34" t="s">
        <v>103</v>
      </c>
      <c r="C57" s="35" t="s">
        <v>75</v>
      </c>
      <c r="D57" s="36">
        <v>196.97343900978566</v>
      </c>
      <c r="E57" s="37">
        <v>7.6083271484375006</v>
      </c>
      <c r="F57" s="37">
        <v>0.79548236083984381</v>
      </c>
      <c r="G57" s="37">
        <v>4.5072661132812497</v>
      </c>
      <c r="H57" s="37">
        <v>7.8202736377716066E-4</v>
      </c>
      <c r="I57" s="37">
        <v>6.157771484375</v>
      </c>
      <c r="J57" s="37">
        <v>26.493562499999999</v>
      </c>
      <c r="K57" s="37">
        <v>9.0260390625000007</v>
      </c>
      <c r="L57" s="37">
        <v>2.86415771484375</v>
      </c>
      <c r="M57" s="37">
        <v>1.3668724365234375</v>
      </c>
      <c r="N57" s="37">
        <v>0.63009588623046875</v>
      </c>
      <c r="O57" s="37">
        <v>14.488111328125001</v>
      </c>
      <c r="P57" s="37">
        <v>13.9604384765625</v>
      </c>
      <c r="Q57" s="37">
        <v>1.3808632812500001</v>
      </c>
      <c r="R57" s="37">
        <v>8.2890468750000004</v>
      </c>
      <c r="S57" s="37">
        <v>0.82953405761718757</v>
      </c>
      <c r="T57" s="37">
        <v>22.639677734374999</v>
      </c>
      <c r="U57" s="37">
        <v>5.1364907226562497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3.7101762695312499</v>
      </c>
      <c r="AB57" s="37">
        <v>8.0820786132812508</v>
      </c>
      <c r="AC57" s="37">
        <v>29.338990234375</v>
      </c>
      <c r="AD57" s="37">
        <v>0.9472901611328125</v>
      </c>
      <c r="AE57" s="37">
        <v>3.6700031738281251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3" customHeight="1" x14ac:dyDescent="0.4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3" customHeight="1" x14ac:dyDescent="0.4">
      <c r="B59" s="38" t="s">
        <v>77</v>
      </c>
      <c r="C59" s="39" t="s">
        <v>78</v>
      </c>
      <c r="D59" s="40">
        <v>0.73354813454875989</v>
      </c>
      <c r="E59" s="41">
        <v>1.1283026267717067</v>
      </c>
      <c r="F59" s="41">
        <v>0.58188742391388992</v>
      </c>
      <c r="G59" s="41">
        <v>0.57805061240627531</v>
      </c>
      <c r="H59" s="41">
        <v>0.80784520377233127</v>
      </c>
      <c r="I59" s="41">
        <v>0.38926976247624906</v>
      </c>
      <c r="J59" s="41">
        <v>0.97289521929306333</v>
      </c>
      <c r="K59" s="41">
        <v>1.0810019940148896</v>
      </c>
      <c r="L59" s="41">
        <v>0.51884018958857858</v>
      </c>
      <c r="M59" s="41">
        <v>0.68336910918910021</v>
      </c>
      <c r="N59" s="41">
        <v>0.99325284249938284</v>
      </c>
      <c r="O59" s="41">
        <v>0.61628391245402658</v>
      </c>
      <c r="P59" s="41">
        <v>0.4590822756493026</v>
      </c>
      <c r="Q59" s="41">
        <v>0.96345651133302745</v>
      </c>
      <c r="R59" s="41">
        <v>0.38694051771019439</v>
      </c>
      <c r="S59" s="41">
        <v>0.67638956797396588</v>
      </c>
      <c r="T59" s="41">
        <v>0.76259902806829261</v>
      </c>
      <c r="U59" s="41">
        <v>0.60732514538602322</v>
      </c>
      <c r="V59" s="41">
        <v>0.9493169278279423</v>
      </c>
      <c r="W59" s="41">
        <v>0.63794704610121478</v>
      </c>
      <c r="X59" s="41">
        <v>0.30556834787863324</v>
      </c>
      <c r="Y59" s="41">
        <v>0.6993510005151411</v>
      </c>
      <c r="Z59" s="41">
        <v>0.40239147793935925</v>
      </c>
      <c r="AA59" s="41">
        <v>1.3187331953958539</v>
      </c>
      <c r="AB59" s="41">
        <v>0.72152706763348906</v>
      </c>
      <c r="AC59" s="41">
        <v>0.98828235796138941</v>
      </c>
      <c r="AD59" s="41">
        <v>0.54498777564418577</v>
      </c>
      <c r="AE59" s="41">
        <v>0.4066292103038775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3" customHeight="1" x14ac:dyDescent="0.4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99.285234374999987</v>
      </c>
      <c r="G60" s="48">
        <v>37.493960937499999</v>
      </c>
      <c r="H60" s="48">
        <v>6.2220498046874999</v>
      </c>
      <c r="I60" s="48">
        <v>73.20840625000001</v>
      </c>
      <c r="J60" s="48">
        <v>535.19137499999999</v>
      </c>
      <c r="K60" s="48">
        <v>51.672089843750008</v>
      </c>
      <c r="L60" s="48">
        <v>10.297620117187501</v>
      </c>
      <c r="M60" s="48">
        <v>57.940429687500007</v>
      </c>
      <c r="N60" s="48">
        <v>294.68531250000001</v>
      </c>
      <c r="O60" s="48">
        <v>94.307671874999997</v>
      </c>
      <c r="P60" s="48">
        <v>600.10799999999995</v>
      </c>
      <c r="Q60" s="48">
        <v>20.46733984375</v>
      </c>
      <c r="R60" s="48">
        <v>53.017511718750008</v>
      </c>
      <c r="S60" s="48">
        <v>56.986996093750001</v>
      </c>
      <c r="T60" s="48">
        <v>339.596</v>
      </c>
      <c r="U60" s="48">
        <v>13.000759765625002</v>
      </c>
      <c r="V60" s="48">
        <v>2.2504050292968754</v>
      </c>
      <c r="W60" s="48">
        <v>9.1115791015624996</v>
      </c>
      <c r="X60" s="48">
        <v>3.4889999999999999</v>
      </c>
      <c r="Y60" s="48">
        <v>126.867796875</v>
      </c>
      <c r="Z60" s="48">
        <v>197.06690624999999</v>
      </c>
      <c r="AA60" s="48">
        <v>51.353421875000002</v>
      </c>
      <c r="AB60" s="48">
        <v>74.74746875000001</v>
      </c>
      <c r="AC60" s="48">
        <v>151.19000000000003</v>
      </c>
      <c r="AD60" s="48">
        <v>16.877019531250003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3" hidden="1" customHeight="1" x14ac:dyDescent="0.4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3" customHeight="1" x14ac:dyDescent="0.4">
      <c r="B62" s="107" t="s">
        <v>105</v>
      </c>
      <c r="C62" s="108" t="s">
        <v>75</v>
      </c>
      <c r="D62" s="109">
        <v>700.71192702415124</v>
      </c>
      <c r="E62" s="110">
        <v>25.454684020548534</v>
      </c>
      <c r="F62" s="110">
        <v>11.61889891009041</v>
      </c>
      <c r="G62" s="110">
        <v>11.541603025492293</v>
      </c>
      <c r="H62" s="110">
        <v>8.4071891367435453E-2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2.4312110519409176</v>
      </c>
      <c r="N62" s="110">
        <v>9.5192821016688782</v>
      </c>
      <c r="O62" s="110">
        <v>57.126520242974479</v>
      </c>
      <c r="P62" s="110">
        <v>49.492670974731446</v>
      </c>
      <c r="Q62" s="110">
        <v>5.1558130558530024</v>
      </c>
      <c r="R62" s="110">
        <v>15.352540372954575</v>
      </c>
      <c r="S62" s="110">
        <v>2.3562159156799316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3" customHeight="1" x14ac:dyDescent="0.4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4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3" customHeight="1" x14ac:dyDescent="0.4">
      <c r="B65" s="53" t="s">
        <v>58</v>
      </c>
      <c r="C65" s="54" t="s">
        <v>81</v>
      </c>
      <c r="D65" s="55">
        <v>4800.8625331357616</v>
      </c>
      <c r="E65" s="56">
        <v>4567.9255043328485</v>
      </c>
      <c r="F65" s="56">
        <v>4695.6690947701982</v>
      </c>
      <c r="G65" s="56">
        <v>6227.5477473832898</v>
      </c>
      <c r="H65" s="56">
        <v>6063.7435171406714</v>
      </c>
      <c r="I65" s="56">
        <v>6027.8116950394315</v>
      </c>
      <c r="J65" s="56">
        <v>3960.7559788077469</v>
      </c>
      <c r="K65" s="56">
        <v>4651.986581997372</v>
      </c>
      <c r="L65" s="56">
        <v>6091.369137412501</v>
      </c>
      <c r="M65" s="56">
        <v>6126.6116566705505</v>
      </c>
      <c r="N65" s="56">
        <v>5626.2188987400768</v>
      </c>
      <c r="O65" s="56">
        <v>5063.0298528468384</v>
      </c>
      <c r="P65" s="56">
        <v>6218.0893960933536</v>
      </c>
      <c r="Q65" s="56">
        <v>6346.1429209920288</v>
      </c>
      <c r="R65" s="56">
        <v>6420.1843395311789</v>
      </c>
      <c r="S65" s="56">
        <v>5920.0851918432254</v>
      </c>
      <c r="T65" s="56">
        <v>4126.3422789060251</v>
      </c>
      <c r="U65" s="56">
        <v>6314.5224766567835</v>
      </c>
      <c r="V65" s="56">
        <v>4128.2891256422308</v>
      </c>
      <c r="W65" s="56">
        <v>5735.0464326685697</v>
      </c>
      <c r="X65" s="56">
        <v>6190.782919704704</v>
      </c>
      <c r="Y65" s="56">
        <v>5249.8658444353659</v>
      </c>
      <c r="Z65" s="56">
        <v>6419.2278297157491</v>
      </c>
      <c r="AA65" s="56">
        <v>6195.518208139275</v>
      </c>
      <c r="AB65" s="56">
        <v>6470.6732775045784</v>
      </c>
      <c r="AC65" s="56">
        <v>6047.1259934961054</v>
      </c>
      <c r="AD65" s="56">
        <v>6293.6071454628118</v>
      </c>
      <c r="AE65" s="56">
        <v>5974.4081980123374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3" customHeight="1" x14ac:dyDescent="0.4">
      <c r="B66" s="57" t="s">
        <v>60</v>
      </c>
      <c r="C66" s="58" t="s">
        <v>81</v>
      </c>
      <c r="D66" s="59">
        <v>5137.0109578160564</v>
      </c>
      <c r="E66" s="60">
        <v>5809.2629898755131</v>
      </c>
      <c r="F66" s="60">
        <v>3102.2447265557439</v>
      </c>
      <c r="G66" s="60">
        <v>5887.7270849712359</v>
      </c>
      <c r="H66" s="60">
        <v>6499.9996872784232</v>
      </c>
      <c r="I66" s="60">
        <v>5276.9034632149333</v>
      </c>
      <c r="J66" s="60">
        <v>4713.4499809185254</v>
      </c>
      <c r="K66" s="60">
        <v>4158.609806499876</v>
      </c>
      <c r="L66" s="60">
        <v>4389.8035552557958</v>
      </c>
      <c r="M66" s="60">
        <v>5870.5577761635914</v>
      </c>
      <c r="N66" s="60">
        <v>4991.845513051956</v>
      </c>
      <c r="O66" s="60">
        <v>5922.0337334600654</v>
      </c>
      <c r="P66" s="60">
        <v>5750.656542083113</v>
      </c>
      <c r="Q66" s="60">
        <v>5714.0233126306248</v>
      </c>
      <c r="R66" s="60">
        <v>4015.0642104206549</v>
      </c>
      <c r="S66" s="60">
        <v>5524.4117034270803</v>
      </c>
      <c r="T66" s="60">
        <v>5059.8777512314919</v>
      </c>
      <c r="U66" s="60">
        <v>5136.41363815356</v>
      </c>
      <c r="V66" s="60">
        <v>6138.6451921039798</v>
      </c>
      <c r="W66" s="60">
        <v>5973.1095918393312</v>
      </c>
      <c r="X66" s="60">
        <v>6500.0000475673169</v>
      </c>
      <c r="Y66" s="60">
        <v>3514.3008668338366</v>
      </c>
      <c r="Z66" s="60">
        <v>5182.3083342490918</v>
      </c>
      <c r="AA66" s="60">
        <v>6047.0519773338456</v>
      </c>
      <c r="AB66" s="60">
        <v>6029.3407183650042</v>
      </c>
      <c r="AC66" s="60">
        <v>5905.6392105825944</v>
      </c>
      <c r="AD66" s="60">
        <v>5540.4843095958931</v>
      </c>
      <c r="AE66" s="60">
        <v>5812.0921554676625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3" customHeight="1" x14ac:dyDescent="0.4">
      <c r="B67" s="57" t="s">
        <v>61</v>
      </c>
      <c r="C67" s="58" t="s">
        <v>81</v>
      </c>
      <c r="D67" s="59">
        <v>6233.4976444846534</v>
      </c>
      <c r="E67" s="60">
        <v>6697.8834900879656</v>
      </c>
      <c r="F67" s="60">
        <v>6557.4475140672575</v>
      </c>
      <c r="G67" s="60">
        <v>6500.0001456803857</v>
      </c>
      <c r="H67" s="60">
        <v>6489.1309494220068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6500.0000530005345</v>
      </c>
      <c r="Y67" s="60">
        <v>6490.3580990427972</v>
      </c>
      <c r="Z67" s="60">
        <v>6499.9999343880154</v>
      </c>
      <c r="AA67" s="60">
        <v>6302.2551085591076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3" customHeight="1" x14ac:dyDescent="0.4">
      <c r="B68" s="57" t="s">
        <v>62</v>
      </c>
      <c r="C68" s="58" t="s">
        <v>81</v>
      </c>
      <c r="D68" s="59">
        <v>6511.521983136482</v>
      </c>
      <c r="E68" s="60">
        <v>6992.8764536366207</v>
      </c>
      <c r="F68" s="60">
        <v>4999.9998752251722</v>
      </c>
      <c r="G68" s="60">
        <v>6632.719064246482</v>
      </c>
      <c r="H68" s="60">
        <v>6000.0002118456678</v>
      </c>
      <c r="I68" s="60">
        <v>5999.9997015581503</v>
      </c>
      <c r="J68" s="60">
        <v>5000.0005027817833</v>
      </c>
      <c r="K68" s="60">
        <v>4999.9997772508523</v>
      </c>
      <c r="L68" s="60">
        <v>5999.9998134738134</v>
      </c>
      <c r="M68" s="60">
        <v>6825.3109561063739</v>
      </c>
      <c r="N68" s="60">
        <v>6963.2653542402468</v>
      </c>
      <c r="O68" s="60">
        <v>4999.9998752251722</v>
      </c>
      <c r="P68" s="60">
        <v>6967.380513787115</v>
      </c>
      <c r="Q68" s="60">
        <v>6136.1805595140659</v>
      </c>
      <c r="R68" s="60">
        <v>6831.3601870159064</v>
      </c>
      <c r="S68" s="60">
        <v>4999.9998752251722</v>
      </c>
      <c r="T68" s="60">
        <v>7000.686009363586</v>
      </c>
      <c r="U68" s="60">
        <v>6000</v>
      </c>
      <c r="V68" s="60">
        <v>4999.9998937159444</v>
      </c>
      <c r="W68" s="60">
        <v>5999.9998134738134</v>
      </c>
      <c r="X68" s="60">
        <v>6000.0002118456678</v>
      </c>
      <c r="Y68" s="60">
        <v>4999.9998752251722</v>
      </c>
      <c r="Z68" s="60">
        <v>5999.9998341989667</v>
      </c>
      <c r="AA68" s="60">
        <v>6948.6269466761269</v>
      </c>
      <c r="AB68" s="60">
        <v>6616.4259707438659</v>
      </c>
      <c r="AC68" s="60">
        <v>4999.9998502701956</v>
      </c>
      <c r="AD68" s="60">
        <v>6599.9588452707603</v>
      </c>
      <c r="AE68" s="60">
        <v>6000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3" customHeight="1" x14ac:dyDescent="0.4">
      <c r="B69" s="57" t="s">
        <v>63</v>
      </c>
      <c r="C69" s="58" t="s">
        <v>81</v>
      </c>
      <c r="D69" s="59">
        <v>3103.7475258592799</v>
      </c>
      <c r="E69" s="60">
        <v>4335.7657629488795</v>
      </c>
      <c r="F69" s="60">
        <v>2842.0452437245985</v>
      </c>
      <c r="G69" s="60">
        <v>1816.4152824677003</v>
      </c>
      <c r="H69" s="60" t="s">
        <v>108</v>
      </c>
      <c r="I69" s="60">
        <v>2039.0197230466413</v>
      </c>
      <c r="J69" s="60">
        <v>4532.4741810559171</v>
      </c>
      <c r="K69" s="60" t="s">
        <v>108</v>
      </c>
      <c r="L69" s="60" t="s">
        <v>108</v>
      </c>
      <c r="M69" s="60">
        <v>1618.5316562292892</v>
      </c>
      <c r="N69" s="60">
        <v>2049.2622718042494</v>
      </c>
      <c r="O69" s="60">
        <v>4436.5108597470744</v>
      </c>
      <c r="P69" s="60">
        <v>3012.3855248137506</v>
      </c>
      <c r="Q69" s="60">
        <v>3110.0439424593592</v>
      </c>
      <c r="R69" s="60">
        <v>4142.0836597028674</v>
      </c>
      <c r="S69" s="60">
        <v>3023.9801877874602</v>
      </c>
      <c r="T69" s="60">
        <v>2912.5115856453172</v>
      </c>
      <c r="U69" s="60">
        <v>3813.7168632276207</v>
      </c>
      <c r="V69" s="60" t="s">
        <v>108</v>
      </c>
      <c r="W69" s="60">
        <v>1906.3003743335305</v>
      </c>
      <c r="X69" s="60" t="s">
        <v>108</v>
      </c>
      <c r="Y69" s="60">
        <v>2548.5313468591489</v>
      </c>
      <c r="Z69" s="60">
        <v>3533.7672806251094</v>
      </c>
      <c r="AA69" s="60">
        <v>2259.5384503380874</v>
      </c>
      <c r="AB69" s="60">
        <v>2597.6531401805241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3" customHeight="1" x14ac:dyDescent="0.4">
      <c r="B70" s="57" t="s">
        <v>64</v>
      </c>
      <c r="C70" s="58" t="s">
        <v>81</v>
      </c>
      <c r="D70" s="59">
        <v>3149.1595261957423</v>
      </c>
      <c r="E70" s="60">
        <v>4339.6036246127369</v>
      </c>
      <c r="F70" s="60">
        <v>2860.3258426100447</v>
      </c>
      <c r="G70" s="60">
        <v>1670.3883044934919</v>
      </c>
      <c r="H70" s="60">
        <v>3045.3308391163664</v>
      </c>
      <c r="I70" s="60">
        <v>2039.020150074871</v>
      </c>
      <c r="J70" s="60">
        <v>4540.603427824728</v>
      </c>
      <c r="K70" s="60">
        <v>2396.63318258053</v>
      </c>
      <c r="L70" s="60">
        <v>4088.0954945949616</v>
      </c>
      <c r="M70" s="60">
        <v>1620.8535525168527</v>
      </c>
      <c r="N70" s="60">
        <v>2053.9527116157674</v>
      </c>
      <c r="O70" s="60">
        <v>4436.5110075105613</v>
      </c>
      <c r="P70" s="60">
        <v>3023.234444119129</v>
      </c>
      <c r="Q70" s="60">
        <v>3247.2451949850329</v>
      </c>
      <c r="R70" s="60">
        <v>4064.0699281330772</v>
      </c>
      <c r="S70" s="60">
        <v>3023.9802841808905</v>
      </c>
      <c r="T70" s="60">
        <v>2914.486716816642</v>
      </c>
      <c r="U70" s="60">
        <v>3813.716685909294</v>
      </c>
      <c r="V70" s="60">
        <v>3065.359384390078</v>
      </c>
      <c r="W70" s="60">
        <v>1924.1832938258426</v>
      </c>
      <c r="X70" s="60" t="s">
        <v>108</v>
      </c>
      <c r="Y70" s="60">
        <v>2548.5315637473286</v>
      </c>
      <c r="Z70" s="60">
        <v>3556.491363999623</v>
      </c>
      <c r="AA70" s="60">
        <v>2259.537944209731</v>
      </c>
      <c r="AB70" s="60">
        <v>2623.4599095689177</v>
      </c>
      <c r="AC70" s="60">
        <v>4032.488174496913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3" customHeight="1" x14ac:dyDescent="0.4">
      <c r="B71" s="57" t="s">
        <v>65</v>
      </c>
      <c r="C71" s="58" t="s">
        <v>81</v>
      </c>
      <c r="D71" s="59">
        <v>1046.8062653235847</v>
      </c>
      <c r="E71" s="60">
        <v>953.57910605719383</v>
      </c>
      <c r="F71" s="60">
        <v>732.49974483375706</v>
      </c>
      <c r="G71" s="60">
        <v>1128.969200722853</v>
      </c>
      <c r="H71" s="60">
        <v>1405.6339848922787</v>
      </c>
      <c r="I71" s="60">
        <v>874.91705382422174</v>
      </c>
      <c r="J71" s="60">
        <v>884.20107657251162</v>
      </c>
      <c r="K71" s="60">
        <v>794.11497333270336</v>
      </c>
      <c r="L71" s="60">
        <v>845.34153969370414</v>
      </c>
      <c r="M71" s="60">
        <v>1277.3535201244226</v>
      </c>
      <c r="N71" s="60">
        <v>1379.2260390659039</v>
      </c>
      <c r="O71" s="60">
        <v>753.80262505268945</v>
      </c>
      <c r="P71" s="60">
        <v>1102.2349788161448</v>
      </c>
      <c r="Q71" s="60">
        <v>1046.8616771115026</v>
      </c>
      <c r="R71" s="60">
        <v>984.85484501272401</v>
      </c>
      <c r="S71" s="60">
        <v>778.92094522678917</v>
      </c>
      <c r="T71" s="60">
        <v>1270.9892987951714</v>
      </c>
      <c r="U71" s="60">
        <v>862.89301585335988</v>
      </c>
      <c r="V71" s="60">
        <v>789.39144128131977</v>
      </c>
      <c r="W71" s="60">
        <v>870.53951503214205</v>
      </c>
      <c r="X71" s="60">
        <v>1380.468437199012</v>
      </c>
      <c r="Y71" s="60">
        <v>804.93439021149334</v>
      </c>
      <c r="Z71" s="60">
        <v>868.09546694478854</v>
      </c>
      <c r="AA71" s="60">
        <v>1347.0597872817816</v>
      </c>
      <c r="AB71" s="60">
        <v>1135.9202896874165</v>
      </c>
      <c r="AC71" s="60">
        <v>774.01164431455254</v>
      </c>
      <c r="AD71" s="60">
        <v>1018.6730452806361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3" customHeight="1" x14ac:dyDescent="0.4">
      <c r="B72" s="57" t="s">
        <v>66</v>
      </c>
      <c r="C72" s="58" t="s">
        <v>81</v>
      </c>
      <c r="D72" s="59">
        <v>4217.4750522778158</v>
      </c>
      <c r="E72" s="60" t="s">
        <v>108</v>
      </c>
      <c r="F72" s="60" t="s">
        <v>108</v>
      </c>
      <c r="G72" s="60" t="s">
        <v>108</v>
      </c>
      <c r="H72" s="60">
        <v>4091.7192649068638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4229.6349359862916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4095.1005783494575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3" customHeight="1" x14ac:dyDescent="0.4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3" customHeight="1" x14ac:dyDescent="0.4">
      <c r="B74" s="57" t="s">
        <v>68</v>
      </c>
      <c r="C74" s="58" t="s">
        <v>81</v>
      </c>
      <c r="D74" s="59">
        <v>2487.0374905395975</v>
      </c>
      <c r="E74" s="60">
        <v>2392.3655460308173</v>
      </c>
      <c r="F74" s="60">
        <v>2512.9377065055155</v>
      </c>
      <c r="G74" s="60">
        <v>2139.3748638971679</v>
      </c>
      <c r="H74" s="60">
        <v>2275.1662121846557</v>
      </c>
      <c r="I74" s="60">
        <v>2618.5676271810457</v>
      </c>
      <c r="J74" s="60">
        <v>2090.1056090148722</v>
      </c>
      <c r="K74" s="60">
        <v>2922.8761964949304</v>
      </c>
      <c r="L74" s="60">
        <v>2780.5268540893849</v>
      </c>
      <c r="M74" s="60">
        <v>3094.0042233370077</v>
      </c>
      <c r="N74" s="60">
        <v>2462.5226674658329</v>
      </c>
      <c r="O74" s="60">
        <v>2348.3697276034459</v>
      </c>
      <c r="P74" s="60">
        <v>3110.2153679015696</v>
      </c>
      <c r="Q74" s="60">
        <v>2520.6093185916666</v>
      </c>
      <c r="R74" s="60">
        <v>2325.482001048641</v>
      </c>
      <c r="S74" s="60">
        <v>3370.8309731368695</v>
      </c>
      <c r="T74" s="60">
        <v>2638.4120247264264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2234.6612193293508</v>
      </c>
      <c r="AB74" s="60">
        <v>2028.9404110047449</v>
      </c>
      <c r="AC74" s="60">
        <v>2808.6507084102182</v>
      </c>
      <c r="AD74" s="60">
        <v>1945.1051021922203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3" customHeight="1" x14ac:dyDescent="0.4">
      <c r="B75" s="57" t="s">
        <v>69</v>
      </c>
      <c r="C75" s="58" t="s">
        <v>81</v>
      </c>
      <c r="D75" s="59">
        <v>3518.8192645416157</v>
      </c>
      <c r="E75" s="60" t="s">
        <v>108</v>
      </c>
      <c r="F75" s="60">
        <v>3345.6964394885067</v>
      </c>
      <c r="G75" s="60">
        <v>3716.70183597906</v>
      </c>
      <c r="H75" s="60">
        <v>3155.7668560197326</v>
      </c>
      <c r="I75" s="60" t="s">
        <v>108</v>
      </c>
      <c r="J75" s="60">
        <v>3504.1638469153045</v>
      </c>
      <c r="K75" s="60">
        <v>3821.0639116345783</v>
      </c>
      <c r="L75" s="60">
        <v>3602.6367315126909</v>
      </c>
      <c r="M75" s="60">
        <v>3100.0787563501872</v>
      </c>
      <c r="N75" s="60">
        <v>3135.3432840282153</v>
      </c>
      <c r="O75" s="60">
        <v>3263.1217254184317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3030.86593408525</v>
      </c>
      <c r="U75" s="60">
        <v>3528.7110977847806</v>
      </c>
      <c r="V75" s="60" t="s">
        <v>108</v>
      </c>
      <c r="W75" s="60">
        <v>3504.5113001518598</v>
      </c>
      <c r="X75" s="60">
        <v>3242.5250033934672</v>
      </c>
      <c r="Y75" s="60">
        <v>3534.7159599155352</v>
      </c>
      <c r="Z75" s="60">
        <v>3290.8821058269918</v>
      </c>
      <c r="AA75" s="60">
        <v>3158.8267731882306</v>
      </c>
      <c r="AB75" s="60">
        <v>3608.0196054559019</v>
      </c>
      <c r="AC75" s="60">
        <v>3156.7461500282834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3" customHeight="1" x14ac:dyDescent="0.4">
      <c r="B76" s="61" t="s">
        <v>70</v>
      </c>
      <c r="C76" s="62" t="s">
        <v>81</v>
      </c>
      <c r="D76" s="63">
        <v>2051.3787067711614</v>
      </c>
      <c r="E76" s="64">
        <v>2412.9643698133964</v>
      </c>
      <c r="F76" s="64">
        <v>1486.6909510722135</v>
      </c>
      <c r="G76" s="64">
        <v>1726.942018459428</v>
      </c>
      <c r="H76" s="64">
        <v>1916.9118354965528</v>
      </c>
      <c r="I76" s="64">
        <v>1360.1809683773383</v>
      </c>
      <c r="J76" s="64">
        <v>1837.2490894935947</v>
      </c>
      <c r="K76" s="64">
        <v>2492.4859287420586</v>
      </c>
      <c r="L76" s="64">
        <v>2973.238604778383</v>
      </c>
      <c r="M76" s="64">
        <v>1967.8640764904346</v>
      </c>
      <c r="N76" s="64">
        <v>2091.6697296374009</v>
      </c>
      <c r="O76" s="64">
        <v>2789.7707862233729</v>
      </c>
      <c r="P76" s="64">
        <v>2032.9548250478808</v>
      </c>
      <c r="Q76" s="64">
        <v>2248.8209883381455</v>
      </c>
      <c r="R76" s="64">
        <v>1341.1338825195394</v>
      </c>
      <c r="S76" s="64">
        <v>2513.8554259557827</v>
      </c>
      <c r="T76" s="64">
        <v>1886.0580404144669</v>
      </c>
      <c r="U76" s="64">
        <v>2998.3216425101923</v>
      </c>
      <c r="V76" s="64">
        <v>1069.2612813809806</v>
      </c>
      <c r="W76" s="64">
        <v>2285.7023065157796</v>
      </c>
      <c r="X76" s="64">
        <v>1865.402025422504</v>
      </c>
      <c r="Y76" s="64">
        <v>2226.5403634834938</v>
      </c>
      <c r="Z76" s="64">
        <v>2847.0970971661795</v>
      </c>
      <c r="AA76" s="64">
        <v>2135.2082058959295</v>
      </c>
      <c r="AB76" s="64">
        <v>2187.8329511445431</v>
      </c>
      <c r="AC76" s="64">
        <v>3108.2442909582946</v>
      </c>
      <c r="AD76" s="64">
        <v>2179.3823929605173</v>
      </c>
      <c r="AE76" s="64">
        <v>1697.2210936252529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3" customHeight="1" x14ac:dyDescent="0.4">
      <c r="B77" s="57" t="s">
        <v>71</v>
      </c>
      <c r="C77" s="58" t="s">
        <v>81</v>
      </c>
      <c r="D77" s="59">
        <v>5350.0679826718342</v>
      </c>
      <c r="E77" s="60">
        <v>5569.4439443963947</v>
      </c>
      <c r="F77" s="60">
        <v>4916.7533886715319</v>
      </c>
      <c r="G77" s="60">
        <v>6109.8340045323639</v>
      </c>
      <c r="H77" s="60">
        <v>6188.0430365733655</v>
      </c>
      <c r="I77" s="60">
        <v>5759.3528361617218</v>
      </c>
      <c r="J77" s="60">
        <v>4665.5849967566328</v>
      </c>
      <c r="K77" s="60">
        <v>4471.4934321340297</v>
      </c>
      <c r="L77" s="60">
        <v>5583.7030512455185</v>
      </c>
      <c r="M77" s="60">
        <v>6290.7034609228249</v>
      </c>
      <c r="N77" s="60">
        <v>6148.8278204369417</v>
      </c>
      <c r="O77" s="60">
        <v>5875.5840948451796</v>
      </c>
      <c r="P77" s="60">
        <v>5815.6264652147902</v>
      </c>
      <c r="Q77" s="60">
        <v>6257.7033221119918</v>
      </c>
      <c r="R77" s="60">
        <v>4250.6488712375412</v>
      </c>
      <c r="S77" s="60">
        <v>6150.1677571663158</v>
      </c>
      <c r="T77" s="60">
        <v>5199.2348892906939</v>
      </c>
      <c r="U77" s="60">
        <v>5344.2839966499214</v>
      </c>
      <c r="V77" s="60">
        <v>5382.0908960631587</v>
      </c>
      <c r="W77" s="60">
        <v>5901.7188941937984</v>
      </c>
      <c r="X77" s="60">
        <v>5561.9610704169318</v>
      </c>
      <c r="Y77" s="60">
        <v>4993.6996054133006</v>
      </c>
      <c r="Z77" s="60">
        <v>5571.1611671585024</v>
      </c>
      <c r="AA77" s="60">
        <v>6462.258257409575</v>
      </c>
      <c r="AB77" s="60">
        <v>6261.6255684079833</v>
      </c>
      <c r="AC77" s="60">
        <v>5838.8095237244825</v>
      </c>
      <c r="AD77" s="60">
        <v>5984.8370843330295</v>
      </c>
      <c r="AE77" s="60">
        <v>6054.9329568448984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3" customHeight="1" x14ac:dyDescent="0.4">
      <c r="B78" s="65" t="s">
        <v>72</v>
      </c>
      <c r="C78" s="66" t="s">
        <v>81</v>
      </c>
      <c r="D78" s="67">
        <v>971.60835733643262</v>
      </c>
      <c r="E78" s="68">
        <v>913.05730404128883</v>
      </c>
      <c r="F78" s="68">
        <v>744.91322469260956</v>
      </c>
      <c r="G78" s="68">
        <v>1064.443399988606</v>
      </c>
      <c r="H78" s="68">
        <v>1381.9648292811819</v>
      </c>
      <c r="I78" s="68">
        <v>837.60231594295442</v>
      </c>
      <c r="J78" s="68">
        <v>794.25352845858765</v>
      </c>
      <c r="K78" s="68">
        <v>766.85729777597726</v>
      </c>
      <c r="L78" s="68">
        <v>821.13151344559958</v>
      </c>
      <c r="M78" s="68">
        <v>1212.6077174022325</v>
      </c>
      <c r="N78" s="68">
        <v>1294.3527800640859</v>
      </c>
      <c r="O78" s="68">
        <v>725.96880037710514</v>
      </c>
      <c r="P78" s="68">
        <v>1020.7707474332577</v>
      </c>
      <c r="Q78" s="68">
        <v>1030.094420058736</v>
      </c>
      <c r="R78" s="68">
        <v>923.08292837312263</v>
      </c>
      <c r="S78" s="68">
        <v>757.82485120344188</v>
      </c>
      <c r="T78" s="68">
        <v>1150.1076608383946</v>
      </c>
      <c r="U78" s="68">
        <v>841.77387034112064</v>
      </c>
      <c r="V78" s="68">
        <v>777.94794559840125</v>
      </c>
      <c r="W78" s="68">
        <v>846.07815144583867</v>
      </c>
      <c r="X78" s="68">
        <v>1368.434012087409</v>
      </c>
      <c r="Y78" s="68">
        <v>791.60008973607671</v>
      </c>
      <c r="Z78" s="68">
        <v>842.53018672126018</v>
      </c>
      <c r="AA78" s="68">
        <v>1335.8494441056635</v>
      </c>
      <c r="AB78" s="68">
        <v>1091.1372696334317</v>
      </c>
      <c r="AC78" s="68">
        <v>749.67303986860463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3" customHeight="1" x14ac:dyDescent="0.4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14"/>
      <c r="AD79" s="71"/>
      <c r="AE79" s="71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4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3" customHeight="1" x14ac:dyDescent="0.4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14"/>
      <c r="AD81" s="76"/>
      <c r="AE81" s="76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3" customHeight="1" x14ac:dyDescent="0.4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14"/>
      <c r="AD82" s="76"/>
      <c r="AE82" s="76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3" customHeight="1" x14ac:dyDescent="0.4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14"/>
      <c r="AD83" s="76"/>
      <c r="AE83" s="76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3" customHeight="1" x14ac:dyDescent="0.4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14"/>
      <c r="AD84" s="76"/>
      <c r="AE84" s="76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3" customHeight="1" x14ac:dyDescent="0.4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14"/>
      <c r="AD85" s="76"/>
      <c r="AE85" s="76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3" customHeight="1" x14ac:dyDescent="0.4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14"/>
      <c r="AD86" s="77"/>
      <c r="AE86" s="77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4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4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4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4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4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4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4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4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4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4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5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4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4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3" customHeight="1" x14ac:dyDescent="0.4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3" customHeight="1" x14ac:dyDescent="0.4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3" customHeight="1" x14ac:dyDescent="0.4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3" customHeight="1" x14ac:dyDescent="0.4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3" customHeight="1" x14ac:dyDescent="0.4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3" customHeight="1" x14ac:dyDescent="0.4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3" customHeight="1" x14ac:dyDescent="0.4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3" customHeight="1" x14ac:dyDescent="0.4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4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4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4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4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4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4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4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3" customHeight="1" x14ac:dyDescent="0.4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3" customHeight="1" x14ac:dyDescent="0.4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3" customHeight="1" x14ac:dyDescent="0.4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3" customHeigh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3" customHeigh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3" customHeigh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3" customHeight="1" x14ac:dyDescent="0.4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3" customHeight="1" x14ac:dyDescent="0.4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3" customHeight="1" x14ac:dyDescent="0.4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3" customHeight="1" x14ac:dyDescent="0.4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4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4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4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4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4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4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4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4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3" customHeight="1" x14ac:dyDescent="0.4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3" customHeight="1" x14ac:dyDescent="0.4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3" customHeight="1" x14ac:dyDescent="0.4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3" customHeight="1" x14ac:dyDescent="0.4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3" customHeight="1" x14ac:dyDescent="0.4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3" customHeight="1" x14ac:dyDescent="0.4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3" customHeight="1" x14ac:dyDescent="0.4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3" customHeight="1" x14ac:dyDescent="0.4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4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4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3" customHeight="1" x14ac:dyDescent="0.4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4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3" customHeight="1" x14ac:dyDescent="0.4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4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4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4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3" customHeight="1" x14ac:dyDescent="0.4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3" customHeight="1" x14ac:dyDescent="0.4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3" customHeight="1" x14ac:dyDescent="0.4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3" customHeight="1" x14ac:dyDescent="0.4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3" customHeight="1" x14ac:dyDescent="0.4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4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4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3" customHeight="1" x14ac:dyDescent="0.4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4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4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4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4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4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4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4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3" customHeight="1" x14ac:dyDescent="0.4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3" customHeight="1" x14ac:dyDescent="0.4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3" customHeight="1" x14ac:dyDescent="0.4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3" customHeight="1" x14ac:dyDescent="0.4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3" customHeight="1" x14ac:dyDescent="0.4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3" customHeight="1" x14ac:dyDescent="0.4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3" customHeight="1" x14ac:dyDescent="0.4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3" customHeight="1" x14ac:dyDescent="0.4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4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4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3" customHeight="1" x14ac:dyDescent="0.4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3" customHeight="1" x14ac:dyDescent="0.4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4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4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4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4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4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3" customHeight="1" x14ac:dyDescent="0.4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3" customHeight="1" x14ac:dyDescent="0.4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3" customHeight="1" x14ac:dyDescent="0.4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3" customHeight="1" x14ac:dyDescent="0.4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3" customHeight="1" x14ac:dyDescent="0.4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3" customHeight="1" x14ac:dyDescent="0.4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3" customHeight="1" x14ac:dyDescent="0.4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4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4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3" customHeight="1" x14ac:dyDescent="0.4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3" customHeight="1" x14ac:dyDescent="0.4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3" customHeight="1" x14ac:dyDescent="0.4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3" customHeight="1" x14ac:dyDescent="0.4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3" customHeight="1" x14ac:dyDescent="0.4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4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4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4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4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4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4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4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14"/>
      <c r="AD362" s="76"/>
      <c r="AE362" s="76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3" customHeight="1" x14ac:dyDescent="0.4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14"/>
      <c r="AD363" s="76"/>
      <c r="AE363" s="76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3" customHeight="1" x14ac:dyDescent="0.4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14"/>
      <c r="AD364" s="76"/>
      <c r="AE364" s="76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3" customHeight="1" x14ac:dyDescent="0.4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14"/>
      <c r="AD365" s="76"/>
      <c r="AE365" s="76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3" customHeight="1" x14ac:dyDescent="0.4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14"/>
      <c r="AD366" s="76"/>
      <c r="AE366" s="76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3" customHeight="1" x14ac:dyDescent="0.4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14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3" customHeight="1" x14ac:dyDescent="0.4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14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3" customHeight="1" x14ac:dyDescent="0.4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14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4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4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4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4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4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4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4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4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3" customHeight="1" x14ac:dyDescent="0.4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14"/>
      <c r="AD382" s="83"/>
      <c r="AE382" s="83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3" customHeight="1" x14ac:dyDescent="0.4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14"/>
      <c r="AD383" s="83"/>
      <c r="AE383" s="83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3" customHeight="1" x14ac:dyDescent="0.4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14"/>
      <c r="AD384" s="83"/>
      <c r="AE384" s="83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3" customHeight="1" x14ac:dyDescent="0.4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14"/>
      <c r="AD385" s="83"/>
      <c r="AE385" s="83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3" customHeight="1" x14ac:dyDescent="0.4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14"/>
      <c r="AD386" s="83"/>
      <c r="AE386" s="83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3" customHeight="1" x14ac:dyDescent="0.4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14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3" customHeight="1" x14ac:dyDescent="0.4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14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3" customHeight="1" x14ac:dyDescent="0.4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14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4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3" customHeight="1" x14ac:dyDescent="0.4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4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3" customHeight="1" x14ac:dyDescent="0.4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4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3" customHeight="1" x14ac:dyDescent="0.4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4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3" customHeight="1" x14ac:dyDescent="0.4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4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3" customHeight="1" x14ac:dyDescent="0.4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4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3" customHeight="1" x14ac:dyDescent="0.4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4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3" customHeight="1" x14ac:dyDescent="0.4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4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3" customHeight="1" x14ac:dyDescent="0.4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4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3" customHeight="1" x14ac:dyDescent="0.4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4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3" customHeight="1" x14ac:dyDescent="0.4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4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3" customHeight="1" x14ac:dyDescent="0.4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4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3" customHeight="1" x14ac:dyDescent="0.4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4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3" customHeight="1" x14ac:dyDescent="0.4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4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3" customHeight="1" x14ac:dyDescent="0.4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4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3" customHeight="1" x14ac:dyDescent="0.4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4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3" customHeight="1" x14ac:dyDescent="0.4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4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3" customHeight="1" x14ac:dyDescent="0.4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4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3" customHeight="1" x14ac:dyDescent="0.4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4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3" customHeight="1" x14ac:dyDescent="0.4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4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3" customHeight="1" x14ac:dyDescent="0.4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4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3" customHeight="1" x14ac:dyDescent="0.4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4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3" customHeight="1" x14ac:dyDescent="0.4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4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3" customHeight="1" x14ac:dyDescent="0.4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4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3" customHeight="1" x14ac:dyDescent="0.4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4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3" customHeight="1" x14ac:dyDescent="0.4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4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3" customHeight="1" x14ac:dyDescent="0.4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4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4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4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4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4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4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4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4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4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5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4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4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3" customHeight="1" x14ac:dyDescent="0.4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3" customHeight="1" x14ac:dyDescent="0.4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3" customHeight="1" x14ac:dyDescent="0.4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3" customHeight="1" x14ac:dyDescent="0.4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3" customHeight="1" x14ac:dyDescent="0.4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3" customHeight="1" x14ac:dyDescent="0.4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3" customHeight="1" x14ac:dyDescent="0.4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3" customHeight="1" x14ac:dyDescent="0.4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3" customHeight="1" x14ac:dyDescent="0.4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3" customHeight="1" x14ac:dyDescent="0.4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3" customHeight="1" x14ac:dyDescent="0.4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3" customHeight="1" x14ac:dyDescent="0.4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3" customHeight="1" x14ac:dyDescent="0.4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4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3" customHeight="1" x14ac:dyDescent="0.4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3" customHeight="1" x14ac:dyDescent="0.4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3" customHeight="1" x14ac:dyDescent="0.4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3" customHeight="1" x14ac:dyDescent="0.4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3" customHeight="1" x14ac:dyDescent="0.4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3" customHeight="1" x14ac:dyDescent="0.4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3" customHeight="1" x14ac:dyDescent="0.4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3" customHeight="1" x14ac:dyDescent="0.4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3" customHeight="1" x14ac:dyDescent="0.4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3" customHeight="1" x14ac:dyDescent="0.4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5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4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3" customHeight="1" x14ac:dyDescent="0.4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3" customHeight="1" x14ac:dyDescent="0.4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3" customHeight="1" x14ac:dyDescent="0.4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3" customHeight="1" x14ac:dyDescent="0.4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3" customHeight="1" x14ac:dyDescent="0.4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4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4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4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4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4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4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4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4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5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4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4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3" customHeight="1" x14ac:dyDescent="0.4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14"/>
      <c r="AD862" s="83"/>
      <c r="AE862" s="83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3" customHeight="1" x14ac:dyDescent="0.4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14"/>
      <c r="AD863" s="83"/>
      <c r="AE863" s="83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3" customHeight="1" x14ac:dyDescent="0.4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14"/>
      <c r="AD864" s="83"/>
      <c r="AE864" s="83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3" customHeight="1" x14ac:dyDescent="0.4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14"/>
      <c r="AD865" s="83"/>
      <c r="AE865" s="83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3" customHeight="1" x14ac:dyDescent="0.4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14"/>
      <c r="AD866" s="83"/>
      <c r="AE866" s="83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3" customHeight="1" x14ac:dyDescent="0.4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14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3" customHeight="1" x14ac:dyDescent="0.4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14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3" customHeight="1" x14ac:dyDescent="0.4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14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4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3" customHeight="1" x14ac:dyDescent="0.4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4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4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3" customHeight="1" x14ac:dyDescent="0.4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3" customHeight="1" x14ac:dyDescent="0.4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3" customHeight="1" x14ac:dyDescent="0.4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4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3" customHeight="1" x14ac:dyDescent="0.4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14"/>
      <c r="AD905" s="77"/>
      <c r="AE905" s="77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14"/>
      <c r="AD906" s="77"/>
      <c r="AE906" s="77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4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4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4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4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4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3" customHeight="1" x14ac:dyDescent="0.4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3" customHeight="1" x14ac:dyDescent="0.4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14"/>
      <c r="AD914" s="83"/>
      <c r="AE914" s="83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3" customHeight="1" x14ac:dyDescent="0.4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14"/>
      <c r="AD915" s="83"/>
      <c r="AE915" s="83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3" customHeight="1" x14ac:dyDescent="0.4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14"/>
      <c r="AD916" s="83"/>
      <c r="AE916" s="83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3" customHeight="1" x14ac:dyDescent="0.4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14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3" customHeight="1" x14ac:dyDescent="0.4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14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3" customHeight="1" x14ac:dyDescent="0.4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14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4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3" customHeight="1" x14ac:dyDescent="0.4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4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4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3" customHeight="1" x14ac:dyDescent="0.4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3" customHeight="1" x14ac:dyDescent="0.4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3" customHeight="1" x14ac:dyDescent="0.4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4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3" customHeight="1" x14ac:dyDescent="0.4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14"/>
      <c r="AD955" s="77"/>
      <c r="AE955" s="77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14"/>
      <c r="AD956" s="77"/>
      <c r="AE956" s="77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4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4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4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4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4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4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4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4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4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4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4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4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4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4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4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4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4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4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4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4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4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4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4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1230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9"/>
  </sheetPr>
  <dimension ref="A1:AZ1230"/>
  <sheetViews>
    <sheetView zoomScaleNormal="100" workbookViewId="0">
      <pane xSplit="2" ySplit="2" topLeftCell="C3" activePane="bottomRight" state="frozen"/>
      <selection activeCell="E21" sqref="E21"/>
      <selection pane="topRight" activeCell="E21" sqref="E21"/>
      <selection pane="bottomLeft" activeCell="E21" sqref="E21"/>
      <selection pane="bottomRight" activeCell="E21" sqref="E21"/>
    </sheetView>
  </sheetViews>
  <sheetFormatPr baseColWidth="10" defaultRowHeight="14.6" x14ac:dyDescent="0.4"/>
  <cols>
    <col min="1" max="1" width="5.69140625" customWidth="1"/>
    <col min="2" max="2" width="38.69140625" style="94" customWidth="1"/>
    <col min="3" max="3" width="11.69140625" customWidth="1"/>
    <col min="4" max="4" width="10.53515625" customWidth="1"/>
    <col min="5" max="31" width="6.69140625" customWidth="1"/>
    <col min="32" max="52" width="8.69140625" style="1" customWidth="1"/>
    <col min="53" max="53" width="5.69140625" customWidth="1"/>
  </cols>
  <sheetData>
    <row r="1" spans="1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4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4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3" customHeight="1" x14ac:dyDescent="0.4">
      <c r="B5" s="17" t="s">
        <v>58</v>
      </c>
      <c r="C5" s="18" t="s">
        <v>59</v>
      </c>
      <c r="D5" s="19">
        <v>12.841416865877807</v>
      </c>
      <c r="E5" s="20">
        <v>0.2975694899559021</v>
      </c>
      <c r="F5" s="20">
        <v>0.40194183492660523</v>
      </c>
      <c r="G5" s="20">
        <v>4.8213432312011723E-2</v>
      </c>
      <c r="H5" s="20">
        <v>6.4940338134765628E-3</v>
      </c>
      <c r="I5" s="20">
        <v>0.57588950347900392</v>
      </c>
      <c r="J5" s="20">
        <v>4.9807657012939455</v>
      </c>
      <c r="K5" s="20">
        <v>0.2497529640197754</v>
      </c>
      <c r="L5" s="20">
        <v>1.9285952329635619E-2</v>
      </c>
      <c r="M5" s="20">
        <v>0.14675371098518372</v>
      </c>
      <c r="N5" s="20">
        <v>0.60576844692230225</v>
      </c>
      <c r="O5" s="20">
        <v>0.14282934951782228</v>
      </c>
      <c r="P5" s="20">
        <v>1.159758581161499</v>
      </c>
      <c r="Q5" s="20">
        <v>3.6108791112899781E-2</v>
      </c>
      <c r="R5" s="20">
        <v>0.19655437088012695</v>
      </c>
      <c r="S5" s="20">
        <v>0.12495672130584717</v>
      </c>
      <c r="T5" s="20">
        <v>1.8466832580566406</v>
      </c>
      <c r="U5" s="20">
        <v>4.1519049406051639E-2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0.11509813112020492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3" customHeight="1" x14ac:dyDescent="0.4">
      <c r="B6" s="24" t="s">
        <v>60</v>
      </c>
      <c r="C6" s="25" t="s">
        <v>59</v>
      </c>
      <c r="D6" s="26">
        <v>32.861897413432601</v>
      </c>
      <c r="E6" s="27">
        <v>0.81851486241817473</v>
      </c>
      <c r="F6" s="27">
        <v>1.1438099269866944</v>
      </c>
      <c r="G6" s="27">
        <v>0.29673281478881836</v>
      </c>
      <c r="H6" s="27">
        <v>0</v>
      </c>
      <c r="I6" s="27">
        <v>0.88728442668914798</v>
      </c>
      <c r="J6" s="27">
        <v>5.6413381919860841</v>
      </c>
      <c r="K6" s="27">
        <v>1.1840292143821716</v>
      </c>
      <c r="L6" s="27">
        <v>0.18768979454040527</v>
      </c>
      <c r="M6" s="27">
        <v>0.29450706100463869</v>
      </c>
      <c r="N6" s="27">
        <v>1.5641315631866455</v>
      </c>
      <c r="O6" s="27">
        <v>2.5604535436630251</v>
      </c>
      <c r="P6" s="27">
        <v>4.0467892074584961</v>
      </c>
      <c r="Q6" s="27">
        <v>8.3128236293792721E-2</v>
      </c>
      <c r="R6" s="27">
        <v>0.98005427742004392</v>
      </c>
      <c r="S6" s="27">
        <v>0.23029088783264159</v>
      </c>
      <c r="T6" s="27">
        <v>2.9363644466400145</v>
      </c>
      <c r="U6" s="27">
        <v>0.16183902144432069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0.56841365098953245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3" customHeight="1" x14ac:dyDescent="0.4">
      <c r="B7" s="24" t="s">
        <v>61</v>
      </c>
      <c r="C7" s="25" t="s">
        <v>59</v>
      </c>
      <c r="D7" s="26">
        <v>4.2994126359522342</v>
      </c>
      <c r="E7" s="27">
        <v>0.10650173950195313</v>
      </c>
      <c r="F7" s="27">
        <v>0.116323486328125</v>
      </c>
      <c r="G7" s="27">
        <v>1.9639039993286134E-2</v>
      </c>
      <c r="H7" s="27">
        <v>4.4517889022827146E-3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3" customHeight="1" x14ac:dyDescent="0.4">
      <c r="B8" s="24" t="s">
        <v>62</v>
      </c>
      <c r="C8" s="25" t="s">
        <v>59</v>
      </c>
      <c r="D8" s="26">
        <v>3.4447471013376489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0.33338406372070312</v>
      </c>
      <c r="K8" s="27">
        <v>6.8502120971679695E-2</v>
      </c>
      <c r="L8" s="27">
        <v>4.6952247619628908E-3</v>
      </c>
      <c r="M8" s="27">
        <v>5.5770324707031249E-2</v>
      </c>
      <c r="N8" s="27">
        <v>8.394161987304688E-2</v>
      </c>
      <c r="O8" s="27">
        <v>2.709633255004883E-2</v>
      </c>
      <c r="P8" s="27">
        <v>0.44827505493164066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8.4924011230468749E-3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3" customHeight="1" x14ac:dyDescent="0.4">
      <c r="B9" s="24" t="s">
        <v>63</v>
      </c>
      <c r="C9" s="25" t="s">
        <v>59</v>
      </c>
      <c r="D9" s="26">
        <v>96.670567749023434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3.0043752441406251</v>
      </c>
      <c r="N9" s="27">
        <v>12.19896484375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4.3139033203124999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3" customHeight="1" x14ac:dyDescent="0.4">
      <c r="B10" s="24" t="s">
        <v>64</v>
      </c>
      <c r="C10" s="25" t="s">
        <v>59</v>
      </c>
      <c r="D10" s="26">
        <v>16.671411246776582</v>
      </c>
      <c r="E10" s="27">
        <v>1.89616162109375</v>
      </c>
      <c r="F10" s="27">
        <v>6.9366668701171877E-2</v>
      </c>
      <c r="G10" s="27">
        <v>0.2980778503417969</v>
      </c>
      <c r="H10" s="27">
        <v>1.544201135635376E-3</v>
      </c>
      <c r="I10" s="27">
        <v>0.41069995117187502</v>
      </c>
      <c r="J10" s="27">
        <v>1.1936300048828126</v>
      </c>
      <c r="K10" s="27">
        <v>1.0999999046325684E-2</v>
      </c>
      <c r="L10" s="27">
        <v>8.0999994277954103E-3</v>
      </c>
      <c r="M10" s="27">
        <v>0.14311666870117187</v>
      </c>
      <c r="N10" s="27">
        <v>2.3664760742187498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0.52698492431640631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3" customHeight="1" x14ac:dyDescent="0.4">
      <c r="B11" s="24" t="s">
        <v>65</v>
      </c>
      <c r="C11" s="25" t="s">
        <v>59</v>
      </c>
      <c r="D11" s="28">
        <v>486.74013168907169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129.70437109375001</v>
      </c>
      <c r="K11" s="29">
        <v>5.4943658447265626</v>
      </c>
      <c r="L11" s="29">
        <v>3.1307701110839845E-2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0.36792447280883789</v>
      </c>
      <c r="Y11" s="29">
        <v>20.965309082031251</v>
      </c>
      <c r="Z11" s="29">
        <v>4.2267549438476566</v>
      </c>
      <c r="AA11" s="29">
        <v>6.145243957519531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3" customHeight="1" x14ac:dyDescent="0.4">
      <c r="B12" s="24" t="s">
        <v>66</v>
      </c>
      <c r="C12" s="25" t="s">
        <v>59</v>
      </c>
      <c r="D12" s="26">
        <v>1.7386638140678405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6.3898097991943362E-2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3" customHeight="1" x14ac:dyDescent="0.4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3" customHeight="1" x14ac:dyDescent="0.4">
      <c r="B14" s="24" t="s">
        <v>68</v>
      </c>
      <c r="C14" s="25" t="s">
        <v>59</v>
      </c>
      <c r="D14" s="28">
        <v>270.90216332244876</v>
      </c>
      <c r="E14" s="29">
        <v>6.7413061523437499</v>
      </c>
      <c r="F14" s="29">
        <v>7.1652446289062501</v>
      </c>
      <c r="G14" s="29">
        <v>1.71222900390625</v>
      </c>
      <c r="H14" s="29">
        <v>0.99700762939453125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52.658523437500001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12.4678427734375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3" customHeight="1" x14ac:dyDescent="0.4">
      <c r="B15" s="24" t="s">
        <v>69</v>
      </c>
      <c r="C15" s="25" t="s">
        <v>59</v>
      </c>
      <c r="D15" s="28">
        <v>58.883732192516327</v>
      </c>
      <c r="E15" s="29">
        <v>0</v>
      </c>
      <c r="F15" s="29">
        <v>5.3473681640624999</v>
      </c>
      <c r="G15" s="29">
        <v>7.2807383537292483E-3</v>
      </c>
      <c r="H15" s="29">
        <v>0</v>
      </c>
      <c r="I15" s="29">
        <v>0</v>
      </c>
      <c r="J15" s="29">
        <v>25.660314453125</v>
      </c>
      <c r="K15" s="29">
        <v>3.2895075683593751</v>
      </c>
      <c r="L15" s="29">
        <v>3.3777565002441404E-2</v>
      </c>
      <c r="M15" s="29">
        <v>0.19444264221191407</v>
      </c>
      <c r="N15" s="29">
        <v>0.32972070312500001</v>
      </c>
      <c r="O15" s="29">
        <v>0.19166122436523439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0.13898619079589844</v>
      </c>
      <c r="U15" s="29">
        <v>1.395160484313965E-2</v>
      </c>
      <c r="V15" s="29">
        <v>0</v>
      </c>
      <c r="W15" s="29">
        <v>3.0708274841308593E-2</v>
      </c>
      <c r="X15" s="29">
        <v>6.9097824096679694E-2</v>
      </c>
      <c r="Y15" s="29">
        <v>12.10369140625</v>
      </c>
      <c r="Z15" s="29">
        <v>0.41696093750000002</v>
      </c>
      <c r="AA15" s="29">
        <v>6.730509948730469E-2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3" customHeight="1" x14ac:dyDescent="0.4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3" customHeight="1" x14ac:dyDescent="0.4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3" customHeight="1" x14ac:dyDescent="0.4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3" customHeight="1" x14ac:dyDescent="0.4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3" customHeight="1" x14ac:dyDescent="0.4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" customHeight="1" x14ac:dyDescent="0.4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3" customHeight="1" x14ac:dyDescent="0.4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3" customHeight="1" x14ac:dyDescent="0.4">
      <c r="B23" s="30" t="s">
        <v>70</v>
      </c>
      <c r="C23" s="31" t="s">
        <v>59</v>
      </c>
      <c r="D23" s="32">
        <v>985.11591112726273</v>
      </c>
      <c r="E23" s="33">
        <v>34.695365808367733</v>
      </c>
      <c r="F23" s="33">
        <v>40.923197089672087</v>
      </c>
      <c r="G23" s="33">
        <v>8.8464586386680608</v>
      </c>
      <c r="H23" s="33">
        <v>2.2108934180736544</v>
      </c>
      <c r="I23" s="33">
        <v>16.823577080726626</v>
      </c>
      <c r="J23" s="33">
        <v>242.80763590621947</v>
      </c>
      <c r="K23" s="33">
        <v>17.901634731769562</v>
      </c>
      <c r="L23" s="33">
        <v>1.7776199538707733</v>
      </c>
      <c r="M23" s="33">
        <v>19.311433118104937</v>
      </c>
      <c r="N23" s="33">
        <v>126.14257464694977</v>
      </c>
      <c r="O23" s="33">
        <v>13.64162139415741</v>
      </c>
      <c r="P23" s="33">
        <v>136.17959219169617</v>
      </c>
      <c r="Q23" s="33">
        <v>6.2794460670948027</v>
      </c>
      <c r="R23" s="33">
        <v>15.362224760055541</v>
      </c>
      <c r="S23" s="33">
        <v>15.388384453773499</v>
      </c>
      <c r="T23" s="33">
        <v>114.17030901837349</v>
      </c>
      <c r="U23" s="33">
        <v>2.5067821657955647</v>
      </c>
      <c r="V23" s="33">
        <v>2.0894925319468602</v>
      </c>
      <c r="W23" s="33">
        <v>2.5735164625644686</v>
      </c>
      <c r="X23" s="33">
        <v>0.53193398244865242</v>
      </c>
      <c r="Y23" s="33">
        <v>42.830352341040971</v>
      </c>
      <c r="Z23" s="33">
        <v>28.269001357793808</v>
      </c>
      <c r="AA23" s="33">
        <v>24.410500235497953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3" customHeight="1" x14ac:dyDescent="0.4">
      <c r="B24" s="24" t="s">
        <v>71</v>
      </c>
      <c r="C24" s="25" t="s">
        <v>59</v>
      </c>
      <c r="D24" s="26">
        <v>34.877087222844366</v>
      </c>
      <c r="E24" s="27">
        <v>1.1029696044921875</v>
      </c>
      <c r="F24" s="27">
        <v>0.9193175048828125</v>
      </c>
      <c r="G24" s="27">
        <v>0.21666290283203127</v>
      </c>
      <c r="H24" s="27">
        <v>8.1612749099731451E-3</v>
      </c>
      <c r="I24" s="27">
        <v>1.1486929931640626</v>
      </c>
      <c r="J24" s="27">
        <v>8.0983769531249994</v>
      </c>
      <c r="K24" s="27">
        <v>1.4902572021484375</v>
      </c>
      <c r="L24" s="27">
        <v>0.1448551788330078</v>
      </c>
      <c r="M24" s="27">
        <v>0.22656166076660156</v>
      </c>
      <c r="N24" s="27">
        <v>1.7753105468750001</v>
      </c>
      <c r="O24" s="27">
        <v>2.7170153808593751</v>
      </c>
      <c r="P24" s="27">
        <v>4.0723161621093755</v>
      </c>
      <c r="Q24" s="27">
        <v>8.5541748046875005E-2</v>
      </c>
      <c r="R24" s="27">
        <v>0.87461761474609379</v>
      </c>
      <c r="S24" s="27">
        <v>0.20278216552734377</v>
      </c>
      <c r="T24" s="27">
        <v>3.314224365234375</v>
      </c>
      <c r="U24" s="27">
        <v>0.17385725402832031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0.23287216186523438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3" customHeight="1" x14ac:dyDescent="0.4">
      <c r="B25" s="34" t="s">
        <v>72</v>
      </c>
      <c r="C25" s="35" t="s">
        <v>59</v>
      </c>
      <c r="D25" s="36">
        <v>378.08015864562987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96.490195312500006</v>
      </c>
      <c r="K25" s="37">
        <v>4.5621005859375003</v>
      </c>
      <c r="L25" s="37">
        <v>2.3036281585693361E-2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0.33492080688476561</v>
      </c>
      <c r="Y25" s="37">
        <v>17.461015625000002</v>
      </c>
      <c r="Z25" s="37">
        <v>3.600474609375</v>
      </c>
      <c r="AA25" s="37">
        <v>5.60321923828125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4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3" customHeight="1" x14ac:dyDescent="0.4">
      <c r="B27" s="17" t="s">
        <v>97</v>
      </c>
      <c r="C27" s="18" t="s">
        <v>59</v>
      </c>
      <c r="D27" s="19">
        <v>16.415065215706825</v>
      </c>
      <c r="E27" s="20">
        <v>0.45235082292556766</v>
      </c>
      <c r="F27" s="20">
        <v>0.61414662933349606</v>
      </c>
      <c r="G27" s="20">
        <v>4.9728190422058109E-2</v>
      </c>
      <c r="H27" s="20">
        <v>6.4195182323455811E-3</v>
      </c>
      <c r="I27" s="20">
        <v>0.84355579757690435</v>
      </c>
      <c r="J27" s="20">
        <v>6.347440490722656</v>
      </c>
      <c r="K27" s="20">
        <v>0.34220078945159915</v>
      </c>
      <c r="L27" s="20">
        <v>2.1936161041259766E-2</v>
      </c>
      <c r="M27" s="20">
        <v>0.20147240829467775</v>
      </c>
      <c r="N27" s="20">
        <v>0.65813770484924317</v>
      </c>
      <c r="O27" s="20">
        <v>0.26786905670166017</v>
      </c>
      <c r="P27" s="20">
        <v>1.5809702606201173</v>
      </c>
      <c r="Q27" s="20">
        <v>4.115808868408203E-2</v>
      </c>
      <c r="R27" s="20">
        <v>0.21244251251220703</v>
      </c>
      <c r="S27" s="20">
        <v>0.11713522815704346</v>
      </c>
      <c r="T27" s="20">
        <v>2.1839106140136719</v>
      </c>
      <c r="U27" s="20">
        <v>5.5729478836059575E-2</v>
      </c>
      <c r="V27" s="20">
        <v>2.1660552978515626E-2</v>
      </c>
      <c r="W27" s="20">
        <v>6.7390820264816284E-2</v>
      </c>
      <c r="X27" s="20">
        <v>5.2694237232208253E-4</v>
      </c>
      <c r="Y27" s="20">
        <v>1.0084829597473144</v>
      </c>
      <c r="Z27" s="20">
        <v>0.7075463027954102</v>
      </c>
      <c r="AA27" s="20">
        <v>0.1268376545906067</v>
      </c>
      <c r="AB27" s="20">
        <v>0.1635699405670166</v>
      </c>
      <c r="AC27" s="20">
        <v>0.10671151351928711</v>
      </c>
      <c r="AD27" s="20">
        <v>8.5831614494323735E-2</v>
      </c>
      <c r="AE27" s="20">
        <v>0.12990316200256347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3" customHeight="1" x14ac:dyDescent="0.4">
      <c r="B28" s="24" t="s">
        <v>98</v>
      </c>
      <c r="C28" s="25" t="s">
        <v>59</v>
      </c>
      <c r="D28" s="26">
        <v>78.598594122409821</v>
      </c>
      <c r="E28" s="27">
        <v>3.1049997777938843</v>
      </c>
      <c r="F28" s="27">
        <v>0.93303781700134281</v>
      </c>
      <c r="G28" s="27">
        <v>1.2025680370330811</v>
      </c>
      <c r="H28" s="27">
        <v>0</v>
      </c>
      <c r="I28" s="27">
        <v>2.5085853786468508</v>
      </c>
      <c r="J28" s="27">
        <v>13.063082935333252</v>
      </c>
      <c r="K28" s="27">
        <v>3.0604756526947021</v>
      </c>
      <c r="L28" s="27">
        <v>0.95524548721313474</v>
      </c>
      <c r="M28" s="27">
        <v>0.47552477645874025</v>
      </c>
      <c r="N28" s="27">
        <v>1.5240810775756837</v>
      </c>
      <c r="O28" s="27">
        <v>8.2312303237915039</v>
      </c>
      <c r="P28" s="27">
        <v>7.2385998535156251</v>
      </c>
      <c r="Q28" s="27">
        <v>0.47129942512512207</v>
      </c>
      <c r="R28" s="27">
        <v>2.3914825897216798</v>
      </c>
      <c r="S28" s="27">
        <v>0.44701977539062498</v>
      </c>
      <c r="T28" s="27">
        <v>5.0070950813293456</v>
      </c>
      <c r="U28" s="27">
        <v>1.3893437156677246</v>
      </c>
      <c r="V28" s="27">
        <v>3.3645803928375247E-2</v>
      </c>
      <c r="W28" s="27">
        <v>1.2062859234809875</v>
      </c>
      <c r="X28" s="27">
        <v>0</v>
      </c>
      <c r="Y28" s="27">
        <v>2.485346977233887</v>
      </c>
      <c r="Z28" s="27">
        <v>6.2532766113281255</v>
      </c>
      <c r="AA28" s="27">
        <v>1.7860715827941895</v>
      </c>
      <c r="AB28" s="27">
        <v>2.2786384792327881</v>
      </c>
      <c r="AC28" s="27">
        <v>11.173290710449219</v>
      </c>
      <c r="AD28" s="27">
        <v>0.30714093732833864</v>
      </c>
      <c r="AE28" s="27">
        <v>1.0712253923416137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3" customHeight="1" x14ac:dyDescent="0.4">
      <c r="B29" s="24" t="s">
        <v>99</v>
      </c>
      <c r="C29" s="25" t="s">
        <v>59</v>
      </c>
      <c r="D29" s="26">
        <v>14.199465792655944</v>
      </c>
      <c r="E29" s="27">
        <v>0.38299649047851564</v>
      </c>
      <c r="F29" s="27">
        <v>0.37489080810546876</v>
      </c>
      <c r="G29" s="27">
        <v>7.6428924560546882E-2</v>
      </c>
      <c r="H29" s="27">
        <v>1.7574338912963866E-2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3" customHeight="1" x14ac:dyDescent="0.4">
      <c r="B30" s="24" t="s">
        <v>100</v>
      </c>
      <c r="C30" s="25" t="s">
        <v>59</v>
      </c>
      <c r="D30" s="26">
        <v>20.567305607557298</v>
      </c>
      <c r="E30" s="27">
        <v>0.63829699707031251</v>
      </c>
      <c r="F30" s="27">
        <v>0.19567410278320313</v>
      </c>
      <c r="G30" s="27">
        <v>0.47234716796875004</v>
      </c>
      <c r="H30" s="27">
        <v>0</v>
      </c>
      <c r="I30" s="27">
        <v>0.18335794067382813</v>
      </c>
      <c r="J30" s="27">
        <v>3.1671630859375002</v>
      </c>
      <c r="K30" s="27">
        <v>1.4123936767578125</v>
      </c>
      <c r="L30" s="27">
        <v>0</v>
      </c>
      <c r="M30" s="27">
        <v>0.18219531250000001</v>
      </c>
      <c r="N30" s="27">
        <v>0.12175762176513673</v>
      </c>
      <c r="O30" s="27">
        <v>0</v>
      </c>
      <c r="P30" s="27">
        <v>0.65051989746093752</v>
      </c>
      <c r="Q30" s="27">
        <v>9.9430809020996103E-2</v>
      </c>
      <c r="R30" s="27">
        <v>2.0230238037109376</v>
      </c>
      <c r="S30" s="27">
        <v>1.9330005645751953E-2</v>
      </c>
      <c r="T30" s="27">
        <v>7.5383349609375001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4.7530067443847655E-2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3" customHeight="1" x14ac:dyDescent="0.4">
      <c r="B31" s="99" t="s">
        <v>101</v>
      </c>
      <c r="C31" s="100" t="s">
        <v>59</v>
      </c>
      <c r="D31" s="101">
        <v>129.78043073832987</v>
      </c>
      <c r="E31" s="102">
        <v>4.5786440882682804</v>
      </c>
      <c r="F31" s="102">
        <v>2.1177493572235107</v>
      </c>
      <c r="G31" s="102">
        <v>1.8010723199844363</v>
      </c>
      <c r="H31" s="102">
        <v>2.3993857145309445E-2</v>
      </c>
      <c r="I31" s="102">
        <v>3.6555348148345952</v>
      </c>
      <c r="J31" s="102">
        <v>24.857411121368411</v>
      </c>
      <c r="K31" s="102">
        <v>5.4066868181228642</v>
      </c>
      <c r="L31" s="102">
        <v>1.011416748046875</v>
      </c>
      <c r="M31" s="102">
        <v>0.94454077148437499</v>
      </c>
      <c r="N31" s="102">
        <v>4.3470583133697511</v>
      </c>
      <c r="O31" s="102">
        <v>8.7018156585693358</v>
      </c>
      <c r="P31" s="102">
        <v>12.654439620971679</v>
      </c>
      <c r="Q31" s="102">
        <v>0.65825322532653807</v>
      </c>
      <c r="R31" s="102">
        <v>4.818919746398926</v>
      </c>
      <c r="S31" s="102">
        <v>0.75190535831451411</v>
      </c>
      <c r="T31" s="102">
        <v>16.232047077178954</v>
      </c>
      <c r="U31" s="102">
        <v>1.4832300517559054</v>
      </c>
      <c r="V31" s="102">
        <v>7.9188951969146729E-2</v>
      </c>
      <c r="W31" s="102">
        <v>1.2855413343906403</v>
      </c>
      <c r="X31" s="102">
        <v>5.2694237232208253E-4</v>
      </c>
      <c r="Y31" s="102">
        <v>4.5832079200744626</v>
      </c>
      <c r="Z31" s="102">
        <v>9.4401000442504888</v>
      </c>
      <c r="AA31" s="102">
        <v>2.1741774411201478</v>
      </c>
      <c r="AB31" s="102">
        <v>3.7577329864501952</v>
      </c>
      <c r="AC31" s="102">
        <v>12.115489017486572</v>
      </c>
      <c r="AD31" s="102">
        <v>0.58894675302505495</v>
      </c>
      <c r="AE31" s="102">
        <v>1.7108003988265992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3" customHeight="1" x14ac:dyDescent="0.4">
      <c r="B32" s="24" t="s">
        <v>102</v>
      </c>
      <c r="C32" s="25" t="s">
        <v>59</v>
      </c>
      <c r="D32" s="26">
        <v>75.581183703541754</v>
      </c>
      <c r="E32" s="27">
        <v>2.3957578124999999</v>
      </c>
      <c r="F32" s="27">
        <v>1.8200473632812499</v>
      </c>
      <c r="G32" s="27">
        <v>0.54590887451171877</v>
      </c>
      <c r="H32" s="27">
        <v>2.3993858337402345E-2</v>
      </c>
      <c r="I32" s="27">
        <v>2.2411262207031251</v>
      </c>
      <c r="J32" s="27">
        <v>17.607058593750001</v>
      </c>
      <c r="K32" s="27">
        <v>2.9491486816406249</v>
      </c>
      <c r="L32" s="27">
        <v>0.33917535400390625</v>
      </c>
      <c r="M32" s="27">
        <v>0.43621881103515625</v>
      </c>
      <c r="N32" s="27">
        <v>4.2253002929687504</v>
      </c>
      <c r="O32" s="27">
        <v>5.5543706054687503</v>
      </c>
      <c r="P32" s="27">
        <v>9.499041015625</v>
      </c>
      <c r="Q32" s="27">
        <v>0.19378581237792969</v>
      </c>
      <c r="R32" s="27">
        <v>1.8261219482421875</v>
      </c>
      <c r="S32" s="27">
        <v>0.4876227722167969</v>
      </c>
      <c r="T32" s="27">
        <v>6.6889296874999999</v>
      </c>
      <c r="U32" s="27">
        <v>0.37691653442382811</v>
      </c>
      <c r="V32" s="27">
        <v>7.9188949584960935E-2</v>
      </c>
      <c r="W32" s="27">
        <v>0.26950729370117188</v>
      </c>
      <c r="X32" s="27">
        <v>5.2694237232208253E-4</v>
      </c>
      <c r="Y32" s="27">
        <v>3.5127204589843752</v>
      </c>
      <c r="Z32" s="27">
        <v>4.9895244140625001</v>
      </c>
      <c r="AA32" s="27">
        <v>0.51000045776367187</v>
      </c>
      <c r="AB32" s="27">
        <v>1.3971433105468751</v>
      </c>
      <c r="AC32" s="27">
        <v>6.5420004882812499</v>
      </c>
      <c r="AD32" s="27">
        <v>0.2920176696777344</v>
      </c>
      <c r="AE32" s="27">
        <v>0.77802947998046879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3" customHeight="1" x14ac:dyDescent="0.4">
      <c r="B33" s="34" t="s">
        <v>103</v>
      </c>
      <c r="C33" s="35" t="s">
        <v>59</v>
      </c>
      <c r="D33" s="36">
        <v>54.199244865417484</v>
      </c>
      <c r="E33" s="37">
        <v>2.1828862304687502</v>
      </c>
      <c r="F33" s="37">
        <v>0.29770205688476564</v>
      </c>
      <c r="G33" s="37">
        <v>1.2551634521484376</v>
      </c>
      <c r="H33" s="37">
        <v>0</v>
      </c>
      <c r="I33" s="37">
        <v>1.4144084472656251</v>
      </c>
      <c r="J33" s="37">
        <v>7.2503510742187505</v>
      </c>
      <c r="K33" s="37">
        <v>2.4575380859375002</v>
      </c>
      <c r="L33" s="37">
        <v>0.67224139404296879</v>
      </c>
      <c r="M33" s="37">
        <v>0.50832196044921873</v>
      </c>
      <c r="N33" s="37">
        <v>0.12175762176513673</v>
      </c>
      <c r="O33" s="37">
        <v>3.1474448242187503</v>
      </c>
      <c r="P33" s="37">
        <v>3.1553979492187501</v>
      </c>
      <c r="Q33" s="37">
        <v>0.46446743774414062</v>
      </c>
      <c r="R33" s="37">
        <v>2.9927978515625</v>
      </c>
      <c r="S33" s="37">
        <v>0.26428259277343752</v>
      </c>
      <c r="T33" s="37">
        <v>9.5431171875</v>
      </c>
      <c r="U33" s="37">
        <v>1.1063135986328125</v>
      </c>
      <c r="V33" s="37">
        <v>0</v>
      </c>
      <c r="W33" s="37">
        <v>1.0160340576171876</v>
      </c>
      <c r="X33" s="37">
        <v>0</v>
      </c>
      <c r="Y33" s="37">
        <v>1.07048779296875</v>
      </c>
      <c r="Z33" s="37">
        <v>4.4505756835937502</v>
      </c>
      <c r="AA33" s="37">
        <v>1.664177001953125</v>
      </c>
      <c r="AB33" s="37">
        <v>2.3605898437500001</v>
      </c>
      <c r="AC33" s="37">
        <v>5.5734887695312505</v>
      </c>
      <c r="AD33" s="37">
        <v>0.29692907714843753</v>
      </c>
      <c r="AE33" s="37">
        <v>0.9327708740234375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4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4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3" customHeight="1" x14ac:dyDescent="0.4">
      <c r="B36" s="17" t="s">
        <v>58</v>
      </c>
      <c r="C36" s="18" t="s">
        <v>75</v>
      </c>
      <c r="D36" s="19">
        <v>61.943015751868487</v>
      </c>
      <c r="E36" s="20">
        <v>1.4255154838562012</v>
      </c>
      <c r="F36" s="20">
        <v>1.9428840694427492</v>
      </c>
      <c r="G36" s="20">
        <v>0.29261218643188475</v>
      </c>
      <c r="H36" s="20">
        <v>3.9744472980499268E-2</v>
      </c>
      <c r="I36" s="20">
        <v>3.4821691112518312</v>
      </c>
      <c r="J36" s="20">
        <v>19.433562988281249</v>
      </c>
      <c r="K36" s="20">
        <v>1.1579911918640138</v>
      </c>
      <c r="L36" s="20">
        <v>0.11688443470001221</v>
      </c>
      <c r="M36" s="20">
        <v>0.89392747592926025</v>
      </c>
      <c r="N36" s="20">
        <v>3.5212158279418948</v>
      </c>
      <c r="O36" s="20">
        <v>0.70704282188415524</v>
      </c>
      <c r="P36" s="20">
        <v>7.2495626296997075</v>
      </c>
      <c r="Q36" s="20">
        <v>0.22786026287078859</v>
      </c>
      <c r="R36" s="20">
        <v>1.2644236068725587</v>
      </c>
      <c r="S36" s="20">
        <v>0.74902048492431639</v>
      </c>
      <c r="T36" s="20">
        <v>7.4208169250488281</v>
      </c>
      <c r="U36" s="20">
        <v>0.23609686851501466</v>
      </c>
      <c r="V36" s="20">
        <v>5.5066217273473737E-2</v>
      </c>
      <c r="W36" s="20">
        <v>0.31444428157806398</v>
      </c>
      <c r="X36" s="20">
        <v>4.867679238319397E-3</v>
      </c>
      <c r="Y36" s="20">
        <v>3.8455502975583076</v>
      </c>
      <c r="Z36" s="20">
        <v>4.084459468841553</v>
      </c>
      <c r="AA36" s="20">
        <v>0.7155709304809571</v>
      </c>
      <c r="AB36" s="20">
        <v>1.094074104309082</v>
      </c>
      <c r="AC36" s="20">
        <v>0.58583941459655764</v>
      </c>
      <c r="AD36" s="20">
        <v>0.45389008712768558</v>
      </c>
      <c r="AE36" s="20">
        <v>0.62792242836952206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3" customHeight="1" x14ac:dyDescent="0.4">
      <c r="B37" s="24" t="s">
        <v>60</v>
      </c>
      <c r="C37" s="25" t="s">
        <v>75</v>
      </c>
      <c r="D37" s="26">
        <v>170.42694957756996</v>
      </c>
      <c r="E37" s="27">
        <v>4.7499096450805665</v>
      </c>
      <c r="F37" s="27">
        <v>4.056429132461548</v>
      </c>
      <c r="G37" s="27">
        <v>1.612152442932129</v>
      </c>
      <c r="H37" s="27">
        <v>0</v>
      </c>
      <c r="I37" s="27">
        <v>4.7976755828857423</v>
      </c>
      <c r="J37" s="27">
        <v>27.305989715576171</v>
      </c>
      <c r="K37" s="27">
        <v>4.9531654720306397</v>
      </c>
      <c r="L37" s="27">
        <v>0.84714966583251949</v>
      </c>
      <c r="M37" s="27">
        <v>1.7105428733825685</v>
      </c>
      <c r="N37" s="27">
        <v>7.5080651092529296</v>
      </c>
      <c r="O37" s="27">
        <v>15.126386848449707</v>
      </c>
      <c r="P37" s="27">
        <v>23.706544937133788</v>
      </c>
      <c r="Q37" s="27">
        <v>0.46445876240730288</v>
      </c>
      <c r="R37" s="27">
        <v>4.0465241775512695</v>
      </c>
      <c r="S37" s="27">
        <v>1.3022542648315429</v>
      </c>
      <c r="T37" s="27">
        <v>14.917558746337891</v>
      </c>
      <c r="U37" s="27">
        <v>0.66424656677246097</v>
      </c>
      <c r="V37" s="27">
        <v>8.2965775489807131E-2</v>
      </c>
      <c r="W37" s="27">
        <v>0.52051625823974612</v>
      </c>
      <c r="X37" s="27">
        <v>9.7738609313964848E-3</v>
      </c>
      <c r="Y37" s="27">
        <v>5.1239057159423833</v>
      </c>
      <c r="Z37" s="27">
        <v>20.963956268310547</v>
      </c>
      <c r="AA37" s="27">
        <v>3.2115837554931641</v>
      </c>
      <c r="AB37" s="27">
        <v>3.6602022323608399</v>
      </c>
      <c r="AC37" s="27">
        <v>15.718826076507568</v>
      </c>
      <c r="AD37" s="27">
        <v>0.60985777282714848</v>
      </c>
      <c r="AE37" s="27">
        <v>2.7563079185485839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3" customHeight="1" x14ac:dyDescent="0.4">
      <c r="B38" s="24" t="s">
        <v>61</v>
      </c>
      <c r="C38" s="25" t="s">
        <v>75</v>
      </c>
      <c r="D38" s="26">
        <v>26.797548722267152</v>
      </c>
      <c r="E38" s="27">
        <v>0.71333624267578122</v>
      </c>
      <c r="F38" s="27">
        <v>0.76278515624999998</v>
      </c>
      <c r="G38" s="27">
        <v>0.1276537628173828</v>
      </c>
      <c r="H38" s="27">
        <v>2.8869955062866211E-2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1.2064765930175782E-2</v>
      </c>
      <c r="Y38" s="27">
        <v>2.4050387573242187</v>
      </c>
      <c r="Z38" s="27">
        <v>0.56686744308471682</v>
      </c>
      <c r="AA38" s="27">
        <v>0.30207726287841796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3" customHeight="1" x14ac:dyDescent="0.4">
      <c r="B39" s="24" t="s">
        <v>62</v>
      </c>
      <c r="C39" s="25" t="s">
        <v>75</v>
      </c>
      <c r="D39" s="26">
        <v>22.386789537690582</v>
      </c>
      <c r="E39" s="27">
        <v>0.51972888183593746</v>
      </c>
      <c r="F39" s="27">
        <v>0.39608489990234375</v>
      </c>
      <c r="G39" s="27">
        <v>0.63683489990234377</v>
      </c>
      <c r="H39" s="27">
        <v>0</v>
      </c>
      <c r="I39" s="27">
        <v>0.14085676574707032</v>
      </c>
      <c r="J39" s="27">
        <v>1.66692041015625</v>
      </c>
      <c r="K39" s="27">
        <v>0.34251058959960939</v>
      </c>
      <c r="L39" s="27">
        <v>2.8171348571777343E-2</v>
      </c>
      <c r="M39" s="27">
        <v>0.37863226318359378</v>
      </c>
      <c r="N39" s="27">
        <v>0.58255139160156255</v>
      </c>
      <c r="O39" s="27">
        <v>0.13548165893554687</v>
      </c>
      <c r="P39" s="27">
        <v>3.1044750976562501</v>
      </c>
      <c r="Q39" s="27">
        <v>8.7672180175781253E-2</v>
      </c>
      <c r="R39" s="27">
        <v>0.77979211425781247</v>
      </c>
      <c r="S39" s="27">
        <v>9.9021224975585936E-2</v>
      </c>
      <c r="T39" s="27">
        <v>9.4303183593750006</v>
      </c>
      <c r="U39" s="27">
        <v>5.0954406738281249E-2</v>
      </c>
      <c r="V39" s="27">
        <v>2.8380971401929855E-5</v>
      </c>
      <c r="W39" s="27">
        <v>3.3007068634033201E-2</v>
      </c>
      <c r="X39" s="27">
        <v>1.9415538758039476E-5</v>
      </c>
      <c r="Y39" s="27">
        <v>0.39608489990234375</v>
      </c>
      <c r="Z39" s="27">
        <v>0.59412731933593754</v>
      </c>
      <c r="AA39" s="27">
        <v>0.27043457031250001</v>
      </c>
      <c r="AB39" s="27">
        <v>2.150185791015625</v>
      </c>
      <c r="AC39" s="27">
        <v>0.22580276489257814</v>
      </c>
      <c r="AD39" s="27">
        <v>0.17480662536621094</v>
      </c>
      <c r="AE39" s="27">
        <v>0.16228620910644531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3" customHeight="1" x14ac:dyDescent="0.4">
      <c r="B40" s="24" t="s">
        <v>63</v>
      </c>
      <c r="C40" s="25" t="s">
        <v>75</v>
      </c>
      <c r="D40" s="26">
        <v>300.5880736846924</v>
      </c>
      <c r="E40" s="27">
        <v>38.187621093750003</v>
      </c>
      <c r="F40" s="27">
        <v>0.16100189208984375</v>
      </c>
      <c r="G40" s="27">
        <v>3.6212358398437501</v>
      </c>
      <c r="H40" s="27">
        <v>0</v>
      </c>
      <c r="I40" s="27">
        <v>1.5814432373046876</v>
      </c>
      <c r="J40" s="27">
        <v>15.3249072265625</v>
      </c>
      <c r="K40" s="27">
        <v>0</v>
      </c>
      <c r="L40" s="27">
        <v>0</v>
      </c>
      <c r="M40" s="27">
        <v>4.8528427734374997</v>
      </c>
      <c r="N40" s="27">
        <v>25.005449218750002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0.6565418090820313</v>
      </c>
      <c r="T40" s="27">
        <v>36.204777343750003</v>
      </c>
      <c r="U40" s="27">
        <v>0.41193478393554689</v>
      </c>
      <c r="V40" s="27">
        <v>0</v>
      </c>
      <c r="W40" s="27">
        <v>3.3418496093750001</v>
      </c>
      <c r="X40" s="27">
        <v>0</v>
      </c>
      <c r="Y40" s="27">
        <v>9.4295669555664069E-2</v>
      </c>
      <c r="Z40" s="27">
        <v>1.0773748779296874</v>
      </c>
      <c r="AA40" s="27">
        <v>9.7597148437500003</v>
      </c>
      <c r="AB40" s="27">
        <v>18.1621640625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3" customHeight="1" x14ac:dyDescent="0.4">
      <c r="B41" s="24" t="s">
        <v>64</v>
      </c>
      <c r="C41" s="25" t="s">
        <v>75</v>
      </c>
      <c r="D41" s="26">
        <v>52.86207960033417</v>
      </c>
      <c r="E41" s="27">
        <v>8.2285898437500009</v>
      </c>
      <c r="F41" s="27">
        <v>0.19921791076660156</v>
      </c>
      <c r="G41" s="27">
        <v>0.49850772094726564</v>
      </c>
      <c r="H41" s="27">
        <v>4.702603340148926E-3</v>
      </c>
      <c r="I41" s="27">
        <v>0.8374254760742188</v>
      </c>
      <c r="J41" s="27">
        <v>5.4279404296875002</v>
      </c>
      <c r="K41" s="27">
        <v>2.636296272277832E-2</v>
      </c>
      <c r="L41" s="27">
        <v>3.3113571166992185E-2</v>
      </c>
      <c r="M41" s="27">
        <v>0.23197116088867187</v>
      </c>
      <c r="N41" s="27">
        <v>4.8780678710937497</v>
      </c>
      <c r="O41" s="27">
        <v>1.96537451171875</v>
      </c>
      <c r="P41" s="27">
        <v>9.4103623046874993</v>
      </c>
      <c r="Q41" s="27">
        <v>0.64196618652343751</v>
      </c>
      <c r="R41" s="27">
        <v>8.0043235778808591E-2</v>
      </c>
      <c r="S41" s="27">
        <v>0.20064111328125001</v>
      </c>
      <c r="T41" s="27">
        <v>8.2000058593750005</v>
      </c>
      <c r="U41" s="27">
        <v>0.20212699890136721</v>
      </c>
      <c r="V41" s="27">
        <v>0.14340351867675782</v>
      </c>
      <c r="W41" s="27">
        <v>0.16973463439941405</v>
      </c>
      <c r="X41" s="27">
        <v>0</v>
      </c>
      <c r="Y41" s="27">
        <v>5.6067695617675779E-3</v>
      </c>
      <c r="Z41" s="27">
        <v>2.0216684570312502</v>
      </c>
      <c r="AA41" s="27">
        <v>1.2023941650390626</v>
      </c>
      <c r="AB41" s="27">
        <v>1.729513916015625</v>
      </c>
      <c r="AC41" s="27">
        <v>5.3605698242187501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3" customHeight="1" x14ac:dyDescent="0.4">
      <c r="B42" s="24" t="s">
        <v>65</v>
      </c>
      <c r="C42" s="25" t="s">
        <v>75</v>
      </c>
      <c r="D42" s="28">
        <v>512.87510427856444</v>
      </c>
      <c r="E42" s="29">
        <v>15.056255493164063</v>
      </c>
      <c r="F42" s="29">
        <v>19.351097412109375</v>
      </c>
      <c r="G42" s="29">
        <v>4.946746948242188</v>
      </c>
      <c r="H42" s="29">
        <v>1.6880079345703125</v>
      </c>
      <c r="I42" s="29">
        <v>11.621060302734374</v>
      </c>
      <c r="J42" s="29">
        <v>116.42215234375</v>
      </c>
      <c r="K42" s="29">
        <v>4.4567580566406253</v>
      </c>
      <c r="L42" s="29">
        <v>2.6622634887695312E-2</v>
      </c>
      <c r="M42" s="29">
        <v>12.961498779296875</v>
      </c>
      <c r="N42" s="29">
        <v>73.931800781250004</v>
      </c>
      <c r="O42" s="29">
        <v>1.3427705383300781</v>
      </c>
      <c r="P42" s="29">
        <v>90.579863281249999</v>
      </c>
      <c r="Q42" s="29">
        <v>1.9427082214355469</v>
      </c>
      <c r="R42" s="29">
        <v>13.37364208984375</v>
      </c>
      <c r="S42" s="29">
        <v>4.3510260620117185</v>
      </c>
      <c r="T42" s="29">
        <v>96.291296875</v>
      </c>
      <c r="U42" s="29">
        <v>0.13712629699707032</v>
      </c>
      <c r="V42" s="29">
        <v>1.4031541290283203</v>
      </c>
      <c r="W42" s="29">
        <v>6.0937156677246092E-2</v>
      </c>
      <c r="X42" s="29">
        <v>0.52059047698974614</v>
      </c>
      <c r="Y42" s="29">
        <v>16.38446142578125</v>
      </c>
      <c r="Z42" s="29">
        <v>3.6692268066406251</v>
      </c>
      <c r="AA42" s="29">
        <v>8.1856931152343755</v>
      </c>
      <c r="AB42" s="29">
        <v>4.3301947021484377</v>
      </c>
      <c r="AC42" s="29">
        <v>2.1473526000976562</v>
      </c>
      <c r="AD42" s="29">
        <v>2.3210313720703124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3" customHeight="1" x14ac:dyDescent="0.4">
      <c r="B43" s="24" t="s">
        <v>66</v>
      </c>
      <c r="C43" s="25" t="s">
        <v>75</v>
      </c>
      <c r="D43" s="26">
        <v>7.3822078247070317</v>
      </c>
      <c r="E43" s="27">
        <v>0</v>
      </c>
      <c r="F43" s="27">
        <v>0</v>
      </c>
      <c r="G43" s="27">
        <v>0</v>
      </c>
      <c r="H43" s="27">
        <v>2.0806884765625002E-3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7.0130849609375003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0.26166912841796874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3" customHeight="1" x14ac:dyDescent="0.4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3" customHeight="1" x14ac:dyDescent="0.4">
      <c r="B45" s="24" t="s">
        <v>68</v>
      </c>
      <c r="C45" s="25" t="s">
        <v>75</v>
      </c>
      <c r="D45" s="28">
        <v>683.09515887981445</v>
      </c>
      <c r="E45" s="29">
        <v>16.353380314340711</v>
      </c>
      <c r="F45" s="29">
        <v>18.005740268186976</v>
      </c>
      <c r="G45" s="29">
        <v>3.7312001192790425</v>
      </c>
      <c r="H45" s="29">
        <v>2.4467508586071043</v>
      </c>
      <c r="I45" s="29">
        <v>2.3379025693310247</v>
      </c>
      <c r="J45" s="29">
        <v>149.47531403082166</v>
      </c>
      <c r="K45" s="29">
        <v>21.851061086749727</v>
      </c>
      <c r="L45" s="29">
        <v>4.1266439866088964</v>
      </c>
      <c r="M45" s="29">
        <v>16.215649414062501</v>
      </c>
      <c r="N45" s="29">
        <v>131.07919921292395</v>
      </c>
      <c r="O45" s="29">
        <v>13.269942502305648</v>
      </c>
      <c r="P45" s="29">
        <v>58.362687183603541</v>
      </c>
      <c r="Q45" s="29">
        <v>5.1013066406250003</v>
      </c>
      <c r="R45" s="29">
        <v>0.87424163818359379</v>
      </c>
      <c r="S45" s="29">
        <v>28.199325120238189</v>
      </c>
      <c r="T45" s="29">
        <v>50.963124024936143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28.262994604519353</v>
      </c>
      <c r="AB45" s="29">
        <v>10.31821572097355</v>
      </c>
      <c r="AC45" s="29">
        <v>42.655438435168236</v>
      </c>
      <c r="AD45" s="29">
        <v>0.97077258300781255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3" customHeight="1" x14ac:dyDescent="0.4">
      <c r="B46" s="24" t="s">
        <v>69</v>
      </c>
      <c r="C46" s="25" t="s">
        <v>75</v>
      </c>
      <c r="D46" s="28">
        <v>207.38102382022518</v>
      </c>
      <c r="E46" s="29">
        <v>0</v>
      </c>
      <c r="F46" s="29">
        <v>17.833564009059412</v>
      </c>
      <c r="G46" s="29">
        <v>2.71199951171875E-2</v>
      </c>
      <c r="H46" s="29">
        <v>0</v>
      </c>
      <c r="I46" s="29">
        <v>0</v>
      </c>
      <c r="J46" s="29">
        <v>90.169580180568474</v>
      </c>
      <c r="K46" s="29">
        <v>12.627595520271354</v>
      </c>
      <c r="L46" s="29">
        <v>0.1214924194936042</v>
      </c>
      <c r="M46" s="29">
        <v>0.60103012092018371</v>
      </c>
      <c r="N46" s="29">
        <v>1.0513638527774904</v>
      </c>
      <c r="O46" s="29">
        <v>0.61289502303212617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0.41929418010794056</v>
      </c>
      <c r="U46" s="29">
        <v>4.8666529996077006E-2</v>
      </c>
      <c r="V46" s="29">
        <v>0</v>
      </c>
      <c r="W46" s="29">
        <v>0.10761749618953502</v>
      </c>
      <c r="X46" s="29">
        <v>0.22369049072265626</v>
      </c>
      <c r="Y46" s="29">
        <v>42.804035388448618</v>
      </c>
      <c r="Z46" s="29">
        <v>1.3850308033697252</v>
      </c>
      <c r="AA46" s="29">
        <v>0.21227349853515626</v>
      </c>
      <c r="AB46" s="29">
        <v>3.3899872071367E-2</v>
      </c>
      <c r="AC46" s="29">
        <v>3.5833605922102705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3" customHeight="1" x14ac:dyDescent="0.4">
      <c r="B47" s="30" t="s">
        <v>70</v>
      </c>
      <c r="C47" s="31" t="s">
        <v>75</v>
      </c>
      <c r="D47" s="32">
        <v>2058.5076289018107</v>
      </c>
      <c r="E47" s="33">
        <v>86.201262226572155</v>
      </c>
      <c r="F47" s="33">
        <v>63.237434587304975</v>
      </c>
      <c r="G47" s="33">
        <v>15.494063915513173</v>
      </c>
      <c r="H47" s="33">
        <v>4.2101565130374938</v>
      </c>
      <c r="I47" s="33">
        <v>25.755317514933441</v>
      </c>
      <c r="J47" s="33">
        <v>430.64459596408227</v>
      </c>
      <c r="K47" s="33">
        <v>47.00362039409994</v>
      </c>
      <c r="L47" s="33">
        <v>5.530695503630958</v>
      </c>
      <c r="M47" s="33">
        <v>38.405380475114825</v>
      </c>
      <c r="N47" s="33">
        <v>258.73693199991783</v>
      </c>
      <c r="O47" s="33">
        <v>48.095485945671641</v>
      </c>
      <c r="P47" s="33">
        <v>279.66360200655288</v>
      </c>
      <c r="Q47" s="33">
        <v>15.287494505167007</v>
      </c>
      <c r="R47" s="33">
        <v>21.195404251098633</v>
      </c>
      <c r="S47" s="33">
        <v>39.145911774470846</v>
      </c>
      <c r="T47" s="33">
        <v>229.65913314624754</v>
      </c>
      <c r="U47" s="33">
        <v>7.4636538711076792</v>
      </c>
      <c r="V47" s="33">
        <v>2.2607083866888171</v>
      </c>
      <c r="W47" s="33">
        <v>5.9611869677882634</v>
      </c>
      <c r="X47" s="33">
        <v>0.99899216440530403</v>
      </c>
      <c r="Y47" s="33">
        <v>94.680832821379127</v>
      </c>
      <c r="Z47" s="33">
        <v>81.758255554335037</v>
      </c>
      <c r="AA47" s="33">
        <v>52.488833626130699</v>
      </c>
      <c r="AB47" s="33">
        <v>42.334240684597646</v>
      </c>
      <c r="AC47" s="33">
        <v>137.91801144593472</v>
      </c>
      <c r="AD47" s="33">
        <v>9.3067978115081793</v>
      </c>
      <c r="AE47" s="33">
        <v>15.069624844519696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3" customHeight="1" x14ac:dyDescent="0.4">
      <c r="B48" s="24" t="s">
        <v>71</v>
      </c>
      <c r="C48" s="25" t="s">
        <v>75</v>
      </c>
      <c r="D48" s="26">
        <v>186.03737695896626</v>
      </c>
      <c r="E48" s="27">
        <v>6.1835844726562499</v>
      </c>
      <c r="F48" s="27">
        <v>4.5960493164062504</v>
      </c>
      <c r="G48" s="27">
        <v>1.3048685302734375</v>
      </c>
      <c r="H48" s="27">
        <v>5.051486587524414E-2</v>
      </c>
      <c r="I48" s="27">
        <v>6.6228491210937506</v>
      </c>
      <c r="J48" s="27">
        <v>37.398128906250001</v>
      </c>
      <c r="K48" s="27">
        <v>6.6859824218749999</v>
      </c>
      <c r="L48" s="27">
        <v>0.81303076171874999</v>
      </c>
      <c r="M48" s="27">
        <v>1.4213360595703126</v>
      </c>
      <c r="N48" s="27">
        <v>10.8985771484375</v>
      </c>
      <c r="O48" s="27">
        <v>15.920405273437501</v>
      </c>
      <c r="P48" s="27">
        <v>23.832705078124999</v>
      </c>
      <c r="Q48" s="27">
        <v>0.53140026855468747</v>
      </c>
      <c r="R48" s="27">
        <v>3.7684472656249999</v>
      </c>
      <c r="S48" s="27">
        <v>1.254885986328125</v>
      </c>
      <c r="T48" s="27">
        <v>16.968199218750001</v>
      </c>
      <c r="U48" s="27">
        <v>0.86457104492187498</v>
      </c>
      <c r="V48" s="27">
        <v>0.1674862823486328</v>
      </c>
      <c r="W48" s="27">
        <v>0.75267352294921874</v>
      </c>
      <c r="X48" s="27">
        <v>1.4416066408157349E-3</v>
      </c>
      <c r="Y48" s="27">
        <v>9.1129697265625005</v>
      </c>
      <c r="Z48" s="27">
        <v>13.32634765625</v>
      </c>
      <c r="AA48" s="27">
        <v>1.4611232910156251</v>
      </c>
      <c r="AB48" s="27">
        <v>3.4909147949218751</v>
      </c>
      <c r="AC48" s="27">
        <v>15.365543945312501</v>
      </c>
      <c r="AD48" s="27">
        <v>0.85117657470703123</v>
      </c>
      <c r="AE48" s="27">
        <v>2.392163818359375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3" customHeight="1" x14ac:dyDescent="0.4">
      <c r="B49" s="34" t="s">
        <v>72</v>
      </c>
      <c r="C49" s="35" t="s">
        <v>75</v>
      </c>
      <c r="D49" s="36">
        <v>369.80576148223878</v>
      </c>
      <c r="E49" s="37">
        <v>13.311892578125001</v>
      </c>
      <c r="F49" s="37">
        <v>16.4973671875</v>
      </c>
      <c r="G49" s="37">
        <v>3.497519287109375</v>
      </c>
      <c r="H49" s="37">
        <v>1.4358751220703125</v>
      </c>
      <c r="I49" s="37">
        <v>8.3033046875000007</v>
      </c>
      <c r="J49" s="37">
        <v>78.132289062500007</v>
      </c>
      <c r="K49" s="37">
        <v>3.6132412109375003</v>
      </c>
      <c r="L49" s="37">
        <v>1.8915817260742186E-2</v>
      </c>
      <c r="M49" s="37">
        <v>9.8469960937500005</v>
      </c>
      <c r="N49" s="37">
        <v>56.428937500000004</v>
      </c>
      <c r="O49" s="37">
        <v>0.96168688964843752</v>
      </c>
      <c r="P49" s="37">
        <v>68.496867187500001</v>
      </c>
      <c r="Q49" s="37">
        <v>1.5524505615234376</v>
      </c>
      <c r="R49" s="37">
        <v>9.4106708984375</v>
      </c>
      <c r="S49" s="37">
        <v>3.694806884765625</v>
      </c>
      <c r="T49" s="37">
        <v>58.376761718750004</v>
      </c>
      <c r="U49" s="37">
        <v>0.10259262084960938</v>
      </c>
      <c r="V49" s="37">
        <v>1.184120361328125</v>
      </c>
      <c r="W49" s="37">
        <v>4.6492698669433598E-2</v>
      </c>
      <c r="X49" s="37">
        <v>0.47065377807617187</v>
      </c>
      <c r="Y49" s="37">
        <v>13.360810546875001</v>
      </c>
      <c r="Z49" s="37">
        <v>3.033508544921875</v>
      </c>
      <c r="AA49" s="37">
        <v>7.5117607421875006</v>
      </c>
      <c r="AB49" s="37">
        <v>3.1699765625</v>
      </c>
      <c r="AC49" s="37">
        <v>1.505920166015625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4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3" customHeight="1" x14ac:dyDescent="0.4">
      <c r="B51" s="17" t="s">
        <v>97</v>
      </c>
      <c r="C51" s="18" t="s">
        <v>75</v>
      </c>
      <c r="D51" s="19">
        <v>30.646344768941404</v>
      </c>
      <c r="E51" s="20">
        <v>1.063412169456482</v>
      </c>
      <c r="F51" s="20">
        <v>1.1429567871093751</v>
      </c>
      <c r="G51" s="20">
        <v>7.7166315078735351E-2</v>
      </c>
      <c r="H51" s="20">
        <v>5.1059944629669191E-3</v>
      </c>
      <c r="I51" s="20">
        <v>2.5777407226562499</v>
      </c>
      <c r="J51" s="20">
        <v>10.825172119140625</v>
      </c>
      <c r="K51" s="20">
        <v>0.86141663551330572</v>
      </c>
      <c r="L51" s="20">
        <v>5.4097292900085449E-2</v>
      </c>
      <c r="M51" s="20">
        <v>0.27108360290527345</v>
      </c>
      <c r="N51" s="20">
        <v>0.77929273414611822</v>
      </c>
      <c r="O51" s="20">
        <v>0.5261802825927735</v>
      </c>
      <c r="P51" s="20">
        <v>3.6075557250976562</v>
      </c>
      <c r="Q51" s="20">
        <v>8.8121719360351569E-2</v>
      </c>
      <c r="R51" s="20">
        <v>0.3973273468017578</v>
      </c>
      <c r="S51" s="20">
        <v>0.23346240043640137</v>
      </c>
      <c r="T51" s="20">
        <v>2.372707977294922</v>
      </c>
      <c r="U51" s="20">
        <v>0.15073221397399902</v>
      </c>
      <c r="V51" s="20">
        <v>4.5672142028808593E-2</v>
      </c>
      <c r="W51" s="20">
        <v>0.22937486505508423</v>
      </c>
      <c r="X51" s="20">
        <v>4.6856945753097535E-4</v>
      </c>
      <c r="Y51" s="20">
        <v>2.3319472732543947</v>
      </c>
      <c r="Z51" s="20">
        <v>1.8908422470092774</v>
      </c>
      <c r="AA51" s="20">
        <v>0.10938150978088379</v>
      </c>
      <c r="AB51" s="20">
        <v>0.28669202423095702</v>
      </c>
      <c r="AC51" s="20">
        <v>0.16459814834594727</v>
      </c>
      <c r="AD51" s="20">
        <v>0.19087722778320312</v>
      </c>
      <c r="AE51" s="20">
        <v>0.36295872306823729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3" customHeight="1" x14ac:dyDescent="0.4">
      <c r="B52" s="24" t="s">
        <v>98</v>
      </c>
      <c r="C52" s="25" t="s">
        <v>75</v>
      </c>
      <c r="D52" s="26">
        <v>266.48534391975403</v>
      </c>
      <c r="E52" s="27">
        <v>9.9939938011169431</v>
      </c>
      <c r="F52" s="27">
        <v>2.7861176624298096</v>
      </c>
      <c r="G52" s="27">
        <v>4.3220936508178713</v>
      </c>
      <c r="H52" s="27">
        <v>0</v>
      </c>
      <c r="I52" s="27">
        <v>9.946711402893067</v>
      </c>
      <c r="J52" s="27">
        <v>39.91486447143555</v>
      </c>
      <c r="K52" s="27">
        <v>10.626551116943359</v>
      </c>
      <c r="L52" s="27">
        <v>3.6638400917053224</v>
      </c>
      <c r="M52" s="27">
        <v>1.3304252853393554</v>
      </c>
      <c r="N52" s="27">
        <v>2.9650638275146486</v>
      </c>
      <c r="O52" s="27">
        <v>33.333987304687504</v>
      </c>
      <c r="P52" s="27">
        <v>24.320385421752931</v>
      </c>
      <c r="Q52" s="27">
        <v>1.4648591804504394</v>
      </c>
      <c r="R52" s="27">
        <v>6.4412817535400393</v>
      </c>
      <c r="S52" s="27">
        <v>1.3092260665893556</v>
      </c>
      <c r="T52" s="27">
        <v>13.244096145629882</v>
      </c>
      <c r="U52" s="27">
        <v>5.8236250457763674</v>
      </c>
      <c r="V52" s="27">
        <v>6.6366151809692381E-2</v>
      </c>
      <c r="W52" s="27">
        <v>5.1973804779052735</v>
      </c>
      <c r="X52" s="27">
        <v>0</v>
      </c>
      <c r="Y52" s="27">
        <v>8.1029146423339853</v>
      </c>
      <c r="Z52" s="27">
        <v>23.171946594238282</v>
      </c>
      <c r="AA52" s="27">
        <v>3.484471134185791</v>
      </c>
      <c r="AB52" s="27">
        <v>8.0425146179199221</v>
      </c>
      <c r="AC52" s="27">
        <v>41.995333007812498</v>
      </c>
      <c r="AD52" s="27">
        <v>0.89361584281921391</v>
      </c>
      <c r="AE52" s="27">
        <v>4.0436792221069338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3" customHeight="1" x14ac:dyDescent="0.4">
      <c r="B53" s="24" t="s">
        <v>99</v>
      </c>
      <c r="C53" s="25" t="s">
        <v>75</v>
      </c>
      <c r="D53" s="26">
        <v>39.881180696487426</v>
      </c>
      <c r="E53" s="27">
        <v>1.2645032958984375</v>
      </c>
      <c r="F53" s="27">
        <v>0.9701527099609375</v>
      </c>
      <c r="G53" s="27">
        <v>0.20177235412597658</v>
      </c>
      <c r="H53" s="27">
        <v>2.9270372390747069E-2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0.25814022827148436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3" customHeight="1" x14ac:dyDescent="0.4">
      <c r="B54" s="24" t="s">
        <v>100</v>
      </c>
      <c r="C54" s="25" t="s">
        <v>75</v>
      </c>
      <c r="D54" s="26">
        <v>50.354822670936585</v>
      </c>
      <c r="E54" s="27">
        <v>1.7764600830078126</v>
      </c>
      <c r="F54" s="27">
        <v>0.48459521484375001</v>
      </c>
      <c r="G54" s="27">
        <v>1.1206604003906251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0.32627612304687503</v>
      </c>
      <c r="O54" s="27">
        <v>0</v>
      </c>
      <c r="P54" s="27">
        <v>2.4677600097656249</v>
      </c>
      <c r="Q54" s="27">
        <v>0.18727999877929688</v>
      </c>
      <c r="R54" s="27">
        <v>5.2982431640624998</v>
      </c>
      <c r="S54" s="27">
        <v>5.0287017822265627E-2</v>
      </c>
      <c r="T54" s="27">
        <v>15.4158857421875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0.13908370971679687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3" customHeight="1" x14ac:dyDescent="0.4">
      <c r="B55" s="99" t="s">
        <v>101</v>
      </c>
      <c r="C55" s="100" t="s">
        <v>75</v>
      </c>
      <c r="D55" s="101">
        <v>387.36769205611944</v>
      </c>
      <c r="E55" s="102">
        <v>14.098369349479675</v>
      </c>
      <c r="F55" s="102">
        <v>5.3838223743438718</v>
      </c>
      <c r="G55" s="102">
        <v>5.7216927204132091</v>
      </c>
      <c r="H55" s="102">
        <v>3.4376366853713987E-2</v>
      </c>
      <c r="I55" s="102">
        <v>13.376291358947755</v>
      </c>
      <c r="J55" s="102">
        <v>66.034925750732427</v>
      </c>
      <c r="K55" s="102">
        <v>18.257462137222291</v>
      </c>
      <c r="L55" s="102">
        <v>3.8252644262313846</v>
      </c>
      <c r="M55" s="102">
        <v>2.1100288467407227</v>
      </c>
      <c r="N55" s="102">
        <v>7.9549822940826411</v>
      </c>
      <c r="O55" s="102">
        <v>34.765259994506842</v>
      </c>
      <c r="P55" s="102">
        <v>40.414125961303711</v>
      </c>
      <c r="Q55" s="102">
        <v>1.8626642341613768</v>
      </c>
      <c r="R55" s="102">
        <v>12.660285064697266</v>
      </c>
      <c r="S55" s="102">
        <v>2.0376052150726318</v>
      </c>
      <c r="T55" s="102">
        <v>34.443103195190432</v>
      </c>
      <c r="U55" s="102">
        <v>6.0991104497909543</v>
      </c>
      <c r="V55" s="102">
        <v>0.17642381477355956</v>
      </c>
      <c r="W55" s="102">
        <v>5.4659084877967841</v>
      </c>
      <c r="X55" s="102">
        <v>4.6856945753097535E-4</v>
      </c>
      <c r="Y55" s="102">
        <v>13.384986488342287</v>
      </c>
      <c r="Z55" s="102">
        <v>31.682245506286623</v>
      </c>
      <c r="AA55" s="102">
        <v>4.0950896739959717</v>
      </c>
      <c r="AB55" s="102">
        <v>11.621849830627442</v>
      </c>
      <c r="AC55" s="102">
        <v>44.16472385025024</v>
      </c>
      <c r="AD55" s="102">
        <v>1.6261683254241941</v>
      </c>
      <c r="AE55" s="102">
        <v>6.0704577693939203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3" customHeight="1" x14ac:dyDescent="0.4">
      <c r="B56" s="24" t="s">
        <v>102</v>
      </c>
      <c r="C56" s="25" t="s">
        <v>75</v>
      </c>
      <c r="D56" s="26">
        <v>196.83563810223342</v>
      </c>
      <c r="E56" s="27">
        <v>6.5035541992187502</v>
      </c>
      <c r="F56" s="27">
        <v>4.50462548828125</v>
      </c>
      <c r="G56" s="27">
        <v>1.4045720214843751</v>
      </c>
      <c r="H56" s="27">
        <v>3.4376365661621097E-2</v>
      </c>
      <c r="I56" s="27">
        <v>7.2185166015625004</v>
      </c>
      <c r="J56" s="27">
        <v>39.541367187500001</v>
      </c>
      <c r="K56" s="27">
        <v>9.8273388671874997</v>
      </c>
      <c r="L56" s="27">
        <v>0.96112231445312502</v>
      </c>
      <c r="M56" s="27">
        <v>0.74315631103515623</v>
      </c>
      <c r="N56" s="27">
        <v>7.6287065429687502</v>
      </c>
      <c r="O56" s="27">
        <v>20.278154296875002</v>
      </c>
      <c r="P56" s="27">
        <v>26.453687500000001</v>
      </c>
      <c r="Q56" s="27">
        <v>0.48180111694335936</v>
      </c>
      <c r="R56" s="27">
        <v>3.3382346191406249</v>
      </c>
      <c r="S56" s="27">
        <v>1.19801318359375</v>
      </c>
      <c r="T56" s="27">
        <v>12.2211318359375</v>
      </c>
      <c r="U56" s="27">
        <v>0.96262060546875006</v>
      </c>
      <c r="V56" s="27">
        <v>0.17642381286621095</v>
      </c>
      <c r="W56" s="27">
        <v>0.89136767578124998</v>
      </c>
      <c r="X56" s="27">
        <v>4.6856945753097535E-4</v>
      </c>
      <c r="Y56" s="27">
        <v>9.299172851562501</v>
      </c>
      <c r="Z56" s="27">
        <v>15.292216796875</v>
      </c>
      <c r="AA56" s="27">
        <v>0.80041387939453124</v>
      </c>
      <c r="AB56" s="27">
        <v>3.5397702636718749</v>
      </c>
      <c r="AC56" s="27">
        <v>20.455492187499999</v>
      </c>
      <c r="AD56" s="27">
        <v>0.67887817382812499</v>
      </c>
      <c r="AE56" s="27">
        <v>2.4004548339843752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3" customHeight="1" x14ac:dyDescent="0.4">
      <c r="B57" s="34" t="s">
        <v>103</v>
      </c>
      <c r="C57" s="35" t="s">
        <v>75</v>
      </c>
      <c r="D57" s="36">
        <v>190.53204992675782</v>
      </c>
      <c r="E57" s="37">
        <v>7.5948149414062502</v>
      </c>
      <c r="F57" s="37">
        <v>0.87919665527343749</v>
      </c>
      <c r="G57" s="37">
        <v>4.31712109375</v>
      </c>
      <c r="H57" s="37">
        <v>0</v>
      </c>
      <c r="I57" s="37">
        <v>6.1577744140624997</v>
      </c>
      <c r="J57" s="37">
        <v>26.493554687500001</v>
      </c>
      <c r="K57" s="37">
        <v>8.4301230468749999</v>
      </c>
      <c r="L57" s="37">
        <v>2.8641418457031249</v>
      </c>
      <c r="M57" s="37">
        <v>1.36687255859375</v>
      </c>
      <c r="N57" s="37">
        <v>0.32627612304687503</v>
      </c>
      <c r="O57" s="37">
        <v>14.4871044921875</v>
      </c>
      <c r="P57" s="37">
        <v>13.960439453125</v>
      </c>
      <c r="Q57" s="37">
        <v>1.3808631591796876</v>
      </c>
      <c r="R57" s="37">
        <v>9.3220507812500006</v>
      </c>
      <c r="S57" s="37">
        <v>0.83959204101562501</v>
      </c>
      <c r="T57" s="37">
        <v>22.221970703124999</v>
      </c>
      <c r="U57" s="37">
        <v>5.1364897460937504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3.29467578125</v>
      </c>
      <c r="AB57" s="37">
        <v>8.082079589843751</v>
      </c>
      <c r="AC57" s="37">
        <v>23.709234375000001</v>
      </c>
      <c r="AD57" s="37">
        <v>0.9472901611328125</v>
      </c>
      <c r="AE57" s="37">
        <v>3.6700029296875001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3" customHeight="1" x14ac:dyDescent="0.4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3" customHeight="1" x14ac:dyDescent="0.4">
      <c r="B59" s="38" t="s">
        <v>77</v>
      </c>
      <c r="C59" s="39" t="s">
        <v>78</v>
      </c>
      <c r="D59" s="40">
        <v>0.66600972742781783</v>
      </c>
      <c r="E59" s="41">
        <v>1.0909592941972879</v>
      </c>
      <c r="F59" s="41">
        <v>0.63692688026960176</v>
      </c>
      <c r="G59" s="41">
        <v>0.41324158686090201</v>
      </c>
      <c r="H59" s="41">
        <v>0.67665104671224141</v>
      </c>
      <c r="I59" s="41">
        <v>0.35180819845990624</v>
      </c>
      <c r="J59" s="41">
        <v>0.80465533654028387</v>
      </c>
      <c r="K59" s="41">
        <v>0.90965201013222163</v>
      </c>
      <c r="L59" s="41">
        <v>0.53708482549281589</v>
      </c>
      <c r="M59" s="41">
        <v>0.66284252088314011</v>
      </c>
      <c r="N59" s="41">
        <v>0.87801095278516073</v>
      </c>
      <c r="O59" s="41">
        <v>0.5099848717442601</v>
      </c>
      <c r="P59" s="41">
        <v>0.46602211936276944</v>
      </c>
      <c r="Q59" s="41">
        <v>0.746921418311978</v>
      </c>
      <c r="R59" s="41">
        <v>0.39978119613642177</v>
      </c>
      <c r="S59" s="41">
        <v>0.68692709666730689</v>
      </c>
      <c r="T59" s="41">
        <v>0.67627160845901468</v>
      </c>
      <c r="U59" s="41">
        <v>0.57409366880558388</v>
      </c>
      <c r="V59" s="41">
        <v>1.0045784457721201</v>
      </c>
      <c r="W59" s="41">
        <v>0.65424301335056279</v>
      </c>
      <c r="X59" s="41">
        <v>0.28632621507747319</v>
      </c>
      <c r="Y59" s="41">
        <v>0.74629523924551189</v>
      </c>
      <c r="Z59" s="41">
        <v>0.41487562325972749</v>
      </c>
      <c r="AA59" s="41">
        <v>1.0221097584089804</v>
      </c>
      <c r="AB59" s="41">
        <v>0.56636353568290754</v>
      </c>
      <c r="AC59" s="41">
        <v>0.91221649213529143</v>
      </c>
      <c r="AD59" s="41">
        <v>0.55144794934173247</v>
      </c>
      <c r="AE59" s="41">
        <v>0.42619393440214154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3" customHeight="1" x14ac:dyDescent="0.4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99.285234375000002</v>
      </c>
      <c r="G60" s="48">
        <v>37.493960937499999</v>
      </c>
      <c r="H60" s="48">
        <v>6.2220498046874999</v>
      </c>
      <c r="I60" s="48">
        <v>73.208406249999996</v>
      </c>
      <c r="J60" s="48">
        <v>535.19137499999999</v>
      </c>
      <c r="K60" s="48">
        <v>51.672089843750001</v>
      </c>
      <c r="L60" s="48">
        <v>10.297620117187499</v>
      </c>
      <c r="M60" s="48">
        <v>57.940429687499993</v>
      </c>
      <c r="N60" s="48">
        <v>294.68531250000001</v>
      </c>
      <c r="O60" s="48">
        <v>94.307671874999997</v>
      </c>
      <c r="P60" s="48">
        <v>600.10800000000006</v>
      </c>
      <c r="Q60" s="48">
        <v>20.46733984375</v>
      </c>
      <c r="R60" s="48">
        <v>53.017511718750001</v>
      </c>
      <c r="S60" s="48">
        <v>56.986996093750001</v>
      </c>
      <c r="T60" s="48">
        <v>339.596</v>
      </c>
      <c r="U60" s="48">
        <v>13.000759765625</v>
      </c>
      <c r="V60" s="48">
        <v>2.2504050292968749</v>
      </c>
      <c r="W60" s="48">
        <v>9.1115791015624996</v>
      </c>
      <c r="X60" s="48">
        <v>3.4890000000000003</v>
      </c>
      <c r="Y60" s="48">
        <v>126.867796875</v>
      </c>
      <c r="Z60" s="48">
        <v>197.06690624999999</v>
      </c>
      <c r="AA60" s="48">
        <v>51.353421874999995</v>
      </c>
      <c r="AB60" s="48">
        <v>74.74746875000001</v>
      </c>
      <c r="AC60" s="48">
        <v>151.19000000000003</v>
      </c>
      <c r="AD60" s="48">
        <v>16.877019531249999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3" hidden="1" customHeight="1" x14ac:dyDescent="0.4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3" customHeight="1" x14ac:dyDescent="0.4">
      <c r="B62" s="107" t="s">
        <v>105</v>
      </c>
      <c r="C62" s="108" t="s">
        <v>75</v>
      </c>
      <c r="D62" s="109">
        <v>701.60520805069348</v>
      </c>
      <c r="E62" s="110">
        <v>25.454684020548534</v>
      </c>
      <c r="F62" s="110">
        <v>11.61889891009041</v>
      </c>
      <c r="G62" s="110">
        <v>11.541603025492293</v>
      </c>
      <c r="H62" s="110">
        <v>6.3646739244461056E-2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2.2790184097290038</v>
      </c>
      <c r="N62" s="110">
        <v>9.5192821016688782</v>
      </c>
      <c r="O62" s="110">
        <v>57.126520242974479</v>
      </c>
      <c r="P62" s="110">
        <v>50.432550765991209</v>
      </c>
      <c r="Q62" s="110">
        <v>5.1558130558530024</v>
      </c>
      <c r="R62" s="110">
        <v>15.352540372954575</v>
      </c>
      <c r="S62" s="110">
        <v>2.4822349452972414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3" customHeight="1" x14ac:dyDescent="0.4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4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3" customHeight="1" x14ac:dyDescent="0.4">
      <c r="B65" s="53" t="s">
        <v>58</v>
      </c>
      <c r="C65" s="54" t="s">
        <v>81</v>
      </c>
      <c r="D65" s="55">
        <v>4823.6901269410055</v>
      </c>
      <c r="E65" s="56">
        <v>4790.5297148153641</v>
      </c>
      <c r="F65" s="56">
        <v>4833.7443396443678</v>
      </c>
      <c r="G65" s="56">
        <v>6069.1009206366834</v>
      </c>
      <c r="H65" s="56">
        <v>6120.1518381411352</v>
      </c>
      <c r="I65" s="56">
        <v>6046.5924282622145</v>
      </c>
      <c r="J65" s="56">
        <v>3901.7219748426701</v>
      </c>
      <c r="K65" s="56">
        <v>4636.5463425383987</v>
      </c>
      <c r="L65" s="56">
        <v>6060.5995857618391</v>
      </c>
      <c r="M65" s="56">
        <v>6091.3449474508434</v>
      </c>
      <c r="N65" s="56">
        <v>5812.808253437368</v>
      </c>
      <c r="O65" s="56">
        <v>4950.2628435336419</v>
      </c>
      <c r="P65" s="56">
        <v>6250.9238969710968</v>
      </c>
      <c r="Q65" s="56">
        <v>6310.3819277235798</v>
      </c>
      <c r="R65" s="56">
        <v>6432.9457605585148</v>
      </c>
      <c r="S65" s="56">
        <v>5994.2392621761846</v>
      </c>
      <c r="T65" s="56">
        <v>4018.4568158473121</v>
      </c>
      <c r="U65" s="56">
        <v>5686.4709547180091</v>
      </c>
      <c r="V65" s="56">
        <v>4429.9503255476748</v>
      </c>
      <c r="W65" s="56">
        <v>5823.3571346372491</v>
      </c>
      <c r="X65" s="56">
        <v>6190.782919704704</v>
      </c>
      <c r="Y65" s="56">
        <v>5492.5890348913317</v>
      </c>
      <c r="Z65" s="56">
        <v>6426.662588456953</v>
      </c>
      <c r="AA65" s="56">
        <v>6217.0508201704597</v>
      </c>
      <c r="AB65" s="56">
        <v>6468.6335314053058</v>
      </c>
      <c r="AC65" s="56">
        <v>6021.467096622373</v>
      </c>
      <c r="AD65" s="56">
        <v>6298.957364806407</v>
      </c>
      <c r="AE65" s="56">
        <v>6032.4220764519841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3" customHeight="1" x14ac:dyDescent="0.4">
      <c r="B66" s="57" t="s">
        <v>60</v>
      </c>
      <c r="C66" s="58" t="s">
        <v>81</v>
      </c>
      <c r="D66" s="59">
        <v>5186.1567040224036</v>
      </c>
      <c r="E66" s="60">
        <v>5803.0829532498628</v>
      </c>
      <c r="F66" s="60">
        <v>3546.4188907225102</v>
      </c>
      <c r="G66" s="60">
        <v>5433.0103129290947</v>
      </c>
      <c r="H66" s="60" t="s">
        <v>108</v>
      </c>
      <c r="I66" s="60">
        <v>5407.1450355417592</v>
      </c>
      <c r="J66" s="60">
        <v>4840.3390802498316</v>
      </c>
      <c r="K66" s="60">
        <v>4183.3135634370383</v>
      </c>
      <c r="L66" s="60">
        <v>4513.562753408778</v>
      </c>
      <c r="M66" s="60">
        <v>5808.155728244581</v>
      </c>
      <c r="N66" s="60">
        <v>4800.1493518592233</v>
      </c>
      <c r="O66" s="60">
        <v>5907.6982224054182</v>
      </c>
      <c r="P66" s="60">
        <v>5858.112128361191</v>
      </c>
      <c r="Q66" s="60">
        <v>5587.2563056168738</v>
      </c>
      <c r="R66" s="60">
        <v>4128.8776252307089</v>
      </c>
      <c r="S66" s="60">
        <v>5654.8232415427792</v>
      </c>
      <c r="T66" s="60">
        <v>5080.2817625065454</v>
      </c>
      <c r="U66" s="60">
        <v>4104.3659362522112</v>
      </c>
      <c r="V66" s="60">
        <v>6208.1706496327415</v>
      </c>
      <c r="W66" s="60">
        <v>6016.3849284535918</v>
      </c>
      <c r="X66" s="60">
        <v>6499.9999207211586</v>
      </c>
      <c r="Y66" s="60">
        <v>3831.0267625350316</v>
      </c>
      <c r="Z66" s="60">
        <v>5273.624112485606</v>
      </c>
      <c r="AA66" s="60">
        <v>5650.0820307573977</v>
      </c>
      <c r="AB66" s="60">
        <v>5995.8387319312333</v>
      </c>
      <c r="AC66" s="60">
        <v>5887.385123224095</v>
      </c>
      <c r="AD66" s="60">
        <v>5616.1008805166839</v>
      </c>
      <c r="AE66" s="60">
        <v>5821.6851730105436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3" customHeight="1" x14ac:dyDescent="0.4">
      <c r="B67" s="57" t="s">
        <v>61</v>
      </c>
      <c r="C67" s="58" t="s">
        <v>81</v>
      </c>
      <c r="D67" s="59">
        <v>6232.8394576930459</v>
      </c>
      <c r="E67" s="60">
        <v>6697.8834900879656</v>
      </c>
      <c r="F67" s="60">
        <v>6557.4475140672575</v>
      </c>
      <c r="G67" s="60">
        <v>6500.0001456803857</v>
      </c>
      <c r="H67" s="60">
        <v>6485.0233684851391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6500.0003853504159</v>
      </c>
      <c r="Y67" s="60">
        <v>6490.3580990427972</v>
      </c>
      <c r="Z67" s="60">
        <v>6499.9999343880154</v>
      </c>
      <c r="AA67" s="60">
        <v>6267.2036415398798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3" customHeight="1" x14ac:dyDescent="0.4">
      <c r="B68" s="57" t="s">
        <v>62</v>
      </c>
      <c r="C68" s="58" t="s">
        <v>81</v>
      </c>
      <c r="D68" s="59">
        <v>6498.8194718263776</v>
      </c>
      <c r="E68" s="60">
        <v>6991.9284076102322</v>
      </c>
      <c r="F68" s="60">
        <v>5000</v>
      </c>
      <c r="G68" s="60">
        <v>6632.719064246482</v>
      </c>
      <c r="H68" s="60" t="s">
        <v>108</v>
      </c>
      <c r="I68" s="60">
        <v>5999.9995125222076</v>
      </c>
      <c r="J68" s="60">
        <v>5000.0002746164091</v>
      </c>
      <c r="K68" s="60">
        <v>4999.9997772508523</v>
      </c>
      <c r="L68" s="60">
        <v>6000</v>
      </c>
      <c r="M68" s="60">
        <v>6789.1349955840888</v>
      </c>
      <c r="N68" s="60">
        <v>6939.9588962258767</v>
      </c>
      <c r="O68" s="60">
        <v>4999.9998592172105</v>
      </c>
      <c r="P68" s="60">
        <v>6925.379994944542</v>
      </c>
      <c r="Q68" s="60">
        <v>6136.1805595140659</v>
      </c>
      <c r="R68" s="60">
        <v>6831.3601870159064</v>
      </c>
      <c r="S68" s="60">
        <v>5000</v>
      </c>
      <c r="T68" s="60">
        <v>7000.7611259734622</v>
      </c>
      <c r="U68" s="60">
        <v>6000</v>
      </c>
      <c r="V68" s="60">
        <v>5000.0001640751807</v>
      </c>
      <c r="W68" s="60">
        <v>5999.999826641807</v>
      </c>
      <c r="X68" s="60">
        <v>6000</v>
      </c>
      <c r="Y68" s="60">
        <v>5000</v>
      </c>
      <c r="Z68" s="60">
        <v>5999.9996918077095</v>
      </c>
      <c r="AA68" s="60">
        <v>6921.1736886289973</v>
      </c>
      <c r="AB68" s="60">
        <v>6616.4259707438659</v>
      </c>
      <c r="AC68" s="60">
        <v>5000</v>
      </c>
      <c r="AD68" s="60">
        <v>6656.6958726735093</v>
      </c>
      <c r="AE68" s="60">
        <v>5999.9997179281881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3" customHeight="1" x14ac:dyDescent="0.4">
      <c r="B69" s="57" t="s">
        <v>63</v>
      </c>
      <c r="C69" s="58" t="s">
        <v>81</v>
      </c>
      <c r="D69" s="59">
        <v>3109.4063134612024</v>
      </c>
      <c r="E69" s="60">
        <v>4335.7657629488795</v>
      </c>
      <c r="F69" s="60">
        <v>2842.0452969133617</v>
      </c>
      <c r="G69" s="60">
        <v>1816.4152824677003</v>
      </c>
      <c r="H69" s="60" t="s">
        <v>108</v>
      </c>
      <c r="I69" s="60">
        <v>2039.0197230466413</v>
      </c>
      <c r="J69" s="60">
        <v>4545.1578011542242</v>
      </c>
      <c r="K69" s="60" t="s">
        <v>108</v>
      </c>
      <c r="L69" s="60" t="s">
        <v>108</v>
      </c>
      <c r="M69" s="60">
        <v>1615.258540990146</v>
      </c>
      <c r="N69" s="60">
        <v>2049.8009084402975</v>
      </c>
      <c r="O69" s="60">
        <v>4436.5112253157304</v>
      </c>
      <c r="P69" s="60">
        <v>3012.3855248137506</v>
      </c>
      <c r="Q69" s="60">
        <v>3110.0439424593592</v>
      </c>
      <c r="R69" s="60">
        <v>4142.0836597028674</v>
      </c>
      <c r="S69" s="60">
        <v>3023.9800852365374</v>
      </c>
      <c r="T69" s="60">
        <v>2912.5115856453172</v>
      </c>
      <c r="U69" s="60">
        <v>3813.7168632276207</v>
      </c>
      <c r="V69" s="60" t="s">
        <v>108</v>
      </c>
      <c r="W69" s="60">
        <v>1904.8478921968847</v>
      </c>
      <c r="X69" s="60" t="s">
        <v>108</v>
      </c>
      <c r="Y69" s="60">
        <v>2548.5313468591489</v>
      </c>
      <c r="Z69" s="60">
        <v>3533.7672806251094</v>
      </c>
      <c r="AA69" s="60">
        <v>2262.3860849628418</v>
      </c>
      <c r="AB69" s="60">
        <v>2600.1599265503869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3" customHeight="1" x14ac:dyDescent="0.4">
      <c r="B70" s="57" t="s">
        <v>64</v>
      </c>
      <c r="C70" s="58" t="s">
        <v>81</v>
      </c>
      <c r="D70" s="59">
        <v>3170.8221228454822</v>
      </c>
      <c r="E70" s="60">
        <v>4339.6036246127369</v>
      </c>
      <c r="F70" s="60">
        <v>2871.9544198500048</v>
      </c>
      <c r="G70" s="60">
        <v>1672.4077967404887</v>
      </c>
      <c r="H70" s="60">
        <v>3045.3308391163664</v>
      </c>
      <c r="I70" s="60">
        <v>2039.020150074871</v>
      </c>
      <c r="J70" s="60">
        <v>4547.4229095140754</v>
      </c>
      <c r="K70" s="60">
        <v>2396.63318258053</v>
      </c>
      <c r="L70" s="60">
        <v>4088.0954945949616</v>
      </c>
      <c r="M70" s="60">
        <v>1620.8535525168527</v>
      </c>
      <c r="N70" s="60">
        <v>2061.3214408703279</v>
      </c>
      <c r="O70" s="60">
        <v>4436.5110075105613</v>
      </c>
      <c r="P70" s="60">
        <v>3023.0657438089447</v>
      </c>
      <c r="Q70" s="60">
        <v>3268.9146596872874</v>
      </c>
      <c r="R70" s="60">
        <v>4064.0699281330772</v>
      </c>
      <c r="S70" s="60">
        <v>3040.016867897727</v>
      </c>
      <c r="T70" s="60">
        <v>2914.486716816642</v>
      </c>
      <c r="U70" s="60">
        <v>3813.716685909294</v>
      </c>
      <c r="V70" s="60">
        <v>3065.359384390078</v>
      </c>
      <c r="W70" s="60">
        <v>1915.7804201058855</v>
      </c>
      <c r="X70" s="60" t="s">
        <v>108</v>
      </c>
      <c r="Y70" s="60">
        <v>2548.5315637473286</v>
      </c>
      <c r="Z70" s="60">
        <v>3556.491363999623</v>
      </c>
      <c r="AA70" s="60">
        <v>2281.6481260802343</v>
      </c>
      <c r="AB70" s="60">
        <v>2624.2889823015526</v>
      </c>
      <c r="AC70" s="60">
        <v>4041.1538205992902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3" customHeight="1" x14ac:dyDescent="0.4">
      <c r="B71" s="57" t="s">
        <v>65</v>
      </c>
      <c r="C71" s="58" t="s">
        <v>81</v>
      </c>
      <c r="D71" s="59">
        <v>1053.6938930817148</v>
      </c>
      <c r="E71" s="60">
        <v>943.76496315171687</v>
      </c>
      <c r="F71" s="60">
        <v>729.03954494418281</v>
      </c>
      <c r="G71" s="60">
        <v>1130.7742103429866</v>
      </c>
      <c r="H71" s="60">
        <v>1405.6339848922787</v>
      </c>
      <c r="I71" s="60">
        <v>878.53880046403219</v>
      </c>
      <c r="J71" s="60">
        <v>897.59621331188862</v>
      </c>
      <c r="K71" s="60">
        <v>811.15058272251326</v>
      </c>
      <c r="L71" s="60">
        <v>850.3541921983408</v>
      </c>
      <c r="M71" s="60">
        <v>1273.32677014509</v>
      </c>
      <c r="N71" s="60">
        <v>1367.7953811738964</v>
      </c>
      <c r="O71" s="60">
        <v>780.39989160222103</v>
      </c>
      <c r="P71" s="60">
        <v>1102.2349788161448</v>
      </c>
      <c r="Q71" s="60">
        <v>1050.097758797541</v>
      </c>
      <c r="R71" s="60">
        <v>984.85484501272401</v>
      </c>
      <c r="S71" s="60">
        <v>778.92094522678917</v>
      </c>
      <c r="T71" s="60">
        <v>1320.6262569766559</v>
      </c>
      <c r="U71" s="60">
        <v>867.03558921520232</v>
      </c>
      <c r="V71" s="60">
        <v>780.22838603547518</v>
      </c>
      <c r="W71" s="60">
        <v>870.53951503214205</v>
      </c>
      <c r="X71" s="60">
        <v>1414.9384329218806</v>
      </c>
      <c r="Y71" s="60">
        <v>781.50345228269919</v>
      </c>
      <c r="Z71" s="60">
        <v>868.09546694478854</v>
      </c>
      <c r="AA71" s="60">
        <v>1332.0371285208428</v>
      </c>
      <c r="AB71" s="60">
        <v>1147.0434217422544</v>
      </c>
      <c r="AC71" s="60">
        <v>796.48239203807032</v>
      </c>
      <c r="AD71" s="60">
        <v>1013.9425108197959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3" customHeight="1" x14ac:dyDescent="0.4">
      <c r="B72" s="57" t="s">
        <v>66</v>
      </c>
      <c r="C72" s="58" t="s">
        <v>81</v>
      </c>
      <c r="D72" s="59">
        <v>4245.9087058557643</v>
      </c>
      <c r="E72" s="60" t="s">
        <v>108</v>
      </c>
      <c r="F72" s="60" t="s">
        <v>108</v>
      </c>
      <c r="G72" s="60" t="s">
        <v>108</v>
      </c>
      <c r="H72" s="60">
        <v>4091.7193581932938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4264.3076615214977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4095.1004277304392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3" customHeight="1" x14ac:dyDescent="0.4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3" customHeight="1" x14ac:dyDescent="0.4">
      <c r="B74" s="57" t="s">
        <v>68</v>
      </c>
      <c r="C74" s="58" t="s">
        <v>81</v>
      </c>
      <c r="D74" s="59">
        <v>2521.556677518081</v>
      </c>
      <c r="E74" s="60">
        <v>2425.8474462927529</v>
      </c>
      <c r="F74" s="60">
        <v>2512.9274994391212</v>
      </c>
      <c r="G74" s="60">
        <v>2179.1478305569794</v>
      </c>
      <c r="H74" s="60">
        <v>2454.094418608393</v>
      </c>
      <c r="I74" s="60">
        <v>2625.8129237074791</v>
      </c>
      <c r="J74" s="60">
        <v>2100.4348666476935</v>
      </c>
      <c r="K74" s="60">
        <v>2923.1100369031146</v>
      </c>
      <c r="L74" s="60">
        <v>2780.5268540893849</v>
      </c>
      <c r="M74" s="60">
        <v>3094.6400474497841</v>
      </c>
      <c r="N74" s="60">
        <v>2489.2304351925259</v>
      </c>
      <c r="O74" s="60">
        <v>2393.0194472347434</v>
      </c>
      <c r="P74" s="60">
        <v>3110.2153679015696</v>
      </c>
      <c r="Q74" s="60">
        <v>2658.1473452813484</v>
      </c>
      <c r="R74" s="60">
        <v>2325.482001048641</v>
      </c>
      <c r="S74" s="60">
        <v>3370.8309731368695</v>
      </c>
      <c r="T74" s="60">
        <v>2659.7826558630595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2266.8712718075913</v>
      </c>
      <c r="AB74" s="60">
        <v>2072.4378499338577</v>
      </c>
      <c r="AC74" s="60">
        <v>2846.8175720037452</v>
      </c>
      <c r="AD74" s="60">
        <v>1881.9933550414444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3" customHeight="1" x14ac:dyDescent="0.4">
      <c r="B75" s="57" t="s">
        <v>69</v>
      </c>
      <c r="C75" s="58" t="s">
        <v>81</v>
      </c>
      <c r="D75" s="59">
        <v>3521.8729536743208</v>
      </c>
      <c r="E75" s="60" t="s">
        <v>108</v>
      </c>
      <c r="F75" s="60">
        <v>3335.0170517361394</v>
      </c>
      <c r="G75" s="60">
        <v>3724.8962673265737</v>
      </c>
      <c r="H75" s="60" t="s">
        <v>108</v>
      </c>
      <c r="I75" s="60" t="s">
        <v>108</v>
      </c>
      <c r="J75" s="60">
        <v>3513.97019492048</v>
      </c>
      <c r="K75" s="60">
        <v>3838.7494960436593</v>
      </c>
      <c r="L75" s="60">
        <v>3596.8377082487405</v>
      </c>
      <c r="M75" s="60">
        <v>3091.0407001420435</v>
      </c>
      <c r="N75" s="60">
        <v>3188.6497960636375</v>
      </c>
      <c r="O75" s="60">
        <v>3197.8039640620168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3016.8046027225473</v>
      </c>
      <c r="U75" s="60">
        <v>3488.2388473041897</v>
      </c>
      <c r="V75" s="60" t="s">
        <v>108</v>
      </c>
      <c r="W75" s="60">
        <v>3504.5113001518598</v>
      </c>
      <c r="X75" s="60">
        <v>3237.3015163209038</v>
      </c>
      <c r="Y75" s="60">
        <v>3536.4447053190597</v>
      </c>
      <c r="Z75" s="60">
        <v>3321.7279577172026</v>
      </c>
      <c r="AA75" s="60">
        <v>3153.8991867205541</v>
      </c>
      <c r="AB75" s="60">
        <v>3614.3266994612986</v>
      </c>
      <c r="AC75" s="60">
        <v>3135.031561506446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3" customHeight="1" x14ac:dyDescent="0.4">
      <c r="B76" s="61" t="s">
        <v>70</v>
      </c>
      <c r="C76" s="62" t="s">
        <v>81</v>
      </c>
      <c r="D76" s="63">
        <v>2089.6095633520645</v>
      </c>
      <c r="E76" s="64">
        <v>2484.5180391723202</v>
      </c>
      <c r="F76" s="64">
        <v>1545.2711196717423</v>
      </c>
      <c r="G76" s="64">
        <v>1751.4425317932632</v>
      </c>
      <c r="H76" s="64">
        <v>1904.2783693778383</v>
      </c>
      <c r="I76" s="64">
        <v>1530.906143880612</v>
      </c>
      <c r="J76" s="64">
        <v>1773.6040069613452</v>
      </c>
      <c r="K76" s="64">
        <v>2625.6607901111875</v>
      </c>
      <c r="L76" s="64">
        <v>3111.2924287263145</v>
      </c>
      <c r="M76" s="64">
        <v>1988.7379792185827</v>
      </c>
      <c r="N76" s="64">
        <v>2051.1467498112802</v>
      </c>
      <c r="O76" s="64">
        <v>3525.6429244012397</v>
      </c>
      <c r="P76" s="64">
        <v>2053.6381223177577</v>
      </c>
      <c r="Q76" s="64">
        <v>2434.5291514287655</v>
      </c>
      <c r="R76" s="64">
        <v>1379.7092922511049</v>
      </c>
      <c r="S76" s="64">
        <v>2543.8610461068633</v>
      </c>
      <c r="T76" s="64">
        <v>2011.5486690089308</v>
      </c>
      <c r="U76" s="64">
        <v>2977.3843028514516</v>
      </c>
      <c r="V76" s="64">
        <v>1081.941357590031</v>
      </c>
      <c r="W76" s="64">
        <v>2316.3585912514563</v>
      </c>
      <c r="X76" s="64">
        <v>1878.0378719303512</v>
      </c>
      <c r="Y76" s="64">
        <v>2210.6013059961197</v>
      </c>
      <c r="Z76" s="64">
        <v>2892.1522384020882</v>
      </c>
      <c r="AA76" s="64">
        <v>2150.2563699944585</v>
      </c>
      <c r="AB76" s="64">
        <v>2399.4185306406671</v>
      </c>
      <c r="AC76" s="64">
        <v>3529.4676517985868</v>
      </c>
      <c r="AD76" s="64">
        <v>2199.3911804665036</v>
      </c>
      <c r="AE76" s="64">
        <v>1774.7475068217261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3" customHeight="1" x14ac:dyDescent="0.4">
      <c r="B77" s="57" t="s">
        <v>71</v>
      </c>
      <c r="C77" s="58" t="s">
        <v>81</v>
      </c>
      <c r="D77" s="59">
        <v>5334.0858360761404</v>
      </c>
      <c r="E77" s="60">
        <v>5606.3054208127533</v>
      </c>
      <c r="F77" s="60">
        <v>4999.414556989339</v>
      </c>
      <c r="G77" s="60">
        <v>6022.5747611488514</v>
      </c>
      <c r="H77" s="60">
        <v>6189.5802350089398</v>
      </c>
      <c r="I77" s="60">
        <v>5765.551945129554</v>
      </c>
      <c r="J77" s="60">
        <v>4617.9782841324541</v>
      </c>
      <c r="K77" s="60">
        <v>4486.4620766375874</v>
      </c>
      <c r="L77" s="60">
        <v>5612.7144936670129</v>
      </c>
      <c r="M77" s="60">
        <v>6273.5065357529284</v>
      </c>
      <c r="N77" s="60">
        <v>6138.969414462038</v>
      </c>
      <c r="O77" s="60">
        <v>5859.5197456710657</v>
      </c>
      <c r="P77" s="60">
        <v>5852.3710167385798</v>
      </c>
      <c r="Q77" s="60">
        <v>6212.1745310078513</v>
      </c>
      <c r="R77" s="60">
        <v>4308.6798185730577</v>
      </c>
      <c r="S77" s="60">
        <v>6188.3449319359015</v>
      </c>
      <c r="T77" s="60">
        <v>5119.8100517102575</v>
      </c>
      <c r="U77" s="60">
        <v>4972.8787547802958</v>
      </c>
      <c r="V77" s="60">
        <v>5527.6924265222578</v>
      </c>
      <c r="W77" s="60">
        <v>5954.3393568950023</v>
      </c>
      <c r="X77" s="60">
        <v>5561.9610704169318</v>
      </c>
      <c r="Y77" s="60">
        <v>5098.7885114062456</v>
      </c>
      <c r="Z77" s="60">
        <v>5581.3744229303684</v>
      </c>
      <c r="AA77" s="60">
        <v>6274.3579108489275</v>
      </c>
      <c r="AB77" s="60">
        <v>6204.7383705256871</v>
      </c>
      <c r="AC77" s="60">
        <v>5816.342358081185</v>
      </c>
      <c r="AD77" s="60">
        <v>5999.9303017910925</v>
      </c>
      <c r="AE77" s="60">
        <v>6063.3654071814135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3" customHeight="1" x14ac:dyDescent="0.4">
      <c r="B78" s="65" t="s">
        <v>72</v>
      </c>
      <c r="C78" s="66" t="s">
        <v>81</v>
      </c>
      <c r="D78" s="67">
        <v>978.1147014087386</v>
      </c>
      <c r="E78" s="68">
        <v>914.64138476797632</v>
      </c>
      <c r="F78" s="68">
        <v>739.28655514331649</v>
      </c>
      <c r="G78" s="68">
        <v>1070.0516761741944</v>
      </c>
      <c r="H78" s="68">
        <v>1381.9648292811819</v>
      </c>
      <c r="I78" s="68">
        <v>840.48208053562576</v>
      </c>
      <c r="J78" s="68">
        <v>809.74329888601858</v>
      </c>
      <c r="K78" s="68">
        <v>792.01261411797395</v>
      </c>
      <c r="L78" s="68">
        <v>821.13153506900255</v>
      </c>
      <c r="M78" s="68">
        <v>1213.3728817046988</v>
      </c>
      <c r="N78" s="68">
        <v>1294.3527800640859</v>
      </c>
      <c r="O78" s="68">
        <v>734.49753209267772</v>
      </c>
      <c r="P78" s="68">
        <v>1020.7707474332577</v>
      </c>
      <c r="Q78" s="68">
        <v>1037.0000269082211</v>
      </c>
      <c r="R78" s="68">
        <v>923.08292837312263</v>
      </c>
      <c r="S78" s="68">
        <v>757.82485120344188</v>
      </c>
      <c r="T78" s="68">
        <v>1182.5100613978298</v>
      </c>
      <c r="U78" s="68">
        <v>841.77385594639702</v>
      </c>
      <c r="V78" s="68">
        <v>767.90978792838973</v>
      </c>
      <c r="W78" s="68">
        <v>846.07815144583867</v>
      </c>
      <c r="X78" s="68">
        <v>1405.2688528190104</v>
      </c>
      <c r="Y78" s="68">
        <v>765.17946228428502</v>
      </c>
      <c r="Z78" s="68">
        <v>842.53018672126018</v>
      </c>
      <c r="AA78" s="68">
        <v>1340.6151754454074</v>
      </c>
      <c r="AB78" s="68">
        <v>1102.8237116936962</v>
      </c>
      <c r="AC78" s="68">
        <v>755.96076369054265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3" customHeight="1" x14ac:dyDescent="0.4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4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3" customHeight="1" x14ac:dyDescent="0.4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3" customHeight="1" x14ac:dyDescent="0.4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3" customHeight="1" x14ac:dyDescent="0.4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3" customHeight="1" x14ac:dyDescent="0.4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3" customHeight="1" x14ac:dyDescent="0.4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3" customHeight="1" x14ac:dyDescent="0.4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4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4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4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4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4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4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4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4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4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4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4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4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4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4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5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4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4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3" customHeight="1" x14ac:dyDescent="0.4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3" customHeight="1" x14ac:dyDescent="0.4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3" customHeight="1" x14ac:dyDescent="0.4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3" customHeight="1" x14ac:dyDescent="0.4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3" customHeight="1" x14ac:dyDescent="0.4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3" customHeight="1" x14ac:dyDescent="0.4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3" customHeight="1" x14ac:dyDescent="0.4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3" customHeight="1" x14ac:dyDescent="0.4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3" customHeight="1" x14ac:dyDescent="0.4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3" customHeight="1" x14ac:dyDescent="0.4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3" customHeight="1" x14ac:dyDescent="0.4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3" customHeight="1" x14ac:dyDescent="0.4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4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4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4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4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4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4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4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3" customHeight="1" x14ac:dyDescent="0.4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3" customHeight="1" x14ac:dyDescent="0.4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3" customHeight="1" x14ac:dyDescent="0.4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3" customHeight="1" x14ac:dyDescent="0.4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3" customHeigh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3" customHeigh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3" customHeigh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3" customHeight="1" x14ac:dyDescent="0.4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3" customHeight="1" x14ac:dyDescent="0.4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3" customHeight="1" x14ac:dyDescent="0.4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3" customHeight="1" x14ac:dyDescent="0.4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3" customHeight="1" x14ac:dyDescent="0.4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4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4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4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4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4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4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4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4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3" customHeight="1" x14ac:dyDescent="0.4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3" customHeight="1" x14ac:dyDescent="0.4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3" customHeight="1" x14ac:dyDescent="0.4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3" customHeight="1" x14ac:dyDescent="0.4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3" customHeight="1" x14ac:dyDescent="0.4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3" customHeight="1" x14ac:dyDescent="0.4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3" customHeight="1" x14ac:dyDescent="0.4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3" customHeight="1" x14ac:dyDescent="0.4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4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4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3" customHeight="1" x14ac:dyDescent="0.4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3" customHeight="1" x14ac:dyDescent="0.4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4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3" customHeight="1" x14ac:dyDescent="0.4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4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4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4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3" customHeight="1" x14ac:dyDescent="0.4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3" customHeight="1" x14ac:dyDescent="0.4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3" customHeight="1" x14ac:dyDescent="0.4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3" customHeight="1" x14ac:dyDescent="0.4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3" customHeight="1" x14ac:dyDescent="0.4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4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4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3" customHeight="1" x14ac:dyDescent="0.4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3" customHeight="1" x14ac:dyDescent="0.4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3" customHeight="1" x14ac:dyDescent="0.4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3" customHeight="1" x14ac:dyDescent="0.4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3" customHeight="1" x14ac:dyDescent="0.4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3" customHeight="1" x14ac:dyDescent="0.4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4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4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4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4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4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4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4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3" customHeight="1" x14ac:dyDescent="0.4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3" customHeight="1" x14ac:dyDescent="0.4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3" customHeight="1" x14ac:dyDescent="0.4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3" customHeight="1" x14ac:dyDescent="0.4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3" customHeight="1" x14ac:dyDescent="0.4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3" customHeight="1" x14ac:dyDescent="0.4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3" customHeight="1" x14ac:dyDescent="0.4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3" customHeight="1" x14ac:dyDescent="0.4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4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4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3" customHeight="1" x14ac:dyDescent="0.4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3" customHeight="1" x14ac:dyDescent="0.4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3" customHeight="1" x14ac:dyDescent="0.4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3" customHeight="1" x14ac:dyDescent="0.4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3" customHeight="1" x14ac:dyDescent="0.4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3" customHeight="1" x14ac:dyDescent="0.4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3" customHeight="1" x14ac:dyDescent="0.4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4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4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4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4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4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3" customHeight="1" x14ac:dyDescent="0.4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3" customHeight="1" x14ac:dyDescent="0.4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3" customHeight="1" x14ac:dyDescent="0.4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3" customHeight="1" x14ac:dyDescent="0.4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3" customHeight="1" x14ac:dyDescent="0.4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3" customHeight="1" x14ac:dyDescent="0.4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3" customHeight="1" x14ac:dyDescent="0.4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4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3" customHeight="1" x14ac:dyDescent="0.4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3" customHeight="1" x14ac:dyDescent="0.4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3" customHeight="1" x14ac:dyDescent="0.4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3" customHeight="1" x14ac:dyDescent="0.4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3" customHeight="1" x14ac:dyDescent="0.4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4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3" customHeight="1" x14ac:dyDescent="0.4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3" customHeight="1" x14ac:dyDescent="0.4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3" customHeight="1" x14ac:dyDescent="0.4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3" customHeight="1" x14ac:dyDescent="0.4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3" customHeight="1" x14ac:dyDescent="0.4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3" customHeight="1" x14ac:dyDescent="0.4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4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4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4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4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4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4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4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3" customHeight="1" x14ac:dyDescent="0.4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3" customHeight="1" x14ac:dyDescent="0.4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3" customHeight="1" x14ac:dyDescent="0.4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3" customHeight="1" x14ac:dyDescent="0.4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3" customHeight="1" x14ac:dyDescent="0.4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3" customHeight="1" x14ac:dyDescent="0.4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3" customHeight="1" x14ac:dyDescent="0.4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3" customHeight="1" x14ac:dyDescent="0.4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3" customHeight="1" x14ac:dyDescent="0.4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3" customHeight="1" x14ac:dyDescent="0.4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3" customHeight="1" x14ac:dyDescent="0.4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3" customHeight="1" x14ac:dyDescent="0.4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4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4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4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4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4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4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4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4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3" customHeight="1" x14ac:dyDescent="0.4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3" customHeight="1" x14ac:dyDescent="0.4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3" customHeight="1" x14ac:dyDescent="0.4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3" customHeight="1" x14ac:dyDescent="0.4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3" customHeight="1" x14ac:dyDescent="0.4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3" customHeight="1" x14ac:dyDescent="0.4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3" customHeight="1" x14ac:dyDescent="0.4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3" customHeight="1" x14ac:dyDescent="0.4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4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3" customHeight="1" x14ac:dyDescent="0.4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4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3" customHeight="1" x14ac:dyDescent="0.4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4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3" customHeight="1" x14ac:dyDescent="0.4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4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3" customHeight="1" x14ac:dyDescent="0.4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4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3" customHeight="1" x14ac:dyDescent="0.4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4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3" customHeight="1" x14ac:dyDescent="0.4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4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3" customHeight="1" x14ac:dyDescent="0.4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4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3" customHeight="1" x14ac:dyDescent="0.4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4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3" customHeight="1" x14ac:dyDescent="0.4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4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3" customHeight="1" x14ac:dyDescent="0.4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4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3" customHeight="1" x14ac:dyDescent="0.4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4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3" customHeight="1" x14ac:dyDescent="0.4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4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3" customHeight="1" x14ac:dyDescent="0.4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4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3" customHeight="1" x14ac:dyDescent="0.4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4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3" customHeight="1" x14ac:dyDescent="0.4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4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3" customHeight="1" x14ac:dyDescent="0.4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4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3" customHeight="1" x14ac:dyDescent="0.4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4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3" customHeight="1" x14ac:dyDescent="0.4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4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3" customHeight="1" x14ac:dyDescent="0.4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4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3" customHeight="1" x14ac:dyDescent="0.4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4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3" customHeight="1" x14ac:dyDescent="0.4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4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3" customHeight="1" x14ac:dyDescent="0.4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4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3" customHeight="1" x14ac:dyDescent="0.4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4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3" customHeight="1" x14ac:dyDescent="0.4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4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3" customHeight="1" x14ac:dyDescent="0.4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4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3" customHeight="1" x14ac:dyDescent="0.4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3" customHeight="1" x14ac:dyDescent="0.4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3" customHeight="1" x14ac:dyDescent="0.4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3" customHeight="1" x14ac:dyDescent="0.4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3" customHeight="1" x14ac:dyDescent="0.4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4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4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4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4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4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4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4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4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4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4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4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4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4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5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4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4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3" customHeight="1" x14ac:dyDescent="0.4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3" customHeight="1" x14ac:dyDescent="0.4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3" customHeight="1" x14ac:dyDescent="0.4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3" customHeight="1" x14ac:dyDescent="0.4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3" customHeight="1" x14ac:dyDescent="0.4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3" customHeight="1" x14ac:dyDescent="0.4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3" customHeight="1" x14ac:dyDescent="0.4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3" customHeight="1" x14ac:dyDescent="0.4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3" customHeight="1" x14ac:dyDescent="0.4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3" customHeight="1" x14ac:dyDescent="0.4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3" customHeight="1" x14ac:dyDescent="0.4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3" customHeight="1" x14ac:dyDescent="0.4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3" customHeight="1" x14ac:dyDescent="0.4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3" customHeight="1" x14ac:dyDescent="0.4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3" customHeight="1" x14ac:dyDescent="0.4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3" customHeight="1" x14ac:dyDescent="0.4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4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3" customHeight="1" x14ac:dyDescent="0.4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3" customHeight="1" x14ac:dyDescent="0.4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3" customHeight="1" x14ac:dyDescent="0.4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3" customHeight="1" x14ac:dyDescent="0.4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3" customHeight="1" x14ac:dyDescent="0.4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3" customHeight="1" x14ac:dyDescent="0.4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3" customHeight="1" x14ac:dyDescent="0.4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3" customHeight="1" x14ac:dyDescent="0.4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3" customHeight="1" x14ac:dyDescent="0.4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3" customHeight="1" x14ac:dyDescent="0.4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3" customHeight="1" x14ac:dyDescent="0.4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3" customHeight="1" x14ac:dyDescent="0.4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5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4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3" customHeight="1" x14ac:dyDescent="0.4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3" customHeight="1" x14ac:dyDescent="0.4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3" customHeight="1" x14ac:dyDescent="0.4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3" customHeight="1" x14ac:dyDescent="0.4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3" customHeight="1" x14ac:dyDescent="0.4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3" customHeight="1" x14ac:dyDescent="0.4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3" customHeight="1" x14ac:dyDescent="0.4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3" customHeight="1" x14ac:dyDescent="0.4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3" customHeight="1" x14ac:dyDescent="0.4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4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4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4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4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4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4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4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4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4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4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4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4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5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4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4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3" customHeight="1" x14ac:dyDescent="0.4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3" customHeight="1" x14ac:dyDescent="0.4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3" customHeight="1" x14ac:dyDescent="0.4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3" customHeight="1" x14ac:dyDescent="0.4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3" customHeight="1" x14ac:dyDescent="0.4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3" customHeight="1" x14ac:dyDescent="0.4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3" customHeight="1" x14ac:dyDescent="0.4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3" customHeight="1" x14ac:dyDescent="0.4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4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3" customHeight="1" x14ac:dyDescent="0.4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4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4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3" customHeight="1" x14ac:dyDescent="0.4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3" customHeight="1" x14ac:dyDescent="0.4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3" customHeight="1" x14ac:dyDescent="0.4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3" customHeight="1" x14ac:dyDescent="0.4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3" customHeight="1" x14ac:dyDescent="0.4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4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3" customHeight="1" x14ac:dyDescent="0.4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4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4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4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4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4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3" customHeight="1" x14ac:dyDescent="0.4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3" customHeight="1" x14ac:dyDescent="0.4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3" customHeight="1" x14ac:dyDescent="0.4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3" customHeight="1" x14ac:dyDescent="0.4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3" customHeight="1" x14ac:dyDescent="0.4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3" customHeight="1" x14ac:dyDescent="0.4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3" customHeight="1" x14ac:dyDescent="0.4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4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3" customHeight="1" x14ac:dyDescent="0.4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4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4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3" customHeight="1" x14ac:dyDescent="0.4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3" customHeight="1" x14ac:dyDescent="0.4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3" customHeight="1" x14ac:dyDescent="0.4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3" customHeight="1" x14ac:dyDescent="0.4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3" customHeight="1" x14ac:dyDescent="0.4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4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3" customHeight="1" x14ac:dyDescent="0.4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3" customHeight="1" x14ac:dyDescent="0.4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4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4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4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4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4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4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4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4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4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4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4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4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4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4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4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4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4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4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4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4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4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4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4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4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4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4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4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4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4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4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4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4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4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4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4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78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0"/>
  </sheetPr>
  <dimension ref="A1:D9"/>
  <sheetViews>
    <sheetView workbookViewId="0">
      <selection activeCell="B4" sqref="B4"/>
    </sheetView>
  </sheetViews>
  <sheetFormatPr baseColWidth="10" defaultRowHeight="14.6" x14ac:dyDescent="0.4"/>
  <cols>
    <col min="1" max="1" width="26.84375" customWidth="1"/>
  </cols>
  <sheetData>
    <row r="1" spans="1:4" ht="18.45" x14ac:dyDescent="0.5">
      <c r="A1" s="97" t="s">
        <v>82</v>
      </c>
    </row>
    <row r="2" spans="1:4" x14ac:dyDescent="0.4">
      <c r="A2" s="95" t="s">
        <v>88</v>
      </c>
    </row>
    <row r="3" spans="1:4" x14ac:dyDescent="0.4">
      <c r="A3" t="s">
        <v>89</v>
      </c>
      <c r="B3" s="98">
        <v>44</v>
      </c>
      <c r="C3" t="s">
        <v>83</v>
      </c>
      <c r="D3" t="s">
        <v>84</v>
      </c>
    </row>
    <row r="4" spans="1:4" x14ac:dyDescent="0.4">
      <c r="B4" s="98">
        <f>B3*'[4]rate of change'!$U$6*'[4]rate of change'!$X$8</f>
        <v>44.88233349599998</v>
      </c>
      <c r="C4" t="s">
        <v>91</v>
      </c>
      <c r="D4" t="s">
        <v>93</v>
      </c>
    </row>
    <row r="6" spans="1:4" x14ac:dyDescent="0.4">
      <c r="A6" s="95" t="s">
        <v>90</v>
      </c>
      <c r="B6" t="s">
        <v>92</v>
      </c>
    </row>
    <row r="7" spans="1:4" x14ac:dyDescent="0.4">
      <c r="A7" s="96" t="s">
        <v>85</v>
      </c>
    </row>
    <row r="8" spans="1:4" x14ac:dyDescent="0.4">
      <c r="A8" s="96" t="s">
        <v>86</v>
      </c>
    </row>
    <row r="9" spans="1:4" x14ac:dyDescent="0.4">
      <c r="A9" s="96" t="s">
        <v>87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12</vt:i4>
      </vt:variant>
    </vt:vector>
  </HeadingPairs>
  <TitlesOfParts>
    <vt:vector size="20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2020-12-25T17:02:17Z</dcterms:modified>
</cp:coreProperties>
</file>