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to_self_calc\heat generation_auto vs main activity\"/>
    </mc:Choice>
  </mc:AlternateContent>
  <bookViews>
    <workbookView xWindow="1954" yWindow="223" windowWidth="31123" windowHeight="21377" activeTab="1"/>
  </bookViews>
  <sheets>
    <sheet name="Share_autoproducer_heat" sheetId="3" r:id="rId1"/>
    <sheet name="overview" sheetId="1" r:id="rId2"/>
    <sheet name="background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overview!$B$5:$C$104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  <c r="F3" i="3" l="1"/>
  <c r="G3" i="3" s="1"/>
  <c r="F6" i="3"/>
  <c r="G6" i="3" s="1"/>
  <c r="F7" i="3"/>
  <c r="G7" i="3" s="1"/>
  <c r="F9" i="3"/>
  <c r="G9" i="3" s="1"/>
  <c r="F10" i="3"/>
  <c r="G10" i="3" s="1"/>
  <c r="F11" i="3"/>
  <c r="F13" i="3"/>
  <c r="G13" i="3" s="1"/>
  <c r="F14" i="3"/>
  <c r="G14" i="3" s="1"/>
  <c r="F15" i="3"/>
  <c r="G15" i="3" s="1"/>
  <c r="F16" i="3"/>
  <c r="F17" i="3"/>
  <c r="G17" i="3" s="1"/>
  <c r="F18" i="3"/>
  <c r="G18" i="3" s="1"/>
  <c r="F19" i="3"/>
  <c r="G19" i="3" s="1"/>
  <c r="F20" i="3"/>
  <c r="G20" i="3" s="1"/>
  <c r="F21" i="3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F30" i="3"/>
  <c r="G30" i="3" s="1"/>
  <c r="F31" i="3"/>
  <c r="G31" i="3" s="1"/>
  <c r="F32" i="3"/>
  <c r="G32" i="3" s="1"/>
  <c r="F33" i="3"/>
  <c r="G33" i="3" s="1"/>
  <c r="F34" i="3"/>
  <c r="F35" i="3"/>
  <c r="G35" i="3" s="1"/>
  <c r="F36" i="3"/>
  <c r="G36" i="3" s="1"/>
  <c r="F37" i="3"/>
  <c r="G37" i="3" s="1"/>
  <c r="F38" i="3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2" i="3"/>
  <c r="G2" i="3" s="1"/>
  <c r="F4" i="3"/>
  <c r="G4" i="3" s="1"/>
  <c r="F5" i="3"/>
  <c r="G5" i="3" s="1"/>
  <c r="F8" i="3"/>
  <c r="G8" i="3" s="1"/>
  <c r="F12" i="3"/>
  <c r="G12" i="3" s="1"/>
  <c r="B3" i="1"/>
  <c r="Q106" i="1" l="1"/>
  <c r="O105" i="1"/>
  <c r="M103" i="1"/>
  <c r="K102" i="1"/>
  <c r="I100" i="1"/>
  <c r="G99" i="1"/>
  <c r="E96" i="1"/>
  <c r="Q93" i="1"/>
  <c r="O92" i="1"/>
  <c r="M90" i="1"/>
  <c r="K89" i="1"/>
  <c r="I86" i="1"/>
  <c r="G85" i="1"/>
  <c r="E83" i="1"/>
  <c r="Q80" i="1"/>
  <c r="O79" i="1"/>
  <c r="M77" i="1"/>
  <c r="K76" i="1"/>
  <c r="I74" i="1"/>
  <c r="G73" i="1"/>
  <c r="E71" i="1"/>
  <c r="Q68" i="1"/>
  <c r="O67" i="1"/>
  <c r="M65" i="1"/>
  <c r="K64" i="1"/>
  <c r="I62" i="1"/>
  <c r="G61" i="1"/>
  <c r="E59" i="1"/>
  <c r="Q56" i="1"/>
  <c r="O55" i="1"/>
  <c r="M53" i="1"/>
  <c r="K52" i="1"/>
  <c r="I50" i="1"/>
  <c r="G49" i="1"/>
  <c r="E47" i="1"/>
  <c r="Q44" i="1"/>
  <c r="O43" i="1"/>
  <c r="M41" i="1"/>
  <c r="K40" i="1"/>
  <c r="I38" i="1"/>
  <c r="G37" i="1"/>
  <c r="E35" i="1"/>
  <c r="Q32" i="1"/>
  <c r="O31" i="1"/>
  <c r="M28" i="1"/>
  <c r="K27" i="1"/>
  <c r="I25" i="1"/>
  <c r="G24" i="1"/>
  <c r="E22" i="1"/>
  <c r="Q19" i="1"/>
  <c r="O18" i="1"/>
  <c r="M16" i="1"/>
  <c r="K15" i="1"/>
  <c r="I13" i="1"/>
  <c r="G12" i="1"/>
  <c r="E7" i="1"/>
  <c r="O7" i="1"/>
  <c r="O24" i="1"/>
  <c r="K6" i="1"/>
  <c r="J99" i="1"/>
  <c r="D68" i="1"/>
  <c r="P41" i="1"/>
  <c r="D19" i="1"/>
  <c r="E95" i="1"/>
  <c r="I73" i="1"/>
  <c r="G47" i="1"/>
  <c r="I24" i="1"/>
  <c r="P106" i="1"/>
  <c r="N105" i="1"/>
  <c r="L103" i="1"/>
  <c r="J102" i="1"/>
  <c r="H100" i="1"/>
  <c r="F99" i="1"/>
  <c r="D96" i="1"/>
  <c r="P93" i="1"/>
  <c r="N92" i="1"/>
  <c r="L90" i="1"/>
  <c r="J89" i="1"/>
  <c r="H86" i="1"/>
  <c r="F85" i="1"/>
  <c r="D83" i="1"/>
  <c r="P80" i="1"/>
  <c r="N79" i="1"/>
  <c r="L77" i="1"/>
  <c r="J76" i="1"/>
  <c r="H74" i="1"/>
  <c r="F73" i="1"/>
  <c r="D71" i="1"/>
  <c r="P68" i="1"/>
  <c r="N67" i="1"/>
  <c r="L65" i="1"/>
  <c r="J64" i="1"/>
  <c r="H62" i="1"/>
  <c r="F61" i="1"/>
  <c r="D59" i="1"/>
  <c r="P56" i="1"/>
  <c r="N55" i="1"/>
  <c r="L53" i="1"/>
  <c r="J52" i="1"/>
  <c r="H50" i="1"/>
  <c r="F49" i="1"/>
  <c r="D47" i="1"/>
  <c r="P44" i="1"/>
  <c r="N43" i="1"/>
  <c r="L41" i="1"/>
  <c r="J40" i="1"/>
  <c r="H38" i="1"/>
  <c r="F37" i="1"/>
  <c r="D35" i="1"/>
  <c r="P32" i="1"/>
  <c r="N31" i="1"/>
  <c r="L28" i="1"/>
  <c r="J27" i="1"/>
  <c r="H25" i="1"/>
  <c r="F24" i="1"/>
  <c r="D22" i="1"/>
  <c r="P19" i="1"/>
  <c r="N18" i="1"/>
  <c r="L16" i="1"/>
  <c r="J15" i="1"/>
  <c r="H13" i="1"/>
  <c r="F12" i="1"/>
  <c r="D7" i="1"/>
  <c r="O6" i="1"/>
  <c r="Q25" i="1"/>
  <c r="O12" i="1"/>
  <c r="D106" i="1"/>
  <c r="L74" i="1"/>
  <c r="N40" i="1"/>
  <c r="K86" i="1"/>
  <c r="G59" i="1"/>
  <c r="M40" i="1"/>
  <c r="M15" i="1"/>
  <c r="O106" i="1"/>
  <c r="M105" i="1"/>
  <c r="K103" i="1"/>
  <c r="I102" i="1"/>
  <c r="G100" i="1"/>
  <c r="E99" i="1"/>
  <c r="Q95" i="1"/>
  <c r="O93" i="1"/>
  <c r="M92" i="1"/>
  <c r="K90" i="1"/>
  <c r="I89" i="1"/>
  <c r="G86" i="1"/>
  <c r="E85" i="1"/>
  <c r="Q82" i="1"/>
  <c r="O80" i="1"/>
  <c r="M79" i="1"/>
  <c r="K77" i="1"/>
  <c r="I76" i="1"/>
  <c r="G74" i="1"/>
  <c r="E73" i="1"/>
  <c r="Q70" i="1"/>
  <c r="O68" i="1"/>
  <c r="M67" i="1"/>
  <c r="K65" i="1"/>
  <c r="I64" i="1"/>
  <c r="G62" i="1"/>
  <c r="E61" i="1"/>
  <c r="Q58" i="1"/>
  <c r="O56" i="1"/>
  <c r="M55" i="1"/>
  <c r="K53" i="1"/>
  <c r="I52" i="1"/>
  <c r="G50" i="1"/>
  <c r="E49" i="1"/>
  <c r="Q46" i="1"/>
  <c r="O44" i="1"/>
  <c r="M43" i="1"/>
  <c r="K41" i="1"/>
  <c r="I40" i="1"/>
  <c r="G38" i="1"/>
  <c r="E37" i="1"/>
  <c r="Q34" i="1"/>
  <c r="O32" i="1"/>
  <c r="M31" i="1"/>
  <c r="K28" i="1"/>
  <c r="I27" i="1"/>
  <c r="G25" i="1"/>
  <c r="E24" i="1"/>
  <c r="Q21" i="1"/>
  <c r="O19" i="1"/>
  <c r="M18" i="1"/>
  <c r="K16" i="1"/>
  <c r="I15" i="1"/>
  <c r="G13" i="1"/>
  <c r="E12" i="1"/>
  <c r="Q6" i="1"/>
  <c r="M6" i="1"/>
  <c r="I19" i="1"/>
  <c r="H6" i="1"/>
  <c r="L86" i="1"/>
  <c r="H71" i="1"/>
  <c r="P53" i="1"/>
  <c r="L38" i="1"/>
  <c r="H22" i="1"/>
  <c r="O103" i="1"/>
  <c r="Q79" i="1"/>
  <c r="Q67" i="1"/>
  <c r="M52" i="1"/>
  <c r="I37" i="1"/>
  <c r="K13" i="1"/>
  <c r="N106" i="1"/>
  <c r="L105" i="1"/>
  <c r="J103" i="1"/>
  <c r="H102" i="1"/>
  <c r="F100" i="1"/>
  <c r="D99" i="1"/>
  <c r="P95" i="1"/>
  <c r="N93" i="1"/>
  <c r="L92" i="1"/>
  <c r="J90" i="1"/>
  <c r="H89" i="1"/>
  <c r="F86" i="1"/>
  <c r="D85" i="1"/>
  <c r="P82" i="1"/>
  <c r="N80" i="1"/>
  <c r="L79" i="1"/>
  <c r="J77" i="1"/>
  <c r="H76" i="1"/>
  <c r="F74" i="1"/>
  <c r="D73" i="1"/>
  <c r="P70" i="1"/>
  <c r="N68" i="1"/>
  <c r="L67" i="1"/>
  <c r="J65" i="1"/>
  <c r="H64" i="1"/>
  <c r="F62" i="1"/>
  <c r="D61" i="1"/>
  <c r="P58" i="1"/>
  <c r="N56" i="1"/>
  <c r="L55" i="1"/>
  <c r="J53" i="1"/>
  <c r="H52" i="1"/>
  <c r="F50" i="1"/>
  <c r="D49" i="1"/>
  <c r="P46" i="1"/>
  <c r="N44" i="1"/>
  <c r="L43" i="1"/>
  <c r="J41" i="1"/>
  <c r="H40" i="1"/>
  <c r="F38" i="1"/>
  <c r="D37" i="1"/>
  <c r="P34" i="1"/>
  <c r="N32" i="1"/>
  <c r="L31" i="1"/>
  <c r="J28" i="1"/>
  <c r="H27" i="1"/>
  <c r="F25" i="1"/>
  <c r="D24" i="1"/>
  <c r="P21" i="1"/>
  <c r="N19" i="1"/>
  <c r="L18" i="1"/>
  <c r="J16" i="1"/>
  <c r="H15" i="1"/>
  <c r="F13" i="1"/>
  <c r="D12" i="1"/>
  <c r="P6" i="1"/>
  <c r="E28" i="1"/>
  <c r="M7" i="1"/>
  <c r="N102" i="1"/>
  <c r="P77" i="1"/>
  <c r="J49" i="1"/>
  <c r="P16" i="1"/>
  <c r="G83" i="1"/>
  <c r="I61" i="1"/>
  <c r="O41" i="1"/>
  <c r="E21" i="1"/>
  <c r="E6" i="1"/>
  <c r="M106" i="1"/>
  <c r="K105" i="1"/>
  <c r="I103" i="1"/>
  <c r="G102" i="1"/>
  <c r="E100" i="1"/>
  <c r="Q96" i="1"/>
  <c r="O95" i="1"/>
  <c r="M93" i="1"/>
  <c r="K92" i="1"/>
  <c r="I90" i="1"/>
  <c r="G89" i="1"/>
  <c r="E86" i="1"/>
  <c r="Q83" i="1"/>
  <c r="O82" i="1"/>
  <c r="M80" i="1"/>
  <c r="K79" i="1"/>
  <c r="I77" i="1"/>
  <c r="G76" i="1"/>
  <c r="E74" i="1"/>
  <c r="Q71" i="1"/>
  <c r="O70" i="1"/>
  <c r="M68" i="1"/>
  <c r="K67" i="1"/>
  <c r="I65" i="1"/>
  <c r="G64" i="1"/>
  <c r="E62" i="1"/>
  <c r="Q59" i="1"/>
  <c r="O58" i="1"/>
  <c r="M56" i="1"/>
  <c r="K55" i="1"/>
  <c r="I53" i="1"/>
  <c r="G52" i="1"/>
  <c r="E50" i="1"/>
  <c r="Q47" i="1"/>
  <c r="O46" i="1"/>
  <c r="M44" i="1"/>
  <c r="K43" i="1"/>
  <c r="I41" i="1"/>
  <c r="G40" i="1"/>
  <c r="E38" i="1"/>
  <c r="Q35" i="1"/>
  <c r="O34" i="1"/>
  <c r="M32" i="1"/>
  <c r="K31" i="1"/>
  <c r="I28" i="1"/>
  <c r="G27" i="1"/>
  <c r="E25" i="1"/>
  <c r="Q22" i="1"/>
  <c r="O21" i="1"/>
  <c r="M19" i="1"/>
  <c r="K18" i="1"/>
  <c r="I16" i="1"/>
  <c r="G15" i="1"/>
  <c r="E13" i="1"/>
  <c r="Q7" i="1"/>
  <c r="K21" i="1"/>
  <c r="P103" i="1"/>
  <c r="N76" i="1"/>
  <c r="N52" i="1"/>
  <c r="D32" i="1"/>
  <c r="Q92" i="1"/>
  <c r="K74" i="1"/>
  <c r="K50" i="1"/>
  <c r="O28" i="1"/>
  <c r="L106" i="1"/>
  <c r="J105" i="1"/>
  <c r="H103" i="1"/>
  <c r="F102" i="1"/>
  <c r="D100" i="1"/>
  <c r="P96" i="1"/>
  <c r="N95" i="1"/>
  <c r="L93" i="1"/>
  <c r="J92" i="1"/>
  <c r="H90" i="1"/>
  <c r="F89" i="1"/>
  <c r="D86" i="1"/>
  <c r="P83" i="1"/>
  <c r="N82" i="1"/>
  <c r="L80" i="1"/>
  <c r="J79" i="1"/>
  <c r="H77" i="1"/>
  <c r="F76" i="1"/>
  <c r="D74" i="1"/>
  <c r="P71" i="1"/>
  <c r="N70" i="1"/>
  <c r="L68" i="1"/>
  <c r="J67" i="1"/>
  <c r="H65" i="1"/>
  <c r="F64" i="1"/>
  <c r="D62" i="1"/>
  <c r="P59" i="1"/>
  <c r="N58" i="1"/>
  <c r="L56" i="1"/>
  <c r="J55" i="1"/>
  <c r="H53" i="1"/>
  <c r="F52" i="1"/>
  <c r="D50" i="1"/>
  <c r="P47" i="1"/>
  <c r="N46" i="1"/>
  <c r="L44" i="1"/>
  <c r="J43" i="1"/>
  <c r="H41" i="1"/>
  <c r="F40" i="1"/>
  <c r="D38" i="1"/>
  <c r="P35" i="1"/>
  <c r="P36" i="1" s="1"/>
  <c r="N34" i="1"/>
  <c r="L32" i="1"/>
  <c r="J31" i="1"/>
  <c r="H28" i="1"/>
  <c r="F27" i="1"/>
  <c r="D25" i="1"/>
  <c r="P22" i="1"/>
  <c r="N21" i="1"/>
  <c r="L19" i="1"/>
  <c r="J18" i="1"/>
  <c r="H16" i="1"/>
  <c r="F15" i="1"/>
  <c r="D13" i="1"/>
  <c r="P7" i="1"/>
  <c r="N6" i="1"/>
  <c r="Q12" i="1"/>
  <c r="E16" i="1"/>
  <c r="J6" i="1"/>
  <c r="G6" i="1"/>
  <c r="N89" i="1"/>
  <c r="N64" i="1"/>
  <c r="H47" i="1"/>
  <c r="L25" i="1"/>
  <c r="H7" i="1"/>
  <c r="I99" i="1"/>
  <c r="M64" i="1"/>
  <c r="G22" i="1"/>
  <c r="K106" i="1"/>
  <c r="I105" i="1"/>
  <c r="G103" i="1"/>
  <c r="E102" i="1"/>
  <c r="Q99" i="1"/>
  <c r="O96" i="1"/>
  <c r="M95" i="1"/>
  <c r="K93" i="1"/>
  <c r="I92" i="1"/>
  <c r="G90" i="1"/>
  <c r="E89" i="1"/>
  <c r="Q85" i="1"/>
  <c r="O83" i="1"/>
  <c r="M82" i="1"/>
  <c r="K80" i="1"/>
  <c r="I79" i="1"/>
  <c r="G77" i="1"/>
  <c r="E76" i="1"/>
  <c r="Q73" i="1"/>
  <c r="O71" i="1"/>
  <c r="M70" i="1"/>
  <c r="K68" i="1"/>
  <c r="I67" i="1"/>
  <c r="G65" i="1"/>
  <c r="E64" i="1"/>
  <c r="Q61" i="1"/>
  <c r="O59" i="1"/>
  <c r="M58" i="1"/>
  <c r="K56" i="1"/>
  <c r="I55" i="1"/>
  <c r="G53" i="1"/>
  <c r="E52" i="1"/>
  <c r="Q49" i="1"/>
  <c r="O47" i="1"/>
  <c r="M46" i="1"/>
  <c r="K44" i="1"/>
  <c r="I43" i="1"/>
  <c r="G41" i="1"/>
  <c r="E40" i="1"/>
  <c r="Q37" i="1"/>
  <c r="O35" i="1"/>
  <c r="M34" i="1"/>
  <c r="K32" i="1"/>
  <c r="I31" i="1"/>
  <c r="G28" i="1"/>
  <c r="E27" i="1"/>
  <c r="E29" i="1" s="1"/>
  <c r="Q24" i="1"/>
  <c r="O22" i="1"/>
  <c r="M21" i="1"/>
  <c r="K19" i="1"/>
  <c r="I18" i="1"/>
  <c r="G16" i="1"/>
  <c r="E15" i="1"/>
  <c r="M22" i="1"/>
  <c r="P90" i="1"/>
  <c r="J61" i="1"/>
  <c r="J37" i="1"/>
  <c r="L13" i="1"/>
  <c r="I85" i="1"/>
  <c r="Q55" i="1"/>
  <c r="Q31" i="1"/>
  <c r="Q33" i="1" s="1"/>
  <c r="J106" i="1"/>
  <c r="H105" i="1"/>
  <c r="F103" i="1"/>
  <c r="D102" i="1"/>
  <c r="P99" i="1"/>
  <c r="N96" i="1"/>
  <c r="L95" i="1"/>
  <c r="J93" i="1"/>
  <c r="H92" i="1"/>
  <c r="F90" i="1"/>
  <c r="D89" i="1"/>
  <c r="P85" i="1"/>
  <c r="N83" i="1"/>
  <c r="L82" i="1"/>
  <c r="J80" i="1"/>
  <c r="H79" i="1"/>
  <c r="F77" i="1"/>
  <c r="D76" i="1"/>
  <c r="P73" i="1"/>
  <c r="N71" i="1"/>
  <c r="L70" i="1"/>
  <c r="J68" i="1"/>
  <c r="H67" i="1"/>
  <c r="F65" i="1"/>
  <c r="D64" i="1"/>
  <c r="P61" i="1"/>
  <c r="N59" i="1"/>
  <c r="L58" i="1"/>
  <c r="J56" i="1"/>
  <c r="H55" i="1"/>
  <c r="F53" i="1"/>
  <c r="D52" i="1"/>
  <c r="P49" i="1"/>
  <c r="N47" i="1"/>
  <c r="L46" i="1"/>
  <c r="J44" i="1"/>
  <c r="H43" i="1"/>
  <c r="F41" i="1"/>
  <c r="D40" i="1"/>
  <c r="P37" i="1"/>
  <c r="N35" i="1"/>
  <c r="L34" i="1"/>
  <c r="J32" i="1"/>
  <c r="H31" i="1"/>
  <c r="F28" i="1"/>
  <c r="D27" i="1"/>
  <c r="P24" i="1"/>
  <c r="N22" i="1"/>
  <c r="L21" i="1"/>
  <c r="J19" i="1"/>
  <c r="H18" i="1"/>
  <c r="F16" i="1"/>
  <c r="D15" i="1"/>
  <c r="P12" i="1"/>
  <c r="N7" i="1"/>
  <c r="L6" i="1"/>
  <c r="I32" i="1"/>
  <c r="Q13" i="1"/>
  <c r="J85" i="1"/>
  <c r="J73" i="1"/>
  <c r="D56" i="1"/>
  <c r="H35" i="1"/>
  <c r="N15" i="1"/>
  <c r="Q105" i="1"/>
  <c r="O77" i="1"/>
  <c r="E58" i="1"/>
  <c r="Q43" i="1"/>
  <c r="Q18" i="1"/>
  <c r="I106" i="1"/>
  <c r="G105" i="1"/>
  <c r="E103" i="1"/>
  <c r="Q100" i="1"/>
  <c r="O99" i="1"/>
  <c r="M96" i="1"/>
  <c r="K95" i="1"/>
  <c r="I93" i="1"/>
  <c r="G92" i="1"/>
  <c r="E90" i="1"/>
  <c r="Q86" i="1"/>
  <c r="O85" i="1"/>
  <c r="M83" i="1"/>
  <c r="K82" i="1"/>
  <c r="I80" i="1"/>
  <c r="G79" i="1"/>
  <c r="E77" i="1"/>
  <c r="Q74" i="1"/>
  <c r="O73" i="1"/>
  <c r="M71" i="1"/>
  <c r="K70" i="1"/>
  <c r="I68" i="1"/>
  <c r="G67" i="1"/>
  <c r="E65" i="1"/>
  <c r="Q62" i="1"/>
  <c r="O61" i="1"/>
  <c r="M59" i="1"/>
  <c r="K58" i="1"/>
  <c r="I56" i="1"/>
  <c r="G55" i="1"/>
  <c r="E53" i="1"/>
  <c r="Q50" i="1"/>
  <c r="O49" i="1"/>
  <c r="M47" i="1"/>
  <c r="K46" i="1"/>
  <c r="I44" i="1"/>
  <c r="G43" i="1"/>
  <c r="E41" i="1"/>
  <c r="Q38" i="1"/>
  <c r="O37" i="1"/>
  <c r="M35" i="1"/>
  <c r="K34" i="1"/>
  <c r="G31" i="1"/>
  <c r="G18" i="1"/>
  <c r="L100" i="1"/>
  <c r="F82" i="1"/>
  <c r="F58" i="1"/>
  <c r="N27" i="1"/>
  <c r="M89" i="1"/>
  <c r="M76" i="1"/>
  <c r="O53" i="1"/>
  <c r="E34" i="1"/>
  <c r="G7" i="1"/>
  <c r="H106" i="1"/>
  <c r="F105" i="1"/>
  <c r="D103" i="1"/>
  <c r="P100" i="1"/>
  <c r="N99" i="1"/>
  <c r="L96" i="1"/>
  <c r="J95" i="1"/>
  <c r="H93" i="1"/>
  <c r="F92" i="1"/>
  <c r="D90" i="1"/>
  <c r="P86" i="1"/>
  <c r="N85" i="1"/>
  <c r="L83" i="1"/>
  <c r="J82" i="1"/>
  <c r="H80" i="1"/>
  <c r="F79" i="1"/>
  <c r="D77" i="1"/>
  <c r="P74" i="1"/>
  <c r="N73" i="1"/>
  <c r="L71" i="1"/>
  <c r="J70" i="1"/>
  <c r="H68" i="1"/>
  <c r="F67" i="1"/>
  <c r="D65" i="1"/>
  <c r="P62" i="1"/>
  <c r="N61" i="1"/>
  <c r="L59" i="1"/>
  <c r="J58" i="1"/>
  <c r="H56" i="1"/>
  <c r="F55" i="1"/>
  <c r="D53" i="1"/>
  <c r="P50" i="1"/>
  <c r="N49" i="1"/>
  <c r="L47" i="1"/>
  <c r="J46" i="1"/>
  <c r="H44" i="1"/>
  <c r="F43" i="1"/>
  <c r="D41" i="1"/>
  <c r="P38" i="1"/>
  <c r="N37" i="1"/>
  <c r="L35" i="1"/>
  <c r="J34" i="1"/>
  <c r="H32" i="1"/>
  <c r="F31" i="1"/>
  <c r="D28" i="1"/>
  <c r="P25" i="1"/>
  <c r="N24" i="1"/>
  <c r="L22" i="1"/>
  <c r="J21" i="1"/>
  <c r="H19" i="1"/>
  <c r="F18" i="1"/>
  <c r="D16" i="1"/>
  <c r="P13" i="1"/>
  <c r="N12" i="1"/>
  <c r="L7" i="1"/>
  <c r="D93" i="1"/>
  <c r="H59" i="1"/>
  <c r="F34" i="1"/>
  <c r="J12" i="1"/>
  <c r="O90" i="1"/>
  <c r="O65" i="1"/>
  <c r="E46" i="1"/>
  <c r="O16" i="1"/>
  <c r="G106" i="1"/>
  <c r="E105" i="1"/>
  <c r="Q102" i="1"/>
  <c r="O100" i="1"/>
  <c r="M99" i="1"/>
  <c r="K96" i="1"/>
  <c r="I95" i="1"/>
  <c r="G93" i="1"/>
  <c r="E92" i="1"/>
  <c r="Q89" i="1"/>
  <c r="O86" i="1"/>
  <c r="M85" i="1"/>
  <c r="K83" i="1"/>
  <c r="I82" i="1"/>
  <c r="G80" i="1"/>
  <c r="E79" i="1"/>
  <c r="Q76" i="1"/>
  <c r="O74" i="1"/>
  <c r="M73" i="1"/>
  <c r="K71" i="1"/>
  <c r="I70" i="1"/>
  <c r="G68" i="1"/>
  <c r="E67" i="1"/>
  <c r="Q64" i="1"/>
  <c r="O62" i="1"/>
  <c r="M61" i="1"/>
  <c r="K59" i="1"/>
  <c r="I58" i="1"/>
  <c r="G56" i="1"/>
  <c r="E55" i="1"/>
  <c r="Q52" i="1"/>
  <c r="O50" i="1"/>
  <c r="M49" i="1"/>
  <c r="K47" i="1"/>
  <c r="I46" i="1"/>
  <c r="G44" i="1"/>
  <c r="E43" i="1"/>
  <c r="Q40" i="1"/>
  <c r="O38" i="1"/>
  <c r="M37" i="1"/>
  <c r="K35" i="1"/>
  <c r="I34" i="1"/>
  <c r="G32" i="1"/>
  <c r="E31" i="1"/>
  <c r="Q27" i="1"/>
  <c r="O25" i="1"/>
  <c r="M24" i="1"/>
  <c r="K22" i="1"/>
  <c r="I21" i="1"/>
  <c r="G19" i="1"/>
  <c r="E18" i="1"/>
  <c r="Q15" i="1"/>
  <c r="O13" i="1"/>
  <c r="M12" i="1"/>
  <c r="K7" i="1"/>
  <c r="I6" i="1"/>
  <c r="J22" i="1"/>
  <c r="F19" i="1"/>
  <c r="N13" i="1"/>
  <c r="J7" i="1"/>
  <c r="H83" i="1"/>
  <c r="P65" i="1"/>
  <c r="L50" i="1"/>
  <c r="P28" i="1"/>
  <c r="F6" i="1"/>
  <c r="K100" i="1"/>
  <c r="K62" i="1"/>
  <c r="M27" i="1"/>
  <c r="F106" i="1"/>
  <c r="D105" i="1"/>
  <c r="P102" i="1"/>
  <c r="N100" i="1"/>
  <c r="L99" i="1"/>
  <c r="J96" i="1"/>
  <c r="H95" i="1"/>
  <c r="F93" i="1"/>
  <c r="D92" i="1"/>
  <c r="P89" i="1"/>
  <c r="P91" i="1" s="1"/>
  <c r="N86" i="1"/>
  <c r="L85" i="1"/>
  <c r="J83" i="1"/>
  <c r="H82" i="1"/>
  <c r="F80" i="1"/>
  <c r="D79" i="1"/>
  <c r="P76" i="1"/>
  <c r="N74" i="1"/>
  <c r="L73" i="1"/>
  <c r="J71" i="1"/>
  <c r="H70" i="1"/>
  <c r="F68" i="1"/>
  <c r="D67" i="1"/>
  <c r="P64" i="1"/>
  <c r="N62" i="1"/>
  <c r="L61" i="1"/>
  <c r="J59" i="1"/>
  <c r="H58" i="1"/>
  <c r="F56" i="1"/>
  <c r="D55" i="1"/>
  <c r="P52" i="1"/>
  <c r="N50" i="1"/>
  <c r="L49" i="1"/>
  <c r="J47" i="1"/>
  <c r="H46" i="1"/>
  <c r="F44" i="1"/>
  <c r="D43" i="1"/>
  <c r="P40" i="1"/>
  <c r="N38" i="1"/>
  <c r="L37" i="1"/>
  <c r="J35" i="1"/>
  <c r="H34" i="1"/>
  <c r="H36" i="1" s="1"/>
  <c r="F32" i="1"/>
  <c r="D31" i="1"/>
  <c r="P27" i="1"/>
  <c r="N25" i="1"/>
  <c r="L24" i="1"/>
  <c r="H21" i="1"/>
  <c r="D18" i="1"/>
  <c r="P15" i="1"/>
  <c r="L12" i="1"/>
  <c r="F95" i="1"/>
  <c r="F70" i="1"/>
  <c r="D44" i="1"/>
  <c r="F21" i="1"/>
  <c r="G96" i="1"/>
  <c r="G71" i="1"/>
  <c r="I49" i="1"/>
  <c r="K25" i="1"/>
  <c r="E106" i="1"/>
  <c r="Q103" i="1"/>
  <c r="O102" i="1"/>
  <c r="M100" i="1"/>
  <c r="K99" i="1"/>
  <c r="I96" i="1"/>
  <c r="G95" i="1"/>
  <c r="E93" i="1"/>
  <c r="Q90" i="1"/>
  <c r="O89" i="1"/>
  <c r="M86" i="1"/>
  <c r="K85" i="1"/>
  <c r="I83" i="1"/>
  <c r="G82" i="1"/>
  <c r="E80" i="1"/>
  <c r="Q77" i="1"/>
  <c r="O76" i="1"/>
  <c r="M74" i="1"/>
  <c r="K73" i="1"/>
  <c r="I71" i="1"/>
  <c r="G70" i="1"/>
  <c r="E68" i="1"/>
  <c r="Q65" i="1"/>
  <c r="O64" i="1"/>
  <c r="M62" i="1"/>
  <c r="K61" i="1"/>
  <c r="I59" i="1"/>
  <c r="G58" i="1"/>
  <c r="E56" i="1"/>
  <c r="Q53" i="1"/>
  <c r="O52" i="1"/>
  <c r="M50" i="1"/>
  <c r="K49" i="1"/>
  <c r="I47" i="1"/>
  <c r="G46" i="1"/>
  <c r="E44" i="1"/>
  <c r="Q41" i="1"/>
  <c r="O40" i="1"/>
  <c r="M38" i="1"/>
  <c r="K37" i="1"/>
  <c r="I35" i="1"/>
  <c r="G34" i="1"/>
  <c r="E32" i="1"/>
  <c r="Q28" i="1"/>
  <c r="O27" i="1"/>
  <c r="M25" i="1"/>
  <c r="K24" i="1"/>
  <c r="I22" i="1"/>
  <c r="G21" i="1"/>
  <c r="E19" i="1"/>
  <c r="Q16" i="1"/>
  <c r="O15" i="1"/>
  <c r="M13" i="1"/>
  <c r="K12" i="1"/>
  <c r="I7" i="1"/>
  <c r="H96" i="1"/>
  <c r="D80" i="1"/>
  <c r="L62" i="1"/>
  <c r="F46" i="1"/>
  <c r="J24" i="1"/>
  <c r="M102" i="1"/>
  <c r="E70" i="1"/>
  <c r="K38" i="1"/>
  <c r="I12" i="1"/>
  <c r="P105" i="1"/>
  <c r="N103" i="1"/>
  <c r="L102" i="1"/>
  <c r="J100" i="1"/>
  <c r="H99" i="1"/>
  <c r="F96" i="1"/>
  <c r="D95" i="1"/>
  <c r="D97" i="1" s="1"/>
  <c r="P92" i="1"/>
  <c r="N90" i="1"/>
  <c r="L89" i="1"/>
  <c r="J86" i="1"/>
  <c r="H85" i="1"/>
  <c r="F83" i="1"/>
  <c r="D82" i="1"/>
  <c r="P79" i="1"/>
  <c r="N77" i="1"/>
  <c r="L76" i="1"/>
  <c r="J74" i="1"/>
  <c r="H73" i="1"/>
  <c r="F71" i="1"/>
  <c r="D70" i="1"/>
  <c r="P67" i="1"/>
  <c r="N65" i="1"/>
  <c r="L64" i="1"/>
  <c r="J62" i="1"/>
  <c r="J63" i="1" s="1"/>
  <c r="H61" i="1"/>
  <c r="F59" i="1"/>
  <c r="D58" i="1"/>
  <c r="P55" i="1"/>
  <c r="N53" i="1"/>
  <c r="L52" i="1"/>
  <c r="J50" i="1"/>
  <c r="H49" i="1"/>
  <c r="F47" i="1"/>
  <c r="D46" i="1"/>
  <c r="P43" i="1"/>
  <c r="N41" i="1"/>
  <c r="L40" i="1"/>
  <c r="J38" i="1"/>
  <c r="H37" i="1"/>
  <c r="F35" i="1"/>
  <c r="D34" i="1"/>
  <c r="P31" i="1"/>
  <c r="N28" i="1"/>
  <c r="L27" i="1"/>
  <c r="J25" i="1"/>
  <c r="H24" i="1"/>
  <c r="F22" i="1"/>
  <c r="D21" i="1"/>
  <c r="P18" i="1"/>
  <c r="N16" i="1"/>
  <c r="L15" i="1"/>
  <c r="J13" i="1"/>
  <c r="H12" i="1"/>
  <c r="F7" i="1"/>
  <c r="D6" i="1"/>
  <c r="E82" i="1"/>
  <c r="G35" i="1"/>
  <c r="I104" i="1"/>
  <c r="E48" i="1" l="1"/>
  <c r="L20" i="1"/>
  <c r="K63" i="1"/>
  <c r="F33" i="1"/>
  <c r="O51" i="1"/>
  <c r="G57" i="1"/>
  <c r="H29" i="1"/>
  <c r="K45" i="1"/>
  <c r="G107" i="1"/>
  <c r="E81" i="1"/>
  <c r="R7" i="1"/>
  <c r="R6" i="1"/>
  <c r="E45" i="1"/>
  <c r="E33" i="1"/>
  <c r="O10" i="1"/>
  <c r="O110" i="1" s="1"/>
  <c r="H42" i="1"/>
  <c r="L69" i="1"/>
  <c r="Q66" i="1"/>
  <c r="O87" i="1"/>
  <c r="J10" i="1"/>
  <c r="J110" i="1" s="1"/>
  <c r="G36" i="1"/>
  <c r="L10" i="1"/>
  <c r="L110" i="1" s="1"/>
  <c r="Q104" i="1"/>
  <c r="P20" i="1"/>
  <c r="M45" i="1"/>
  <c r="G45" i="1"/>
  <c r="O107" i="1"/>
  <c r="P39" i="1"/>
  <c r="N23" i="1"/>
  <c r="O23" i="1"/>
  <c r="N66" i="1"/>
  <c r="O60" i="1"/>
  <c r="P29" i="1"/>
  <c r="N10" i="1"/>
  <c r="N110" i="1" s="1"/>
  <c r="D17" i="1"/>
  <c r="N54" i="1"/>
  <c r="M63" i="1"/>
  <c r="Q87" i="1"/>
  <c r="Q54" i="1"/>
  <c r="Q42" i="1"/>
  <c r="G51" i="1"/>
  <c r="K10" i="1"/>
  <c r="K110" i="1" s="1"/>
  <c r="J9" i="1"/>
  <c r="J109" i="1" s="1"/>
  <c r="N39" i="1"/>
  <c r="E107" i="1"/>
  <c r="M51" i="1"/>
  <c r="M10" i="1"/>
  <c r="M110" i="1" s="1"/>
  <c r="O9" i="1"/>
  <c r="O109" i="1" s="1"/>
  <c r="G78" i="1"/>
  <c r="Q10" i="1"/>
  <c r="Q110" i="1" s="1"/>
  <c r="K107" i="1"/>
  <c r="P84" i="1"/>
  <c r="L51" i="1"/>
  <c r="F39" i="1"/>
  <c r="F9" i="1"/>
  <c r="F109" i="1" s="1"/>
  <c r="F60" i="1"/>
  <c r="N9" i="1"/>
  <c r="N109" i="1" s="1"/>
  <c r="O29" i="1"/>
  <c r="M29" i="1"/>
  <c r="Q9" i="1"/>
  <c r="Q109" i="1" s="1"/>
  <c r="E10" i="1"/>
  <c r="E110" i="1" s="1"/>
  <c r="D107" i="1"/>
  <c r="D54" i="1"/>
  <c r="H81" i="1"/>
  <c r="D9" i="1"/>
  <c r="D109" i="1" s="1"/>
  <c r="D72" i="1"/>
  <c r="K29" i="1"/>
  <c r="L17" i="1"/>
  <c r="L29" i="1"/>
  <c r="L33" i="1"/>
  <c r="P10" i="1"/>
  <c r="P110" i="1" s="1"/>
  <c r="H10" i="1"/>
  <c r="H110" i="1" s="1"/>
  <c r="E17" i="1"/>
  <c r="D69" i="1"/>
  <c r="E97" i="1"/>
  <c r="K9" i="1"/>
  <c r="K109" i="1" s="1"/>
  <c r="F10" i="1"/>
  <c r="F110" i="1" s="1"/>
  <c r="P101" i="1"/>
  <c r="G9" i="1"/>
  <c r="G109" i="1" s="1"/>
  <c r="L9" i="1"/>
  <c r="L109" i="1" s="1"/>
  <c r="D10" i="1"/>
  <c r="D110" i="1" s="1"/>
  <c r="I10" i="1"/>
  <c r="I110" i="1" s="1"/>
  <c r="E57" i="1"/>
  <c r="I84" i="1"/>
  <c r="I9" i="1"/>
  <c r="I109" i="1" s="1"/>
  <c r="D23" i="1"/>
  <c r="H9" i="1"/>
  <c r="H109" i="1" s="1"/>
  <c r="M9" i="1"/>
  <c r="M109" i="1" s="1"/>
  <c r="E9" i="1"/>
  <c r="E109" i="1" s="1"/>
  <c r="N8" i="1"/>
  <c r="N4" i="1" s="1"/>
  <c r="P9" i="1"/>
  <c r="P109" i="1" s="1"/>
  <c r="G10" i="1"/>
  <c r="G110" i="1" s="1"/>
  <c r="K48" i="1"/>
  <c r="N48" i="1"/>
  <c r="O17" i="1"/>
  <c r="M39" i="1"/>
  <c r="I23" i="1"/>
  <c r="Q78" i="1"/>
  <c r="I8" i="1"/>
  <c r="Q26" i="1"/>
  <c r="O8" i="1"/>
  <c r="O4" i="1" s="1"/>
  <c r="J36" i="1"/>
  <c r="J23" i="1"/>
  <c r="E23" i="1"/>
  <c r="K23" i="1"/>
  <c r="P87" i="1"/>
  <c r="E69" i="1"/>
  <c r="I91" i="1"/>
  <c r="L23" i="1"/>
  <c r="I29" i="1"/>
  <c r="H23" i="1"/>
  <c r="G29" i="1"/>
  <c r="N42" i="1"/>
  <c r="F48" i="1"/>
  <c r="P54" i="1"/>
  <c r="D29" i="1"/>
  <c r="E75" i="1"/>
  <c r="P104" i="1"/>
  <c r="H84" i="1"/>
  <c r="I72" i="1"/>
  <c r="M101" i="1"/>
  <c r="N29" i="1"/>
  <c r="J29" i="1"/>
  <c r="M20" i="1"/>
  <c r="Q29" i="1"/>
  <c r="F29" i="1"/>
  <c r="I42" i="1"/>
  <c r="L8" i="1"/>
  <c r="F17" i="1"/>
  <c r="J17" i="1"/>
  <c r="J8" i="1"/>
  <c r="H17" i="1"/>
  <c r="J75" i="1"/>
  <c r="Q17" i="1"/>
  <c r="P113" i="1"/>
  <c r="M104" i="1"/>
  <c r="K39" i="1"/>
  <c r="L101" i="1"/>
  <c r="I60" i="1"/>
  <c r="M94" i="1"/>
  <c r="E63" i="1"/>
  <c r="K17" i="1"/>
  <c r="P17" i="1"/>
  <c r="G17" i="1"/>
  <c r="I17" i="1"/>
  <c r="N17" i="1"/>
  <c r="M17" i="1"/>
  <c r="Q23" i="1"/>
  <c r="M114" i="1"/>
  <c r="K114" i="1"/>
  <c r="I113" i="1"/>
  <c r="P114" i="1"/>
  <c r="I114" i="1"/>
  <c r="K113" i="1"/>
  <c r="N81" i="1"/>
  <c r="F72" i="1"/>
  <c r="P78" i="1"/>
  <c r="E113" i="1"/>
  <c r="H114" i="1"/>
  <c r="O113" i="1"/>
  <c r="H113" i="1"/>
  <c r="F114" i="1"/>
  <c r="M23" i="1"/>
  <c r="M8" i="1"/>
  <c r="M4" i="1" s="1"/>
  <c r="J54" i="1"/>
  <c r="E36" i="1"/>
  <c r="J51" i="1"/>
  <c r="N78" i="1"/>
  <c r="E114" i="1"/>
  <c r="O114" i="1"/>
  <c r="J114" i="1"/>
  <c r="K78" i="1"/>
  <c r="I48" i="1"/>
  <c r="M75" i="1"/>
  <c r="L36" i="1"/>
  <c r="G104" i="1"/>
  <c r="G23" i="1"/>
  <c r="F23" i="1"/>
  <c r="L113" i="1"/>
  <c r="G114" i="1"/>
  <c r="N114" i="1"/>
  <c r="N113" i="1"/>
  <c r="G113" i="1"/>
  <c r="J113" i="1"/>
  <c r="L114" i="1"/>
  <c r="P23" i="1"/>
  <c r="I75" i="1"/>
  <c r="Q114" i="1"/>
  <c r="M113" i="1"/>
  <c r="F113" i="1"/>
  <c r="Q113" i="1"/>
  <c r="P26" i="1"/>
  <c r="D114" i="1"/>
  <c r="D113" i="1"/>
  <c r="O20" i="1"/>
  <c r="D81" i="1"/>
  <c r="H33" i="1"/>
  <c r="P42" i="1"/>
  <c r="O72" i="1"/>
  <c r="N33" i="1"/>
  <c r="G54" i="1"/>
  <c r="D14" i="1"/>
  <c r="H14" i="1"/>
  <c r="G33" i="1"/>
  <c r="J60" i="1"/>
  <c r="N94" i="1"/>
  <c r="K14" i="1"/>
  <c r="N36" i="1"/>
  <c r="F78" i="1"/>
  <c r="J107" i="1"/>
  <c r="K69" i="1"/>
  <c r="D39" i="1"/>
  <c r="D101" i="1"/>
  <c r="I81" i="1"/>
  <c r="Q48" i="1"/>
  <c r="F20" i="1"/>
  <c r="H75" i="1"/>
  <c r="J101" i="1"/>
  <c r="D45" i="1"/>
  <c r="K60" i="1"/>
  <c r="H57" i="1"/>
  <c r="L84" i="1"/>
  <c r="O14" i="1"/>
  <c r="O48" i="1"/>
  <c r="L45" i="1"/>
  <c r="P72" i="1"/>
  <c r="E104" i="1"/>
  <c r="E51" i="1"/>
  <c r="I78" i="1"/>
  <c r="M107" i="1"/>
  <c r="K81" i="1"/>
  <c r="N57" i="1"/>
  <c r="K54" i="1"/>
  <c r="O81" i="1"/>
  <c r="P81" i="1"/>
  <c r="L78" i="1"/>
  <c r="H20" i="1"/>
  <c r="I51" i="1"/>
  <c r="M78" i="1"/>
  <c r="Q107" i="1"/>
  <c r="L39" i="1"/>
  <c r="O66" i="1"/>
  <c r="P66" i="1"/>
  <c r="I14" i="1"/>
  <c r="K36" i="1"/>
  <c r="N63" i="1"/>
  <c r="O63" i="1"/>
  <c r="D26" i="1"/>
  <c r="F54" i="1"/>
  <c r="J81" i="1"/>
  <c r="N14" i="1"/>
  <c r="D75" i="1"/>
  <c r="H104" i="1"/>
  <c r="F94" i="1"/>
  <c r="J26" i="1"/>
  <c r="G20" i="1"/>
  <c r="E14" i="1"/>
  <c r="N104" i="1"/>
  <c r="G91" i="1"/>
  <c r="H60" i="1"/>
  <c r="F97" i="1"/>
  <c r="I33" i="1"/>
  <c r="L60" i="1"/>
  <c r="P94" i="1"/>
  <c r="P48" i="1"/>
  <c r="I54" i="1"/>
  <c r="M81" i="1"/>
  <c r="Q14" i="1"/>
  <c r="O57" i="1"/>
  <c r="L104" i="1"/>
  <c r="D84" i="1"/>
  <c r="L26" i="1"/>
  <c r="M54" i="1"/>
  <c r="Q81" i="1"/>
  <c r="O42" i="1"/>
  <c r="H72" i="1"/>
  <c r="O39" i="1"/>
  <c r="G69" i="1"/>
  <c r="D87" i="1"/>
  <c r="E42" i="1"/>
  <c r="Q20" i="1"/>
  <c r="J57" i="1"/>
  <c r="N84" i="1"/>
  <c r="O84" i="1"/>
  <c r="G26" i="1"/>
  <c r="D51" i="1"/>
  <c r="H78" i="1"/>
  <c r="L107" i="1"/>
  <c r="E20" i="1"/>
  <c r="O33" i="1"/>
  <c r="F63" i="1"/>
  <c r="J87" i="1"/>
  <c r="G94" i="1"/>
  <c r="K26" i="1"/>
  <c r="I39" i="1"/>
  <c r="E84" i="1"/>
  <c r="I20" i="1"/>
  <c r="G72" i="1"/>
  <c r="K101" i="1"/>
  <c r="F69" i="1"/>
  <c r="J91" i="1"/>
  <c r="K72" i="1"/>
  <c r="M36" i="1"/>
  <c r="P63" i="1"/>
  <c r="E54" i="1"/>
  <c r="F26" i="1"/>
  <c r="M57" i="1"/>
  <c r="Q84" i="1"/>
  <c r="P33" i="1"/>
  <c r="L42" i="1"/>
  <c r="H94" i="1"/>
  <c r="Q57" i="1"/>
  <c r="F14" i="1"/>
  <c r="L14" i="1"/>
  <c r="I36" i="1"/>
  <c r="L75" i="1"/>
  <c r="G81" i="1"/>
  <c r="O75" i="1"/>
  <c r="D66" i="1"/>
  <c r="H97" i="1"/>
  <c r="E66" i="1"/>
  <c r="K33" i="1"/>
  <c r="N60" i="1"/>
  <c r="J33" i="1"/>
  <c r="H54" i="1"/>
  <c r="L81" i="1"/>
  <c r="P14" i="1"/>
  <c r="E94" i="1"/>
  <c r="I26" i="1"/>
  <c r="G39" i="1"/>
  <c r="J66" i="1"/>
  <c r="N97" i="1"/>
  <c r="I57" i="1"/>
  <c r="D36" i="1"/>
  <c r="G63" i="1"/>
  <c r="K87" i="1"/>
  <c r="P45" i="1"/>
  <c r="L87" i="1"/>
  <c r="E60" i="1"/>
  <c r="I94" i="1"/>
  <c r="M26" i="1"/>
  <c r="G48" i="1"/>
  <c r="K75" i="1"/>
  <c r="O104" i="1"/>
  <c r="L94" i="1"/>
  <c r="F45" i="1"/>
  <c r="J72" i="1"/>
  <c r="N101" i="1"/>
  <c r="K84" i="1"/>
  <c r="Q39" i="1"/>
  <c r="E78" i="1"/>
  <c r="F87" i="1"/>
  <c r="G87" i="1"/>
  <c r="D20" i="1"/>
  <c r="Q60" i="1"/>
  <c r="J20" i="1"/>
  <c r="O94" i="1"/>
  <c r="D42" i="1"/>
  <c r="H69" i="1"/>
  <c r="L91" i="1"/>
  <c r="O36" i="1"/>
  <c r="K97" i="1"/>
  <c r="Q51" i="1"/>
  <c r="L57" i="1"/>
  <c r="I87" i="1"/>
  <c r="I45" i="1"/>
  <c r="J42" i="1"/>
  <c r="N69" i="1"/>
  <c r="Q75" i="1"/>
  <c r="H39" i="1"/>
  <c r="K66" i="1"/>
  <c r="O97" i="1"/>
  <c r="P97" i="1"/>
  <c r="F36" i="1"/>
  <c r="I63" i="1"/>
  <c r="M87" i="1"/>
  <c r="F84" i="1"/>
  <c r="K51" i="1"/>
  <c r="O78" i="1"/>
  <c r="J48" i="1"/>
  <c r="N75" i="1"/>
  <c r="F66" i="1"/>
  <c r="J97" i="1"/>
  <c r="I69" i="1"/>
  <c r="Q63" i="1"/>
  <c r="D94" i="1"/>
  <c r="H26" i="1"/>
  <c r="F101" i="1"/>
  <c r="Q94" i="1"/>
  <c r="D48" i="1"/>
  <c r="L54" i="1"/>
  <c r="D91" i="1"/>
  <c r="N26" i="1"/>
  <c r="G14" i="1"/>
  <c r="F107" i="1"/>
  <c r="H45" i="1"/>
  <c r="L72" i="1"/>
  <c r="M91" i="1"/>
  <c r="M84" i="1"/>
  <c r="O91" i="1"/>
  <c r="M33" i="1"/>
  <c r="P60" i="1"/>
  <c r="I66" i="1"/>
  <c r="M97" i="1"/>
  <c r="M72" i="1"/>
  <c r="N45" i="1"/>
  <c r="M14" i="1"/>
  <c r="K42" i="1"/>
  <c r="O69" i="1"/>
  <c r="H51" i="1"/>
  <c r="P57" i="1"/>
  <c r="J39" i="1"/>
  <c r="M66" i="1"/>
  <c r="Q97" i="1"/>
  <c r="J94" i="1"/>
  <c r="O54" i="1"/>
  <c r="L63" i="1"/>
  <c r="N51" i="1"/>
  <c r="G97" i="1"/>
  <c r="D104" i="1"/>
  <c r="F42" i="1"/>
  <c r="J69" i="1"/>
  <c r="N91" i="1"/>
  <c r="I107" i="1"/>
  <c r="D63" i="1"/>
  <c r="H87" i="1"/>
  <c r="E87" i="1"/>
  <c r="F75" i="1"/>
  <c r="J104" i="1"/>
  <c r="G101" i="1"/>
  <c r="H101" i="1"/>
  <c r="E91" i="1"/>
  <c r="N87" i="1"/>
  <c r="G84" i="1"/>
  <c r="K20" i="1"/>
  <c r="D57" i="1"/>
  <c r="H91" i="1"/>
  <c r="F81" i="1"/>
  <c r="J14" i="1"/>
  <c r="K91" i="1"/>
  <c r="L48" i="1"/>
  <c r="P75" i="1"/>
  <c r="Q101" i="1"/>
  <c r="Q36" i="1"/>
  <c r="M69" i="1"/>
  <c r="Q91" i="1"/>
  <c r="O45" i="1"/>
  <c r="D60" i="1"/>
  <c r="H63" i="1"/>
  <c r="M42" i="1"/>
  <c r="Q69" i="1"/>
  <c r="H48" i="1"/>
  <c r="O101" i="1"/>
  <c r="D78" i="1"/>
  <c r="H107" i="1"/>
  <c r="J45" i="1"/>
  <c r="N72" i="1"/>
  <c r="I97" i="1"/>
  <c r="E39" i="1"/>
  <c r="H66" i="1"/>
  <c r="L97" i="1"/>
  <c r="M48" i="1"/>
  <c r="E101" i="1"/>
  <c r="F51" i="1"/>
  <c r="J78" i="1"/>
  <c r="N107" i="1"/>
  <c r="K57" i="1"/>
  <c r="G75" i="1"/>
  <c r="K104" i="1"/>
  <c r="L66" i="1"/>
  <c r="E72" i="1"/>
  <c r="I101" i="1"/>
  <c r="D33" i="1"/>
  <c r="G60" i="1"/>
  <c r="K94" i="1"/>
  <c r="O26" i="1"/>
  <c r="F57" i="1"/>
  <c r="J84" i="1"/>
  <c r="N20" i="1"/>
  <c r="P51" i="1"/>
  <c r="E26" i="1"/>
  <c r="F104" i="1"/>
  <c r="M60" i="1"/>
  <c r="Q72" i="1"/>
  <c r="G42" i="1"/>
  <c r="G66" i="1"/>
  <c r="P69" i="1"/>
  <c r="P107" i="1"/>
  <c r="Q45" i="1"/>
  <c r="F91" i="1"/>
  <c r="P8" i="1"/>
  <c r="P4" i="1" s="1"/>
  <c r="Q8" i="1"/>
  <c r="Q4" i="1" s="1"/>
  <c r="G8" i="1"/>
  <c r="K8" i="1"/>
  <c r="H8" i="1"/>
  <c r="F8" i="1"/>
  <c r="E8" i="1"/>
  <c r="D8" i="1"/>
  <c r="R8" i="1" l="1"/>
  <c r="S6" i="1" s="1"/>
  <c r="S3" i="1"/>
  <c r="S4" i="1" s="1"/>
  <c r="R4" i="1" s="1"/>
  <c r="M11" i="1"/>
  <c r="M111" i="1" s="1"/>
  <c r="N11" i="1"/>
  <c r="N111" i="1" s="1"/>
  <c r="H11" i="1"/>
  <c r="H111" i="1" s="1"/>
  <c r="G11" i="1"/>
  <c r="G111" i="1" s="1"/>
  <c r="L11" i="1"/>
  <c r="L111" i="1" s="1"/>
  <c r="D11" i="1"/>
  <c r="D111" i="1" s="1"/>
  <c r="F11" i="1"/>
  <c r="F111" i="1" s="1"/>
  <c r="P11" i="1"/>
  <c r="P111" i="1" s="1"/>
  <c r="Q11" i="1"/>
  <c r="Q111" i="1" s="1"/>
  <c r="J11" i="1"/>
  <c r="J111" i="1" s="1"/>
  <c r="I11" i="1"/>
  <c r="I111" i="1" s="1"/>
  <c r="E11" i="1"/>
  <c r="E111" i="1" s="1"/>
  <c r="O11" i="1"/>
  <c r="O111" i="1" s="1"/>
  <c r="K11" i="1"/>
  <c r="K111" i="1" s="1"/>
  <c r="F115" i="1"/>
  <c r="E115" i="1"/>
  <c r="Q115" i="1"/>
  <c r="L115" i="1"/>
  <c r="N115" i="1"/>
  <c r="H115" i="1"/>
  <c r="J115" i="1"/>
  <c r="P115" i="1"/>
  <c r="M115" i="1"/>
  <c r="K115" i="1"/>
  <c r="I115" i="1"/>
  <c r="O115" i="1"/>
  <c r="G115" i="1"/>
  <c r="D115" i="1"/>
</calcChain>
</file>

<file path=xl/sharedStrings.xml><?xml version="1.0" encoding="utf-8"?>
<sst xmlns="http://schemas.openxmlformats.org/spreadsheetml/2006/main" count="502" uniqueCount="242">
  <si>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</si>
  <si>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</si>
  <si>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</si>
  <si>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</si>
  <si>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</si>
  <si>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</si>
  <si>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</si>
  <si>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</si>
  <si>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</si>
  <si>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</si>
  <si>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</si>
  <si>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</si>
  <si>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</si>
  <si>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</si>
  <si>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</si>
  <si>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</si>
  <si>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</si>
  <si>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</si>
  <si>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</si>
  <si>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</si>
  <si>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</si>
  <si>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</si>
  <si>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</si>
  <si>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</si>
  <si>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</si>
  <si>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</si>
  <si>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</si>
  <si>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</si>
  <si>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</si>
  <si>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</si>
  <si>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</si>
  <si>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</si>
  <si>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</si>
  <si>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</si>
  <si>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</si>
  <si>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</si>
  <si>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</si>
  <si>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</si>
  <si>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</si>
  <si>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</si>
  <si>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</si>
  <si>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</si>
  <si>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</si>
  <si>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</si>
  <si>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</si>
  <si>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</si>
  <si>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</si>
  <si>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</si>
  <si>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</si>
  <si>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</si>
  <si>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</si>
  <si>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</si>
  <si>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</si>
  <si>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</si>
  <si>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</si>
  <si>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</si>
  <si>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</si>
  <si>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</si>
  <si>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</si>
  <si>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</si>
  <si>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OPERATOR</t>
  </si>
  <si>
    <t>TYPE</t>
  </si>
  <si>
    <t>Hydro</t>
  </si>
  <si>
    <t>Geothermal</t>
  </si>
  <si>
    <t>Wind</t>
  </si>
  <si>
    <t>Solar thermal</t>
  </si>
  <si>
    <t>Solar photovoltaic</t>
  </si>
  <si>
    <t>Tide, wave, ocean</t>
  </si>
  <si>
    <t xml:space="preserve"> &lt;- Please select country here</t>
  </si>
  <si>
    <t>TOTAL</t>
  </si>
  <si>
    <t>C0000X0350-0370</t>
  </si>
  <si>
    <t>Solid fossil fuels</t>
  </si>
  <si>
    <t>C0110</t>
  </si>
  <si>
    <t>Anthracite</t>
  </si>
  <si>
    <t>C0121</t>
  </si>
  <si>
    <t>Coking coal</t>
  </si>
  <si>
    <t>C0129</t>
  </si>
  <si>
    <t>Other bituminous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</si>
  <si>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</si>
  <si>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</si>
  <si>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</si>
  <si>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</si>
  <si>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</si>
  <si>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</si>
  <si>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</si>
  <si>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</si>
  <si>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</si>
  <si>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</si>
  <si>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</si>
  <si>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</si>
  <si>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</si>
  <si>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</si>
  <si>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C0350-0370</t>
  </si>
  <si>
    <t>Manufactured gases</t>
  </si>
  <si>
    <t>C0350</t>
  </si>
  <si>
    <t>Coke oven gas</t>
  </si>
  <si>
    <t>C0360</t>
  </si>
  <si>
    <t>Gas works gas</t>
  </si>
  <si>
    <t>C0371</t>
  </si>
  <si>
    <t>Blast furnace gas</t>
  </si>
  <si>
    <t>C0379</t>
  </si>
  <si>
    <t>Other recovered gases</t>
  </si>
  <si>
    <t>P1000</t>
  </si>
  <si>
    <t>Peat and peat products</t>
  </si>
  <si>
    <t>P1100</t>
  </si>
  <si>
    <t>Peat</t>
  </si>
  <si>
    <t>P1200</t>
  </si>
  <si>
    <t>Peat products</t>
  </si>
  <si>
    <t>S2000</t>
  </si>
  <si>
    <t>Oil shale and oil sands</t>
  </si>
  <si>
    <t>G3000</t>
  </si>
  <si>
    <t>Natural gas</t>
  </si>
  <si>
    <t>O4000XBIO</t>
  </si>
  <si>
    <t>Oil and petroleum products (excluding biofuel portion)</t>
  </si>
  <si>
    <t>O4100_TOT</t>
  </si>
  <si>
    <t>Crude oil</t>
  </si>
  <si>
    <t>O4200</t>
  </si>
  <si>
    <t>Natural gas liquids</t>
  </si>
  <si>
    <t>O4300</t>
  </si>
  <si>
    <t>Refinery feedstocks</t>
  </si>
  <si>
    <t>O4400X4410</t>
  </si>
  <si>
    <t>Additives and oxygenates (excluding biofuel portion)</t>
  </si>
  <si>
    <t>O4500</t>
  </si>
  <si>
    <t>Other hydrocarbons</t>
  </si>
  <si>
    <t>O4610</t>
  </si>
  <si>
    <t>Refinery gas</t>
  </si>
  <si>
    <t>O4620</t>
  </si>
  <si>
    <t>Ethane</t>
  </si>
  <si>
    <t>O4630</t>
  </si>
  <si>
    <t>Liquefied petroleum gases</t>
  </si>
  <si>
    <t>O4640</t>
  </si>
  <si>
    <t>Naphtha</t>
  </si>
  <si>
    <t>O4651</t>
  </si>
  <si>
    <t>Aviation gasoline</t>
  </si>
  <si>
    <t>O4652XR5210B</t>
  </si>
  <si>
    <t>Motor gasoline (excluding biofuel portion)</t>
  </si>
  <si>
    <t>O4653</t>
  </si>
  <si>
    <t>Gasoline-type jet fuel</t>
  </si>
  <si>
    <t>O4661XR5230B</t>
  </si>
  <si>
    <t>Kerosene-type jet fuel (excluding biofuel portion)</t>
  </si>
  <si>
    <t>O4669</t>
  </si>
  <si>
    <t>Other kerosene</t>
  </si>
  <si>
    <t>O4671XR5220B</t>
  </si>
  <si>
    <t>Gas oil and diesel oil (excluding biofuel portion)</t>
  </si>
  <si>
    <t>O4680</t>
  </si>
  <si>
    <t>Fuel oil</t>
  </si>
  <si>
    <t>O4691</t>
  </si>
  <si>
    <t>White spirit and special boiling point industrial spirits</t>
  </si>
  <si>
    <t>O4692</t>
  </si>
  <si>
    <t>Lubricants</t>
  </si>
  <si>
    <t>O4693</t>
  </si>
  <si>
    <t>Paraffin waxes</t>
  </si>
  <si>
    <t>O4694</t>
  </si>
  <si>
    <t>Petroleum coke</t>
  </si>
  <si>
    <t>O4695</t>
  </si>
  <si>
    <t>Bitumen</t>
  </si>
  <si>
    <t>O4699</t>
  </si>
  <si>
    <t>Other oil products n.e.c.</t>
  </si>
  <si>
    <t>RA000</t>
  </si>
  <si>
    <t>Renewables and biofuels</t>
  </si>
  <si>
    <t>RA100</t>
  </si>
  <si>
    <t>RA200</t>
  </si>
  <si>
    <t>RA300</t>
  </si>
  <si>
    <t>RA410</t>
  </si>
  <si>
    <t>RA420</t>
  </si>
  <si>
    <t>RA500</t>
  </si>
  <si>
    <t>RA600</t>
  </si>
  <si>
    <t>Ambient heat (heat pumps)</t>
  </si>
  <si>
    <t>R5110-5150_W6000RI</t>
  </si>
  <si>
    <t>Primary solid biofuels</t>
  </si>
  <si>
    <t>R5160</t>
  </si>
  <si>
    <t>Charcoal</t>
  </si>
  <si>
    <t>R5210P</t>
  </si>
  <si>
    <t>Pure biogasoline</t>
  </si>
  <si>
    <t>R5210B</t>
  </si>
  <si>
    <t>Blended biogasoline</t>
  </si>
  <si>
    <t>R5220P</t>
  </si>
  <si>
    <t>Pure biodiesels</t>
  </si>
  <si>
    <t>R5220B</t>
  </si>
  <si>
    <t>Blended biodiesels</t>
  </si>
  <si>
    <t>R5230P</t>
  </si>
  <si>
    <t>Pure bio jet kerosene</t>
  </si>
  <si>
    <t>R5230B</t>
  </si>
  <si>
    <t>Blended bio jet kerosene</t>
  </si>
  <si>
    <t>R5290</t>
  </si>
  <si>
    <t>Other liquid biofuels</t>
  </si>
  <si>
    <t>R5300</t>
  </si>
  <si>
    <t>Biogases</t>
  </si>
  <si>
    <t>W6100</t>
  </si>
  <si>
    <t>Industrial waste (non-renewable)</t>
  </si>
  <si>
    <t>W6210</t>
  </si>
  <si>
    <t>Renewable municipal waste</t>
  </si>
  <si>
    <t>W6220</t>
  </si>
  <si>
    <t>Non-renewable municipal waste</t>
  </si>
  <si>
    <t>W6100_6220</t>
  </si>
  <si>
    <t>Non-renewable waste</t>
  </si>
  <si>
    <t>E7000</t>
  </si>
  <si>
    <t>Electricity</t>
  </si>
  <si>
    <t>H8000</t>
  </si>
  <si>
    <t>Heat</t>
  </si>
  <si>
    <t>N900H</t>
  </si>
  <si>
    <t>Nuclear heat</t>
  </si>
  <si>
    <t>TEST TOTAL (differences)</t>
  </si>
  <si>
    <t>TEST RES (differences)</t>
  </si>
  <si>
    <t>Combustible fuels (excluding waste and biofuels)</t>
  </si>
  <si>
    <t>Heat generation by main fuel groups and operator [nrg_bal_peh] in GWh</t>
  </si>
  <si>
    <t>Share Autop. 2014</t>
  </si>
  <si>
    <t>Share Autop. 2015</t>
  </si>
  <si>
    <t>Share Autop. 2016</t>
  </si>
  <si>
    <t>Share Autop. 2017</t>
  </si>
  <si>
    <t>Share Autop. 2018</t>
  </si>
  <si>
    <t>Share Autop. 2030 (trend 2014-2018)</t>
  </si>
  <si>
    <t>2030 (trend 2006-2018)</t>
  </si>
  <si>
    <t>Share Autop. 2030</t>
  </si>
  <si>
    <t>Country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</si>
  <si>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</si>
  <si>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</si>
  <si>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</si>
  <si>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</si>
  <si>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</si>
  <si>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</si>
  <si>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</si>
  <si>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</si>
  <si>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</si>
  <si>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</si>
  <si>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 xml:space="preserve">FI 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</si>
  <si>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</si>
  <si>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</si>
  <si>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</si>
  <si>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</si>
  <si>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</si>
  <si>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</si>
  <si>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</si>
  <si>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</si>
  <si>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</si>
  <si>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</si>
  <si>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PO</t>
  </si>
  <si>
    <t>PT</t>
  </si>
  <si>
    <t>RO</t>
  </si>
  <si>
    <t>SE</t>
  </si>
  <si>
    <t>SI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</si>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</sst>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4" fillId="2" borderId="0" xfId="0" applyFont="1" applyFill="1"/>
    <xf numFmtId="38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indent="1"/>
    </xf>
    <xf numFmtId="40" fontId="4" fillId="2" borderId="0" xfId="0" applyNumberFormat="1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/>
    <xf numFmtId="38" fontId="4" fillId="4" borderId="0" xfId="1" applyNumberFormat="1" applyFont="1" applyFill="1" applyAlignment="1">
      <alignment horizontal="right"/>
    </xf>
    <xf numFmtId="0" fontId="4" fillId="5" borderId="0" xfId="0" applyFont="1" applyFill="1"/>
    <xf numFmtId="38" fontId="4" fillId="5" borderId="0" xfId="1" applyNumberFormat="1" applyFont="1" applyFill="1" applyAlignment="1">
      <alignment horizontal="right"/>
    </xf>
    <xf numFmtId="0" fontId="4" fillId="4" borderId="0" xfId="0" applyFont="1" applyFill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5" fillId="2" borderId="0" xfId="0" applyFont="1" applyFill="1"/>
    <xf numFmtId="0" fontId="7" fillId="2" borderId="0" xfId="0" applyFont="1" applyFill="1"/>
    <xf numFmtId="0" fontId="5" fillId="6" borderId="0" xfId="0" applyFont="1" applyFill="1"/>
    <xf numFmtId="0" fontId="5" fillId="0" borderId="0" xfId="0" applyFont="1"/>
    <xf numFmtId="0" fontId="4" fillId="0" borderId="0" xfId="0" applyFont="1" applyAlignment="1">
      <alignment horizontal="right" indent="1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horizontal="left" indent="1"/>
    </xf>
    <xf numFmtId="0" fontId="1" fillId="4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7" borderId="0" xfId="0" applyFont="1" applyFill="1"/>
    <xf numFmtId="0" fontId="1" fillId="0" borderId="0" xfId="0" applyFont="1"/>
    <xf numFmtId="38" fontId="1" fillId="2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right" indent="1"/>
    </xf>
    <xf numFmtId="0" fontId="8" fillId="0" borderId="0" xfId="0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5" dropStyle="combo" dx="22" fmlaLink="$G$3" fmlaRange="background!$B$2:$B$44" noThreeD="1" sel="25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10886</xdr:colOff>
          <xdr:row>2</xdr:row>
          <xdr:rowOff>10886</xdr:rowOff>
        </xdr:from>
        <xdr:to>
          <xdr:col>6</xdr:col>
          <xdr:colOff>751114</xdr:colOff>
          <xdr:row>2</xdr:row>
          <xdr:rowOff>163286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auto%20producer%20(electricity%20only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auto%20producer%20(heat%20and%20pow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main%20activity%20producer%20(electricity%20onl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main%20activity%20producer%20(heat%20and%20pow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18466.816999999999</v>
          </cell>
          <cell r="R12">
            <v>17069.990000000002</v>
          </cell>
          <cell r="S12">
            <v>15297.689</v>
          </cell>
          <cell r="T12">
            <v>15672.05</v>
          </cell>
          <cell r="U12">
            <v>15906.932000000001</v>
          </cell>
          <cell r="V12">
            <v>17069.181</v>
          </cell>
          <cell r="W12">
            <v>15537.165999999999</v>
          </cell>
          <cell r="X12">
            <v>14101.228999999999</v>
          </cell>
          <cell r="Y12">
            <v>14133.055</v>
          </cell>
          <cell r="Z12">
            <v>14403.796</v>
          </cell>
          <cell r="AA12">
            <v>13532.147999999999</v>
          </cell>
          <cell r="AB12">
            <v>14375.916999999999</v>
          </cell>
          <cell r="AC12">
            <v>12868.625</v>
          </cell>
          <cell r="AD12">
            <v>11077.494000000001</v>
          </cell>
        </row>
        <row r="13">
          <cell r="A13" t="str">
            <v>European Union - 28 countries (2013-2020)</v>
          </cell>
          <cell r="Q13">
            <v>34351.260999999999</v>
          </cell>
          <cell r="R13">
            <v>32243.879000000001</v>
          </cell>
          <cell r="S13">
            <v>31644.356</v>
          </cell>
          <cell r="T13">
            <v>33548.161</v>
          </cell>
          <cell r="U13">
            <v>31034.988000000001</v>
          </cell>
          <cell r="V13">
            <v>32891.959000000003</v>
          </cell>
          <cell r="W13">
            <v>31678.555</v>
          </cell>
          <cell r="X13">
            <v>30302.617999999999</v>
          </cell>
          <cell r="Y13">
            <v>29856.387999999999</v>
          </cell>
          <cell r="Z13">
            <v>31152.129000000001</v>
          </cell>
          <cell r="AA13">
            <v>31054.067999999999</v>
          </cell>
          <cell r="AB13">
            <v>32467.205999999998</v>
          </cell>
          <cell r="AC13">
            <v>31358.707999999999</v>
          </cell>
          <cell r="AD13">
            <v>29505.893</v>
          </cell>
        </row>
        <row r="14">
          <cell r="A14" t="str">
            <v>Euro area - 19 countries  (from 2015)</v>
          </cell>
          <cell r="Q14">
            <v>11516.261</v>
          </cell>
          <cell r="R14">
            <v>10269.99</v>
          </cell>
          <cell r="S14">
            <v>8794.3559999999998</v>
          </cell>
          <cell r="T14">
            <v>8903.1610000000001</v>
          </cell>
          <cell r="U14">
            <v>9611.3770000000004</v>
          </cell>
          <cell r="V14">
            <v>9741.5750000000007</v>
          </cell>
          <cell r="W14">
            <v>8510.3690000000006</v>
          </cell>
          <cell r="X14">
            <v>7074.1090000000004</v>
          </cell>
          <cell r="Y14">
            <v>7625.6260000000002</v>
          </cell>
          <cell r="Z14">
            <v>8585.4449999999997</v>
          </cell>
          <cell r="AA14">
            <v>7691.2110000000002</v>
          </cell>
          <cell r="AB14">
            <v>7829.5649999999996</v>
          </cell>
          <cell r="AC14">
            <v>6815.067</v>
          </cell>
          <cell r="AD14">
            <v>5122.1180000000004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86.667000000000002</v>
          </cell>
          <cell r="R16">
            <v>66.944000000000003</v>
          </cell>
          <cell r="S16">
            <v>26.111000000000001</v>
          </cell>
          <cell r="T16">
            <v>44.167000000000002</v>
          </cell>
          <cell r="U16">
            <v>20.832999999999998</v>
          </cell>
          <cell r="V16">
            <v>28.332999999999998</v>
          </cell>
          <cell r="W16">
            <v>11.944000000000001</v>
          </cell>
          <cell r="X16">
            <v>70</v>
          </cell>
          <cell r="Y16">
            <v>27.777999999999999</v>
          </cell>
          <cell r="Z16">
            <v>35</v>
          </cell>
          <cell r="AA16">
            <v>55.832999999999998</v>
          </cell>
          <cell r="AB16">
            <v>30.556000000000001</v>
          </cell>
          <cell r="AC16">
            <v>44.723999999999997</v>
          </cell>
          <cell r="AD16">
            <v>92.135999999999996</v>
          </cell>
        </row>
        <row r="17">
          <cell r="A17" t="str">
            <v>Czechia</v>
          </cell>
          <cell r="Q17">
            <v>2103.8890000000001</v>
          </cell>
          <cell r="R17">
            <v>1547.5</v>
          </cell>
          <cell r="S17">
            <v>1263.3330000000001</v>
          </cell>
          <cell r="T17">
            <v>1313.6110000000001</v>
          </cell>
          <cell r="U17">
            <v>1291.944</v>
          </cell>
          <cell r="V17">
            <v>1958.3330000000001</v>
          </cell>
          <cell r="W17">
            <v>1987.778</v>
          </cell>
          <cell r="X17">
            <v>1893.6110000000001</v>
          </cell>
          <cell r="Y17">
            <v>2031.6669999999999</v>
          </cell>
          <cell r="Z17">
            <v>1856.3889999999999</v>
          </cell>
          <cell r="AA17">
            <v>1873.056</v>
          </cell>
          <cell r="AB17">
            <v>2293.6109999999999</v>
          </cell>
          <cell r="AC17">
            <v>2288.0920000000001</v>
          </cell>
          <cell r="AD17">
            <v>2476.6860000000001</v>
          </cell>
        </row>
        <row r="18">
          <cell r="A18" t="str">
            <v>Denmark</v>
          </cell>
          <cell r="Q18">
            <v>813.88900000000001</v>
          </cell>
          <cell r="R18">
            <v>720.27800000000002</v>
          </cell>
          <cell r="S18">
            <v>1015.833</v>
          </cell>
          <cell r="T18">
            <v>1127.222</v>
          </cell>
          <cell r="U18">
            <v>776.66700000000003</v>
          </cell>
          <cell r="V18">
            <v>865.94</v>
          </cell>
          <cell r="W18">
            <v>914.29700000000003</v>
          </cell>
          <cell r="X18">
            <v>942.95299999999997</v>
          </cell>
          <cell r="Y18">
            <v>873.26099999999997</v>
          </cell>
          <cell r="Z18">
            <v>841.596</v>
          </cell>
          <cell r="AA18">
            <v>896.16800000000001</v>
          </cell>
          <cell r="AB18">
            <v>848.51099999999997</v>
          </cell>
          <cell r="AC18">
            <v>741.375</v>
          </cell>
          <cell r="AD18">
            <v>714.40200000000004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935</v>
          </cell>
          <cell r="R20">
            <v>928.33299999999997</v>
          </cell>
          <cell r="S20">
            <v>619.72199999999998</v>
          </cell>
          <cell r="T20">
            <v>805.83299999999997</v>
          </cell>
          <cell r="U20">
            <v>754.72199999999998</v>
          </cell>
          <cell r="V20">
            <v>518.33299999999997</v>
          </cell>
          <cell r="W20">
            <v>432.77800000000002</v>
          </cell>
          <cell r="X20">
            <v>592.77800000000002</v>
          </cell>
          <cell r="Y20">
            <v>425</v>
          </cell>
          <cell r="Z20">
            <v>358.05599999999998</v>
          </cell>
          <cell r="AA20">
            <v>414.16699999999997</v>
          </cell>
          <cell r="AB20">
            <v>265.27800000000002</v>
          </cell>
          <cell r="AC20">
            <v>385.83300000000003</v>
          </cell>
          <cell r="AD20">
            <v>224.167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1736.1110000000001</v>
          </cell>
          <cell r="R24">
            <v>1553.3330000000001</v>
          </cell>
          <cell r="S24">
            <v>721.51900000000001</v>
          </cell>
          <cell r="T24">
            <v>789.69</v>
          </cell>
          <cell r="U24">
            <v>1537.279</v>
          </cell>
          <cell r="V24">
            <v>1704.886</v>
          </cell>
          <cell r="W24">
            <v>1380.9760000000001</v>
          </cell>
          <cell r="X24">
            <v>1172.1210000000001</v>
          </cell>
          <cell r="Y24">
            <v>2363.7150000000001</v>
          </cell>
          <cell r="Z24">
            <v>2719.8719999999998</v>
          </cell>
          <cell r="AA24">
            <v>2647.3519999999999</v>
          </cell>
          <cell r="AB24">
            <v>3213.2139999999999</v>
          </cell>
          <cell r="AC24">
            <v>2686.34</v>
          </cell>
          <cell r="AD24">
            <v>2639.2069999999999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861.11099999999999</v>
          </cell>
          <cell r="R28">
            <v>806.94399999999996</v>
          </cell>
          <cell r="S28">
            <v>846.94399999999996</v>
          </cell>
          <cell r="T28">
            <v>780.83299999999997</v>
          </cell>
          <cell r="U28">
            <v>638.88900000000001</v>
          </cell>
          <cell r="V28">
            <v>624.16700000000003</v>
          </cell>
          <cell r="W28">
            <v>520</v>
          </cell>
          <cell r="X28">
            <v>525.27800000000002</v>
          </cell>
          <cell r="Y28">
            <v>459.44400000000002</v>
          </cell>
          <cell r="Z28">
            <v>418.05599999999998</v>
          </cell>
          <cell r="AA28">
            <v>402.77800000000002</v>
          </cell>
          <cell r="AB28">
            <v>410.83300000000003</v>
          </cell>
          <cell r="AC28">
            <v>375.35899999999998</v>
          </cell>
          <cell r="AD28">
            <v>380.49299999999999</v>
          </cell>
        </row>
        <row r="29">
          <cell r="A29" t="str">
            <v>Lithuania</v>
          </cell>
          <cell r="Q29">
            <v>415.83300000000003</v>
          </cell>
          <cell r="R29">
            <v>389.44400000000002</v>
          </cell>
          <cell r="S29">
            <v>397.22199999999998</v>
          </cell>
          <cell r="T29">
            <v>399.72199999999998</v>
          </cell>
          <cell r="U29">
            <v>317.77800000000002</v>
          </cell>
          <cell r="V29">
            <v>353.61099999999999</v>
          </cell>
          <cell r="W29">
            <v>323.88900000000001</v>
          </cell>
          <cell r="X29">
            <v>352.77800000000002</v>
          </cell>
          <cell r="Y29">
            <v>306.66699999999997</v>
          </cell>
          <cell r="Z29">
            <v>299.72199999999998</v>
          </cell>
          <cell r="AA29">
            <v>287.22199999999998</v>
          </cell>
          <cell r="AB29">
            <v>331.38900000000001</v>
          </cell>
          <cell r="AC29">
            <v>339.16699999999997</v>
          </cell>
          <cell r="AD29">
            <v>332.77800000000002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496.66699999999997</v>
          </cell>
          <cell r="R31">
            <v>553.88900000000001</v>
          </cell>
          <cell r="S31">
            <v>505.55599999999998</v>
          </cell>
          <cell r="T31">
            <v>501.38900000000001</v>
          </cell>
          <cell r="U31">
            <v>318.61099999999999</v>
          </cell>
          <cell r="V31">
            <v>411.11099999999999</v>
          </cell>
          <cell r="W31">
            <v>420.27800000000002</v>
          </cell>
          <cell r="X31">
            <v>468.05599999999998</v>
          </cell>
          <cell r="Y31">
            <v>340.27800000000002</v>
          </cell>
          <cell r="Z31">
            <v>287.22199999999998</v>
          </cell>
          <cell r="AA31">
            <v>425.83300000000003</v>
          </cell>
          <cell r="AB31">
            <v>455.83300000000003</v>
          </cell>
          <cell r="AC31">
            <v>505.83300000000003</v>
          </cell>
          <cell r="AD31">
            <v>393.88900000000001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4661.1109999999999</v>
          </cell>
          <cell r="R33">
            <v>4319.4440000000004</v>
          </cell>
          <cell r="S33">
            <v>4394.4440000000004</v>
          </cell>
          <cell r="T33">
            <v>4250</v>
          </cell>
          <cell r="U33">
            <v>4769.4440000000004</v>
          </cell>
          <cell r="V33">
            <v>4933.3329999999996</v>
          </cell>
          <cell r="W33">
            <v>4483.3329999999996</v>
          </cell>
          <cell r="X33">
            <v>2794.444</v>
          </cell>
          <cell r="Y33">
            <v>2772.2220000000002</v>
          </cell>
          <cell r="Z33">
            <v>3583.6109999999999</v>
          </cell>
          <cell r="AA33">
            <v>2652.7779999999998</v>
          </cell>
          <cell r="AB33">
            <v>2347.2220000000002</v>
          </cell>
          <cell r="AC33">
            <v>1869.3409999999999</v>
          </cell>
          <cell r="AD33">
            <v>375.14499999999998</v>
          </cell>
        </row>
        <row r="34">
          <cell r="A34" t="str">
            <v>Austria</v>
          </cell>
          <cell r="Q34">
            <v>175.429</v>
          </cell>
          <cell r="R34">
            <v>123.881</v>
          </cell>
          <cell r="S34">
            <v>167.28299999999999</v>
          </cell>
          <cell r="T34">
            <v>244.02799999999999</v>
          </cell>
          <cell r="U34">
            <v>238.542</v>
          </cell>
          <cell r="V34">
            <v>113.91200000000001</v>
          </cell>
          <cell r="W34">
            <v>93.837000000000003</v>
          </cell>
          <cell r="X34">
            <v>111.988</v>
          </cell>
          <cell r="Y34">
            <v>147.46700000000001</v>
          </cell>
          <cell r="Z34">
            <v>178.90600000000001</v>
          </cell>
          <cell r="AA34">
            <v>157.46899999999999</v>
          </cell>
          <cell r="AB34">
            <v>185.79499999999999</v>
          </cell>
          <cell r="AC34">
            <v>95.415999999999997</v>
          </cell>
          <cell r="AD34">
            <v>182.828</v>
          </cell>
        </row>
        <row r="35">
          <cell r="A35" t="str">
            <v>Poland</v>
          </cell>
          <cell r="Q35">
            <v>1768.3330000000001</v>
          </cell>
          <cell r="R35">
            <v>1608.6110000000001</v>
          </cell>
          <cell r="S35">
            <v>1528.3330000000001</v>
          </cell>
          <cell r="T35">
            <v>1529.722</v>
          </cell>
          <cell r="U35">
            <v>2099.1669999999999</v>
          </cell>
          <cell r="V35">
            <v>2290.2779999999998</v>
          </cell>
          <cell r="W35">
            <v>1796.944</v>
          </cell>
          <cell r="X35">
            <v>1850.556</v>
          </cell>
          <cell r="Y35">
            <v>1722.778</v>
          </cell>
          <cell r="Z35">
            <v>1677.3109999999999</v>
          </cell>
          <cell r="AA35">
            <v>1446.1579999999999</v>
          </cell>
          <cell r="AB35">
            <v>1565.6189999999999</v>
          </cell>
          <cell r="AC35">
            <v>1520.106</v>
          </cell>
          <cell r="AD35">
            <v>1406.943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1681.1110000000001</v>
          </cell>
          <cell r="R37">
            <v>2302.7779999999998</v>
          </cell>
          <cell r="S37">
            <v>2164.1669999999999</v>
          </cell>
          <cell r="T37">
            <v>2252.7779999999998</v>
          </cell>
          <cell r="U37">
            <v>1788.3330000000001</v>
          </cell>
          <cell r="V37">
            <v>1773.6110000000001</v>
          </cell>
          <cell r="W37">
            <v>1895.556</v>
          </cell>
          <cell r="X37">
            <v>1801.944</v>
          </cell>
          <cell r="Y37">
            <v>1511.6669999999999</v>
          </cell>
          <cell r="Z37">
            <v>1120.8330000000001</v>
          </cell>
          <cell r="AA37">
            <v>1143.8889999999999</v>
          </cell>
          <cell r="AB37">
            <v>1352.222</v>
          </cell>
          <cell r="AC37">
            <v>953.428</v>
          </cell>
          <cell r="AD37">
            <v>871.32</v>
          </cell>
        </row>
        <row r="38">
          <cell r="A38" t="str">
            <v>Slovenia</v>
          </cell>
          <cell r="Q38">
            <v>11.388999999999999</v>
          </cell>
          <cell r="R38">
            <v>7.5</v>
          </cell>
          <cell r="S38">
            <v>6.3890000000000002</v>
          </cell>
          <cell r="T38">
            <v>7.2220000000000004</v>
          </cell>
          <cell r="U38">
            <v>1.667</v>
          </cell>
          <cell r="V38">
            <v>2.222</v>
          </cell>
          <cell r="W38">
            <v>1.667</v>
          </cell>
          <cell r="X38">
            <v>1.111</v>
          </cell>
          <cell r="Y38">
            <v>1.111</v>
          </cell>
          <cell r="Z38">
            <v>0.83299999999999996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1918.3330000000001</v>
          </cell>
          <cell r="R39">
            <v>1302.222</v>
          </cell>
          <cell r="S39">
            <v>931.38900000000001</v>
          </cell>
          <cell r="T39">
            <v>584.44399999999996</v>
          </cell>
          <cell r="U39">
            <v>411.38900000000001</v>
          </cell>
          <cell r="V39">
            <v>496.66699999999997</v>
          </cell>
          <cell r="W39">
            <v>479.16699999999997</v>
          </cell>
          <cell r="X39">
            <v>544.72199999999998</v>
          </cell>
          <cell r="Y39">
            <v>480.27800000000002</v>
          </cell>
          <cell r="Z39">
            <v>365.83300000000003</v>
          </cell>
          <cell r="AA39">
            <v>580.55600000000004</v>
          </cell>
          <cell r="AB39">
            <v>596.66700000000003</v>
          </cell>
          <cell r="AC39">
            <v>559.44399999999996</v>
          </cell>
          <cell r="AD39">
            <v>533.61099999999999</v>
          </cell>
        </row>
        <row r="40">
          <cell r="A40" t="str">
            <v>Finland</v>
          </cell>
          <cell r="Q40">
            <v>801.94399999999996</v>
          </cell>
          <cell r="R40">
            <v>838.88900000000001</v>
          </cell>
          <cell r="S40">
            <v>709.44399999999996</v>
          </cell>
          <cell r="T40">
            <v>1041.3889999999999</v>
          </cell>
          <cell r="U40">
            <v>941.66700000000003</v>
          </cell>
          <cell r="V40">
            <v>994.44399999999996</v>
          </cell>
          <cell r="W40">
            <v>794.72199999999998</v>
          </cell>
          <cell r="X40">
            <v>978.88900000000001</v>
          </cell>
          <cell r="Y40">
            <v>669.72199999999998</v>
          </cell>
          <cell r="Z40">
            <v>660.55600000000004</v>
          </cell>
          <cell r="AA40">
            <v>548.88900000000001</v>
          </cell>
          <cell r="AB40">
            <v>479.16699999999997</v>
          </cell>
          <cell r="AC40">
            <v>504.16699999999997</v>
          </cell>
          <cell r="AD40">
            <v>453.88900000000001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15884.444</v>
          </cell>
          <cell r="R42">
            <v>15173.888999999999</v>
          </cell>
          <cell r="S42">
            <v>16346.666999999999</v>
          </cell>
          <cell r="T42">
            <v>17876.111000000001</v>
          </cell>
          <cell r="U42">
            <v>15128.056</v>
          </cell>
          <cell r="V42">
            <v>15822.778</v>
          </cell>
          <cell r="W42">
            <v>16141.388999999999</v>
          </cell>
          <cell r="X42">
            <v>16201.388999999999</v>
          </cell>
          <cell r="Y42">
            <v>15723.333000000001</v>
          </cell>
          <cell r="Z42">
            <v>16748.332999999999</v>
          </cell>
          <cell r="AA42">
            <v>17521.919999999998</v>
          </cell>
          <cell r="AB42">
            <v>18091.289000000001</v>
          </cell>
          <cell r="AC42">
            <v>18490.082999999999</v>
          </cell>
          <cell r="AD42">
            <v>18428.399000000001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5.556</v>
          </cell>
          <cell r="T43">
            <v>3.8889999999999998</v>
          </cell>
          <cell r="U43">
            <v>9.7219999999999995</v>
          </cell>
          <cell r="V43">
            <v>10.555999999999999</v>
          </cell>
          <cell r="W43">
            <v>1.111</v>
          </cell>
          <cell r="X43">
            <v>1.389</v>
          </cell>
          <cell r="Y43">
            <v>1.389</v>
          </cell>
          <cell r="Z43">
            <v>1.389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10</v>
          </cell>
          <cell r="R44">
            <v>30.277999999999999</v>
          </cell>
          <cell r="S44">
            <v>10</v>
          </cell>
          <cell r="T44">
            <v>10.278</v>
          </cell>
          <cell r="U44">
            <v>15.833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4414.4440000000004</v>
          </cell>
          <cell r="R48">
            <v>4168.0559999999996</v>
          </cell>
          <cell r="S48">
            <v>4403.8890000000001</v>
          </cell>
          <cell r="T48">
            <v>2748.8890000000001</v>
          </cell>
          <cell r="U48">
            <v>2676.6669999999999</v>
          </cell>
          <cell r="V48">
            <v>1469.444</v>
          </cell>
          <cell r="W48">
            <v>1576.1110000000001</v>
          </cell>
          <cell r="X48">
            <v>1063.056</v>
          </cell>
          <cell r="Y48">
            <v>1428.056</v>
          </cell>
          <cell r="Z48">
            <v>836.94399999999996</v>
          </cell>
          <cell r="AA48">
            <v>1023.889</v>
          </cell>
          <cell r="AB48">
            <v>1048.8889999999999</v>
          </cell>
          <cell r="AC48">
            <v>1068.4490000000001</v>
          </cell>
          <cell r="AD48">
            <v>1049.3130000000001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414.72199999999998</v>
          </cell>
          <cell r="AA50">
            <v>408.88900000000001</v>
          </cell>
          <cell r="AB50">
            <v>188.333</v>
          </cell>
          <cell r="AC50">
            <v>181.11099999999999</v>
          </cell>
          <cell r="AD50">
            <v>163.88900000000001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545.83299999999997</v>
          </cell>
          <cell r="W52">
            <v>533.88900000000001</v>
          </cell>
          <cell r="X52">
            <v>510.27800000000002</v>
          </cell>
          <cell r="Y52">
            <v>562.22199999999998</v>
          </cell>
          <cell r="Z52">
            <v>508.33300000000003</v>
          </cell>
          <cell r="AA52">
            <v>443.05599999999998</v>
          </cell>
          <cell r="AB52">
            <v>474.72199999999998</v>
          </cell>
          <cell r="AC52">
            <v>446.66699999999997</v>
          </cell>
          <cell r="AD52">
            <v>481.38900000000001</v>
          </cell>
        </row>
        <row r="53">
          <cell r="A53" t="str">
            <v>Ukraine</v>
          </cell>
          <cell r="Q53">
            <v>25676.944</v>
          </cell>
          <cell r="R53">
            <v>22983.332999999999</v>
          </cell>
          <cell r="S53">
            <v>506.94400000000002</v>
          </cell>
          <cell r="T53">
            <v>546.38900000000001</v>
          </cell>
          <cell r="U53">
            <v>687.22199999999998</v>
          </cell>
          <cell r="V53">
            <v>572.22199999999998</v>
          </cell>
          <cell r="W53">
            <v>670.27800000000002</v>
          </cell>
          <cell r="X53">
            <v>588.61099999999999</v>
          </cell>
          <cell r="Y53">
            <v>592.5</v>
          </cell>
          <cell r="Z53">
            <v>498.88900000000001</v>
          </cell>
          <cell r="AA53">
            <v>863.33299999999997</v>
          </cell>
          <cell r="AB53">
            <v>13523.333000000001</v>
          </cell>
          <cell r="AC53">
            <v>6029.7219999999998</v>
          </cell>
          <cell r="AD53">
            <v>8904.7219999999998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1589.722</v>
          </cell>
          <cell r="R12">
            <v>1510.556</v>
          </cell>
          <cell r="S12">
            <v>1493.8879999999999</v>
          </cell>
          <cell r="T12">
            <v>1560.279</v>
          </cell>
          <cell r="U12">
            <v>1841.3889999999999</v>
          </cell>
          <cell r="V12">
            <v>1837.5</v>
          </cell>
          <cell r="W12">
            <v>1522.5239999999999</v>
          </cell>
          <cell r="X12">
            <v>1566.692</v>
          </cell>
          <cell r="Y12">
            <v>1470.184</v>
          </cell>
          <cell r="Z12">
            <v>1486.3409999999999</v>
          </cell>
          <cell r="AA12">
            <v>1178.2360000000001</v>
          </cell>
          <cell r="AB12">
            <v>1731.3489999999999</v>
          </cell>
          <cell r="AC12">
            <v>1288.7449999999999</v>
          </cell>
          <cell r="AD12">
            <v>1220.0889999999999</v>
          </cell>
        </row>
        <row r="13">
          <cell r="A13" t="str">
            <v>European Union - 28 countries (2013-2020)</v>
          </cell>
          <cell r="Q13">
            <v>3625</v>
          </cell>
          <cell r="R13">
            <v>3486.6669999999999</v>
          </cell>
          <cell r="S13">
            <v>3614.9989999999998</v>
          </cell>
          <cell r="T13">
            <v>3761.1120000000001</v>
          </cell>
          <cell r="U13">
            <v>3753.6109999999999</v>
          </cell>
          <cell r="V13">
            <v>3762.7779999999998</v>
          </cell>
          <cell r="W13">
            <v>3833.08</v>
          </cell>
          <cell r="X13">
            <v>3587.248</v>
          </cell>
          <cell r="Y13">
            <v>3054.0729999999999</v>
          </cell>
          <cell r="Z13">
            <v>2712.73</v>
          </cell>
          <cell r="AA13">
            <v>1204.6320000000001</v>
          </cell>
          <cell r="AB13">
            <v>1757.7339999999999</v>
          </cell>
          <cell r="AC13">
            <v>1314.873</v>
          </cell>
          <cell r="AD13">
            <v>1246.4570000000001</v>
          </cell>
        </row>
        <row r="14">
          <cell r="A14" t="str">
            <v>Euro area - 19 countries  (from 2015)</v>
          </cell>
          <cell r="Q14">
            <v>62.5</v>
          </cell>
          <cell r="R14">
            <v>60.555999999999997</v>
          </cell>
          <cell r="S14">
            <v>134.166</v>
          </cell>
          <cell r="T14">
            <v>121.66800000000001</v>
          </cell>
          <cell r="U14">
            <v>102.5</v>
          </cell>
          <cell r="V14">
            <v>130</v>
          </cell>
          <cell r="W14">
            <v>90.578999999999994</v>
          </cell>
          <cell r="X14">
            <v>93.358000000000004</v>
          </cell>
          <cell r="Y14">
            <v>183.517</v>
          </cell>
          <cell r="Z14">
            <v>170.50700000000001</v>
          </cell>
          <cell r="AA14">
            <v>58.790999999999997</v>
          </cell>
          <cell r="AB14">
            <v>514.96</v>
          </cell>
          <cell r="AC14">
            <v>39.343000000000004</v>
          </cell>
          <cell r="AD14">
            <v>37.856000000000002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348.33300000000003</v>
          </cell>
          <cell r="R17">
            <v>276.11099999999999</v>
          </cell>
          <cell r="S17">
            <v>148.333</v>
          </cell>
          <cell r="T17">
            <v>268.33300000000003</v>
          </cell>
          <cell r="U17">
            <v>195.833</v>
          </cell>
          <cell r="V17">
            <v>41.110999999999997</v>
          </cell>
          <cell r="W17">
            <v>33.055999999999997</v>
          </cell>
          <cell r="X17">
            <v>42.777999999999999</v>
          </cell>
          <cell r="Y17">
            <v>35</v>
          </cell>
          <cell r="Z17">
            <v>47.777999999999999</v>
          </cell>
          <cell r="AA17">
            <v>37.777999999999999</v>
          </cell>
          <cell r="AB17">
            <v>33.332999999999998</v>
          </cell>
          <cell r="AC17">
            <v>89.527000000000001</v>
          </cell>
          <cell r="AD17">
            <v>97.930999999999997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5.556</v>
          </cell>
          <cell r="R20">
            <v>2.778</v>
          </cell>
          <cell r="S20">
            <v>3.3330000000000002</v>
          </cell>
          <cell r="T20">
            <v>3.056</v>
          </cell>
          <cell r="U20">
            <v>2.5</v>
          </cell>
          <cell r="V20">
            <v>2.778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3.6110000000000002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66.388999999999996</v>
          </cell>
          <cell r="T24">
            <v>70.278000000000006</v>
          </cell>
          <cell r="U24">
            <v>63.055999999999997</v>
          </cell>
          <cell r="V24">
            <v>71.388999999999996</v>
          </cell>
          <cell r="W24">
            <v>63.911999999999999</v>
          </cell>
          <cell r="X24">
            <v>19.190999999999999</v>
          </cell>
          <cell r="Y24">
            <v>160.739</v>
          </cell>
          <cell r="Z24">
            <v>146.06299999999999</v>
          </cell>
          <cell r="AA24">
            <v>37.680999999999997</v>
          </cell>
          <cell r="AB24">
            <v>495.238</v>
          </cell>
          <cell r="AC24">
            <v>23.611000000000001</v>
          </cell>
          <cell r="AD24">
            <v>23.056000000000001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16.667000000000002</v>
          </cell>
          <cell r="R28">
            <v>22.222000000000001</v>
          </cell>
          <cell r="S28">
            <v>22.222000000000001</v>
          </cell>
          <cell r="T28">
            <v>16.943999999999999</v>
          </cell>
          <cell r="U28">
            <v>21.111000000000001</v>
          </cell>
          <cell r="V28">
            <v>20.277999999999999</v>
          </cell>
          <cell r="W28">
            <v>15</v>
          </cell>
          <cell r="X28">
            <v>8.8889999999999993</v>
          </cell>
          <cell r="Y28">
            <v>9.4440000000000008</v>
          </cell>
          <cell r="Z28">
            <v>10.833</v>
          </cell>
          <cell r="AA28">
            <v>9.4440000000000008</v>
          </cell>
          <cell r="AB28">
            <v>11.111000000000001</v>
          </cell>
          <cell r="AC28">
            <v>7.6760000000000002</v>
          </cell>
          <cell r="AD28">
            <v>6.7439999999999998</v>
          </cell>
        </row>
        <row r="29">
          <cell r="A29" t="str">
            <v>Lithuania</v>
          </cell>
          <cell r="Q29">
            <v>13.333</v>
          </cell>
          <cell r="R29">
            <v>13.888999999999999</v>
          </cell>
          <cell r="S29">
            <v>14.444000000000001</v>
          </cell>
          <cell r="T29">
            <v>10.555999999999999</v>
          </cell>
          <cell r="U29">
            <v>8.3330000000000002</v>
          </cell>
          <cell r="V29">
            <v>12.222</v>
          </cell>
          <cell r="W29">
            <v>1.667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1178.8889999999999</v>
          </cell>
          <cell r="R35">
            <v>1171.1110000000001</v>
          </cell>
          <cell r="S35">
            <v>1208.8889999999999</v>
          </cell>
          <cell r="T35">
            <v>1170.278</v>
          </cell>
          <cell r="U35">
            <v>1543.056</v>
          </cell>
          <cell r="V35">
            <v>1666.3889999999999</v>
          </cell>
          <cell r="W35">
            <v>1398.8889999999999</v>
          </cell>
          <cell r="X35">
            <v>1430.556</v>
          </cell>
          <cell r="Y35">
            <v>1251.6669999999999</v>
          </cell>
          <cell r="Z35">
            <v>1268.056</v>
          </cell>
          <cell r="AA35">
            <v>1081.6669999999999</v>
          </cell>
          <cell r="AB35">
            <v>1183.056</v>
          </cell>
          <cell r="AC35">
            <v>1159.875</v>
          </cell>
          <cell r="AD35">
            <v>1084.3019999999999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2.778</v>
          </cell>
          <cell r="S37">
            <v>2.5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</v>
          </cell>
          <cell r="R38">
            <v>5</v>
          </cell>
          <cell r="S38">
            <v>4.444</v>
          </cell>
          <cell r="T38">
            <v>5.2779999999999996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21.943999999999999</v>
          </cell>
          <cell r="R39">
            <v>16.667000000000002</v>
          </cell>
          <cell r="S39">
            <v>23.056000000000001</v>
          </cell>
          <cell r="T39">
            <v>15</v>
          </cell>
          <cell r="U39">
            <v>5.556</v>
          </cell>
          <cell r="V39">
            <v>6.944</v>
          </cell>
          <cell r="W39">
            <v>3.8889999999999998</v>
          </cell>
          <cell r="X39">
            <v>6.6669999999999998</v>
          </cell>
          <cell r="Y39">
            <v>4.1669999999999998</v>
          </cell>
          <cell r="Z39">
            <v>3.6110000000000002</v>
          </cell>
          <cell r="AA39">
            <v>3.6110000000000002</v>
          </cell>
          <cell r="AB39">
            <v>3.6110000000000002</v>
          </cell>
          <cell r="AC39">
            <v>3.056</v>
          </cell>
          <cell r="AD39">
            <v>2.778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0.27800000000000002</v>
          </cell>
          <cell r="T40">
            <v>0.55600000000000005</v>
          </cell>
          <cell r="U40">
            <v>1.944</v>
          </cell>
          <cell r="V40">
            <v>16.388999999999999</v>
          </cell>
          <cell r="W40">
            <v>6.1109999999999998</v>
          </cell>
          <cell r="X40">
            <v>58.610999999999997</v>
          </cell>
          <cell r="Y40">
            <v>9.1669999999999998</v>
          </cell>
          <cell r="Z40">
            <v>10</v>
          </cell>
          <cell r="AA40">
            <v>4.444</v>
          </cell>
          <cell r="AB40">
            <v>5</v>
          </cell>
          <cell r="AC40">
            <v>5</v>
          </cell>
          <cell r="AD40">
            <v>5.2779999999999996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2035.278</v>
          </cell>
          <cell r="R42">
            <v>1976.1110000000001</v>
          </cell>
          <cell r="S42">
            <v>2121.1109999999999</v>
          </cell>
          <cell r="T42">
            <v>2200.8330000000001</v>
          </cell>
          <cell r="U42">
            <v>1912.222</v>
          </cell>
          <cell r="V42">
            <v>1925.278</v>
          </cell>
          <cell r="W42">
            <v>2310.556</v>
          </cell>
          <cell r="X42">
            <v>2020.556</v>
          </cell>
          <cell r="Y42">
            <v>1583.8889999999999</v>
          </cell>
          <cell r="Z42">
            <v>1226.3889999999999</v>
          </cell>
          <cell r="AA42">
            <v>26.396000000000001</v>
          </cell>
          <cell r="AB42">
            <v>26.385000000000002</v>
          </cell>
          <cell r="AC42">
            <v>26.128</v>
          </cell>
          <cell r="AD42">
            <v>26.367999999999999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891.94399999999996</v>
          </cell>
          <cell r="R48">
            <v>632.77800000000002</v>
          </cell>
          <cell r="S48">
            <v>676.94399999999996</v>
          </cell>
          <cell r="T48">
            <v>470.83300000000003</v>
          </cell>
          <cell r="U48">
            <v>610.83299999999997</v>
          </cell>
          <cell r="V48">
            <v>588.05600000000004</v>
          </cell>
          <cell r="W48">
            <v>564.16700000000003</v>
          </cell>
          <cell r="X48">
            <v>495.27800000000002</v>
          </cell>
          <cell r="Y48">
            <v>683.88900000000001</v>
          </cell>
          <cell r="Z48">
            <v>297.22199999999998</v>
          </cell>
          <cell r="AA48">
            <v>481.94400000000002</v>
          </cell>
          <cell r="AB48">
            <v>498.05599999999998</v>
          </cell>
          <cell r="AC48">
            <v>540.35400000000004</v>
          </cell>
          <cell r="AD48">
            <v>496.59399999999999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414.72199999999998</v>
          </cell>
          <cell r="AA50">
            <v>408.88900000000001</v>
          </cell>
          <cell r="AB50">
            <v>188.333</v>
          </cell>
          <cell r="AC50">
            <v>181.11099999999999</v>
          </cell>
          <cell r="AD50">
            <v>163.88900000000001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17.222000000000001</v>
          </cell>
          <cell r="W52">
            <v>13.333</v>
          </cell>
          <cell r="X52">
            <v>13.055999999999999</v>
          </cell>
          <cell r="Y52">
            <v>66.667000000000002</v>
          </cell>
          <cell r="Z52">
            <v>14.167</v>
          </cell>
          <cell r="AA52">
            <v>15.833</v>
          </cell>
          <cell r="AB52">
            <v>15</v>
          </cell>
          <cell r="AC52">
            <v>14.444000000000001</v>
          </cell>
          <cell r="AD52">
            <v>13.055999999999999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121.944</v>
          </cell>
          <cell r="T53">
            <v>129.72200000000001</v>
          </cell>
          <cell r="U53">
            <v>276.94400000000002</v>
          </cell>
          <cell r="V53">
            <v>231.94399999999999</v>
          </cell>
          <cell r="W53">
            <v>240.27799999999999</v>
          </cell>
          <cell r="X53">
            <v>225.55600000000001</v>
          </cell>
          <cell r="Y53">
            <v>294.72199999999998</v>
          </cell>
          <cell r="Z53">
            <v>259.72199999999998</v>
          </cell>
          <cell r="AA53">
            <v>225</v>
          </cell>
          <cell r="AB53">
            <v>72.778000000000006</v>
          </cell>
          <cell r="AC53">
            <v>25</v>
          </cell>
          <cell r="AD53">
            <v>54.444000000000003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336.94499999999999</v>
          </cell>
          <cell r="R12">
            <v>318.88900000000001</v>
          </cell>
          <cell r="S12">
            <v>316.66699999999997</v>
          </cell>
          <cell r="T12">
            <v>284.16699999999997</v>
          </cell>
          <cell r="U12">
            <v>360.27800000000002</v>
          </cell>
          <cell r="V12">
            <v>458.334</v>
          </cell>
          <cell r="W12">
            <v>389.16699999999997</v>
          </cell>
          <cell r="X12">
            <v>336.94400000000002</v>
          </cell>
          <cell r="Y12">
            <v>257.221</v>
          </cell>
          <cell r="Z12">
            <v>28.611000000000001</v>
          </cell>
          <cell r="AA12">
            <v>97.5</v>
          </cell>
          <cell r="AB12">
            <v>126.111</v>
          </cell>
          <cell r="AC12">
            <v>68.713999999999999</v>
          </cell>
          <cell r="AD12">
            <v>50.874000000000002</v>
          </cell>
        </row>
        <row r="13">
          <cell r="A13" t="str">
            <v>European Union - 28 countries (2013-2020)</v>
          </cell>
          <cell r="Q13">
            <v>694.44500000000005</v>
          </cell>
          <cell r="R13">
            <v>666.66700000000003</v>
          </cell>
          <cell r="S13">
            <v>667.22299999999996</v>
          </cell>
          <cell r="T13">
            <v>636.94500000000005</v>
          </cell>
          <cell r="U13">
            <v>685.55600000000004</v>
          </cell>
          <cell r="V13">
            <v>793.33399999999995</v>
          </cell>
          <cell r="W13">
            <v>723.33399999999995</v>
          </cell>
          <cell r="X13">
            <v>674.44399999999996</v>
          </cell>
          <cell r="Y13">
            <v>593.88800000000003</v>
          </cell>
          <cell r="Z13">
            <v>375.83300000000003</v>
          </cell>
          <cell r="AA13">
            <v>105.363</v>
          </cell>
          <cell r="AB13">
            <v>133.97</v>
          </cell>
          <cell r="AC13">
            <v>76.497</v>
          </cell>
          <cell r="AD13">
            <v>58.728000000000002</v>
          </cell>
        </row>
        <row r="14">
          <cell r="A14" t="str">
            <v>Euro area - 19 countries  (from 2015)</v>
          </cell>
          <cell r="Q14">
            <v>264.16699999999997</v>
          </cell>
          <cell r="R14">
            <v>251.94499999999999</v>
          </cell>
          <cell r="S14">
            <v>233.88900000000001</v>
          </cell>
          <cell r="T14">
            <v>275.27800000000002</v>
          </cell>
          <cell r="U14">
            <v>230</v>
          </cell>
          <cell r="V14">
            <v>303.334</v>
          </cell>
          <cell r="W14">
            <v>340.27800000000002</v>
          </cell>
          <cell r="X14">
            <v>309.44400000000002</v>
          </cell>
          <cell r="Y14">
            <v>221.11</v>
          </cell>
          <cell r="Z14">
            <v>3.6110000000000002</v>
          </cell>
          <cell r="AA14">
            <v>4.444</v>
          </cell>
          <cell r="AB14">
            <v>4.444</v>
          </cell>
          <cell r="AC14">
            <v>3.6110000000000002</v>
          </cell>
          <cell r="AD14">
            <v>3.056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50.277999999999999</v>
          </cell>
          <cell r="U20">
            <v>0</v>
          </cell>
          <cell r="V20">
            <v>25</v>
          </cell>
          <cell r="W20">
            <v>25</v>
          </cell>
          <cell r="X20">
            <v>41.667000000000002</v>
          </cell>
          <cell r="Y20">
            <v>69.444000000000003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72.778000000000006</v>
          </cell>
          <cell r="R35">
            <v>66.944000000000003</v>
          </cell>
          <cell r="S35">
            <v>13.055999999999999</v>
          </cell>
          <cell r="T35">
            <v>8.8889999999999993</v>
          </cell>
          <cell r="U35">
            <v>62.222000000000001</v>
          </cell>
          <cell r="V35">
            <v>85</v>
          </cell>
          <cell r="W35">
            <v>13.055999999999999</v>
          </cell>
          <cell r="X35">
            <v>1.944</v>
          </cell>
          <cell r="Y35">
            <v>15.278</v>
          </cell>
          <cell r="Z35">
            <v>5.2779999999999996</v>
          </cell>
          <cell r="AA35">
            <v>5</v>
          </cell>
          <cell r="AB35">
            <v>5</v>
          </cell>
          <cell r="AC35">
            <v>5.74</v>
          </cell>
          <cell r="AD35">
            <v>10.818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69.721999999999994</v>
          </cell>
          <cell r="T37">
            <v>0</v>
          </cell>
          <cell r="U37">
            <v>68.055999999999997</v>
          </cell>
          <cell r="V37">
            <v>70</v>
          </cell>
          <cell r="W37">
            <v>35.832999999999998</v>
          </cell>
          <cell r="X37">
            <v>25.556000000000001</v>
          </cell>
          <cell r="Y37">
            <v>20.832999999999998</v>
          </cell>
          <cell r="Z37">
            <v>19.722000000000001</v>
          </cell>
          <cell r="AA37">
            <v>88.055999999999997</v>
          </cell>
          <cell r="AB37">
            <v>116.667</v>
          </cell>
          <cell r="AC37">
            <v>59.363</v>
          </cell>
          <cell r="AD37">
            <v>37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6.1109999999999998</v>
          </cell>
          <cell r="R39">
            <v>8.0559999999999992</v>
          </cell>
          <cell r="S39">
            <v>6.3890000000000002</v>
          </cell>
          <cell r="T39">
            <v>4.444</v>
          </cell>
          <cell r="U39">
            <v>4.444</v>
          </cell>
          <cell r="V39">
            <v>5.556</v>
          </cell>
          <cell r="W39">
            <v>5.2779999999999996</v>
          </cell>
          <cell r="X39">
            <v>4.444</v>
          </cell>
          <cell r="Y39">
            <v>4.444</v>
          </cell>
          <cell r="Z39">
            <v>3.6110000000000002</v>
          </cell>
          <cell r="AA39">
            <v>4.444</v>
          </cell>
          <cell r="AB39">
            <v>4.444</v>
          </cell>
          <cell r="AC39">
            <v>3.6110000000000002</v>
          </cell>
          <cell r="AD39">
            <v>3.056</v>
          </cell>
        </row>
        <row r="40">
          <cell r="A40" t="str">
            <v>Finland</v>
          </cell>
          <cell r="Q40">
            <v>258.05599999999998</v>
          </cell>
          <cell r="R40">
            <v>243.88900000000001</v>
          </cell>
          <cell r="S40">
            <v>227.5</v>
          </cell>
          <cell r="T40">
            <v>220.55600000000001</v>
          </cell>
          <cell r="U40">
            <v>225.55600000000001</v>
          </cell>
          <cell r="V40">
            <v>272.77800000000002</v>
          </cell>
          <cell r="W40">
            <v>310</v>
          </cell>
          <cell r="X40">
            <v>263.33300000000003</v>
          </cell>
          <cell r="Y40">
            <v>147.22200000000001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357.5</v>
          </cell>
          <cell r="R42">
            <v>347.77800000000002</v>
          </cell>
          <cell r="S42">
            <v>350.55599999999998</v>
          </cell>
          <cell r="T42">
            <v>352.77800000000002</v>
          </cell>
          <cell r="U42">
            <v>325.27800000000002</v>
          </cell>
          <cell r="V42">
            <v>335</v>
          </cell>
          <cell r="W42">
            <v>334.16699999999997</v>
          </cell>
          <cell r="X42">
            <v>337.5</v>
          </cell>
          <cell r="Y42">
            <v>336.66699999999997</v>
          </cell>
          <cell r="Z42">
            <v>347.22199999999998</v>
          </cell>
          <cell r="AA42">
            <v>7.8630000000000004</v>
          </cell>
          <cell r="AB42">
            <v>7.859</v>
          </cell>
          <cell r="AC42">
            <v>7.7830000000000004</v>
          </cell>
          <cell r="AD42">
            <v>7.8540000000000001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1397.778</v>
          </cell>
          <cell r="R53">
            <v>1487.778</v>
          </cell>
          <cell r="S53">
            <v>280.55599999999998</v>
          </cell>
          <cell r="T53">
            <v>282.77800000000002</v>
          </cell>
          <cell r="U53">
            <v>264.72199999999998</v>
          </cell>
          <cell r="V53">
            <v>265.55599999999998</v>
          </cell>
          <cell r="W53">
            <v>358.05599999999998</v>
          </cell>
          <cell r="X53">
            <v>274.72199999999998</v>
          </cell>
          <cell r="Y53">
            <v>209.72200000000001</v>
          </cell>
          <cell r="Z53">
            <v>157.77799999999999</v>
          </cell>
          <cell r="AA53">
            <v>121.667</v>
          </cell>
          <cell r="AB53">
            <v>820.27800000000002</v>
          </cell>
          <cell r="AC53">
            <v>0</v>
          </cell>
          <cell r="AD53">
            <v>110.556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35.834000000000003</v>
          </cell>
          <cell r="R12">
            <v>52.5</v>
          </cell>
          <cell r="S12">
            <v>45.555999999999997</v>
          </cell>
          <cell r="T12">
            <v>25.834</v>
          </cell>
          <cell r="U12">
            <v>40.277999999999999</v>
          </cell>
          <cell r="V12">
            <v>79.165999999999997</v>
          </cell>
          <cell r="W12">
            <v>67.778000000000006</v>
          </cell>
          <cell r="X12">
            <v>78.888999999999996</v>
          </cell>
          <cell r="Y12">
            <v>76.111000000000004</v>
          </cell>
          <cell r="Z12">
            <v>100.27800000000001</v>
          </cell>
          <cell r="AA12">
            <v>80.278000000000006</v>
          </cell>
          <cell r="AB12">
            <v>72.221999999999994</v>
          </cell>
          <cell r="AC12">
            <v>117.223</v>
          </cell>
          <cell r="AD12">
            <v>31.943999999999999</v>
          </cell>
        </row>
        <row r="13">
          <cell r="A13" t="str">
            <v>European Union - 28 countries (2013-2020)</v>
          </cell>
          <cell r="Q13">
            <v>35.834000000000003</v>
          </cell>
          <cell r="R13">
            <v>52.5</v>
          </cell>
          <cell r="S13">
            <v>45.555999999999997</v>
          </cell>
          <cell r="T13">
            <v>25.834</v>
          </cell>
          <cell r="U13">
            <v>40.277999999999999</v>
          </cell>
          <cell r="V13">
            <v>79.165999999999997</v>
          </cell>
          <cell r="W13">
            <v>67.778000000000006</v>
          </cell>
          <cell r="X13">
            <v>78.888999999999996</v>
          </cell>
          <cell r="Y13">
            <v>76.111000000000004</v>
          </cell>
          <cell r="Z13">
            <v>100.27800000000001</v>
          </cell>
          <cell r="AA13">
            <v>80.278000000000006</v>
          </cell>
          <cell r="AB13">
            <v>72.221999999999994</v>
          </cell>
          <cell r="AC13">
            <v>117.223</v>
          </cell>
          <cell r="AD13">
            <v>31.943999999999999</v>
          </cell>
        </row>
        <row r="14">
          <cell r="A14" t="str">
            <v>Euro area - 19 countries  (from 2015)</v>
          </cell>
          <cell r="Q14">
            <v>35.834000000000003</v>
          </cell>
          <cell r="R14">
            <v>52.5</v>
          </cell>
          <cell r="S14">
            <v>45.555999999999997</v>
          </cell>
          <cell r="T14">
            <v>25.834</v>
          </cell>
          <cell r="U14">
            <v>40.277999999999999</v>
          </cell>
          <cell r="V14">
            <v>79.165999999999997</v>
          </cell>
          <cell r="W14">
            <v>67.778000000000006</v>
          </cell>
          <cell r="X14">
            <v>78.888999999999996</v>
          </cell>
          <cell r="Y14">
            <v>76.111000000000004</v>
          </cell>
          <cell r="Z14">
            <v>100.27800000000001</v>
          </cell>
          <cell r="AA14">
            <v>80.278000000000006</v>
          </cell>
          <cell r="AB14">
            <v>72.221999999999994</v>
          </cell>
          <cell r="AC14">
            <v>117.223</v>
          </cell>
          <cell r="AD14">
            <v>31.943999999999999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21.667000000000002</v>
          </cell>
          <cell r="R20">
            <v>35.555999999999997</v>
          </cell>
          <cell r="S20">
            <v>17.222000000000001</v>
          </cell>
          <cell r="T20">
            <v>15.555999999999999</v>
          </cell>
          <cell r="U20">
            <v>26.111000000000001</v>
          </cell>
          <cell r="V20">
            <v>35.832999999999998</v>
          </cell>
          <cell r="W20">
            <v>30.277999999999999</v>
          </cell>
          <cell r="X20">
            <v>33.889000000000003</v>
          </cell>
          <cell r="Y20">
            <v>28.888999999999999</v>
          </cell>
          <cell r="Z20">
            <v>41.667000000000002</v>
          </cell>
          <cell r="AA20">
            <v>32.222000000000001</v>
          </cell>
          <cell r="AB20">
            <v>33.889000000000003</v>
          </cell>
          <cell r="AC20">
            <v>74.167000000000002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4.1669999999999998</v>
          </cell>
          <cell r="R28">
            <v>8.3330000000000002</v>
          </cell>
          <cell r="S28">
            <v>11.111000000000001</v>
          </cell>
          <cell r="T28">
            <v>4.1669999999999998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1.667</v>
          </cell>
          <cell r="R29">
            <v>0</v>
          </cell>
          <cell r="S29">
            <v>8.0559999999999992</v>
          </cell>
          <cell r="T29">
            <v>0</v>
          </cell>
          <cell r="U29">
            <v>2.5</v>
          </cell>
          <cell r="V29">
            <v>0</v>
          </cell>
          <cell r="W29">
            <v>0.55600000000000005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8.3330000000000002</v>
          </cell>
          <cell r="R40">
            <v>8.6110000000000007</v>
          </cell>
          <cell r="S40">
            <v>9.1669999999999998</v>
          </cell>
          <cell r="T40">
            <v>6.1109999999999998</v>
          </cell>
          <cell r="U40">
            <v>11.667</v>
          </cell>
          <cell r="V40">
            <v>43.332999999999998</v>
          </cell>
          <cell r="W40">
            <v>36.944000000000003</v>
          </cell>
          <cell r="X40">
            <v>45</v>
          </cell>
          <cell r="Y40">
            <v>47.222000000000001</v>
          </cell>
          <cell r="Z40">
            <v>58.610999999999997</v>
          </cell>
          <cell r="AA40">
            <v>48.055999999999997</v>
          </cell>
          <cell r="AB40">
            <v>38.332999999999998</v>
          </cell>
          <cell r="AC40">
            <v>43.055999999999997</v>
          </cell>
          <cell r="AD40">
            <v>31.943999999999999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104.444</v>
          </cell>
          <cell r="T53">
            <v>133.88900000000001</v>
          </cell>
          <cell r="U53">
            <v>145.55600000000001</v>
          </cell>
          <cell r="V53">
            <v>74.721999999999994</v>
          </cell>
          <cell r="W53">
            <v>71.944000000000003</v>
          </cell>
          <cell r="X53">
            <v>88.332999999999998</v>
          </cell>
          <cell r="Y53">
            <v>88.055999999999997</v>
          </cell>
          <cell r="Z53">
            <v>81.388999999999996</v>
          </cell>
          <cell r="AA53">
            <v>100.556</v>
          </cell>
          <cell r="AB53">
            <v>98.055999999999997</v>
          </cell>
          <cell r="AC53">
            <v>13.611000000000001</v>
          </cell>
          <cell r="AD53">
            <v>11.111000000000001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6.6669999999999998</v>
          </cell>
          <cell r="U12">
            <v>11.111000000000001</v>
          </cell>
          <cell r="V12">
            <v>11.111000000000001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6.6669999999999998</v>
          </cell>
          <cell r="U13">
            <v>11.111000000000001</v>
          </cell>
          <cell r="V13">
            <v>11.111000000000001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6.6669999999999998</v>
          </cell>
          <cell r="U14">
            <v>11.111000000000001</v>
          </cell>
          <cell r="V14">
            <v>11.111000000000001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6.6669999999999998</v>
          </cell>
          <cell r="U20">
            <v>11.111000000000001</v>
          </cell>
          <cell r="V20">
            <v>11.111000000000001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8493.9740000000002</v>
          </cell>
          <cell r="R12">
            <v>6319.7870000000003</v>
          </cell>
          <cell r="S12">
            <v>6594.5529999999999</v>
          </cell>
          <cell r="T12">
            <v>6601.6080000000002</v>
          </cell>
          <cell r="U12">
            <v>6341.0540000000001</v>
          </cell>
          <cell r="V12">
            <v>7161.1120000000001</v>
          </cell>
          <cell r="W12">
            <v>5997.3710000000001</v>
          </cell>
          <cell r="X12">
            <v>6695.4059999999999</v>
          </cell>
          <cell r="Y12">
            <v>6202.55</v>
          </cell>
          <cell r="Z12">
            <v>5789.2979999999998</v>
          </cell>
          <cell r="AA12">
            <v>4773.8429999999998</v>
          </cell>
          <cell r="AB12">
            <v>5219.2950000000001</v>
          </cell>
          <cell r="AC12">
            <v>4657.9449999999997</v>
          </cell>
          <cell r="AD12">
            <v>4476.8419999999996</v>
          </cell>
        </row>
        <row r="13">
          <cell r="A13" t="str">
            <v>European Union - 28 countries (2013-2020)</v>
          </cell>
          <cell r="Q13">
            <v>21523.141</v>
          </cell>
          <cell r="R13">
            <v>18722.287</v>
          </cell>
          <cell r="S13">
            <v>20021.22</v>
          </cell>
          <cell r="T13">
            <v>21121.885999999999</v>
          </cell>
          <cell r="U13">
            <v>18324.11</v>
          </cell>
          <cell r="V13">
            <v>20026.112000000001</v>
          </cell>
          <cell r="W13">
            <v>18417.649000000001</v>
          </cell>
          <cell r="X13">
            <v>19311.239000000001</v>
          </cell>
          <cell r="Y13">
            <v>19445.883000000002</v>
          </cell>
          <cell r="Z13">
            <v>20205.409</v>
          </cell>
          <cell r="AA13">
            <v>20927.614000000001</v>
          </cell>
          <cell r="AB13">
            <v>21833.789000000001</v>
          </cell>
          <cell r="AC13">
            <v>21515.624</v>
          </cell>
          <cell r="AD13">
            <v>21200.74</v>
          </cell>
        </row>
        <row r="14">
          <cell r="A14" t="str">
            <v>Euro area - 19 countries  (from 2015)</v>
          </cell>
          <cell r="Q14">
            <v>5253.9740000000002</v>
          </cell>
          <cell r="R14">
            <v>4125.8990000000003</v>
          </cell>
          <cell r="S14">
            <v>3297.6089999999999</v>
          </cell>
          <cell r="T14">
            <v>3145.2190000000001</v>
          </cell>
          <cell r="U14">
            <v>3562.4430000000002</v>
          </cell>
          <cell r="V14">
            <v>3068.6129999999998</v>
          </cell>
          <cell r="W14">
            <v>2166.259</v>
          </cell>
          <cell r="X14">
            <v>2608.739</v>
          </cell>
          <cell r="Y14">
            <v>2380.607</v>
          </cell>
          <cell r="Z14">
            <v>2792.6080000000002</v>
          </cell>
          <cell r="AA14">
            <v>1815.3969999999999</v>
          </cell>
          <cell r="AB14">
            <v>1765.088</v>
          </cell>
          <cell r="AC14">
            <v>1660.4380000000001</v>
          </cell>
          <cell r="AD14">
            <v>1287.318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28.056000000000001</v>
          </cell>
          <cell r="R16">
            <v>23.332999999999998</v>
          </cell>
          <cell r="S16">
            <v>15.278</v>
          </cell>
          <cell r="T16">
            <v>21.388999999999999</v>
          </cell>
          <cell r="U16">
            <v>14.167</v>
          </cell>
          <cell r="V16">
            <v>18.611000000000001</v>
          </cell>
          <cell r="W16">
            <v>1.389</v>
          </cell>
          <cell r="X16">
            <v>55.832999999999998</v>
          </cell>
          <cell r="Y16">
            <v>22.5</v>
          </cell>
          <cell r="Z16">
            <v>17.222000000000001</v>
          </cell>
          <cell r="AA16">
            <v>30.556000000000001</v>
          </cell>
          <cell r="AB16">
            <v>18.611000000000001</v>
          </cell>
          <cell r="AC16">
            <v>26.227</v>
          </cell>
          <cell r="AD16">
            <v>41.514000000000003</v>
          </cell>
        </row>
        <row r="17">
          <cell r="A17" t="str">
            <v>Czechia</v>
          </cell>
          <cell r="Q17">
            <v>1036.1110000000001</v>
          </cell>
          <cell r="R17">
            <v>659.44399999999996</v>
          </cell>
          <cell r="S17">
            <v>687.5</v>
          </cell>
          <cell r="T17">
            <v>633.61099999999999</v>
          </cell>
          <cell r="U17">
            <v>695.55600000000004</v>
          </cell>
          <cell r="V17">
            <v>1819.444</v>
          </cell>
          <cell r="W17">
            <v>1660.278</v>
          </cell>
          <cell r="X17">
            <v>1676.6669999999999</v>
          </cell>
          <cell r="Y17">
            <v>1801.1110000000001</v>
          </cell>
          <cell r="Z17">
            <v>1609.722</v>
          </cell>
          <cell r="AA17">
            <v>1636.6669999999999</v>
          </cell>
          <cell r="AB17">
            <v>2094.1669999999999</v>
          </cell>
          <cell r="AC17">
            <v>1958.634</v>
          </cell>
          <cell r="AD17">
            <v>2123.1790000000001</v>
          </cell>
        </row>
        <row r="18">
          <cell r="A18" t="str">
            <v>Denmark</v>
          </cell>
          <cell r="Q18">
            <v>28.332999999999998</v>
          </cell>
          <cell r="R18">
            <v>38.610999999999997</v>
          </cell>
          <cell r="S18">
            <v>48.332999999999998</v>
          </cell>
          <cell r="T18">
            <v>46.944000000000003</v>
          </cell>
          <cell r="U18">
            <v>46.110999999999997</v>
          </cell>
          <cell r="V18">
            <v>79.167000000000002</v>
          </cell>
          <cell r="W18">
            <v>77.5</v>
          </cell>
          <cell r="X18">
            <v>81.944000000000003</v>
          </cell>
          <cell r="Y18">
            <v>62.222000000000001</v>
          </cell>
          <cell r="Z18">
            <v>36.969000000000001</v>
          </cell>
          <cell r="AA18">
            <v>29.279</v>
          </cell>
          <cell r="AB18">
            <v>51.15</v>
          </cell>
          <cell r="AC18">
            <v>17.064</v>
          </cell>
          <cell r="AD18">
            <v>50.607999999999997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713.33299999999997</v>
          </cell>
          <cell r="R20">
            <v>519.44399999999996</v>
          </cell>
          <cell r="S20">
            <v>442.22199999999998</v>
          </cell>
          <cell r="T20">
            <v>533.05600000000004</v>
          </cell>
          <cell r="U20">
            <v>538.33299999999997</v>
          </cell>
          <cell r="V20">
            <v>305.55599999999998</v>
          </cell>
          <cell r="W20">
            <v>269.44400000000002</v>
          </cell>
          <cell r="X20">
            <v>338.61099999999999</v>
          </cell>
          <cell r="Y20">
            <v>168.333</v>
          </cell>
          <cell r="Z20">
            <v>194.44399999999999</v>
          </cell>
          <cell r="AA20">
            <v>211.38900000000001</v>
          </cell>
          <cell r="AB20">
            <v>101.111</v>
          </cell>
          <cell r="AC20">
            <v>152.77799999999999</v>
          </cell>
          <cell r="AD20">
            <v>140.833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658.05600000000004</v>
          </cell>
          <cell r="V24">
            <v>705.83299999999997</v>
          </cell>
          <cell r="W24">
            <v>467.77800000000002</v>
          </cell>
          <cell r="X24">
            <v>364.72199999999998</v>
          </cell>
          <cell r="Y24">
            <v>419.16699999999997</v>
          </cell>
          <cell r="Z24">
            <v>550</v>
          </cell>
          <cell r="AA24">
            <v>292.5</v>
          </cell>
          <cell r="AB24">
            <v>341.38900000000001</v>
          </cell>
          <cell r="AC24">
            <v>346.94400000000002</v>
          </cell>
          <cell r="AD24">
            <v>352.22199999999998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340.55599999999998</v>
          </cell>
          <cell r="R28">
            <v>315</v>
          </cell>
          <cell r="S28">
            <v>359.44400000000002</v>
          </cell>
          <cell r="T28">
            <v>341.11099999999999</v>
          </cell>
          <cell r="U28">
            <v>253.05600000000001</v>
          </cell>
          <cell r="V28">
            <v>263.05599999999998</v>
          </cell>
          <cell r="W28">
            <v>226.94399999999999</v>
          </cell>
          <cell r="X28">
            <v>233.05600000000001</v>
          </cell>
          <cell r="Y28">
            <v>200.55600000000001</v>
          </cell>
          <cell r="Z28">
            <v>179.72200000000001</v>
          </cell>
          <cell r="AA28">
            <v>166.38900000000001</v>
          </cell>
          <cell r="AB28">
            <v>166.11099999999999</v>
          </cell>
          <cell r="AC28">
            <v>155.31</v>
          </cell>
          <cell r="AD28">
            <v>161.703</v>
          </cell>
        </row>
        <row r="29">
          <cell r="A29" t="str">
            <v>Lithuania</v>
          </cell>
          <cell r="Q29">
            <v>148.88900000000001</v>
          </cell>
          <cell r="R29">
            <v>137.5</v>
          </cell>
          <cell r="S29">
            <v>131.38900000000001</v>
          </cell>
          <cell r="T29">
            <v>182.22200000000001</v>
          </cell>
          <cell r="U29">
            <v>129.72200000000001</v>
          </cell>
          <cell r="V29">
            <v>138.61099999999999</v>
          </cell>
          <cell r="W29">
            <v>137.22200000000001</v>
          </cell>
          <cell r="X29">
            <v>113.333</v>
          </cell>
          <cell r="Y29">
            <v>92.5</v>
          </cell>
          <cell r="Z29">
            <v>88.888999999999996</v>
          </cell>
          <cell r="AA29">
            <v>77.778000000000006</v>
          </cell>
          <cell r="AB29">
            <v>116.389</v>
          </cell>
          <cell r="AC29">
            <v>83.611000000000004</v>
          </cell>
          <cell r="AD29">
            <v>70.555999999999997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490.55599999999998</v>
          </cell>
          <cell r="R31">
            <v>535.27800000000002</v>
          </cell>
          <cell r="S31">
            <v>505.55599999999998</v>
          </cell>
          <cell r="T31">
            <v>501.38900000000001</v>
          </cell>
          <cell r="U31">
            <v>234.44399999999999</v>
          </cell>
          <cell r="V31">
            <v>409.72199999999998</v>
          </cell>
          <cell r="W31">
            <v>420.27800000000002</v>
          </cell>
          <cell r="X31">
            <v>468.05599999999998</v>
          </cell>
          <cell r="Y31">
            <v>320.83300000000003</v>
          </cell>
          <cell r="Z31">
            <v>191.94399999999999</v>
          </cell>
          <cell r="AA31">
            <v>205.833</v>
          </cell>
          <cell r="AB31">
            <v>140.55600000000001</v>
          </cell>
          <cell r="AC31">
            <v>125.556</v>
          </cell>
          <cell r="AD31">
            <v>96.388999999999996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2361.1109999999999</v>
          </cell>
          <cell r="R33">
            <v>1794.722</v>
          </cell>
          <cell r="S33">
            <v>1357.222</v>
          </cell>
          <cell r="T33">
            <v>1257.222</v>
          </cell>
          <cell r="U33">
            <v>1386.944</v>
          </cell>
          <cell r="V33">
            <v>1161.3889999999999</v>
          </cell>
          <cell r="W33">
            <v>632.22199999999998</v>
          </cell>
          <cell r="X33">
            <v>1020.556</v>
          </cell>
          <cell r="Y33">
            <v>951.66700000000003</v>
          </cell>
          <cell r="Z33">
            <v>1263.6110000000001</v>
          </cell>
          <cell r="AA33">
            <v>361.11099999999999</v>
          </cell>
          <cell r="AB33">
            <v>472.22199999999998</v>
          </cell>
          <cell r="AC33">
            <v>514.73099999999999</v>
          </cell>
          <cell r="AD33">
            <v>59.948</v>
          </cell>
        </row>
        <row r="34">
          <cell r="A34" t="str">
            <v>Austria</v>
          </cell>
          <cell r="Q34">
            <v>132.029</v>
          </cell>
          <cell r="R34">
            <v>76.733000000000004</v>
          </cell>
          <cell r="S34">
            <v>120.387</v>
          </cell>
          <cell r="T34">
            <v>194.108</v>
          </cell>
          <cell r="U34">
            <v>188.554</v>
          </cell>
          <cell r="V34">
            <v>25.834</v>
          </cell>
          <cell r="W34">
            <v>23.204999999999998</v>
          </cell>
          <cell r="X34">
            <v>48.738999999999997</v>
          </cell>
          <cell r="Y34">
            <v>77.272999999999996</v>
          </cell>
          <cell r="Z34">
            <v>117.887</v>
          </cell>
          <cell r="AA34">
            <v>94.007000000000005</v>
          </cell>
          <cell r="AB34">
            <v>115.92100000000001</v>
          </cell>
          <cell r="AC34">
            <v>20.675000000000001</v>
          </cell>
          <cell r="AD34">
            <v>111.501</v>
          </cell>
        </row>
        <row r="35">
          <cell r="A35" t="str">
            <v>Poland</v>
          </cell>
          <cell r="Q35">
            <v>405.83300000000003</v>
          </cell>
          <cell r="R35">
            <v>303.33300000000003</v>
          </cell>
          <cell r="S35">
            <v>256.94400000000002</v>
          </cell>
          <cell r="T35">
            <v>293.05599999999998</v>
          </cell>
          <cell r="U35">
            <v>382.22199999999998</v>
          </cell>
          <cell r="V35">
            <v>385.83300000000003</v>
          </cell>
          <cell r="W35">
            <v>266.38900000000001</v>
          </cell>
          <cell r="X35">
            <v>321.66699999999997</v>
          </cell>
          <cell r="Y35">
            <v>321.94400000000002</v>
          </cell>
          <cell r="Z35">
            <v>267.5</v>
          </cell>
          <cell r="AA35">
            <v>243.333</v>
          </cell>
          <cell r="AB35">
            <v>229.167</v>
          </cell>
          <cell r="AC35">
            <v>175.55</v>
          </cell>
          <cell r="AD35">
            <v>190.92699999999999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1251.1110000000001</v>
          </cell>
          <cell r="R37">
            <v>633.88900000000001</v>
          </cell>
          <cell r="S37">
            <v>1783.3330000000001</v>
          </cell>
          <cell r="T37">
            <v>1960</v>
          </cell>
          <cell r="U37">
            <v>1406.1110000000001</v>
          </cell>
          <cell r="V37">
            <v>1379.722</v>
          </cell>
          <cell r="W37">
            <v>1405.278</v>
          </cell>
          <cell r="X37">
            <v>1482.5</v>
          </cell>
          <cell r="Y37">
            <v>1293.3330000000001</v>
          </cell>
          <cell r="Z37">
            <v>873.33299999999997</v>
          </cell>
          <cell r="AA37">
            <v>812.77800000000002</v>
          </cell>
          <cell r="AB37">
            <v>920.55600000000004</v>
          </cell>
          <cell r="AC37">
            <v>694.476</v>
          </cell>
          <cell r="AD37">
            <v>686.90700000000004</v>
          </cell>
        </row>
        <row r="38">
          <cell r="A38" t="str">
            <v>Slovenia</v>
          </cell>
          <cell r="Q38">
            <v>0.27800000000000002</v>
          </cell>
          <cell r="R38">
            <v>0.27800000000000002</v>
          </cell>
          <cell r="S38">
            <v>0.27800000000000002</v>
          </cell>
          <cell r="T38">
            <v>0.27800000000000002</v>
          </cell>
          <cell r="U38">
            <v>0.27800000000000002</v>
          </cell>
          <cell r="V38">
            <v>0.27800000000000002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1345</v>
          </cell>
          <cell r="R39">
            <v>1063.6110000000001</v>
          </cell>
          <cell r="S39">
            <v>733.61099999999999</v>
          </cell>
          <cell r="T39">
            <v>391.38900000000001</v>
          </cell>
          <cell r="U39">
            <v>284.16699999999997</v>
          </cell>
          <cell r="V39">
            <v>377.77800000000002</v>
          </cell>
          <cell r="W39">
            <v>343.61099999999999</v>
          </cell>
          <cell r="X39">
            <v>359.72199999999998</v>
          </cell>
          <cell r="Y39">
            <v>356.38900000000001</v>
          </cell>
          <cell r="Z39">
            <v>279.44400000000002</v>
          </cell>
          <cell r="AA39">
            <v>495.55599999999998</v>
          </cell>
          <cell r="AB39">
            <v>404.16699999999997</v>
          </cell>
          <cell r="AC39">
            <v>365.55599999999998</v>
          </cell>
          <cell r="AD39">
            <v>368.33300000000003</v>
          </cell>
        </row>
        <row r="40">
          <cell r="A40" t="str">
            <v>Finland</v>
          </cell>
          <cell r="Q40">
            <v>212.77799999999999</v>
          </cell>
          <cell r="R40">
            <v>218.61099999999999</v>
          </cell>
          <cell r="S40">
            <v>153.05600000000001</v>
          </cell>
          <cell r="T40">
            <v>245.833</v>
          </cell>
          <cell r="U40">
            <v>123.333</v>
          </cell>
          <cell r="V40">
            <v>90.278000000000006</v>
          </cell>
          <cell r="W40">
            <v>65.832999999999998</v>
          </cell>
          <cell r="X40">
            <v>130</v>
          </cell>
          <cell r="Y40">
            <v>114.72199999999999</v>
          </cell>
          <cell r="Z40">
            <v>118.611</v>
          </cell>
          <cell r="AA40">
            <v>116.667</v>
          </cell>
          <cell r="AB40">
            <v>47.777999999999999</v>
          </cell>
          <cell r="AC40">
            <v>20.832999999999998</v>
          </cell>
          <cell r="AD40">
            <v>22.222000000000001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13029.166999999999</v>
          </cell>
          <cell r="R42">
            <v>12402.5</v>
          </cell>
          <cell r="S42">
            <v>13426.666999999999</v>
          </cell>
          <cell r="T42">
            <v>14520.278</v>
          </cell>
          <cell r="U42">
            <v>11983.056</v>
          </cell>
          <cell r="V42">
            <v>12865</v>
          </cell>
          <cell r="W42">
            <v>12420.278</v>
          </cell>
          <cell r="X42">
            <v>12615.833000000001</v>
          </cell>
          <cell r="Y42">
            <v>13243.333000000001</v>
          </cell>
          <cell r="Z42">
            <v>14416.111000000001</v>
          </cell>
          <cell r="AA42">
            <v>16153.771000000001</v>
          </cell>
          <cell r="AB42">
            <v>16614.493999999999</v>
          </cell>
          <cell r="AC42">
            <v>16857.679</v>
          </cell>
          <cell r="AD42">
            <v>16723.898000000001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1633.056</v>
          </cell>
          <cell r="R48">
            <v>1065</v>
          </cell>
          <cell r="S48">
            <v>1164.444</v>
          </cell>
          <cell r="T48">
            <v>233.61099999999999</v>
          </cell>
          <cell r="U48">
            <v>161.38900000000001</v>
          </cell>
          <cell r="V48">
            <v>436.11099999999999</v>
          </cell>
          <cell r="W48">
            <v>399.16699999999997</v>
          </cell>
          <cell r="X48">
            <v>345.55599999999998</v>
          </cell>
          <cell r="Y48">
            <v>423.88900000000001</v>
          </cell>
          <cell r="Z48">
            <v>336.11099999999999</v>
          </cell>
          <cell r="AA48">
            <v>329.44400000000002</v>
          </cell>
          <cell r="AB48">
            <v>294.72199999999998</v>
          </cell>
          <cell r="AC48">
            <v>256.399</v>
          </cell>
          <cell r="AD48">
            <v>290.452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454.72199999999998</v>
          </cell>
          <cell r="W52">
            <v>461.11099999999999</v>
          </cell>
          <cell r="X52">
            <v>441.66699999999997</v>
          </cell>
          <cell r="Y52">
            <v>432.5</v>
          </cell>
          <cell r="Z52">
            <v>416.11099999999999</v>
          </cell>
          <cell r="AA52">
            <v>346.11099999999999</v>
          </cell>
          <cell r="AB52">
            <v>373.88900000000001</v>
          </cell>
          <cell r="AC52">
            <v>355.27800000000002</v>
          </cell>
          <cell r="AD52">
            <v>361.94400000000002</v>
          </cell>
        </row>
        <row r="53">
          <cell r="A53" t="str">
            <v>Ukraine</v>
          </cell>
          <cell r="Q53">
            <v>24279.167000000001</v>
          </cell>
          <cell r="R53">
            <v>21495.556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292.77800000000002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1790.8330000000001</v>
          </cell>
          <cell r="R12">
            <v>2657.221</v>
          </cell>
          <cell r="S12">
            <v>2054.7240000000002</v>
          </cell>
          <cell r="T12">
            <v>1906.1130000000001</v>
          </cell>
          <cell r="U12">
            <v>2010.557</v>
          </cell>
          <cell r="V12">
            <v>2245.364</v>
          </cell>
          <cell r="W12">
            <v>2255.0010000000002</v>
          </cell>
          <cell r="X12">
            <v>2055.8339999999998</v>
          </cell>
          <cell r="Y12">
            <v>2019.723</v>
          </cell>
          <cell r="Z12">
            <v>2440.277</v>
          </cell>
          <cell r="AA12">
            <v>2462.0810000000001</v>
          </cell>
          <cell r="AB12">
            <v>2011.2090000000001</v>
          </cell>
          <cell r="AC12">
            <v>1564.258</v>
          </cell>
          <cell r="AD12">
            <v>461.05599999999998</v>
          </cell>
        </row>
        <row r="13">
          <cell r="A13" t="str">
            <v>European Union - 28 countries (2013-2020)</v>
          </cell>
          <cell r="Q13">
            <v>2253.3330000000001</v>
          </cell>
          <cell r="R13">
            <v>3104.721</v>
          </cell>
          <cell r="S13">
            <v>2503.0569999999998</v>
          </cell>
          <cell r="T13">
            <v>2364.4459999999999</v>
          </cell>
          <cell r="U13">
            <v>2428.335</v>
          </cell>
          <cell r="V13">
            <v>2685.0859999999998</v>
          </cell>
          <cell r="W13">
            <v>2753.3339999999998</v>
          </cell>
          <cell r="X13">
            <v>2535.2779999999998</v>
          </cell>
          <cell r="Y13">
            <v>2422.223</v>
          </cell>
          <cell r="Z13">
            <v>2885.5549999999998</v>
          </cell>
          <cell r="AA13">
            <v>2787.875</v>
          </cell>
          <cell r="AB13">
            <v>2325.413</v>
          </cell>
          <cell r="AC13">
            <v>1923.462</v>
          </cell>
          <cell r="AD13">
            <v>797.52599999999995</v>
          </cell>
        </row>
        <row r="14">
          <cell r="A14" t="str">
            <v>Euro area - 19 countries  (from 2015)</v>
          </cell>
          <cell r="Q14">
            <v>1146.3879999999999</v>
          </cell>
          <cell r="R14">
            <v>1246.943</v>
          </cell>
          <cell r="S14">
            <v>1794.4459999999999</v>
          </cell>
          <cell r="T14">
            <v>1698.6130000000001</v>
          </cell>
          <cell r="U14">
            <v>1724.4459999999999</v>
          </cell>
          <cell r="V14">
            <v>2070.0859999999998</v>
          </cell>
          <cell r="W14">
            <v>2091.9450000000002</v>
          </cell>
          <cell r="X14">
            <v>1916.3889999999999</v>
          </cell>
          <cell r="Y14">
            <v>1910.001</v>
          </cell>
          <cell r="Z14">
            <v>2372.4989999999998</v>
          </cell>
          <cell r="AA14">
            <v>2400.0010000000002</v>
          </cell>
          <cell r="AB14">
            <v>1921.6669999999999</v>
          </cell>
          <cell r="AC14">
            <v>1421.46</v>
          </cell>
          <cell r="AD14">
            <v>374.77199999999999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29.167000000000002</v>
          </cell>
          <cell r="R16">
            <v>18.056000000000001</v>
          </cell>
          <cell r="S16">
            <v>9.1669999999999998</v>
          </cell>
          <cell r="T16">
            <v>0</v>
          </cell>
          <cell r="U16">
            <v>0</v>
          </cell>
          <cell r="V16">
            <v>5.8330000000000002</v>
          </cell>
          <cell r="W16">
            <v>5.8330000000000002</v>
          </cell>
          <cell r="X16">
            <v>5.2779999999999996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301.38900000000001</v>
          </cell>
          <cell r="R17">
            <v>176.38900000000001</v>
          </cell>
          <cell r="S17">
            <v>10</v>
          </cell>
          <cell r="T17">
            <v>12.5</v>
          </cell>
          <cell r="U17">
            <v>11.111000000000001</v>
          </cell>
          <cell r="V17">
            <v>22.222000000000001</v>
          </cell>
          <cell r="W17">
            <v>4.444</v>
          </cell>
          <cell r="X17">
            <v>7.2220000000000004</v>
          </cell>
          <cell r="Y17">
            <v>5.8330000000000002</v>
          </cell>
          <cell r="Z17">
            <v>6.1109999999999998</v>
          </cell>
          <cell r="AA17">
            <v>3.056</v>
          </cell>
          <cell r="AB17">
            <v>6.1109999999999998</v>
          </cell>
          <cell r="AC17">
            <v>31.334</v>
          </cell>
          <cell r="AD17">
            <v>43.101999999999997</v>
          </cell>
        </row>
        <row r="18">
          <cell r="A18" t="str">
            <v>Denmark</v>
          </cell>
          <cell r="Q18">
            <v>12.778</v>
          </cell>
          <cell r="R18">
            <v>2.5</v>
          </cell>
          <cell r="S18">
            <v>5.8330000000000002</v>
          </cell>
          <cell r="T18">
            <v>0.55600000000000005</v>
          </cell>
          <cell r="U18">
            <v>5.556</v>
          </cell>
          <cell r="V18">
            <v>4.1669999999999998</v>
          </cell>
          <cell r="W18">
            <v>5.556</v>
          </cell>
          <cell r="X18">
            <v>1.111</v>
          </cell>
          <cell r="Y18">
            <v>1.389</v>
          </cell>
          <cell r="Z18">
            <v>1.667</v>
          </cell>
          <cell r="AA18">
            <v>1.524</v>
          </cell>
          <cell r="AB18">
            <v>1.486</v>
          </cell>
          <cell r="AC18">
            <v>1.079</v>
          </cell>
          <cell r="AD18">
            <v>1.0369999999999999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90.832999999999998</v>
          </cell>
          <cell r="R20">
            <v>68.611000000000004</v>
          </cell>
          <cell r="S20">
            <v>28.056000000000001</v>
          </cell>
          <cell r="T20">
            <v>63.889000000000003</v>
          </cell>
          <cell r="U20">
            <v>30.556000000000001</v>
          </cell>
          <cell r="V20">
            <v>34.444000000000003</v>
          </cell>
          <cell r="W20">
            <v>34.722000000000001</v>
          </cell>
          <cell r="X20">
            <v>39.722000000000001</v>
          </cell>
          <cell r="Y20">
            <v>5.556</v>
          </cell>
          <cell r="Z20">
            <v>0</v>
          </cell>
          <cell r="AA20">
            <v>9.7219999999999995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49.722000000000001</v>
          </cell>
          <cell r="T24">
            <v>57.222000000000001</v>
          </cell>
          <cell r="U24">
            <v>68.055999999999997</v>
          </cell>
          <cell r="V24">
            <v>91.388999999999996</v>
          </cell>
          <cell r="W24">
            <v>67.5</v>
          </cell>
          <cell r="X24">
            <v>49.167000000000002</v>
          </cell>
          <cell r="Y24">
            <v>54.722000000000001</v>
          </cell>
          <cell r="Z24">
            <v>16.943999999999999</v>
          </cell>
          <cell r="AA24">
            <v>14.167</v>
          </cell>
          <cell r="AB24">
            <v>8.3330000000000002</v>
          </cell>
          <cell r="AC24">
            <v>13.055999999999999</v>
          </cell>
          <cell r="AD24">
            <v>10.555999999999999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10</v>
          </cell>
          <cell r="R28">
            <v>6.3890000000000002</v>
          </cell>
          <cell r="S28">
            <v>0</v>
          </cell>
          <cell r="T28">
            <v>0</v>
          </cell>
          <cell r="U28">
            <v>7.7779999999999996</v>
          </cell>
          <cell r="V28">
            <v>8.6110000000000007</v>
          </cell>
          <cell r="W28">
            <v>5.2779999999999996</v>
          </cell>
          <cell r="X28">
            <v>5.2779999999999996</v>
          </cell>
          <cell r="Y28">
            <v>4.7220000000000004</v>
          </cell>
          <cell r="Z28">
            <v>3.8889999999999998</v>
          </cell>
          <cell r="AA28">
            <v>3.8889999999999998</v>
          </cell>
          <cell r="AB28">
            <v>4.1669999999999998</v>
          </cell>
          <cell r="AC28">
            <v>2.1259999999999999</v>
          </cell>
          <cell r="AD28">
            <v>2.5449999999999999</v>
          </cell>
        </row>
        <row r="29">
          <cell r="A29" t="str">
            <v>Lithuania</v>
          </cell>
          <cell r="Q29">
            <v>23.611000000000001</v>
          </cell>
          <cell r="R29">
            <v>27.222000000000001</v>
          </cell>
          <cell r="S29">
            <v>44.167000000000002</v>
          </cell>
          <cell r="T29">
            <v>46.667000000000002</v>
          </cell>
          <cell r="U29">
            <v>42.222000000000001</v>
          </cell>
          <cell r="V29">
            <v>41.667000000000002</v>
          </cell>
          <cell r="W29">
            <v>35</v>
          </cell>
          <cell r="X29">
            <v>9.7219999999999995</v>
          </cell>
          <cell r="Y29">
            <v>9.1669999999999998</v>
          </cell>
          <cell r="Z29">
            <v>9.4440000000000008</v>
          </cell>
          <cell r="AA29">
            <v>8.8889999999999993</v>
          </cell>
          <cell r="AB29">
            <v>9.4440000000000008</v>
          </cell>
          <cell r="AC29">
            <v>9.1669999999999998</v>
          </cell>
          <cell r="AD29">
            <v>8.3330000000000002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6.1109999999999998</v>
          </cell>
          <cell r="R31">
            <v>18.611000000000001</v>
          </cell>
          <cell r="S31">
            <v>0</v>
          </cell>
          <cell r="T31">
            <v>0</v>
          </cell>
          <cell r="U31">
            <v>80.832999999999998</v>
          </cell>
          <cell r="V31">
            <v>0.55600000000000005</v>
          </cell>
          <cell r="W31">
            <v>0</v>
          </cell>
          <cell r="X31">
            <v>0</v>
          </cell>
          <cell r="Y31">
            <v>19.443999999999999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908.33299999999997</v>
          </cell>
          <cell r="R33">
            <v>1061.944</v>
          </cell>
          <cell r="S33">
            <v>1581.6669999999999</v>
          </cell>
          <cell r="T33">
            <v>1435.556</v>
          </cell>
          <cell r="U33">
            <v>1524.1669999999999</v>
          </cell>
          <cell r="V33">
            <v>1829.1669999999999</v>
          </cell>
          <cell r="W33">
            <v>1893.8889999999999</v>
          </cell>
          <cell r="X33">
            <v>1773.8889999999999</v>
          </cell>
          <cell r="Y33">
            <v>1820.556</v>
          </cell>
          <cell r="Z33">
            <v>2320</v>
          </cell>
          <cell r="AA33">
            <v>2291.6669999999999</v>
          </cell>
          <cell r="AB33">
            <v>1875</v>
          </cell>
          <cell r="AC33">
            <v>1354.6110000000001</v>
          </cell>
          <cell r="AD33">
            <v>312.50400000000002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15.364000000000001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61.389000000000003</v>
          </cell>
          <cell r="R35">
            <v>29.722000000000001</v>
          </cell>
          <cell r="S35">
            <v>18.056000000000001</v>
          </cell>
          <cell r="T35">
            <v>17.5</v>
          </cell>
          <cell r="U35">
            <v>30.832999999999998</v>
          </cell>
          <cell r="V35">
            <v>45</v>
          </cell>
          <cell r="W35">
            <v>25.556000000000001</v>
          </cell>
          <cell r="X35">
            <v>23.056000000000001</v>
          </cell>
          <cell r="Y35">
            <v>18.888999999999999</v>
          </cell>
          <cell r="Z35">
            <v>14.167</v>
          </cell>
          <cell r="AA35">
            <v>5.556</v>
          </cell>
          <cell r="AB35">
            <v>7.7779999999999996</v>
          </cell>
          <cell r="AC35">
            <v>8.1649999999999991</v>
          </cell>
          <cell r="AD35">
            <v>7.8040000000000003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233.61099999999999</v>
          </cell>
          <cell r="R37">
            <v>1165</v>
          </cell>
          <cell r="S37">
            <v>217.22200000000001</v>
          </cell>
          <cell r="T37">
            <v>176.94399999999999</v>
          </cell>
          <cell r="U37">
            <v>157.77799999999999</v>
          </cell>
          <cell r="V37">
            <v>97.5</v>
          </cell>
          <cell r="W37">
            <v>121.667</v>
          </cell>
          <cell r="X37">
            <v>102.77800000000001</v>
          </cell>
          <cell r="Y37">
            <v>64.167000000000002</v>
          </cell>
          <cell r="Z37">
            <v>45.832999999999998</v>
          </cell>
          <cell r="AA37">
            <v>51.944000000000003</v>
          </cell>
          <cell r="AB37">
            <v>74.167000000000002</v>
          </cell>
          <cell r="AC37">
            <v>102.22</v>
          </cell>
          <cell r="AD37">
            <v>34.341000000000001</v>
          </cell>
        </row>
        <row r="38">
          <cell r="A38" t="str">
            <v>Slovenia</v>
          </cell>
          <cell r="Q38">
            <v>6.1109999999999998</v>
          </cell>
          <cell r="R38">
            <v>2.222</v>
          </cell>
          <cell r="S38">
            <v>1.667</v>
          </cell>
          <cell r="T38">
            <v>1.667</v>
          </cell>
          <cell r="U38">
            <v>1.389</v>
          </cell>
          <cell r="V38">
            <v>1.944</v>
          </cell>
          <cell r="W38">
            <v>1.667</v>
          </cell>
          <cell r="X38">
            <v>1.111</v>
          </cell>
          <cell r="Y38">
            <v>1.111</v>
          </cell>
          <cell r="Z38">
            <v>0.83299999999999996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2.222</v>
          </cell>
          <cell r="R39">
            <v>0.83299999999999996</v>
          </cell>
          <cell r="S39">
            <v>0.55600000000000005</v>
          </cell>
          <cell r="T39">
            <v>0.55600000000000005</v>
          </cell>
          <cell r="U39">
            <v>0</v>
          </cell>
          <cell r="V39">
            <v>0.55600000000000005</v>
          </cell>
          <cell r="W39">
            <v>0</v>
          </cell>
          <cell r="X39">
            <v>0</v>
          </cell>
          <cell r="Y39">
            <v>0.55600000000000005</v>
          </cell>
          <cell r="Z39">
            <v>0.55600000000000005</v>
          </cell>
          <cell r="AA39">
            <v>0.55600000000000005</v>
          </cell>
          <cell r="AB39">
            <v>0.55600000000000005</v>
          </cell>
          <cell r="AC39">
            <v>0.55600000000000005</v>
          </cell>
          <cell r="AD39">
            <v>0.55600000000000005</v>
          </cell>
        </row>
        <row r="40">
          <cell r="A40" t="str">
            <v>Finland</v>
          </cell>
          <cell r="Q40">
            <v>105.27800000000001</v>
          </cell>
          <cell r="R40">
            <v>79.721999999999994</v>
          </cell>
          <cell r="S40">
            <v>88.611000000000004</v>
          </cell>
          <cell r="T40">
            <v>93.055999999999997</v>
          </cell>
          <cell r="U40">
            <v>50.277999999999999</v>
          </cell>
          <cell r="V40">
            <v>46.944000000000003</v>
          </cell>
          <cell r="W40">
            <v>53.889000000000003</v>
          </cell>
          <cell r="X40">
            <v>37.5</v>
          </cell>
          <cell r="Y40">
            <v>13.611000000000001</v>
          </cell>
          <cell r="Z40">
            <v>20.832999999999998</v>
          </cell>
          <cell r="AA40">
            <v>71.111000000000004</v>
          </cell>
          <cell r="AB40">
            <v>24.167000000000002</v>
          </cell>
          <cell r="AC40">
            <v>41.944000000000003</v>
          </cell>
          <cell r="AD40">
            <v>40.277999999999999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462.5</v>
          </cell>
          <cell r="R42">
            <v>447.5</v>
          </cell>
          <cell r="S42">
            <v>448.33300000000003</v>
          </cell>
          <cell r="T42">
            <v>458.33300000000003</v>
          </cell>
          <cell r="U42">
            <v>417.77800000000002</v>
          </cell>
          <cell r="V42">
            <v>439.72199999999998</v>
          </cell>
          <cell r="W42">
            <v>498.33300000000003</v>
          </cell>
          <cell r="X42">
            <v>479.44400000000002</v>
          </cell>
          <cell r="Y42">
            <v>402.5</v>
          </cell>
          <cell r="Z42">
            <v>445.27800000000002</v>
          </cell>
          <cell r="AA42">
            <v>325.79399999999998</v>
          </cell>
          <cell r="AB42">
            <v>314.20400000000001</v>
          </cell>
          <cell r="AC42">
            <v>359.20400000000001</v>
          </cell>
          <cell r="AD42">
            <v>336.47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3.6110000000000002</v>
          </cell>
          <cell r="T43">
            <v>2.5</v>
          </cell>
          <cell r="U43">
            <v>1.944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1.111</v>
          </cell>
          <cell r="R44">
            <v>0.55600000000000005</v>
          </cell>
          <cell r="S44">
            <v>0.83299999999999996</v>
          </cell>
          <cell r="T44">
            <v>0.83299999999999996</v>
          </cell>
          <cell r="U44">
            <v>0.55600000000000005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1889.444</v>
          </cell>
          <cell r="R48">
            <v>2406.6669999999999</v>
          </cell>
          <cell r="S48">
            <v>2422.5</v>
          </cell>
          <cell r="T48">
            <v>2043.056</v>
          </cell>
          <cell r="U48">
            <v>1904.444</v>
          </cell>
          <cell r="V48">
            <v>445.27800000000002</v>
          </cell>
          <cell r="W48">
            <v>612.77800000000002</v>
          </cell>
          <cell r="X48">
            <v>222.22200000000001</v>
          </cell>
          <cell r="Y48">
            <v>320.27800000000002</v>
          </cell>
          <cell r="Z48">
            <v>203.61099999999999</v>
          </cell>
          <cell r="AA48">
            <v>212.5</v>
          </cell>
          <cell r="AB48">
            <v>256.11099999999999</v>
          </cell>
          <cell r="AC48">
            <v>271.69600000000003</v>
          </cell>
          <cell r="AD48">
            <v>259.67200000000003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21.388999999999999</v>
          </cell>
          <cell r="W52">
            <v>15.555999999999999</v>
          </cell>
          <cell r="X52">
            <v>11.388999999999999</v>
          </cell>
          <cell r="Y52">
            <v>12.5</v>
          </cell>
          <cell r="Z52">
            <v>8.0559999999999992</v>
          </cell>
          <cell r="AA52">
            <v>4.444</v>
          </cell>
          <cell r="AB52">
            <v>8.8889999999999993</v>
          </cell>
          <cell r="AC52">
            <v>5</v>
          </cell>
          <cell r="AD52">
            <v>4.444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352.22199999999998</v>
          </cell>
          <cell r="AB53">
            <v>7910.5559999999996</v>
          </cell>
          <cell r="AC53">
            <v>150</v>
          </cell>
          <cell r="AD53">
            <v>102.77800000000001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4058.9479999999999</v>
          </cell>
          <cell r="R12">
            <v>4206.598</v>
          </cell>
          <cell r="S12">
            <v>3127.7669999999998</v>
          </cell>
          <cell r="T12">
            <v>3347.846</v>
          </cell>
          <cell r="U12">
            <v>3377.8139999999999</v>
          </cell>
          <cell r="V12">
            <v>3447.9650000000001</v>
          </cell>
          <cell r="W12">
            <v>3599.3159999999998</v>
          </cell>
          <cell r="X12">
            <v>2610.0309999999999</v>
          </cell>
          <cell r="Y12">
            <v>3440.7449999999999</v>
          </cell>
          <cell r="Z12">
            <v>3851.1550000000002</v>
          </cell>
          <cell r="AA12">
            <v>4115.9859999999999</v>
          </cell>
          <cell r="AB12">
            <v>4416.2969999999996</v>
          </cell>
          <cell r="AC12">
            <v>4314.3869999999997</v>
          </cell>
          <cell r="AD12">
            <v>4008.4090000000001</v>
          </cell>
        </row>
        <row r="13">
          <cell r="A13" t="str">
            <v>European Union - 28 countries (2013-2020)</v>
          </cell>
          <cell r="Q13">
            <v>4058.9479999999999</v>
          </cell>
          <cell r="R13">
            <v>4206.598</v>
          </cell>
          <cell r="S13">
            <v>3127.7669999999998</v>
          </cell>
          <cell r="T13">
            <v>3360.6239999999998</v>
          </cell>
          <cell r="U13">
            <v>3558.0920000000001</v>
          </cell>
          <cell r="V13">
            <v>3481.0210000000002</v>
          </cell>
          <cell r="W13">
            <v>3926.26</v>
          </cell>
          <cell r="X13">
            <v>3077.5309999999999</v>
          </cell>
          <cell r="Y13">
            <v>3542.4119999999998</v>
          </cell>
          <cell r="Z13">
            <v>4018.377</v>
          </cell>
          <cell r="AA13">
            <v>5075.7529999999997</v>
          </cell>
          <cell r="AB13">
            <v>5443.1450000000004</v>
          </cell>
          <cell r="AC13">
            <v>5413.4430000000002</v>
          </cell>
          <cell r="AD13">
            <v>5226.6660000000002</v>
          </cell>
        </row>
        <row r="14">
          <cell r="A14" t="str">
            <v>Euro area - 19 countries  (from 2015)</v>
          </cell>
          <cell r="Q14">
            <v>3105.6149999999998</v>
          </cell>
          <cell r="R14">
            <v>3001.0419999999999</v>
          </cell>
          <cell r="S14">
            <v>2194.989</v>
          </cell>
          <cell r="T14">
            <v>2294.7910000000002</v>
          </cell>
          <cell r="U14">
            <v>2459.48</v>
          </cell>
          <cell r="V14">
            <v>2600.1019999999999</v>
          </cell>
          <cell r="W14">
            <v>2431.2150000000001</v>
          </cell>
          <cell r="X14">
            <v>1630.9670000000001</v>
          </cell>
          <cell r="Y14">
            <v>2533.2579999999998</v>
          </cell>
          <cell r="Z14">
            <v>2811.1950000000002</v>
          </cell>
          <cell r="AA14">
            <v>2964.5239999999999</v>
          </cell>
          <cell r="AB14">
            <v>3234.355</v>
          </cell>
          <cell r="AC14">
            <v>3261.0450000000001</v>
          </cell>
          <cell r="AD14">
            <v>3033.451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8.6110000000000007</v>
          </cell>
          <cell r="R16">
            <v>7.5</v>
          </cell>
          <cell r="S16">
            <v>0.27800000000000002</v>
          </cell>
          <cell r="T16">
            <v>22.777999999999999</v>
          </cell>
          <cell r="U16">
            <v>6.6669999999999998</v>
          </cell>
          <cell r="V16">
            <v>3.8889999999999998</v>
          </cell>
          <cell r="W16">
            <v>4.7220000000000004</v>
          </cell>
          <cell r="X16">
            <v>8.8889999999999993</v>
          </cell>
          <cell r="Y16">
            <v>5.2779999999999996</v>
          </cell>
          <cell r="Z16">
            <v>17.777999999999999</v>
          </cell>
          <cell r="AA16">
            <v>25.277999999999999</v>
          </cell>
          <cell r="AB16">
            <v>11.944000000000001</v>
          </cell>
          <cell r="AC16">
            <v>18.497</v>
          </cell>
          <cell r="AD16">
            <v>50.622</v>
          </cell>
        </row>
        <row r="17">
          <cell r="A17" t="str">
            <v>Czechia</v>
          </cell>
          <cell r="Q17">
            <v>240.27799999999999</v>
          </cell>
          <cell r="R17">
            <v>256.38900000000001</v>
          </cell>
          <cell r="S17">
            <v>246.94399999999999</v>
          </cell>
          <cell r="T17">
            <v>225</v>
          </cell>
          <cell r="U17">
            <v>217.77799999999999</v>
          </cell>
          <cell r="V17">
            <v>13.055999999999999</v>
          </cell>
          <cell r="W17">
            <v>215.55600000000001</v>
          </cell>
          <cell r="X17">
            <v>107.5</v>
          </cell>
          <cell r="Y17">
            <v>126.389</v>
          </cell>
          <cell r="Z17">
            <v>132.77799999999999</v>
          </cell>
          <cell r="AA17">
            <v>137.22200000000001</v>
          </cell>
          <cell r="AB17">
            <v>85.278000000000006</v>
          </cell>
          <cell r="AC17">
            <v>142.43799999999999</v>
          </cell>
          <cell r="AD17">
            <v>152.209</v>
          </cell>
        </row>
        <row r="18">
          <cell r="A18" t="str">
            <v>Denmark</v>
          </cell>
          <cell r="Q18">
            <v>461.94400000000002</v>
          </cell>
          <cell r="R18">
            <v>411.38900000000001</v>
          </cell>
          <cell r="S18">
            <v>593.88900000000001</v>
          </cell>
          <cell r="T18">
            <v>655.83299999999997</v>
          </cell>
          <cell r="U18">
            <v>456.66699999999997</v>
          </cell>
          <cell r="V18">
            <v>516.75199999999995</v>
          </cell>
          <cell r="W18">
            <v>543.1</v>
          </cell>
          <cell r="X18">
            <v>622.67499999999995</v>
          </cell>
          <cell r="Y18">
            <v>549.70899999999995</v>
          </cell>
          <cell r="Z18">
            <v>536.25900000000001</v>
          </cell>
          <cell r="AA18">
            <v>554.471</v>
          </cell>
          <cell r="AB18">
            <v>518.82399999999996</v>
          </cell>
          <cell r="AC18">
            <v>460.86</v>
          </cell>
          <cell r="AD18">
            <v>406.56200000000001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103.611</v>
          </cell>
          <cell r="R20">
            <v>301.94400000000002</v>
          </cell>
          <cell r="S20">
            <v>128.88900000000001</v>
          </cell>
          <cell r="T20">
            <v>133.333</v>
          </cell>
          <cell r="U20">
            <v>146.11099999999999</v>
          </cell>
          <cell r="V20">
            <v>103.611</v>
          </cell>
          <cell r="W20">
            <v>73.332999999999998</v>
          </cell>
          <cell r="X20">
            <v>138.88900000000001</v>
          </cell>
          <cell r="Y20">
            <v>152.77799999999999</v>
          </cell>
          <cell r="Z20">
            <v>121.944</v>
          </cell>
          <cell r="AA20">
            <v>157.22200000000001</v>
          </cell>
          <cell r="AB20">
            <v>130.27799999999999</v>
          </cell>
          <cell r="AC20">
            <v>158.88900000000001</v>
          </cell>
          <cell r="AD20">
            <v>83.332999999999998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967.5</v>
          </cell>
          <cell r="R24">
            <v>843.33299999999997</v>
          </cell>
          <cell r="S24">
            <v>373.399</v>
          </cell>
          <cell r="T24">
            <v>417.34500000000003</v>
          </cell>
          <cell r="U24">
            <v>463.16500000000002</v>
          </cell>
          <cell r="V24">
            <v>541.53899999999999</v>
          </cell>
          <cell r="W24">
            <v>545.49400000000003</v>
          </cell>
          <cell r="X24">
            <v>498.649</v>
          </cell>
          <cell r="Y24">
            <v>1545.2460000000001</v>
          </cell>
          <cell r="Z24">
            <v>1766.4290000000001</v>
          </cell>
          <cell r="AA24">
            <v>1977.9860000000001</v>
          </cell>
          <cell r="AB24">
            <v>2103.375</v>
          </cell>
          <cell r="AC24">
            <v>2047.316</v>
          </cell>
          <cell r="AD24">
            <v>1960.297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489.72199999999998</v>
          </cell>
          <cell r="R28">
            <v>455</v>
          </cell>
          <cell r="S28">
            <v>454.16699999999997</v>
          </cell>
          <cell r="T28">
            <v>418.61099999999999</v>
          </cell>
          <cell r="U28">
            <v>356.94400000000002</v>
          </cell>
          <cell r="V28">
            <v>332.22199999999998</v>
          </cell>
          <cell r="W28">
            <v>272.77800000000002</v>
          </cell>
          <cell r="X28">
            <v>278.05599999999998</v>
          </cell>
          <cell r="Y28">
            <v>244.72200000000001</v>
          </cell>
          <cell r="Z28">
            <v>223.61099999999999</v>
          </cell>
          <cell r="AA28">
            <v>223.05600000000001</v>
          </cell>
          <cell r="AB28">
            <v>229.44399999999999</v>
          </cell>
          <cell r="AC28">
            <v>210.24600000000001</v>
          </cell>
          <cell r="AD28">
            <v>209.501</v>
          </cell>
        </row>
        <row r="29">
          <cell r="A29" t="str">
            <v>Lithuania</v>
          </cell>
          <cell r="Q29">
            <v>227.77799999999999</v>
          </cell>
          <cell r="R29">
            <v>210.833</v>
          </cell>
          <cell r="S29">
            <v>199.167</v>
          </cell>
          <cell r="T29">
            <v>160.27799999999999</v>
          </cell>
          <cell r="U29">
            <v>135</v>
          </cell>
          <cell r="V29">
            <v>161.11099999999999</v>
          </cell>
          <cell r="W29">
            <v>149.44399999999999</v>
          </cell>
          <cell r="X29">
            <v>229.72200000000001</v>
          </cell>
          <cell r="Y29">
            <v>205</v>
          </cell>
          <cell r="Z29">
            <v>201.38900000000001</v>
          </cell>
          <cell r="AA29">
            <v>200.55600000000001</v>
          </cell>
          <cell r="AB29">
            <v>205.55600000000001</v>
          </cell>
          <cell r="AC29">
            <v>246.38900000000001</v>
          </cell>
          <cell r="AD29">
            <v>253.88900000000001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3.3330000000000002</v>
          </cell>
          <cell r="V31">
            <v>0.83299999999999996</v>
          </cell>
          <cell r="W31">
            <v>0</v>
          </cell>
          <cell r="X31">
            <v>0</v>
          </cell>
          <cell r="Y31">
            <v>0</v>
          </cell>
          <cell r="Z31">
            <v>95.278000000000006</v>
          </cell>
          <cell r="AA31">
            <v>180</v>
          </cell>
          <cell r="AB31">
            <v>274.72199999999998</v>
          </cell>
          <cell r="AC31">
            <v>278.33300000000003</v>
          </cell>
          <cell r="AD31">
            <v>200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654.16700000000003</v>
          </cell>
          <cell r="R33">
            <v>702.22199999999998</v>
          </cell>
          <cell r="S33">
            <v>698.61099999999999</v>
          </cell>
          <cell r="T33">
            <v>763.05600000000004</v>
          </cell>
          <cell r="U33">
            <v>947.77800000000002</v>
          </cell>
          <cell r="V33">
            <v>1029.722</v>
          </cell>
          <cell r="W33">
            <v>1056.944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2.694</v>
          </cell>
        </row>
        <row r="34">
          <cell r="A34" t="str">
            <v>Austria</v>
          </cell>
          <cell r="Q34">
            <v>21.725999999999999</v>
          </cell>
          <cell r="R34">
            <v>15.766</v>
          </cell>
          <cell r="S34">
            <v>14.089</v>
          </cell>
          <cell r="T34">
            <v>14.39</v>
          </cell>
          <cell r="U34">
            <v>15.76</v>
          </cell>
          <cell r="V34">
            <v>36.063000000000002</v>
          </cell>
          <cell r="W34">
            <v>32.665999999999997</v>
          </cell>
          <cell r="X34">
            <v>26.763000000000002</v>
          </cell>
          <cell r="Y34">
            <v>36.622999999999998</v>
          </cell>
          <cell r="Z34">
            <v>28.655000000000001</v>
          </cell>
          <cell r="AA34">
            <v>29.593</v>
          </cell>
          <cell r="AB34">
            <v>37.923999999999999</v>
          </cell>
          <cell r="AC34">
            <v>42.927</v>
          </cell>
          <cell r="AD34">
            <v>40.404000000000003</v>
          </cell>
        </row>
        <row r="35">
          <cell r="A35" t="str">
            <v>Poland</v>
          </cell>
          <cell r="Q35">
            <v>49.444000000000003</v>
          </cell>
          <cell r="R35">
            <v>37.5</v>
          </cell>
          <cell r="S35">
            <v>31.388999999999999</v>
          </cell>
          <cell r="T35">
            <v>36.944000000000003</v>
          </cell>
          <cell r="U35">
            <v>80.832999999999998</v>
          </cell>
          <cell r="V35">
            <v>90</v>
          </cell>
          <cell r="W35">
            <v>75.555999999999997</v>
          </cell>
          <cell r="X35">
            <v>51.389000000000003</v>
          </cell>
          <cell r="Y35">
            <v>96.111000000000004</v>
          </cell>
          <cell r="Z35">
            <v>80.088999999999999</v>
          </cell>
          <cell r="AA35">
            <v>64.769000000000005</v>
          </cell>
          <cell r="AB35">
            <v>60.341000000000001</v>
          </cell>
          <cell r="AC35">
            <v>58.445999999999998</v>
          </cell>
          <cell r="AD35">
            <v>55.042999999999999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193.05600000000001</v>
          </cell>
          <cell r="R37">
            <v>492.77800000000002</v>
          </cell>
          <cell r="S37">
            <v>60.277999999999999</v>
          </cell>
          <cell r="T37">
            <v>112.5</v>
          </cell>
          <cell r="U37">
            <v>153.05600000000001</v>
          </cell>
          <cell r="V37">
            <v>223.333</v>
          </cell>
          <cell r="W37">
            <v>329.16699999999997</v>
          </cell>
          <cell r="X37">
            <v>188.61099999999999</v>
          </cell>
          <cell r="Y37">
            <v>130</v>
          </cell>
          <cell r="Z37">
            <v>177.77799999999999</v>
          </cell>
          <cell r="AA37">
            <v>189.72200000000001</v>
          </cell>
          <cell r="AB37">
            <v>230.833</v>
          </cell>
          <cell r="AC37">
            <v>94.768000000000001</v>
          </cell>
          <cell r="AD37">
            <v>110.52200000000001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430.27800000000002</v>
          </cell>
          <cell r="R39">
            <v>185</v>
          </cell>
          <cell r="S39">
            <v>96.667000000000002</v>
          </cell>
          <cell r="T39">
            <v>90.555999999999997</v>
          </cell>
          <cell r="U39">
            <v>57.777999999999999</v>
          </cell>
          <cell r="V39">
            <v>75.555999999999997</v>
          </cell>
          <cell r="W39">
            <v>76.388999999999996</v>
          </cell>
          <cell r="X39">
            <v>126.944</v>
          </cell>
          <cell r="Y39">
            <v>65</v>
          </cell>
          <cell r="Z39">
            <v>65</v>
          </cell>
          <cell r="AA39">
            <v>69.167000000000002</v>
          </cell>
          <cell r="AB39">
            <v>168.05600000000001</v>
          </cell>
          <cell r="AC39">
            <v>177.5</v>
          </cell>
          <cell r="AD39">
            <v>144.44399999999999</v>
          </cell>
        </row>
        <row r="40">
          <cell r="A40" t="str">
            <v>Finland</v>
          </cell>
          <cell r="Q40">
            <v>210.833</v>
          </cell>
          <cell r="R40">
            <v>286.94400000000002</v>
          </cell>
          <cell r="S40">
            <v>230</v>
          </cell>
          <cell r="T40">
            <v>297.22199999999998</v>
          </cell>
          <cell r="U40">
            <v>336.94400000000002</v>
          </cell>
          <cell r="V40">
            <v>320.27800000000002</v>
          </cell>
          <cell r="W40">
            <v>224.167</v>
          </cell>
          <cell r="X40">
            <v>331.94400000000002</v>
          </cell>
          <cell r="Y40">
            <v>283.88900000000001</v>
          </cell>
          <cell r="Z40">
            <v>404.16699999999997</v>
          </cell>
          <cell r="AA40">
            <v>306.94400000000002</v>
          </cell>
          <cell r="AB40">
            <v>359.72199999999998</v>
          </cell>
          <cell r="AC40">
            <v>377.77800000000002</v>
          </cell>
          <cell r="AD40">
            <v>338.88900000000001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12.778</v>
          </cell>
          <cell r="U42">
            <v>180.27799999999999</v>
          </cell>
          <cell r="V42">
            <v>33.055999999999997</v>
          </cell>
          <cell r="W42">
            <v>326.94400000000002</v>
          </cell>
          <cell r="X42">
            <v>467.5</v>
          </cell>
          <cell r="Y42">
            <v>101.667</v>
          </cell>
          <cell r="Z42">
            <v>167.22200000000001</v>
          </cell>
          <cell r="AA42">
            <v>959.76700000000005</v>
          </cell>
          <cell r="AB42">
            <v>1026.848</v>
          </cell>
          <cell r="AC42">
            <v>1099.056</v>
          </cell>
          <cell r="AD42">
            <v>1218.2570000000001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3.6110000000000002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8.0559999999999992</v>
          </cell>
          <cell r="R44">
            <v>28.888999999999999</v>
          </cell>
          <cell r="S44">
            <v>8.6110000000000007</v>
          </cell>
          <cell r="T44">
            <v>9.1669999999999998</v>
          </cell>
          <cell r="U44">
            <v>14.444000000000001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13.333</v>
          </cell>
          <cell r="S48">
            <v>21.111000000000001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2.5950000000000002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52.5</v>
          </cell>
          <cell r="W52">
            <v>43.889000000000003</v>
          </cell>
          <cell r="X52">
            <v>44.167000000000002</v>
          </cell>
          <cell r="Y52">
            <v>50.555999999999997</v>
          </cell>
          <cell r="Z52">
            <v>70</v>
          </cell>
          <cell r="AA52">
            <v>76.667000000000002</v>
          </cell>
          <cell r="AB52">
            <v>76.944000000000003</v>
          </cell>
          <cell r="AC52">
            <v>71.944000000000003</v>
          </cell>
          <cell r="AD52">
            <v>101.944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63.889000000000003</v>
          </cell>
          <cell r="AB53">
            <v>4130.2780000000002</v>
          </cell>
          <cell r="AC53">
            <v>5470.2780000000002</v>
          </cell>
          <cell r="AD53">
            <v>7956.1109999999999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236.31</v>
          </cell>
          <cell r="R12">
            <v>154.93299999999999</v>
          </cell>
          <cell r="S12">
            <v>139.36600000000001</v>
          </cell>
          <cell r="T12">
            <v>140.22399999999999</v>
          </cell>
          <cell r="U12">
            <v>133.14500000000001</v>
          </cell>
          <cell r="V12">
            <v>143.38200000000001</v>
          </cell>
          <cell r="W12">
            <v>168.78899999999999</v>
          </cell>
          <cell r="X12">
            <v>182.059</v>
          </cell>
          <cell r="Y12">
            <v>170.59100000000001</v>
          </cell>
          <cell r="Z12">
            <v>229.274</v>
          </cell>
          <cell r="AA12">
            <v>314.49799999999999</v>
          </cell>
          <cell r="AB12">
            <v>424.33499999999998</v>
          </cell>
          <cell r="AC12">
            <v>418.74099999999999</v>
          </cell>
          <cell r="AD12">
            <v>350.904</v>
          </cell>
        </row>
        <row r="13">
          <cell r="A13" t="str">
            <v>European Union - 28 countries (2013-2020)</v>
          </cell>
          <cell r="Q13">
            <v>236.31</v>
          </cell>
          <cell r="R13">
            <v>154.93299999999999</v>
          </cell>
          <cell r="S13">
            <v>139.36600000000001</v>
          </cell>
          <cell r="T13">
            <v>140.22399999999999</v>
          </cell>
          <cell r="U13">
            <v>133.14500000000001</v>
          </cell>
          <cell r="V13">
            <v>143.38200000000001</v>
          </cell>
          <cell r="W13">
            <v>168.78899999999999</v>
          </cell>
          <cell r="X13">
            <v>182.059</v>
          </cell>
          <cell r="Y13">
            <v>170.59100000000001</v>
          </cell>
          <cell r="Z13">
            <v>229.274</v>
          </cell>
          <cell r="AA13">
            <v>314.49799999999999</v>
          </cell>
          <cell r="AB13">
            <v>424.33499999999998</v>
          </cell>
          <cell r="AC13">
            <v>418.74099999999999</v>
          </cell>
          <cell r="AD13">
            <v>350.904</v>
          </cell>
        </row>
        <row r="14">
          <cell r="A14" t="str">
            <v>Euro area - 19 countries  (from 2015)</v>
          </cell>
          <cell r="Q14">
            <v>232.143</v>
          </cell>
          <cell r="R14">
            <v>150.76599999999999</v>
          </cell>
          <cell r="S14">
            <v>134.922</v>
          </cell>
          <cell r="T14">
            <v>139.946</v>
          </cell>
          <cell r="U14">
            <v>132.86699999999999</v>
          </cell>
          <cell r="V14">
            <v>143.10400000000001</v>
          </cell>
          <cell r="W14">
            <v>168.78899999999999</v>
          </cell>
          <cell r="X14">
            <v>182.059</v>
          </cell>
          <cell r="Y14">
            <v>170.59100000000001</v>
          </cell>
          <cell r="Z14">
            <v>163.16300000000001</v>
          </cell>
          <cell r="AA14">
            <v>166.16499999999999</v>
          </cell>
          <cell r="AB14">
            <v>182.113</v>
          </cell>
          <cell r="AC14">
            <v>170.13</v>
          </cell>
          <cell r="AD14">
            <v>175.626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198.88900000000001</v>
          </cell>
          <cell r="R24">
            <v>110</v>
          </cell>
          <cell r="S24">
            <v>90</v>
          </cell>
          <cell r="T24">
            <v>106.389</v>
          </cell>
          <cell r="U24">
            <v>98.218000000000004</v>
          </cell>
          <cell r="V24">
            <v>110.414</v>
          </cell>
          <cell r="W24">
            <v>149.97499999999999</v>
          </cell>
          <cell r="X24">
            <v>163.06</v>
          </cell>
          <cell r="Y24">
            <v>153.35499999999999</v>
          </cell>
          <cell r="Z24">
            <v>139.05199999999999</v>
          </cell>
          <cell r="AA24">
            <v>140.48599999999999</v>
          </cell>
          <cell r="AB24">
            <v>154.94399999999999</v>
          </cell>
          <cell r="AC24">
            <v>142.27500000000001</v>
          </cell>
          <cell r="AD24">
            <v>146.06399999999999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66.111000000000004</v>
          </cell>
          <cell r="AA31">
            <v>148.333</v>
          </cell>
          <cell r="AB31">
            <v>242.22200000000001</v>
          </cell>
          <cell r="AC31">
            <v>248.61099999999999</v>
          </cell>
          <cell r="AD31">
            <v>175.27799999999999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16.587</v>
          </cell>
          <cell r="R34">
            <v>15.766</v>
          </cell>
          <cell r="S34">
            <v>14.089</v>
          </cell>
          <cell r="T34">
            <v>14.39</v>
          </cell>
          <cell r="U34">
            <v>15.76</v>
          </cell>
          <cell r="V34">
            <v>16.856999999999999</v>
          </cell>
          <cell r="W34">
            <v>15.481</v>
          </cell>
          <cell r="X34">
            <v>17.888000000000002</v>
          </cell>
          <cell r="Y34">
            <v>16.125</v>
          </cell>
          <cell r="Z34">
            <v>12.444000000000001</v>
          </cell>
          <cell r="AA34">
            <v>15.679</v>
          </cell>
          <cell r="AB34">
            <v>14.391</v>
          </cell>
          <cell r="AC34">
            <v>15.632999999999999</v>
          </cell>
          <cell r="AD34">
            <v>17.617999999999999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4.1669999999999998</v>
          </cell>
          <cell r="R37">
            <v>4.1669999999999998</v>
          </cell>
          <cell r="S37">
            <v>4.444</v>
          </cell>
          <cell r="T37">
            <v>0.27800000000000002</v>
          </cell>
          <cell r="U37">
            <v>0.27800000000000002</v>
          </cell>
          <cell r="V37">
            <v>0.27800000000000002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16.667000000000002</v>
          </cell>
          <cell r="R39">
            <v>25</v>
          </cell>
          <cell r="S39">
            <v>30.832999999999998</v>
          </cell>
          <cell r="T39">
            <v>19.167000000000002</v>
          </cell>
          <cell r="U39">
            <v>18.888999999999999</v>
          </cell>
          <cell r="V39">
            <v>15.833</v>
          </cell>
          <cell r="W39">
            <v>3.3330000000000002</v>
          </cell>
          <cell r="X39">
            <v>1.111</v>
          </cell>
          <cell r="Y39">
            <v>1.111</v>
          </cell>
          <cell r="Z39">
            <v>11.667</v>
          </cell>
          <cell r="AA39">
            <v>10</v>
          </cell>
          <cell r="AB39">
            <v>12.778</v>
          </cell>
          <cell r="AC39">
            <v>12.222</v>
          </cell>
          <cell r="AD39">
            <v>11.944000000000001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0.27800000000000002</v>
          </cell>
          <cell r="R12">
            <v>0.27800000000000002</v>
          </cell>
          <cell r="S12">
            <v>0.27800000000000002</v>
          </cell>
          <cell r="T12">
            <v>0.27800000000000002</v>
          </cell>
          <cell r="U12">
            <v>0.27800000000000002</v>
          </cell>
          <cell r="V12">
            <v>0.27800000000000002</v>
          </cell>
          <cell r="W12">
            <v>0.27800000000000002</v>
          </cell>
          <cell r="X12">
            <v>0.27800000000000002</v>
          </cell>
          <cell r="Y12">
            <v>0</v>
          </cell>
          <cell r="Z12">
            <v>0</v>
          </cell>
          <cell r="AA12">
            <v>0</v>
          </cell>
          <cell r="AB12">
            <v>0.27800000000000002</v>
          </cell>
          <cell r="AC12">
            <v>0</v>
          </cell>
          <cell r="AD12">
            <v>0.27800000000000002</v>
          </cell>
        </row>
        <row r="13">
          <cell r="A13" t="str">
            <v>European Union - 28 countries (2013-2020)</v>
          </cell>
          <cell r="Q13">
            <v>0.27800000000000002</v>
          </cell>
          <cell r="R13">
            <v>0.27800000000000002</v>
          </cell>
          <cell r="S13">
            <v>0.27800000000000002</v>
          </cell>
          <cell r="T13">
            <v>0.27800000000000002</v>
          </cell>
          <cell r="U13">
            <v>0.27800000000000002</v>
          </cell>
          <cell r="V13">
            <v>0.27800000000000002</v>
          </cell>
          <cell r="W13">
            <v>0.27800000000000002</v>
          </cell>
          <cell r="X13">
            <v>0.27800000000000002</v>
          </cell>
          <cell r="Y13">
            <v>0</v>
          </cell>
          <cell r="Z13">
            <v>0</v>
          </cell>
          <cell r="AA13">
            <v>0</v>
          </cell>
          <cell r="AB13">
            <v>0.27800000000000002</v>
          </cell>
          <cell r="AC13">
            <v>0</v>
          </cell>
          <cell r="AD13">
            <v>0.27800000000000002</v>
          </cell>
        </row>
        <row r="14">
          <cell r="A14" t="str">
            <v>Euro area - 19 countries  (from 2015)</v>
          </cell>
          <cell r="Q14">
            <v>0.27800000000000002</v>
          </cell>
          <cell r="R14">
            <v>0.27800000000000002</v>
          </cell>
          <cell r="S14">
            <v>0.27800000000000002</v>
          </cell>
          <cell r="T14">
            <v>0.27800000000000002</v>
          </cell>
          <cell r="U14">
            <v>0.27800000000000002</v>
          </cell>
          <cell r="V14">
            <v>0.27800000000000002</v>
          </cell>
          <cell r="W14">
            <v>0.27800000000000002</v>
          </cell>
          <cell r="X14">
            <v>0.27800000000000002</v>
          </cell>
          <cell r="Y14">
            <v>0</v>
          </cell>
          <cell r="Z14">
            <v>0</v>
          </cell>
          <cell r="AA14">
            <v>0</v>
          </cell>
          <cell r="AB14">
            <v>0.27800000000000002</v>
          </cell>
          <cell r="AC14">
            <v>0</v>
          </cell>
          <cell r="AD14">
            <v>0.27800000000000002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0.27800000000000002</v>
          </cell>
          <cell r="R39">
            <v>0.27800000000000002</v>
          </cell>
          <cell r="S39">
            <v>0.27800000000000002</v>
          </cell>
          <cell r="T39">
            <v>0.27800000000000002</v>
          </cell>
          <cell r="U39">
            <v>0.27800000000000002</v>
          </cell>
          <cell r="V39">
            <v>0.27800000000000002</v>
          </cell>
          <cell r="W39">
            <v>0.27800000000000002</v>
          </cell>
          <cell r="X39">
            <v>0.27800000000000002</v>
          </cell>
          <cell r="Y39">
            <v>0</v>
          </cell>
          <cell r="Z39">
            <v>0</v>
          </cell>
          <cell r="AA39">
            <v>0</v>
          </cell>
          <cell r="AB39">
            <v>0.27800000000000002</v>
          </cell>
          <cell r="AC39">
            <v>0</v>
          </cell>
          <cell r="AD39">
            <v>0.27800000000000002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0.27800000000000002</v>
          </cell>
          <cell r="W12">
            <v>0.27800000000000002</v>
          </cell>
          <cell r="X12">
            <v>0.27800000000000002</v>
          </cell>
          <cell r="Y12">
            <v>0.27800000000000002</v>
          </cell>
          <cell r="Z12">
            <v>13.917999999999999</v>
          </cell>
          <cell r="AA12">
            <v>8.9220000000000006</v>
          </cell>
          <cell r="AB12">
            <v>5.1029999999999998</v>
          </cell>
          <cell r="AC12">
            <v>15.571</v>
          </cell>
          <cell r="AD12">
            <v>11.866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0.27800000000000002</v>
          </cell>
          <cell r="W13">
            <v>0.27800000000000002</v>
          </cell>
          <cell r="X13">
            <v>0.27800000000000002</v>
          </cell>
          <cell r="Y13">
            <v>0.27800000000000002</v>
          </cell>
          <cell r="Z13">
            <v>13.917999999999999</v>
          </cell>
          <cell r="AA13">
            <v>8.9220000000000006</v>
          </cell>
          <cell r="AB13">
            <v>5.1029999999999998</v>
          </cell>
          <cell r="AC13">
            <v>15.571</v>
          </cell>
          <cell r="AD13">
            <v>11.866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12.44</v>
          </cell>
          <cell r="AA14">
            <v>7.4859999999999998</v>
          </cell>
          <cell r="AB14">
            <v>3.3730000000000002</v>
          </cell>
          <cell r="AC14">
            <v>12.94</v>
          </cell>
          <cell r="AD14">
            <v>7.3369999999999997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0.27800000000000002</v>
          </cell>
          <cell r="W17">
            <v>0.27800000000000002</v>
          </cell>
          <cell r="X17">
            <v>0.27800000000000002</v>
          </cell>
          <cell r="Y17">
            <v>0.27800000000000002</v>
          </cell>
          <cell r="Z17">
            <v>0.27800000000000002</v>
          </cell>
          <cell r="AA17">
            <v>0.55600000000000005</v>
          </cell>
          <cell r="AB17">
            <v>0.55600000000000005</v>
          </cell>
          <cell r="AC17">
            <v>1.111</v>
          </cell>
          <cell r="AD17">
            <v>3.056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12.44</v>
          </cell>
          <cell r="AA24">
            <v>7.4859999999999998</v>
          </cell>
          <cell r="AB24">
            <v>3.3730000000000002</v>
          </cell>
          <cell r="AC24">
            <v>11.273</v>
          </cell>
          <cell r="AD24">
            <v>4.0039999999999996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1.2</v>
          </cell>
          <cell r="AA35">
            <v>0.88</v>
          </cell>
          <cell r="AB35">
            <v>1.1739999999999999</v>
          </cell>
          <cell r="AC35">
            <v>1.52</v>
          </cell>
          <cell r="AD35">
            <v>1.4730000000000001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1.667</v>
          </cell>
          <cell r="AD39">
            <v>3.3330000000000002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1755.694</v>
          </cell>
          <cell r="R12">
            <v>2046.9449999999999</v>
          </cell>
          <cell r="S12">
            <v>1343.8910000000001</v>
          </cell>
          <cell r="T12">
            <v>1318.6120000000001</v>
          </cell>
          <cell r="U12">
            <v>1334.443</v>
          </cell>
          <cell r="V12">
            <v>1485.893</v>
          </cell>
          <cell r="W12">
            <v>1640.886</v>
          </cell>
          <cell r="X12">
            <v>1698.49</v>
          </cell>
          <cell r="Y12">
            <v>2643.9270000000001</v>
          </cell>
          <cell r="Z12">
            <v>2877.8980000000001</v>
          </cell>
          <cell r="AA12">
            <v>3004.605</v>
          </cell>
          <cell r="AB12">
            <v>3302.5709999999999</v>
          </cell>
          <cell r="AC12">
            <v>3228.1329999999998</v>
          </cell>
          <cell r="AD12">
            <v>2964.1289999999999</v>
          </cell>
        </row>
        <row r="13">
          <cell r="A13" t="str">
            <v>European Union - 28 countries (2013-2020)</v>
          </cell>
          <cell r="Q13">
            <v>1755.694</v>
          </cell>
          <cell r="R13">
            <v>2046.9449999999999</v>
          </cell>
          <cell r="S13">
            <v>1343.8910000000001</v>
          </cell>
          <cell r="T13">
            <v>1331.39</v>
          </cell>
          <cell r="U13">
            <v>1514.721</v>
          </cell>
          <cell r="V13">
            <v>1496.7260000000001</v>
          </cell>
          <cell r="W13">
            <v>1910.886</v>
          </cell>
          <cell r="X13">
            <v>2079.6010000000001</v>
          </cell>
          <cell r="Y13">
            <v>2693.3710000000001</v>
          </cell>
          <cell r="Z13">
            <v>2908.7310000000002</v>
          </cell>
          <cell r="AA13">
            <v>3916.0430000000001</v>
          </cell>
          <cell r="AB13">
            <v>4227.92</v>
          </cell>
          <cell r="AC13">
            <v>4186.9579999999996</v>
          </cell>
          <cell r="AD13">
            <v>4066.8339999999998</v>
          </cell>
        </row>
        <row r="14">
          <cell r="A14" t="str">
            <v>Euro area - 19 countries  (from 2015)</v>
          </cell>
          <cell r="Q14">
            <v>1396.8050000000001</v>
          </cell>
          <cell r="R14">
            <v>1382.5</v>
          </cell>
          <cell r="S14">
            <v>1090.279</v>
          </cell>
          <cell r="T14">
            <v>1016.111</v>
          </cell>
          <cell r="U14">
            <v>978.33199999999999</v>
          </cell>
          <cell r="V14">
            <v>988.37199999999996</v>
          </cell>
          <cell r="W14">
            <v>855.32100000000003</v>
          </cell>
          <cell r="X14">
            <v>1065.6579999999999</v>
          </cell>
          <cell r="Y14">
            <v>2062.4119999999998</v>
          </cell>
          <cell r="Z14">
            <v>2285.8249999999998</v>
          </cell>
          <cell r="AA14">
            <v>2413.8609999999999</v>
          </cell>
          <cell r="AB14">
            <v>2723.279</v>
          </cell>
          <cell r="AC14">
            <v>2779.3980000000001</v>
          </cell>
          <cell r="AD14">
            <v>2516.8200000000002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8.6110000000000007</v>
          </cell>
          <cell r="R16">
            <v>7.5</v>
          </cell>
          <cell r="S16">
            <v>0.27800000000000002</v>
          </cell>
          <cell r="T16">
            <v>22.777999999999999</v>
          </cell>
          <cell r="U16">
            <v>6.6669999999999998</v>
          </cell>
          <cell r="V16">
            <v>3.8889999999999998</v>
          </cell>
          <cell r="W16">
            <v>4.7220000000000004</v>
          </cell>
          <cell r="X16">
            <v>8.8889999999999993</v>
          </cell>
          <cell r="Y16">
            <v>5.2779999999999996</v>
          </cell>
          <cell r="Z16">
            <v>17.777999999999999</v>
          </cell>
          <cell r="AA16">
            <v>25.277999999999999</v>
          </cell>
          <cell r="AB16">
            <v>11.944000000000001</v>
          </cell>
          <cell r="AC16">
            <v>18.497</v>
          </cell>
          <cell r="AD16">
            <v>50.622</v>
          </cell>
        </row>
        <row r="17">
          <cell r="A17" t="str">
            <v>Czechia</v>
          </cell>
          <cell r="Q17">
            <v>42.222000000000001</v>
          </cell>
          <cell r="R17">
            <v>49.167000000000002</v>
          </cell>
          <cell r="S17">
            <v>41.667000000000002</v>
          </cell>
          <cell r="T17">
            <v>18.888999999999999</v>
          </cell>
          <cell r="U17">
            <v>18.332999999999998</v>
          </cell>
          <cell r="V17">
            <v>12.778</v>
          </cell>
          <cell r="W17">
            <v>215.27799999999999</v>
          </cell>
          <cell r="X17">
            <v>107.22199999999999</v>
          </cell>
          <cell r="Y17">
            <v>126.111</v>
          </cell>
          <cell r="Z17">
            <v>132.5</v>
          </cell>
          <cell r="AA17">
            <v>136.667</v>
          </cell>
          <cell r="AB17">
            <v>84.721999999999994</v>
          </cell>
          <cell r="AC17">
            <v>141.327</v>
          </cell>
          <cell r="AD17">
            <v>149.15299999999999</v>
          </cell>
        </row>
        <row r="18">
          <cell r="A18" t="str">
            <v>Denmark</v>
          </cell>
          <cell r="Q18">
            <v>70</v>
          </cell>
          <cell r="R18">
            <v>81.667000000000002</v>
          </cell>
          <cell r="S18">
            <v>125</v>
          </cell>
          <cell r="T18">
            <v>113.056</v>
          </cell>
          <cell r="U18">
            <v>105.27800000000001</v>
          </cell>
          <cell r="V18">
            <v>175.298</v>
          </cell>
          <cell r="W18">
            <v>173.34299999999999</v>
          </cell>
          <cell r="X18">
            <v>288.38799999999998</v>
          </cell>
          <cell r="Y18">
            <v>229.571</v>
          </cell>
          <cell r="Z18">
            <v>167.35</v>
          </cell>
          <cell r="AA18">
            <v>147.13200000000001</v>
          </cell>
          <cell r="AB18">
            <v>166.23699999999999</v>
          </cell>
          <cell r="AC18">
            <v>128.33000000000001</v>
          </cell>
          <cell r="AD18">
            <v>86.581999999999994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102.22199999999999</v>
          </cell>
          <cell r="R20">
            <v>300.55599999999998</v>
          </cell>
          <cell r="S20">
            <v>128.88900000000001</v>
          </cell>
          <cell r="T20">
            <v>133.333</v>
          </cell>
          <cell r="U20">
            <v>145.833</v>
          </cell>
          <cell r="V20">
            <v>102.77800000000001</v>
          </cell>
          <cell r="W20">
            <v>73.332999999999998</v>
          </cell>
          <cell r="X20">
            <v>138.88900000000001</v>
          </cell>
          <cell r="Y20">
            <v>152.77799999999999</v>
          </cell>
          <cell r="Z20">
            <v>121.944</v>
          </cell>
          <cell r="AA20">
            <v>157.22200000000001</v>
          </cell>
          <cell r="AB20">
            <v>130.27799999999999</v>
          </cell>
          <cell r="AC20">
            <v>158.88900000000001</v>
          </cell>
          <cell r="AD20">
            <v>83.332999999999998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33.332999999999998</v>
          </cell>
          <cell r="T24">
            <v>53.610999999999997</v>
          </cell>
          <cell r="U24">
            <v>57.222000000000001</v>
          </cell>
          <cell r="V24">
            <v>103.333</v>
          </cell>
          <cell r="W24">
            <v>130.35900000000001</v>
          </cell>
          <cell r="X24">
            <v>71.227999999999994</v>
          </cell>
          <cell r="Y24">
            <v>1184.136</v>
          </cell>
          <cell r="Z24">
            <v>1345.4480000000001</v>
          </cell>
          <cell r="AA24">
            <v>1480.779</v>
          </cell>
          <cell r="AB24">
            <v>1681.9680000000001</v>
          </cell>
          <cell r="AC24">
            <v>1646.864</v>
          </cell>
          <cell r="AD24">
            <v>1524.1980000000001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489.72199999999998</v>
          </cell>
          <cell r="R28">
            <v>455</v>
          </cell>
          <cell r="S28">
            <v>454.16699999999997</v>
          </cell>
          <cell r="T28">
            <v>418.61099999999999</v>
          </cell>
          <cell r="U28">
            <v>356.94400000000002</v>
          </cell>
          <cell r="V28">
            <v>332.22199999999998</v>
          </cell>
          <cell r="W28">
            <v>272.77800000000002</v>
          </cell>
          <cell r="X28">
            <v>278.05599999999998</v>
          </cell>
          <cell r="Y28">
            <v>244.72200000000001</v>
          </cell>
          <cell r="Z28">
            <v>223.61099999999999</v>
          </cell>
          <cell r="AA28">
            <v>223.05600000000001</v>
          </cell>
          <cell r="AB28">
            <v>229.44399999999999</v>
          </cell>
          <cell r="AC28">
            <v>209.96299999999999</v>
          </cell>
          <cell r="AD28">
            <v>209.19800000000001</v>
          </cell>
        </row>
        <row r="29">
          <cell r="A29" t="str">
            <v>Lithuania</v>
          </cell>
          <cell r="Q29">
            <v>227.77799999999999</v>
          </cell>
          <cell r="R29">
            <v>210.833</v>
          </cell>
          <cell r="S29">
            <v>199.167</v>
          </cell>
          <cell r="T29">
            <v>160.27799999999999</v>
          </cell>
          <cell r="U29">
            <v>135</v>
          </cell>
          <cell r="V29">
            <v>161.11099999999999</v>
          </cell>
          <cell r="W29">
            <v>149.44399999999999</v>
          </cell>
          <cell r="X29">
            <v>229.72200000000001</v>
          </cell>
          <cell r="Y29">
            <v>205</v>
          </cell>
          <cell r="Z29">
            <v>201.38900000000001</v>
          </cell>
          <cell r="AA29">
            <v>200.55600000000001</v>
          </cell>
          <cell r="AB29">
            <v>205.55600000000001</v>
          </cell>
          <cell r="AC29">
            <v>246.38900000000001</v>
          </cell>
          <cell r="AD29">
            <v>253.88900000000001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29.167000000000002</v>
          </cell>
          <cell r="AA31">
            <v>31.667000000000002</v>
          </cell>
          <cell r="AB31">
            <v>32.5</v>
          </cell>
          <cell r="AC31">
            <v>29.722000000000001</v>
          </cell>
          <cell r="AD31">
            <v>24.722000000000001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2.5819999999999999</v>
          </cell>
        </row>
        <row r="34">
          <cell r="A34" t="str">
            <v>Austria</v>
          </cell>
          <cell r="Q34">
            <v>5.1390000000000002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19.206</v>
          </cell>
          <cell r="W34">
            <v>17.184999999999999</v>
          </cell>
          <cell r="X34">
            <v>8.8740000000000006</v>
          </cell>
          <cell r="Y34">
            <v>20.498000000000001</v>
          </cell>
          <cell r="Z34">
            <v>16.210999999999999</v>
          </cell>
          <cell r="AA34">
            <v>13.914</v>
          </cell>
          <cell r="AB34">
            <v>23.533000000000001</v>
          </cell>
          <cell r="AC34">
            <v>27.292999999999999</v>
          </cell>
          <cell r="AD34">
            <v>22.786000000000001</v>
          </cell>
        </row>
        <row r="35">
          <cell r="A35" t="str">
            <v>Poland</v>
          </cell>
          <cell r="Q35">
            <v>49.167000000000002</v>
          </cell>
          <cell r="R35">
            <v>37.5</v>
          </cell>
          <cell r="S35">
            <v>31.388999999999999</v>
          </cell>
          <cell r="T35">
            <v>36.667000000000002</v>
          </cell>
          <cell r="U35">
            <v>78.611000000000004</v>
          </cell>
          <cell r="V35">
            <v>88.055999999999997</v>
          </cell>
          <cell r="W35">
            <v>73.611000000000004</v>
          </cell>
          <cell r="X35">
            <v>49.722000000000001</v>
          </cell>
          <cell r="Y35">
            <v>94.444000000000003</v>
          </cell>
          <cell r="Z35">
            <v>77.5</v>
          </cell>
          <cell r="AA35">
            <v>61.944000000000003</v>
          </cell>
          <cell r="AB35">
            <v>57.777999999999999</v>
          </cell>
          <cell r="AC35">
            <v>55.142000000000003</v>
          </cell>
          <cell r="AD35">
            <v>50.924999999999997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188.88900000000001</v>
          </cell>
          <cell r="R37">
            <v>488.61099999999999</v>
          </cell>
          <cell r="S37">
            <v>55.277999999999999</v>
          </cell>
          <cell r="T37">
            <v>111.111</v>
          </cell>
          <cell r="U37">
            <v>147.22200000000001</v>
          </cell>
          <cell r="V37">
            <v>217.5</v>
          </cell>
          <cell r="W37">
            <v>318.61099999999999</v>
          </cell>
          <cell r="X37">
            <v>178.61099999999999</v>
          </cell>
          <cell r="Y37">
            <v>126.111</v>
          </cell>
          <cell r="Z37">
            <v>167.77799999999999</v>
          </cell>
          <cell r="AA37">
            <v>188.05600000000001</v>
          </cell>
          <cell r="AB37">
            <v>226.11099999999999</v>
          </cell>
          <cell r="AC37">
            <v>75.716999999999999</v>
          </cell>
          <cell r="AD37">
            <v>85.305000000000007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361.11099999999999</v>
          </cell>
          <cell r="R39">
            <v>129.167</v>
          </cell>
          <cell r="S39">
            <v>46.667000000000002</v>
          </cell>
          <cell r="T39">
            <v>36.110999999999997</v>
          </cell>
          <cell r="U39">
            <v>29.722000000000001</v>
          </cell>
          <cell r="V39">
            <v>39.444000000000003</v>
          </cell>
          <cell r="W39">
            <v>55</v>
          </cell>
          <cell r="X39">
            <v>112.22199999999999</v>
          </cell>
          <cell r="Y39">
            <v>56.389000000000003</v>
          </cell>
          <cell r="Z39">
            <v>53.332999999999998</v>
          </cell>
          <cell r="AA39">
            <v>59.167000000000002</v>
          </cell>
          <cell r="AB39">
            <v>137.77799999999999</v>
          </cell>
          <cell r="AC39">
            <v>154.167</v>
          </cell>
          <cell r="AD39">
            <v>113.056</v>
          </cell>
        </row>
        <row r="40">
          <cell r="A40" t="str">
            <v>Finland</v>
          </cell>
          <cell r="Q40">
            <v>210.833</v>
          </cell>
          <cell r="R40">
            <v>286.94400000000002</v>
          </cell>
          <cell r="S40">
            <v>228.05600000000001</v>
          </cell>
          <cell r="T40">
            <v>214.167</v>
          </cell>
          <cell r="U40">
            <v>253.61099999999999</v>
          </cell>
          <cell r="V40">
            <v>230.27799999999999</v>
          </cell>
          <cell r="W40">
            <v>157.22200000000001</v>
          </cell>
          <cell r="X40">
            <v>226.667</v>
          </cell>
          <cell r="Y40">
            <v>198.88900000000001</v>
          </cell>
          <cell r="Z40">
            <v>323.88900000000001</v>
          </cell>
          <cell r="AA40">
            <v>279.16699999999997</v>
          </cell>
          <cell r="AB40">
            <v>314.72199999999998</v>
          </cell>
          <cell r="AC40">
            <v>335.83300000000003</v>
          </cell>
          <cell r="AD40">
            <v>307.77800000000002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12.778</v>
          </cell>
          <cell r="U42">
            <v>180.27799999999999</v>
          </cell>
          <cell r="V42">
            <v>10.833</v>
          </cell>
          <cell r="W42">
            <v>270</v>
          </cell>
          <cell r="X42">
            <v>381.11099999999999</v>
          </cell>
          <cell r="Y42">
            <v>49.444000000000003</v>
          </cell>
          <cell r="Z42">
            <v>30.832999999999998</v>
          </cell>
          <cell r="AA42">
            <v>911.43799999999999</v>
          </cell>
          <cell r="AB42">
            <v>925.34900000000005</v>
          </cell>
          <cell r="AC42">
            <v>958.82500000000005</v>
          </cell>
          <cell r="AD42">
            <v>1102.7049999999999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8.0559999999999992</v>
          </cell>
          <cell r="R44">
            <v>28.888999999999999</v>
          </cell>
          <cell r="S44">
            <v>8.6110000000000007</v>
          </cell>
          <cell r="T44">
            <v>9.1669999999999998</v>
          </cell>
          <cell r="U44">
            <v>14.444000000000001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13.333</v>
          </cell>
          <cell r="S48">
            <v>21.111000000000001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2.5950000000000002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52.5</v>
          </cell>
          <cell r="W52">
            <v>43.889000000000003</v>
          </cell>
          <cell r="X52">
            <v>44.167000000000002</v>
          </cell>
          <cell r="Y52">
            <v>50.555999999999997</v>
          </cell>
          <cell r="Z52">
            <v>70</v>
          </cell>
          <cell r="AA52">
            <v>76.667000000000002</v>
          </cell>
          <cell r="AB52">
            <v>76.944000000000003</v>
          </cell>
          <cell r="AC52">
            <v>71.944000000000003</v>
          </cell>
          <cell r="AD52">
            <v>101.944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51.389000000000003</v>
          </cell>
          <cell r="AB53">
            <v>4078.056</v>
          </cell>
          <cell r="AC53">
            <v>5399.4440000000004</v>
          </cell>
          <cell r="AD53">
            <v>7919.7219999999998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13.611000000000001</v>
          </cell>
          <cell r="AA12">
            <v>7.5359999999999996</v>
          </cell>
          <cell r="AB12">
            <v>5.2850000000000001</v>
          </cell>
          <cell r="AC12">
            <v>0.25800000000000001</v>
          </cell>
          <cell r="AD12">
            <v>0.41199999999999998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13.611000000000001</v>
          </cell>
          <cell r="AA13">
            <v>7.5359999999999996</v>
          </cell>
          <cell r="AB13">
            <v>5.2850000000000001</v>
          </cell>
          <cell r="AC13">
            <v>0.25800000000000001</v>
          </cell>
          <cell r="AD13">
            <v>0.41199999999999998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13.611000000000001</v>
          </cell>
          <cell r="AA18">
            <v>7.5359999999999996</v>
          </cell>
          <cell r="AB18">
            <v>5.2850000000000001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0.25800000000000001</v>
          </cell>
          <cell r="AD35">
            <v>0.41199999999999998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40.832999999999998</v>
          </cell>
          <cell r="R12">
            <v>33.332999999999998</v>
          </cell>
          <cell r="S12">
            <v>42.5</v>
          </cell>
          <cell r="T12">
            <v>47.777999999999999</v>
          </cell>
          <cell r="U12">
            <v>72.221999999999994</v>
          </cell>
          <cell r="V12">
            <v>79.575999999999993</v>
          </cell>
          <cell r="W12">
            <v>86.727999999999994</v>
          </cell>
          <cell r="X12">
            <v>108.373</v>
          </cell>
          <cell r="Y12">
            <v>64.400999999999996</v>
          </cell>
          <cell r="Z12">
            <v>103.242</v>
          </cell>
          <cell r="AA12">
            <v>84.335999999999999</v>
          </cell>
          <cell r="AB12">
            <v>58.854999999999997</v>
          </cell>
          <cell r="AC12">
            <v>73.203000000000003</v>
          </cell>
          <cell r="AD12">
            <v>62.756</v>
          </cell>
        </row>
        <row r="13">
          <cell r="A13" t="str">
            <v>European Union - 28 countries (2013-2020)</v>
          </cell>
          <cell r="Q13">
            <v>40.832999999999998</v>
          </cell>
          <cell r="R13">
            <v>33.332999999999998</v>
          </cell>
          <cell r="S13">
            <v>42.5</v>
          </cell>
          <cell r="T13">
            <v>47.777999999999999</v>
          </cell>
          <cell r="U13">
            <v>72.221999999999994</v>
          </cell>
          <cell r="V13">
            <v>79.575999999999993</v>
          </cell>
          <cell r="W13">
            <v>86.727999999999994</v>
          </cell>
          <cell r="X13">
            <v>108.373</v>
          </cell>
          <cell r="Y13">
            <v>64.400999999999996</v>
          </cell>
          <cell r="Z13">
            <v>103.242</v>
          </cell>
          <cell r="AA13">
            <v>84.335999999999999</v>
          </cell>
          <cell r="AB13">
            <v>58.854999999999997</v>
          </cell>
          <cell r="AC13">
            <v>73.203000000000003</v>
          </cell>
          <cell r="AD13">
            <v>62.756</v>
          </cell>
        </row>
        <row r="14">
          <cell r="A14" t="str">
            <v>Euro area - 19 countries  (from 2015)</v>
          </cell>
          <cell r="Q14">
            <v>28.611000000000001</v>
          </cell>
          <cell r="R14">
            <v>31.111000000000001</v>
          </cell>
          <cell r="S14">
            <v>22.5</v>
          </cell>
          <cell r="T14">
            <v>21.667000000000002</v>
          </cell>
          <cell r="U14">
            <v>37.5</v>
          </cell>
          <cell r="V14">
            <v>54.722999999999999</v>
          </cell>
          <cell r="W14">
            <v>56.643999999999998</v>
          </cell>
          <cell r="X14">
            <v>52.356999999999999</v>
          </cell>
          <cell r="Y14">
            <v>56.412999999999997</v>
          </cell>
          <cell r="Z14">
            <v>72.244</v>
          </cell>
          <cell r="AA14">
            <v>61.735999999999997</v>
          </cell>
          <cell r="AB14">
            <v>44.338000000000001</v>
          </cell>
          <cell r="AC14">
            <v>40.895000000000003</v>
          </cell>
          <cell r="AD14">
            <v>28.567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11.944000000000001</v>
          </cell>
          <cell r="R18">
            <v>2.222</v>
          </cell>
          <cell r="S18">
            <v>19.443999999999999</v>
          </cell>
          <cell r="T18">
            <v>24.722000000000001</v>
          </cell>
          <cell r="U18">
            <v>23.611000000000001</v>
          </cell>
          <cell r="V18">
            <v>16.52</v>
          </cell>
          <cell r="W18">
            <v>17.584</v>
          </cell>
          <cell r="X18">
            <v>44.348999999999997</v>
          </cell>
          <cell r="Y18">
            <v>2.4319999999999999</v>
          </cell>
          <cell r="Z18">
            <v>29.331</v>
          </cell>
          <cell r="AA18">
            <v>19.823</v>
          </cell>
          <cell r="AB18">
            <v>8.6839999999999993</v>
          </cell>
          <cell r="AC18">
            <v>11.853</v>
          </cell>
          <cell r="AD18">
            <v>6.8520000000000003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1.389</v>
          </cell>
          <cell r="R20">
            <v>1.389</v>
          </cell>
          <cell r="S20">
            <v>0</v>
          </cell>
          <cell r="T20">
            <v>0</v>
          </cell>
          <cell r="U20">
            <v>0.27800000000000002</v>
          </cell>
          <cell r="V20">
            <v>0.83299999999999996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23.332999999999998</v>
          </cell>
          <cell r="S24">
            <v>18.056000000000001</v>
          </cell>
          <cell r="T24">
            <v>12.5</v>
          </cell>
          <cell r="U24">
            <v>22.777999999999999</v>
          </cell>
          <cell r="V24">
            <v>33.055999999999997</v>
          </cell>
          <cell r="W24">
            <v>28.867000000000001</v>
          </cell>
          <cell r="X24">
            <v>24.024000000000001</v>
          </cell>
          <cell r="Y24">
            <v>23.913</v>
          </cell>
          <cell r="Z24">
            <v>39.188000000000002</v>
          </cell>
          <cell r="AA24">
            <v>33.957999999999998</v>
          </cell>
          <cell r="AB24">
            <v>2.9489999999999998</v>
          </cell>
          <cell r="AC24">
            <v>2.278</v>
          </cell>
          <cell r="AD24">
            <v>2.319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0.28399999999999997</v>
          </cell>
          <cell r="AD28">
            <v>0.30299999999999999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3.3330000000000002</v>
          </cell>
          <cell r="V31">
            <v>0.83299999999999996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0.112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0.27800000000000002</v>
          </cell>
          <cell r="R35">
            <v>0</v>
          </cell>
          <cell r="S35">
            <v>0</v>
          </cell>
          <cell r="T35">
            <v>0.27800000000000002</v>
          </cell>
          <cell r="U35">
            <v>2.222</v>
          </cell>
          <cell r="V35">
            <v>1.944</v>
          </cell>
          <cell r="W35">
            <v>1.944</v>
          </cell>
          <cell r="X35">
            <v>1.667</v>
          </cell>
          <cell r="Y35">
            <v>1.667</v>
          </cell>
          <cell r="Z35">
            <v>1.389</v>
          </cell>
          <cell r="AA35">
            <v>1.944</v>
          </cell>
          <cell r="AB35">
            <v>1.389</v>
          </cell>
          <cell r="AC35">
            <v>1.526</v>
          </cell>
          <cell r="AD35">
            <v>2.2330000000000001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0.55600000000000005</v>
          </cell>
          <cell r="T37">
            <v>1.111</v>
          </cell>
          <cell r="U37">
            <v>5.556</v>
          </cell>
          <cell r="V37">
            <v>5.556</v>
          </cell>
          <cell r="W37">
            <v>10.555999999999999</v>
          </cell>
          <cell r="X37">
            <v>10</v>
          </cell>
          <cell r="Y37">
            <v>3.8889999999999998</v>
          </cell>
          <cell r="Z37">
            <v>0.27800000000000002</v>
          </cell>
          <cell r="AA37">
            <v>0.83299999999999996</v>
          </cell>
          <cell r="AB37">
            <v>4.444</v>
          </cell>
          <cell r="AC37">
            <v>18.928999999999998</v>
          </cell>
          <cell r="AD37">
            <v>25.103999999999999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27.222000000000001</v>
          </cell>
          <cell r="R39">
            <v>6.3890000000000002</v>
          </cell>
          <cell r="S39">
            <v>2.5</v>
          </cell>
          <cell r="T39">
            <v>6.6669999999999998</v>
          </cell>
          <cell r="U39">
            <v>0.83299999999999996</v>
          </cell>
          <cell r="V39">
            <v>5.556</v>
          </cell>
          <cell r="W39">
            <v>4.444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1.944</v>
          </cell>
          <cell r="T40">
            <v>2.5</v>
          </cell>
          <cell r="U40">
            <v>13.611000000000001</v>
          </cell>
          <cell r="V40">
            <v>15.278</v>
          </cell>
          <cell r="W40">
            <v>23.332999999999998</v>
          </cell>
          <cell r="X40">
            <v>28.332999999999998</v>
          </cell>
          <cell r="Y40">
            <v>32.5</v>
          </cell>
          <cell r="Z40">
            <v>33.055999999999997</v>
          </cell>
          <cell r="AA40">
            <v>27.777999999999999</v>
          </cell>
          <cell r="AB40">
            <v>41.389000000000003</v>
          </cell>
          <cell r="AC40">
            <v>38.332999999999998</v>
          </cell>
          <cell r="AD40">
            <v>25.832999999999998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12.5</v>
          </cell>
          <cell r="AB53">
            <v>52.222000000000001</v>
          </cell>
          <cell r="AC53">
            <v>70.832999999999998</v>
          </cell>
          <cell r="AD53">
            <v>36.389000000000003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185.00700000000001</v>
          </cell>
          <cell r="R12">
            <v>103.32599999999999</v>
          </cell>
          <cell r="S12">
            <v>153.91800000000001</v>
          </cell>
          <cell r="T12">
            <v>261.642</v>
          </cell>
          <cell r="U12">
            <v>249.78299999999999</v>
          </cell>
          <cell r="V12">
            <v>267.20699999999999</v>
          </cell>
          <cell r="W12">
            <v>217.13200000000001</v>
          </cell>
          <cell r="X12">
            <v>183.21</v>
          </cell>
          <cell r="Y12">
            <v>146.904</v>
          </cell>
          <cell r="Z12">
            <v>129.44200000000001</v>
          </cell>
          <cell r="AA12">
            <v>163.33199999999999</v>
          </cell>
          <cell r="AB12">
            <v>201.96299999999999</v>
          </cell>
          <cell r="AC12">
            <v>255.41499999999999</v>
          </cell>
          <cell r="AD12">
            <v>243.989</v>
          </cell>
        </row>
        <row r="13">
          <cell r="A13" t="str">
            <v>European Union - 28 countries (2013-2020)</v>
          </cell>
          <cell r="Q13">
            <v>185.00700000000001</v>
          </cell>
          <cell r="R13">
            <v>103.32599999999999</v>
          </cell>
          <cell r="S13">
            <v>153.91800000000001</v>
          </cell>
          <cell r="T13">
            <v>261.642</v>
          </cell>
          <cell r="U13">
            <v>249.78299999999999</v>
          </cell>
          <cell r="V13">
            <v>267.20699999999999</v>
          </cell>
          <cell r="W13">
            <v>217.13200000000001</v>
          </cell>
          <cell r="X13">
            <v>183.21</v>
          </cell>
          <cell r="Y13">
            <v>146.904</v>
          </cell>
          <cell r="Z13">
            <v>129.44200000000001</v>
          </cell>
          <cell r="AA13">
            <v>163.33199999999999</v>
          </cell>
          <cell r="AB13">
            <v>201.96299999999999</v>
          </cell>
          <cell r="AC13">
            <v>255.41499999999999</v>
          </cell>
          <cell r="AD13">
            <v>243.989</v>
          </cell>
        </row>
        <row r="14">
          <cell r="A14" t="str">
            <v>Euro area - 19 countries  (from 2015)</v>
          </cell>
          <cell r="Q14">
            <v>115.285</v>
          </cell>
          <cell r="R14">
            <v>35.826000000000001</v>
          </cell>
          <cell r="S14">
            <v>87.807000000000002</v>
          </cell>
          <cell r="T14">
            <v>218.58600000000001</v>
          </cell>
          <cell r="U14">
            <v>207.839</v>
          </cell>
          <cell r="V14">
            <v>183.595</v>
          </cell>
          <cell r="W14">
            <v>121.577</v>
          </cell>
          <cell r="X14">
            <v>99.322000000000003</v>
          </cell>
          <cell r="Y14">
            <v>62.182000000000002</v>
          </cell>
          <cell r="Z14">
            <v>45.552999999999997</v>
          </cell>
          <cell r="AA14">
            <v>45.831000000000003</v>
          </cell>
          <cell r="AB14">
            <v>39.185000000000002</v>
          </cell>
          <cell r="AC14">
            <v>55.936999999999998</v>
          </cell>
          <cell r="AD14">
            <v>51.954999999999998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20.832999999999998</v>
          </cell>
          <cell r="R16">
            <v>18.056000000000001</v>
          </cell>
          <cell r="S16">
            <v>1.389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45.555999999999997</v>
          </cell>
          <cell r="R17">
            <v>41.110999999999997</v>
          </cell>
          <cell r="S17">
            <v>33.610999999999997</v>
          </cell>
          <cell r="T17">
            <v>36.667000000000002</v>
          </cell>
          <cell r="U17">
            <v>38.610999999999997</v>
          </cell>
          <cell r="V17">
            <v>62.5</v>
          </cell>
          <cell r="W17">
            <v>74.444000000000003</v>
          </cell>
          <cell r="X17">
            <v>59.444000000000003</v>
          </cell>
          <cell r="Y17">
            <v>62.5</v>
          </cell>
          <cell r="Z17">
            <v>60</v>
          </cell>
          <cell r="AA17">
            <v>58.055999999999997</v>
          </cell>
          <cell r="AB17">
            <v>74.444000000000003</v>
          </cell>
          <cell r="AC17">
            <v>65.322999999999993</v>
          </cell>
          <cell r="AD17">
            <v>59.771999999999998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5.7000000000000002E-2</v>
          </cell>
          <cell r="Y24">
            <v>0</v>
          </cell>
          <cell r="Z24">
            <v>5.69</v>
          </cell>
          <cell r="AA24">
            <v>9.7390000000000008</v>
          </cell>
          <cell r="AB24">
            <v>4.7359999999999998</v>
          </cell>
          <cell r="AC24">
            <v>10.788</v>
          </cell>
          <cell r="AD24">
            <v>9.3640000000000008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40</v>
          </cell>
          <cell r="AB31">
            <v>40.555999999999997</v>
          </cell>
          <cell r="AC31">
            <v>101.944</v>
          </cell>
          <cell r="AD31">
            <v>97.5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21.673999999999999</v>
          </cell>
          <cell r="R34">
            <v>31.382000000000001</v>
          </cell>
          <cell r="S34">
            <v>32.807000000000002</v>
          </cell>
          <cell r="T34">
            <v>35.53</v>
          </cell>
          <cell r="U34">
            <v>34.228000000000002</v>
          </cell>
          <cell r="V34">
            <v>36.651000000000003</v>
          </cell>
          <cell r="W34">
            <v>37.966000000000001</v>
          </cell>
          <cell r="X34">
            <v>36.487000000000002</v>
          </cell>
          <cell r="Y34">
            <v>33.570999999999998</v>
          </cell>
          <cell r="Z34">
            <v>32.363</v>
          </cell>
          <cell r="AA34">
            <v>33.869</v>
          </cell>
          <cell r="AB34">
            <v>31.949000000000002</v>
          </cell>
          <cell r="AC34">
            <v>31.815000000000001</v>
          </cell>
          <cell r="AD34">
            <v>30.923999999999999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3.056</v>
          </cell>
          <cell r="U35">
            <v>0</v>
          </cell>
          <cell r="V35">
            <v>18.056000000000001</v>
          </cell>
          <cell r="W35">
            <v>17.5</v>
          </cell>
          <cell r="X35">
            <v>21.943999999999999</v>
          </cell>
          <cell r="Y35">
            <v>18.888999999999999</v>
          </cell>
          <cell r="Z35">
            <v>19.722000000000001</v>
          </cell>
          <cell r="AA35">
            <v>18.056000000000001</v>
          </cell>
          <cell r="AB35">
            <v>37.777999999999999</v>
          </cell>
          <cell r="AC35">
            <v>29.611000000000001</v>
          </cell>
          <cell r="AD35">
            <v>32.213000000000001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3.3330000000000002</v>
          </cell>
          <cell r="R37">
            <v>8.3330000000000002</v>
          </cell>
          <cell r="S37">
            <v>31.111000000000001</v>
          </cell>
          <cell r="T37">
            <v>3.3330000000000002</v>
          </cell>
          <cell r="U37">
            <v>3.3330000000000002</v>
          </cell>
          <cell r="V37">
            <v>3.056</v>
          </cell>
          <cell r="W37">
            <v>3.6110000000000002</v>
          </cell>
          <cell r="X37">
            <v>2.5</v>
          </cell>
          <cell r="Y37">
            <v>3.3330000000000002</v>
          </cell>
          <cell r="Z37">
            <v>4.1669999999999998</v>
          </cell>
          <cell r="AA37">
            <v>1.389</v>
          </cell>
          <cell r="AB37">
            <v>10</v>
          </cell>
          <cell r="AC37">
            <v>2.6</v>
          </cell>
          <cell r="AD37">
            <v>2.5489999999999999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86.944000000000003</v>
          </cell>
          <cell r="R39">
            <v>3.3330000000000002</v>
          </cell>
          <cell r="S39">
            <v>54.167000000000002</v>
          </cell>
          <cell r="T39">
            <v>54.167000000000002</v>
          </cell>
          <cell r="U39">
            <v>51.389000000000003</v>
          </cell>
          <cell r="V39">
            <v>16.111000000000001</v>
          </cell>
          <cell r="W39">
            <v>29.443999999999999</v>
          </cell>
          <cell r="X39">
            <v>27.222000000000001</v>
          </cell>
          <cell r="Y39">
            <v>26.943999999999999</v>
          </cell>
          <cell r="Z39">
            <v>6.3890000000000002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6.6669999999999998</v>
          </cell>
          <cell r="R40">
            <v>1.111</v>
          </cell>
          <cell r="S40">
            <v>0.83299999999999996</v>
          </cell>
          <cell r="T40">
            <v>128.88900000000001</v>
          </cell>
          <cell r="U40">
            <v>122.22199999999999</v>
          </cell>
          <cell r="V40">
            <v>130.833</v>
          </cell>
          <cell r="W40">
            <v>54.167000000000002</v>
          </cell>
          <cell r="X40">
            <v>35.555999999999997</v>
          </cell>
          <cell r="Y40">
            <v>1.667</v>
          </cell>
          <cell r="Z40">
            <v>1.111</v>
          </cell>
          <cell r="AA40">
            <v>1.667</v>
          </cell>
          <cell r="AB40">
            <v>1.944</v>
          </cell>
          <cell r="AC40">
            <v>13.055999999999999</v>
          </cell>
          <cell r="AD40">
            <v>11.667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50.277999999999999</v>
          </cell>
          <cell r="S48">
            <v>118.889</v>
          </cell>
          <cell r="T48">
            <v>1.389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2025.8340000000001</v>
          </cell>
          <cell r="R12">
            <v>1971.1110000000001</v>
          </cell>
          <cell r="S12">
            <v>1601.732</v>
          </cell>
          <cell r="T12">
            <v>1840.9570000000001</v>
          </cell>
          <cell r="U12">
            <v>1837.7249999999999</v>
          </cell>
          <cell r="V12">
            <v>1738.558</v>
          </cell>
          <cell r="W12">
            <v>1702.354</v>
          </cell>
          <cell r="X12">
            <v>620.55100000000004</v>
          </cell>
          <cell r="Y12">
            <v>561.548</v>
          </cell>
          <cell r="Z12">
            <v>613.21199999999999</v>
          </cell>
          <cell r="AA12">
            <v>696.09199999999998</v>
          </cell>
          <cell r="AB12">
            <v>619.87099999999998</v>
          </cell>
          <cell r="AC12">
            <v>578.47900000000004</v>
          </cell>
          <cell r="AD12">
            <v>618.06500000000005</v>
          </cell>
        </row>
        <row r="13">
          <cell r="A13" t="str">
            <v>European Union - 28 countries (2013-2020)</v>
          </cell>
          <cell r="Q13">
            <v>2025.8340000000001</v>
          </cell>
          <cell r="R13">
            <v>1971.1110000000001</v>
          </cell>
          <cell r="S13">
            <v>1601.732</v>
          </cell>
          <cell r="T13">
            <v>1840.9570000000001</v>
          </cell>
          <cell r="U13">
            <v>1837.7249999999999</v>
          </cell>
          <cell r="V13">
            <v>1760.78</v>
          </cell>
          <cell r="W13">
            <v>1759.298</v>
          </cell>
          <cell r="X13">
            <v>706.94</v>
          </cell>
          <cell r="Y13">
            <v>613.77</v>
          </cell>
          <cell r="Z13">
            <v>749.601</v>
          </cell>
          <cell r="AA13">
            <v>744.42100000000005</v>
          </cell>
          <cell r="AB13">
            <v>721.37</v>
          </cell>
          <cell r="AC13">
            <v>718.71100000000001</v>
          </cell>
          <cell r="AD13">
            <v>733.61599999999999</v>
          </cell>
        </row>
        <row r="14">
          <cell r="A14" t="str">
            <v>Euro area - 19 countries  (from 2015)</v>
          </cell>
          <cell r="Q14">
            <v>1447.778</v>
          </cell>
          <cell r="R14">
            <v>1436.3889999999999</v>
          </cell>
          <cell r="S14">
            <v>947.01</v>
          </cell>
          <cell r="T14">
            <v>1116.79</v>
          </cell>
          <cell r="U14">
            <v>1310.5029999999999</v>
          </cell>
          <cell r="V14">
            <v>1413.624</v>
          </cell>
          <cell r="W14">
            <v>1350.181</v>
          </cell>
          <cell r="X14">
            <v>330.613</v>
          </cell>
          <cell r="Y14">
            <v>243.84200000000001</v>
          </cell>
          <cell r="Z14">
            <v>277.52300000000002</v>
          </cell>
          <cell r="AA14">
            <v>315.27800000000002</v>
          </cell>
          <cell r="AB14">
            <v>280.97500000000002</v>
          </cell>
          <cell r="AC14">
            <v>257.68</v>
          </cell>
          <cell r="AD14">
            <v>304.82400000000001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198.05600000000001</v>
          </cell>
          <cell r="R17">
            <v>207.22200000000001</v>
          </cell>
          <cell r="S17">
            <v>205.27799999999999</v>
          </cell>
          <cell r="T17">
            <v>206.11099999999999</v>
          </cell>
          <cell r="U17">
            <v>199.44399999999999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380</v>
          </cell>
          <cell r="R18">
            <v>327.5</v>
          </cell>
          <cell r="S18">
            <v>449.44400000000002</v>
          </cell>
          <cell r="T18">
            <v>518.05600000000004</v>
          </cell>
          <cell r="U18">
            <v>327.77800000000002</v>
          </cell>
          <cell r="V18">
            <v>324.93400000000003</v>
          </cell>
          <cell r="W18">
            <v>352.173</v>
          </cell>
          <cell r="X18">
            <v>289.93799999999999</v>
          </cell>
          <cell r="Y18">
            <v>317.70600000000002</v>
          </cell>
          <cell r="Z18">
            <v>325.96699999999998</v>
          </cell>
          <cell r="AA18">
            <v>379.98099999999999</v>
          </cell>
          <cell r="AB18">
            <v>338.61799999999999</v>
          </cell>
          <cell r="AC18">
            <v>320.67700000000002</v>
          </cell>
          <cell r="AD18">
            <v>313.12799999999999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240.33600000000001</v>
          </cell>
          <cell r="Y24">
            <v>183.84200000000001</v>
          </cell>
          <cell r="Z24">
            <v>230.30099999999999</v>
          </cell>
          <cell r="AA24">
            <v>315.27800000000002</v>
          </cell>
          <cell r="AB24">
            <v>260.142</v>
          </cell>
          <cell r="AC24">
            <v>244.625</v>
          </cell>
          <cell r="AD24">
            <v>283.71300000000002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654.16700000000003</v>
          </cell>
          <cell r="R33">
            <v>702.22199999999998</v>
          </cell>
          <cell r="S33">
            <v>698.61099999999999</v>
          </cell>
          <cell r="T33">
            <v>763.05600000000004</v>
          </cell>
          <cell r="U33">
            <v>947.77800000000002</v>
          </cell>
          <cell r="V33">
            <v>1029.722</v>
          </cell>
          <cell r="W33">
            <v>1056.944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9.7219999999999995</v>
          </cell>
          <cell r="AA37">
            <v>0.83299999999999996</v>
          </cell>
          <cell r="AB37">
            <v>0.27800000000000002</v>
          </cell>
          <cell r="AC37">
            <v>0.122</v>
          </cell>
          <cell r="AD37">
            <v>0.113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25</v>
          </cell>
          <cell r="R39">
            <v>24.167000000000002</v>
          </cell>
          <cell r="S39">
            <v>16.388999999999999</v>
          </cell>
          <cell r="T39">
            <v>28.332999999999998</v>
          </cell>
          <cell r="U39">
            <v>8.0559999999999992</v>
          </cell>
          <cell r="V39">
            <v>14.444000000000001</v>
          </cell>
          <cell r="W39">
            <v>13.333</v>
          </cell>
          <cell r="X39">
            <v>13.333</v>
          </cell>
          <cell r="Y39">
            <v>7.5</v>
          </cell>
          <cell r="Z39">
            <v>0</v>
          </cell>
          <cell r="AA39">
            <v>0</v>
          </cell>
          <cell r="AB39">
            <v>17.222000000000001</v>
          </cell>
          <cell r="AC39">
            <v>9.4440000000000008</v>
          </cell>
          <cell r="AD39">
            <v>15.833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80.555999999999997</v>
          </cell>
          <cell r="U40">
            <v>69.721999999999994</v>
          </cell>
          <cell r="V40">
            <v>74.721999999999994</v>
          </cell>
          <cell r="W40">
            <v>43.610999999999997</v>
          </cell>
          <cell r="X40">
            <v>76.944000000000003</v>
          </cell>
          <cell r="Y40">
            <v>52.5</v>
          </cell>
          <cell r="Z40">
            <v>47.222000000000001</v>
          </cell>
          <cell r="AA40">
            <v>0</v>
          </cell>
          <cell r="AB40">
            <v>3.6110000000000002</v>
          </cell>
          <cell r="AC40">
            <v>3.6110000000000002</v>
          </cell>
          <cell r="AD40">
            <v>5.2779999999999996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22.222000000000001</v>
          </cell>
          <cell r="W42">
            <v>56.944000000000003</v>
          </cell>
          <cell r="X42">
            <v>86.388999999999996</v>
          </cell>
          <cell r="Y42">
            <v>52.222000000000001</v>
          </cell>
          <cell r="Z42">
            <v>136.38900000000001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3.6110000000000002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1974.444</v>
          </cell>
          <cell r="R12">
            <v>1900.557</v>
          </cell>
          <cell r="S12">
            <v>1510.0650000000001</v>
          </cell>
          <cell r="T12">
            <v>1677.346</v>
          </cell>
          <cell r="U12">
            <v>1674.114</v>
          </cell>
          <cell r="V12">
            <v>1561.1469999999999</v>
          </cell>
          <cell r="W12">
            <v>1488.6010000000001</v>
          </cell>
          <cell r="X12">
            <v>573.66899999999998</v>
          </cell>
          <cell r="Y12">
            <v>518.22699999999998</v>
          </cell>
          <cell r="Z12">
            <v>568.66800000000001</v>
          </cell>
          <cell r="AA12">
            <v>660.33900000000006</v>
          </cell>
          <cell r="AB12">
            <v>596.08199999999999</v>
          </cell>
          <cell r="AC12">
            <v>600.27200000000005</v>
          </cell>
          <cell r="AD12">
            <v>582.96699999999998</v>
          </cell>
        </row>
        <row r="13">
          <cell r="A13" t="str">
            <v>European Union - 28 countries (2013-2020)</v>
          </cell>
          <cell r="Q13">
            <v>1974.444</v>
          </cell>
          <cell r="R13">
            <v>1900.557</v>
          </cell>
          <cell r="S13">
            <v>1510.0650000000001</v>
          </cell>
          <cell r="T13">
            <v>2008.4570000000001</v>
          </cell>
          <cell r="U13">
            <v>1983.558</v>
          </cell>
          <cell r="V13">
            <v>1785.8689999999999</v>
          </cell>
          <cell r="W13">
            <v>1739.712</v>
          </cell>
          <cell r="X13">
            <v>854.22500000000002</v>
          </cell>
          <cell r="Y13">
            <v>573.505</v>
          </cell>
          <cell r="Z13">
            <v>714.779</v>
          </cell>
          <cell r="AA13">
            <v>708.66800000000001</v>
          </cell>
          <cell r="AB13">
            <v>697.58100000000002</v>
          </cell>
          <cell r="AC13">
            <v>740.50400000000002</v>
          </cell>
          <cell r="AD13">
            <v>698.51800000000003</v>
          </cell>
        </row>
        <row r="14">
          <cell r="A14" t="str">
            <v>Euro area - 19 countries  (from 2015)</v>
          </cell>
          <cell r="Q14">
            <v>1531.3889999999999</v>
          </cell>
          <cell r="R14">
            <v>1494.723</v>
          </cell>
          <cell r="S14">
            <v>1005.343</v>
          </cell>
          <cell r="T14">
            <v>1115.9570000000001</v>
          </cell>
          <cell r="U14">
            <v>1272.7249999999999</v>
          </cell>
          <cell r="V14">
            <v>1295.2919999999999</v>
          </cell>
          <cell r="W14">
            <v>1200.46</v>
          </cell>
          <cell r="X14">
            <v>336.447</v>
          </cell>
          <cell r="Y14">
            <v>258.286</v>
          </cell>
          <cell r="Z14">
            <v>279.46699999999998</v>
          </cell>
          <cell r="AA14">
            <v>321.66699999999997</v>
          </cell>
          <cell r="AB14">
            <v>276.53100000000001</v>
          </cell>
          <cell r="AC14">
            <v>255.18100000000001</v>
          </cell>
          <cell r="AD14">
            <v>300.935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132.22200000000001</v>
          </cell>
          <cell r="R17">
            <v>138.05600000000001</v>
          </cell>
          <cell r="S17">
            <v>136.94399999999999</v>
          </cell>
          <cell r="T17">
            <v>137.5</v>
          </cell>
          <cell r="U17">
            <v>133.05600000000001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310.83300000000003</v>
          </cell>
          <cell r="R18">
            <v>267.77800000000002</v>
          </cell>
          <cell r="S18">
            <v>367.77800000000002</v>
          </cell>
          <cell r="T18">
            <v>423.88900000000001</v>
          </cell>
          <cell r="U18">
            <v>268.33300000000003</v>
          </cell>
          <cell r="V18">
            <v>265.85500000000002</v>
          </cell>
          <cell r="W18">
            <v>288.14100000000002</v>
          </cell>
          <cell r="X18">
            <v>237.22200000000001</v>
          </cell>
          <cell r="Y18">
            <v>259.94099999999997</v>
          </cell>
          <cell r="Z18">
            <v>266.70100000000002</v>
          </cell>
          <cell r="AA18">
            <v>310.89400000000001</v>
          </cell>
          <cell r="AB18">
            <v>277.05099999999999</v>
          </cell>
          <cell r="AC18">
            <v>262.37200000000001</v>
          </cell>
          <cell r="AD18">
            <v>256.19600000000003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240.33600000000001</v>
          </cell>
          <cell r="Y24">
            <v>183.84200000000001</v>
          </cell>
          <cell r="Z24">
            <v>230.30099999999999</v>
          </cell>
          <cell r="AA24">
            <v>315.27800000000002</v>
          </cell>
          <cell r="AB24">
            <v>260.142</v>
          </cell>
          <cell r="AC24">
            <v>244.625</v>
          </cell>
          <cell r="AD24">
            <v>283.71300000000002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737.5</v>
          </cell>
          <cell r="R33">
            <v>760.55600000000004</v>
          </cell>
          <cell r="S33">
            <v>756.94399999999996</v>
          </cell>
          <cell r="T33">
            <v>794.16700000000003</v>
          </cell>
          <cell r="U33">
            <v>910.55600000000004</v>
          </cell>
          <cell r="V33">
            <v>913.05600000000004</v>
          </cell>
          <cell r="W33">
            <v>900.27800000000002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22.5</v>
          </cell>
          <cell r="AA35">
            <v>27.777999999999999</v>
          </cell>
          <cell r="AB35">
            <v>42.5</v>
          </cell>
          <cell r="AC35">
            <v>82.718999999999994</v>
          </cell>
          <cell r="AD35">
            <v>25.835999999999999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25.277999999999999</v>
          </cell>
          <cell r="R39">
            <v>24.167000000000002</v>
          </cell>
          <cell r="S39">
            <v>16.388999999999999</v>
          </cell>
          <cell r="T39">
            <v>27.777999999999999</v>
          </cell>
          <cell r="U39">
            <v>7.5</v>
          </cell>
          <cell r="V39">
            <v>13.888999999999999</v>
          </cell>
          <cell r="W39">
            <v>20.277999999999999</v>
          </cell>
          <cell r="X39">
            <v>19.167000000000002</v>
          </cell>
          <cell r="Y39">
            <v>22.222000000000001</v>
          </cell>
          <cell r="Z39">
            <v>1.944</v>
          </cell>
          <cell r="AA39">
            <v>6.3890000000000002</v>
          </cell>
          <cell r="AB39">
            <v>14.167</v>
          </cell>
          <cell r="AC39">
            <v>8.0559999999999992</v>
          </cell>
          <cell r="AD39">
            <v>13.611000000000001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49.167000000000002</v>
          </cell>
          <cell r="U40">
            <v>69.721999999999994</v>
          </cell>
          <cell r="V40">
            <v>73.611000000000004</v>
          </cell>
          <cell r="W40">
            <v>43.610999999999997</v>
          </cell>
          <cell r="X40">
            <v>76.944000000000003</v>
          </cell>
          <cell r="Y40">
            <v>52.222000000000001</v>
          </cell>
          <cell r="Z40">
            <v>47.222000000000001</v>
          </cell>
          <cell r="AA40">
            <v>0</v>
          </cell>
          <cell r="AB40">
            <v>2.222</v>
          </cell>
          <cell r="AC40">
            <v>2.5</v>
          </cell>
          <cell r="AD40">
            <v>3.6110000000000002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331.11099999999999</v>
          </cell>
          <cell r="U42">
            <v>309.44400000000002</v>
          </cell>
          <cell r="V42">
            <v>224.72200000000001</v>
          </cell>
          <cell r="W42">
            <v>251.11099999999999</v>
          </cell>
          <cell r="X42">
            <v>280.55599999999998</v>
          </cell>
          <cell r="Y42">
            <v>55.277999999999999</v>
          </cell>
          <cell r="Z42">
            <v>146.11099999999999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3.3330000000000002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24.722000000000001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2159.451</v>
          </cell>
          <cell r="R12">
            <v>2003.883</v>
          </cell>
          <cell r="S12">
            <v>1663.9839999999999</v>
          </cell>
          <cell r="T12">
            <v>1938.9870000000001</v>
          </cell>
          <cell r="U12">
            <v>1923.8969999999999</v>
          </cell>
          <cell r="V12">
            <v>1828.354</v>
          </cell>
          <cell r="W12">
            <v>1705.7329999999999</v>
          </cell>
          <cell r="X12">
            <v>756.87900000000002</v>
          </cell>
          <cell r="Y12">
            <v>665.13199999999995</v>
          </cell>
          <cell r="Z12">
            <v>698.11</v>
          </cell>
          <cell r="AA12">
            <v>823.67</v>
          </cell>
          <cell r="AB12">
            <v>798.04499999999996</v>
          </cell>
          <cell r="AC12">
            <v>855.68600000000004</v>
          </cell>
          <cell r="AD12">
            <v>826.95500000000004</v>
          </cell>
        </row>
        <row r="13">
          <cell r="A13" t="str">
            <v>European Union - 28 countries (2013-2020)</v>
          </cell>
          <cell r="Q13">
            <v>2159.451</v>
          </cell>
          <cell r="R13">
            <v>2003.883</v>
          </cell>
          <cell r="S13">
            <v>1663.9839999999999</v>
          </cell>
          <cell r="T13">
            <v>2270.098</v>
          </cell>
          <cell r="U13">
            <v>2233.3409999999999</v>
          </cell>
          <cell r="V13">
            <v>2053.076</v>
          </cell>
          <cell r="W13">
            <v>1956.8440000000001</v>
          </cell>
          <cell r="X13">
            <v>1037.4349999999999</v>
          </cell>
          <cell r="Y13">
            <v>720.41</v>
          </cell>
          <cell r="Z13">
            <v>844.221</v>
          </cell>
          <cell r="AA13">
            <v>871.99900000000002</v>
          </cell>
          <cell r="AB13">
            <v>899.54399999999998</v>
          </cell>
          <cell r="AC13">
            <v>995.91800000000001</v>
          </cell>
          <cell r="AD13">
            <v>942.50599999999997</v>
          </cell>
        </row>
        <row r="14">
          <cell r="A14" t="str">
            <v>Euro area - 19 countries  (from 2015)</v>
          </cell>
          <cell r="Q14">
            <v>1646.674</v>
          </cell>
          <cell r="R14">
            <v>1530.549</v>
          </cell>
          <cell r="S14">
            <v>1093.1500000000001</v>
          </cell>
          <cell r="T14">
            <v>1334.5419999999999</v>
          </cell>
          <cell r="U14">
            <v>1480.5640000000001</v>
          </cell>
          <cell r="V14">
            <v>1478.8869999999999</v>
          </cell>
          <cell r="W14">
            <v>1322.037</v>
          </cell>
          <cell r="X14">
            <v>435.76900000000001</v>
          </cell>
          <cell r="Y14">
            <v>320.46899999999999</v>
          </cell>
          <cell r="Z14">
            <v>325.02</v>
          </cell>
          <cell r="AA14">
            <v>367.49799999999999</v>
          </cell>
          <cell r="AB14">
            <v>315.71600000000001</v>
          </cell>
          <cell r="AC14">
            <v>311.11700000000002</v>
          </cell>
          <cell r="AD14">
            <v>352.89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20.832999999999998</v>
          </cell>
          <cell r="R16">
            <v>18.056000000000001</v>
          </cell>
          <cell r="S16">
            <v>1.389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177.77799999999999</v>
          </cell>
          <cell r="R17">
            <v>179.167</v>
          </cell>
          <cell r="S17">
            <v>170.55600000000001</v>
          </cell>
          <cell r="T17">
            <v>174.167</v>
          </cell>
          <cell r="U17">
            <v>171.667</v>
          </cell>
          <cell r="V17">
            <v>62.5</v>
          </cell>
          <cell r="W17">
            <v>74.444000000000003</v>
          </cell>
          <cell r="X17">
            <v>59.444000000000003</v>
          </cell>
          <cell r="Y17">
            <v>62.5</v>
          </cell>
          <cell r="Z17">
            <v>60</v>
          </cell>
          <cell r="AA17">
            <v>58.055999999999997</v>
          </cell>
          <cell r="AB17">
            <v>74.444000000000003</v>
          </cell>
          <cell r="AC17">
            <v>65.322999999999993</v>
          </cell>
          <cell r="AD17">
            <v>59.771999999999998</v>
          </cell>
        </row>
        <row r="18">
          <cell r="A18" t="str">
            <v>Denmark</v>
          </cell>
          <cell r="Q18">
            <v>310.83300000000003</v>
          </cell>
          <cell r="R18">
            <v>267.77800000000002</v>
          </cell>
          <cell r="S18">
            <v>367.77800000000002</v>
          </cell>
          <cell r="T18">
            <v>423.88900000000001</v>
          </cell>
          <cell r="U18">
            <v>268.33300000000003</v>
          </cell>
          <cell r="V18">
            <v>265.85500000000002</v>
          </cell>
          <cell r="W18">
            <v>288.14100000000002</v>
          </cell>
          <cell r="X18">
            <v>237.22200000000001</v>
          </cell>
          <cell r="Y18">
            <v>259.94099999999997</v>
          </cell>
          <cell r="Z18">
            <v>266.70100000000002</v>
          </cell>
          <cell r="AA18">
            <v>310.89400000000001</v>
          </cell>
          <cell r="AB18">
            <v>277.05099999999999</v>
          </cell>
          <cell r="AC18">
            <v>262.37200000000001</v>
          </cell>
          <cell r="AD18">
            <v>256.19600000000003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240.393</v>
          </cell>
          <cell r="Y24">
            <v>183.84200000000001</v>
          </cell>
          <cell r="Z24">
            <v>235.99100000000001</v>
          </cell>
          <cell r="AA24">
            <v>325.01799999999997</v>
          </cell>
          <cell r="AB24">
            <v>264.87799999999999</v>
          </cell>
          <cell r="AC24">
            <v>255.41300000000001</v>
          </cell>
          <cell r="AD24">
            <v>293.077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40</v>
          </cell>
          <cell r="AB31">
            <v>40.555999999999997</v>
          </cell>
          <cell r="AC31">
            <v>101.944</v>
          </cell>
          <cell r="AD31">
            <v>97.5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737.5</v>
          </cell>
          <cell r="R33">
            <v>760.55600000000004</v>
          </cell>
          <cell r="S33">
            <v>756.94399999999996</v>
          </cell>
          <cell r="T33">
            <v>794.16700000000003</v>
          </cell>
          <cell r="U33">
            <v>910.55600000000004</v>
          </cell>
          <cell r="V33">
            <v>913.05600000000004</v>
          </cell>
          <cell r="W33">
            <v>900.27800000000002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21.673999999999999</v>
          </cell>
          <cell r="R34">
            <v>31.382000000000001</v>
          </cell>
          <cell r="S34">
            <v>32.807000000000002</v>
          </cell>
          <cell r="T34">
            <v>35.53</v>
          </cell>
          <cell r="U34">
            <v>34.228000000000002</v>
          </cell>
          <cell r="V34">
            <v>36.651000000000003</v>
          </cell>
          <cell r="W34">
            <v>37.966000000000001</v>
          </cell>
          <cell r="X34">
            <v>36.487000000000002</v>
          </cell>
          <cell r="Y34">
            <v>33.570999999999998</v>
          </cell>
          <cell r="Z34">
            <v>32.363</v>
          </cell>
          <cell r="AA34">
            <v>33.869</v>
          </cell>
          <cell r="AB34">
            <v>31.949000000000002</v>
          </cell>
          <cell r="AC34">
            <v>31.815000000000001</v>
          </cell>
          <cell r="AD34">
            <v>30.923999999999999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3.056</v>
          </cell>
          <cell r="U35">
            <v>0</v>
          </cell>
          <cell r="V35">
            <v>18.056000000000001</v>
          </cell>
          <cell r="W35">
            <v>17.5</v>
          </cell>
          <cell r="X35">
            <v>21.943999999999999</v>
          </cell>
          <cell r="Y35">
            <v>18.888999999999999</v>
          </cell>
          <cell r="Z35">
            <v>42.222000000000001</v>
          </cell>
          <cell r="AA35">
            <v>45.832999999999998</v>
          </cell>
          <cell r="AB35">
            <v>80.278000000000006</v>
          </cell>
          <cell r="AC35">
            <v>112.33</v>
          </cell>
          <cell r="AD35">
            <v>58.048000000000002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3.3330000000000002</v>
          </cell>
          <cell r="R37">
            <v>8.3330000000000002</v>
          </cell>
          <cell r="S37">
            <v>31.111000000000001</v>
          </cell>
          <cell r="T37">
            <v>3.3330000000000002</v>
          </cell>
          <cell r="U37">
            <v>3.3330000000000002</v>
          </cell>
          <cell r="V37">
            <v>3.056</v>
          </cell>
          <cell r="W37">
            <v>3.6110000000000002</v>
          </cell>
          <cell r="X37">
            <v>2.5</v>
          </cell>
          <cell r="Y37">
            <v>3.3330000000000002</v>
          </cell>
          <cell r="Z37">
            <v>4.1669999999999998</v>
          </cell>
          <cell r="AA37">
            <v>1.389</v>
          </cell>
          <cell r="AB37">
            <v>10</v>
          </cell>
          <cell r="AC37">
            <v>2.6</v>
          </cell>
          <cell r="AD37">
            <v>2.5489999999999999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112.22199999999999</v>
          </cell>
          <cell r="R39">
            <v>27.5</v>
          </cell>
          <cell r="S39">
            <v>70.555999999999997</v>
          </cell>
          <cell r="T39">
            <v>81.944000000000003</v>
          </cell>
          <cell r="U39">
            <v>58.889000000000003</v>
          </cell>
          <cell r="V39">
            <v>30</v>
          </cell>
          <cell r="W39">
            <v>49.722000000000001</v>
          </cell>
          <cell r="X39">
            <v>46.389000000000003</v>
          </cell>
          <cell r="Y39">
            <v>49.167000000000002</v>
          </cell>
          <cell r="Z39">
            <v>8.3330000000000002</v>
          </cell>
          <cell r="AA39">
            <v>6.944</v>
          </cell>
          <cell r="AB39">
            <v>14.722</v>
          </cell>
          <cell r="AC39">
            <v>8.3330000000000002</v>
          </cell>
          <cell r="AD39">
            <v>13.611000000000001</v>
          </cell>
        </row>
        <row r="40">
          <cell r="A40" t="str">
            <v>Finland</v>
          </cell>
          <cell r="Q40">
            <v>6.6669999999999998</v>
          </cell>
          <cell r="R40">
            <v>1.111</v>
          </cell>
          <cell r="S40">
            <v>0.83299999999999996</v>
          </cell>
          <cell r="T40">
            <v>178.05600000000001</v>
          </cell>
          <cell r="U40">
            <v>191.94399999999999</v>
          </cell>
          <cell r="V40">
            <v>204.44399999999999</v>
          </cell>
          <cell r="W40">
            <v>97.778000000000006</v>
          </cell>
          <cell r="X40">
            <v>112.5</v>
          </cell>
          <cell r="Y40">
            <v>53.889000000000003</v>
          </cell>
          <cell r="Z40">
            <v>48.332999999999998</v>
          </cell>
          <cell r="AA40">
            <v>1.667</v>
          </cell>
          <cell r="AB40">
            <v>4.1669999999999998</v>
          </cell>
          <cell r="AC40">
            <v>15.555999999999999</v>
          </cell>
          <cell r="AD40">
            <v>15.278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331.11099999999999</v>
          </cell>
          <cell r="U42">
            <v>309.44400000000002</v>
          </cell>
          <cell r="V42">
            <v>224.72200000000001</v>
          </cell>
          <cell r="W42">
            <v>251.11099999999999</v>
          </cell>
          <cell r="X42">
            <v>280.55599999999998</v>
          </cell>
          <cell r="Y42">
            <v>55.277999999999999</v>
          </cell>
          <cell r="Z42">
            <v>146.11099999999999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3.3330000000000002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50.277999999999999</v>
          </cell>
          <cell r="S48">
            <v>118.889</v>
          </cell>
          <cell r="T48">
            <v>1.389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24.722000000000001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1.1120000000000001</v>
          </cell>
          <cell r="R12">
            <v>0.55600000000000005</v>
          </cell>
          <cell r="S12">
            <v>0.55600000000000005</v>
          </cell>
          <cell r="T12">
            <v>0.55600000000000005</v>
          </cell>
          <cell r="U12">
            <v>0.55600000000000005</v>
          </cell>
          <cell r="V12">
            <v>0.27800000000000002</v>
          </cell>
          <cell r="W12">
            <v>0.27800000000000002</v>
          </cell>
          <cell r="X12">
            <v>0.55600000000000005</v>
          </cell>
          <cell r="Y12">
            <v>1.389</v>
          </cell>
          <cell r="Z12">
            <v>9.7219999999999995</v>
          </cell>
          <cell r="AA12">
            <v>0.55600000000000005</v>
          </cell>
          <cell r="AB12">
            <v>1.389</v>
          </cell>
          <cell r="AC12">
            <v>1.67</v>
          </cell>
          <cell r="AD12">
            <v>1.3260000000000001</v>
          </cell>
        </row>
        <row r="13">
          <cell r="A13" t="str">
            <v>European Union - 28 countries (2013-2020)</v>
          </cell>
          <cell r="Q13">
            <v>1.1120000000000001</v>
          </cell>
          <cell r="R13">
            <v>0.55600000000000005</v>
          </cell>
          <cell r="S13">
            <v>0.55600000000000005</v>
          </cell>
          <cell r="T13">
            <v>0.55600000000000005</v>
          </cell>
          <cell r="U13">
            <v>0.55600000000000005</v>
          </cell>
          <cell r="V13">
            <v>0.27800000000000002</v>
          </cell>
          <cell r="W13">
            <v>0.27800000000000002</v>
          </cell>
          <cell r="X13">
            <v>0.55600000000000005</v>
          </cell>
          <cell r="Y13">
            <v>1.389</v>
          </cell>
          <cell r="Z13">
            <v>9.7219999999999995</v>
          </cell>
          <cell r="AA13">
            <v>0.55600000000000005</v>
          </cell>
          <cell r="AB13">
            <v>1.389</v>
          </cell>
          <cell r="AC13">
            <v>1.67</v>
          </cell>
          <cell r="AD13">
            <v>1.3260000000000001</v>
          </cell>
        </row>
        <row r="14">
          <cell r="A14" t="str">
            <v>Euro area - 19 countries  (from 2015)</v>
          </cell>
          <cell r="Q14">
            <v>1.1120000000000001</v>
          </cell>
          <cell r="R14">
            <v>0.55600000000000005</v>
          </cell>
          <cell r="S14">
            <v>0.55600000000000005</v>
          </cell>
          <cell r="T14">
            <v>0.55600000000000005</v>
          </cell>
          <cell r="U14">
            <v>0.55600000000000005</v>
          </cell>
          <cell r="V14">
            <v>0.27800000000000002</v>
          </cell>
          <cell r="W14">
            <v>0.27800000000000002</v>
          </cell>
          <cell r="X14">
            <v>0.55600000000000005</v>
          </cell>
          <cell r="Y14">
            <v>0.55600000000000005</v>
          </cell>
          <cell r="Z14">
            <v>9.7219999999999995</v>
          </cell>
          <cell r="AA14">
            <v>0.27800000000000002</v>
          </cell>
          <cell r="AB14">
            <v>1.111</v>
          </cell>
          <cell r="AC14">
            <v>0.83299999999999996</v>
          </cell>
          <cell r="AD14">
            <v>0.83299999999999996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0.83299999999999996</v>
          </cell>
          <cell r="Z17">
            <v>0</v>
          </cell>
          <cell r="AA17">
            <v>0.27800000000000002</v>
          </cell>
          <cell r="AB17">
            <v>0.27800000000000002</v>
          </cell>
          <cell r="AC17">
            <v>0.83699999999999997</v>
          </cell>
          <cell r="AD17">
            <v>0.49299999999999999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4.444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0.55600000000000005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0.55600000000000005</v>
          </cell>
          <cell r="R39">
            <v>0.55600000000000005</v>
          </cell>
          <cell r="S39">
            <v>0.55600000000000005</v>
          </cell>
          <cell r="T39">
            <v>0.55600000000000005</v>
          </cell>
          <cell r="U39">
            <v>0.55600000000000005</v>
          </cell>
          <cell r="V39">
            <v>0.27800000000000002</v>
          </cell>
          <cell r="W39">
            <v>0.27800000000000002</v>
          </cell>
          <cell r="X39">
            <v>0.55600000000000005</v>
          </cell>
          <cell r="Y39">
            <v>0.55600000000000005</v>
          </cell>
          <cell r="Z39">
            <v>5.2779999999999996</v>
          </cell>
          <cell r="AA39">
            <v>0.27800000000000002</v>
          </cell>
          <cell r="AB39">
            <v>1.111</v>
          </cell>
          <cell r="AC39">
            <v>0.83299999999999996</v>
          </cell>
          <cell r="AD39">
            <v>0.83299999999999996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1.944</v>
          </cell>
          <cell r="T43">
            <v>1.389</v>
          </cell>
          <cell r="U43">
            <v>0.83299999999999996</v>
          </cell>
          <cell r="V43">
            <v>2.778</v>
          </cell>
          <cell r="W43">
            <v>1.111</v>
          </cell>
          <cell r="X43">
            <v>1.389</v>
          </cell>
          <cell r="Y43">
            <v>1.389</v>
          </cell>
          <cell r="Z43">
            <v>1.389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0.83299999999999996</v>
          </cell>
          <cell r="R44">
            <v>0.83299999999999996</v>
          </cell>
          <cell r="S44">
            <v>0.55600000000000005</v>
          </cell>
          <cell r="T44">
            <v>0.27800000000000002</v>
          </cell>
          <cell r="U44">
            <v>0.83299999999999996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491.38900000000001</v>
          </cell>
          <cell r="AC53">
            <v>346.11099999999999</v>
          </cell>
          <cell r="AD53">
            <v>376.94400000000002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107146.43</v>
          </cell>
          <cell r="R12">
            <v>106290.11199999999</v>
          </cell>
          <cell r="S12">
            <v>93190.773000000001</v>
          </cell>
          <cell r="T12">
            <v>85349.156000000003</v>
          </cell>
          <cell r="U12">
            <v>66967.058000000005</v>
          </cell>
          <cell r="V12">
            <v>72950.202999999994</v>
          </cell>
          <cell r="W12">
            <v>69139.047000000006</v>
          </cell>
          <cell r="X12">
            <v>70200.567999999999</v>
          </cell>
          <cell r="Y12">
            <v>70946.426999999996</v>
          </cell>
          <cell r="Z12">
            <v>65362.902000000002</v>
          </cell>
          <cell r="AA12">
            <v>62770.086000000003</v>
          </cell>
          <cell r="AB12">
            <v>61672.900999999998</v>
          </cell>
          <cell r="AC12">
            <v>64999.678999999996</v>
          </cell>
          <cell r="AD12">
            <v>64018.627999999997</v>
          </cell>
        </row>
        <row r="13">
          <cell r="A13" t="str">
            <v>European Union - 28 countries (2013-2020)</v>
          </cell>
          <cell r="Q13">
            <v>107146.43</v>
          </cell>
          <cell r="R13">
            <v>106290.11199999999</v>
          </cell>
          <cell r="S13">
            <v>93190.773000000001</v>
          </cell>
          <cell r="T13">
            <v>85349.156000000003</v>
          </cell>
          <cell r="U13">
            <v>66967.058000000005</v>
          </cell>
          <cell r="V13">
            <v>72950.202999999994</v>
          </cell>
          <cell r="W13">
            <v>69139.047000000006</v>
          </cell>
          <cell r="X13">
            <v>70200.567999999999</v>
          </cell>
          <cell r="Y13">
            <v>70946.426999999996</v>
          </cell>
          <cell r="Z13">
            <v>65362.902000000002</v>
          </cell>
          <cell r="AA13">
            <v>62770.086000000003</v>
          </cell>
          <cell r="AB13">
            <v>61672.900999999998</v>
          </cell>
          <cell r="AC13">
            <v>64999.678999999996</v>
          </cell>
          <cell r="AD13">
            <v>64018.627999999997</v>
          </cell>
        </row>
        <row r="14">
          <cell r="A14" t="str">
            <v>Euro area - 19 countries  (from 2015)</v>
          </cell>
          <cell r="Q14">
            <v>79706.985000000001</v>
          </cell>
          <cell r="R14">
            <v>79473.721999999994</v>
          </cell>
          <cell r="S14">
            <v>70290.217999999993</v>
          </cell>
          <cell r="T14">
            <v>67560.544999999998</v>
          </cell>
          <cell r="U14">
            <v>51793.447999999997</v>
          </cell>
          <cell r="V14">
            <v>55611.23</v>
          </cell>
          <cell r="W14">
            <v>53663.341999999997</v>
          </cell>
          <cell r="X14">
            <v>53853.285000000003</v>
          </cell>
          <cell r="Y14">
            <v>54107.766000000003</v>
          </cell>
          <cell r="Z14">
            <v>49126.862000000001</v>
          </cell>
          <cell r="AA14">
            <v>45479.201999999997</v>
          </cell>
          <cell r="AB14">
            <v>43788.546999999999</v>
          </cell>
          <cell r="AC14">
            <v>46406.85</v>
          </cell>
          <cell r="AD14">
            <v>45856.402999999998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142.77799999999999</v>
          </cell>
          <cell r="W15">
            <v>191.94399999999999</v>
          </cell>
          <cell r="X15">
            <v>127.22199999999999</v>
          </cell>
          <cell r="Y15">
            <v>0</v>
          </cell>
          <cell r="Z15">
            <v>61.722000000000001</v>
          </cell>
          <cell r="AA15">
            <v>117.22199999999999</v>
          </cell>
          <cell r="AB15">
            <v>102.194</v>
          </cell>
          <cell r="AC15">
            <v>107.556</v>
          </cell>
          <cell r="AD15">
            <v>83.667000000000002</v>
          </cell>
        </row>
        <row r="16">
          <cell r="A16" t="str">
            <v>Bulgaria</v>
          </cell>
          <cell r="Q16">
            <v>157.77799999999999</v>
          </cell>
          <cell r="R16">
            <v>38.889000000000003</v>
          </cell>
          <cell r="S16">
            <v>56.944000000000003</v>
          </cell>
          <cell r="T16">
            <v>56.944000000000003</v>
          </cell>
          <cell r="U16">
            <v>23.332999999999998</v>
          </cell>
          <cell r="V16">
            <v>2.778</v>
          </cell>
          <cell r="W16">
            <v>4.7220000000000004</v>
          </cell>
          <cell r="X16">
            <v>17.222000000000001</v>
          </cell>
          <cell r="Y16">
            <v>14.167</v>
          </cell>
          <cell r="Z16">
            <v>24.167000000000002</v>
          </cell>
          <cell r="AA16">
            <v>77.5</v>
          </cell>
          <cell r="AB16">
            <v>44.167000000000002</v>
          </cell>
          <cell r="AC16">
            <v>26.515000000000001</v>
          </cell>
          <cell r="AD16">
            <v>21.594000000000001</v>
          </cell>
        </row>
        <row r="17">
          <cell r="A17" t="str">
            <v>Czechia</v>
          </cell>
          <cell r="Q17">
            <v>4436.1109999999999</v>
          </cell>
          <cell r="R17">
            <v>3931.1109999999999</v>
          </cell>
          <cell r="S17">
            <v>3848.8890000000001</v>
          </cell>
          <cell r="T17">
            <v>3590.2779999999998</v>
          </cell>
          <cell r="U17">
            <v>3229.1669999999999</v>
          </cell>
          <cell r="V17">
            <v>3206.1109999999999</v>
          </cell>
          <cell r="W17">
            <v>2557.7779999999998</v>
          </cell>
          <cell r="X17">
            <v>2626.3890000000001</v>
          </cell>
          <cell r="Y17">
            <v>2609.444</v>
          </cell>
          <cell r="Z17">
            <v>2602.7779999999998</v>
          </cell>
          <cell r="AA17">
            <v>2665.2779999999998</v>
          </cell>
          <cell r="AB17">
            <v>2949.7220000000002</v>
          </cell>
          <cell r="AC17">
            <v>2196.6990000000001</v>
          </cell>
          <cell r="AD17">
            <v>2159.0940000000001</v>
          </cell>
        </row>
        <row r="18">
          <cell r="A18" t="str">
            <v>Denmark</v>
          </cell>
          <cell r="Q18">
            <v>4134.7219999999998</v>
          </cell>
          <cell r="R18">
            <v>4265.5559999999996</v>
          </cell>
          <cell r="S18">
            <v>4458.3329999999996</v>
          </cell>
          <cell r="T18">
            <v>4726.3890000000001</v>
          </cell>
          <cell r="U18">
            <v>4764.4440000000004</v>
          </cell>
          <cell r="V18">
            <v>4895.9179999999997</v>
          </cell>
          <cell r="W18">
            <v>4977.0940000000001</v>
          </cell>
          <cell r="X18">
            <v>5031.7280000000001</v>
          </cell>
          <cell r="Y18">
            <v>4924.4939999999997</v>
          </cell>
          <cell r="Z18">
            <v>5322.9840000000004</v>
          </cell>
          <cell r="AA18">
            <v>5996.9960000000001</v>
          </cell>
          <cell r="AB18">
            <v>5962.1319999999996</v>
          </cell>
          <cell r="AC18">
            <v>6319.665</v>
          </cell>
          <cell r="AD18">
            <v>6558.2359999999999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66.667000000000002</v>
          </cell>
          <cell r="R20">
            <v>57.222000000000001</v>
          </cell>
          <cell r="S20">
            <v>56.110999999999997</v>
          </cell>
          <cell r="T20">
            <v>47.5</v>
          </cell>
          <cell r="U20">
            <v>43.332999999999998</v>
          </cell>
          <cell r="V20">
            <v>48.610999999999997</v>
          </cell>
          <cell r="W20">
            <v>37.5</v>
          </cell>
          <cell r="X20">
            <v>12.778</v>
          </cell>
          <cell r="Y20">
            <v>13.333</v>
          </cell>
          <cell r="Z20">
            <v>0</v>
          </cell>
          <cell r="AA20">
            <v>0</v>
          </cell>
          <cell r="AB20">
            <v>0</v>
          </cell>
          <cell r="AC20">
            <v>13.888999999999999</v>
          </cell>
          <cell r="AD20">
            <v>60.832999999999998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30753.332999999999</v>
          </cell>
          <cell r="R24">
            <v>28792.222000000002</v>
          </cell>
          <cell r="S24">
            <v>20241.809000000001</v>
          </cell>
          <cell r="T24">
            <v>19081.867999999999</v>
          </cell>
          <cell r="U24">
            <v>6034.7790000000005</v>
          </cell>
          <cell r="V24">
            <v>5642.3909999999996</v>
          </cell>
          <cell r="W24">
            <v>4328.6369999999997</v>
          </cell>
          <cell r="X24">
            <v>4104.1369999999997</v>
          </cell>
          <cell r="Y24">
            <v>4218.1099999999997</v>
          </cell>
          <cell r="Z24">
            <v>4294.4390000000003</v>
          </cell>
          <cell r="AA24">
            <v>3997.5749999999998</v>
          </cell>
          <cell r="AB24">
            <v>5431.3329999999996</v>
          </cell>
          <cell r="AC24">
            <v>5853.5129999999999</v>
          </cell>
          <cell r="AD24">
            <v>5584.5820000000003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33450.832999999999</v>
          </cell>
          <cell r="R26">
            <v>34940</v>
          </cell>
          <cell r="S26">
            <v>33631.110999999997</v>
          </cell>
          <cell r="T26">
            <v>32655</v>
          </cell>
          <cell r="U26">
            <v>28865</v>
          </cell>
          <cell r="V26">
            <v>30527.222000000002</v>
          </cell>
          <cell r="W26">
            <v>29671.667000000001</v>
          </cell>
          <cell r="X26">
            <v>25274.167000000001</v>
          </cell>
          <cell r="Y26">
            <v>23255.556</v>
          </cell>
          <cell r="Z26">
            <v>20360</v>
          </cell>
          <cell r="AA26">
            <v>20813.611000000001</v>
          </cell>
          <cell r="AB26">
            <v>17874.444</v>
          </cell>
          <cell r="AC26">
            <v>18924.909</v>
          </cell>
          <cell r="AD26">
            <v>20596.471000000001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121.944</v>
          </cell>
          <cell r="R28">
            <v>116.944</v>
          </cell>
          <cell r="S28">
            <v>123.056</v>
          </cell>
          <cell r="T28">
            <v>56.110999999999997</v>
          </cell>
          <cell r="U28">
            <v>68.888999999999996</v>
          </cell>
          <cell r="V28">
            <v>70</v>
          </cell>
          <cell r="W28">
            <v>83.055999999999997</v>
          </cell>
          <cell r="X28">
            <v>131.667</v>
          </cell>
          <cell r="Y28">
            <v>178.88900000000001</v>
          </cell>
          <cell r="Z28">
            <v>138.333</v>
          </cell>
          <cell r="AA28">
            <v>143.05600000000001</v>
          </cell>
          <cell r="AB28">
            <v>154.167</v>
          </cell>
          <cell r="AC28">
            <v>130.01300000000001</v>
          </cell>
          <cell r="AD28">
            <v>118.004</v>
          </cell>
        </row>
        <row r="29">
          <cell r="A29" t="str">
            <v>Lithuania</v>
          </cell>
          <cell r="Q29">
            <v>92.221999999999994</v>
          </cell>
          <cell r="R29">
            <v>52.777999999999999</v>
          </cell>
          <cell r="S29">
            <v>41.667000000000002</v>
          </cell>
          <cell r="T29">
            <v>6.1109999999999998</v>
          </cell>
          <cell r="U29">
            <v>47.222000000000001</v>
          </cell>
          <cell r="V29">
            <v>47.222000000000001</v>
          </cell>
          <cell r="W29">
            <v>8.0559999999999992</v>
          </cell>
          <cell r="X29">
            <v>43.332999999999998</v>
          </cell>
          <cell r="Y29">
            <v>19.443999999999999</v>
          </cell>
          <cell r="Z29">
            <v>27.222000000000001</v>
          </cell>
          <cell r="AA29">
            <v>18.056000000000001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199.59299999999999</v>
          </cell>
          <cell r="R30">
            <v>206.68600000000001</v>
          </cell>
          <cell r="S30">
            <v>157.649</v>
          </cell>
          <cell r="T30">
            <v>160.523</v>
          </cell>
          <cell r="U30">
            <v>172.42599999999999</v>
          </cell>
          <cell r="V30">
            <v>187.55199999999999</v>
          </cell>
          <cell r="W30">
            <v>175.03399999999999</v>
          </cell>
          <cell r="X30">
            <v>179.15600000000001</v>
          </cell>
          <cell r="Y30">
            <v>187.989</v>
          </cell>
          <cell r="Z30">
            <v>168.05199999999999</v>
          </cell>
          <cell r="AA30">
            <v>160.59399999999999</v>
          </cell>
          <cell r="AB30">
            <v>164.78899999999999</v>
          </cell>
          <cell r="AC30">
            <v>149.434</v>
          </cell>
          <cell r="AD30">
            <v>140.34899999999999</v>
          </cell>
        </row>
        <row r="31">
          <cell r="A31" t="str">
            <v>Hungary</v>
          </cell>
          <cell r="Q31">
            <v>83.611000000000004</v>
          </cell>
          <cell r="R31">
            <v>63.889000000000003</v>
          </cell>
          <cell r="S31">
            <v>52.777999999999999</v>
          </cell>
          <cell r="T31">
            <v>45.277999999999999</v>
          </cell>
          <cell r="U31">
            <v>30</v>
          </cell>
          <cell r="V31">
            <v>39.444000000000003</v>
          </cell>
          <cell r="W31">
            <v>388.05599999999998</v>
          </cell>
          <cell r="X31">
            <v>56.389000000000003</v>
          </cell>
          <cell r="Y31">
            <v>168.333</v>
          </cell>
          <cell r="Z31">
            <v>99.721999999999994</v>
          </cell>
          <cell r="AA31">
            <v>105.27800000000001</v>
          </cell>
          <cell r="AB31">
            <v>80</v>
          </cell>
          <cell r="AC31">
            <v>30</v>
          </cell>
          <cell r="AD31">
            <v>25.556000000000001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7483.8890000000001</v>
          </cell>
          <cell r="R33">
            <v>7006.3890000000001</v>
          </cell>
          <cell r="S33">
            <v>7125.2780000000002</v>
          </cell>
          <cell r="T33">
            <v>7451.1109999999999</v>
          </cell>
          <cell r="U33">
            <v>7262.2219999999998</v>
          </cell>
          <cell r="V33">
            <v>6996.6670000000004</v>
          </cell>
          <cell r="W33">
            <v>8259.7219999999998</v>
          </cell>
          <cell r="X33">
            <v>11586.388999999999</v>
          </cell>
          <cell r="Y33">
            <v>11993.611000000001</v>
          </cell>
          <cell r="Z33">
            <v>11429.166999999999</v>
          </cell>
          <cell r="AA33">
            <v>8099.1689999999999</v>
          </cell>
          <cell r="AB33">
            <v>8533.7790000000005</v>
          </cell>
          <cell r="AC33">
            <v>9529.1350000000002</v>
          </cell>
          <cell r="AD33">
            <v>8216.4110000000001</v>
          </cell>
        </row>
        <row r="34">
          <cell r="A34" t="str">
            <v>Austria</v>
          </cell>
          <cell r="Q34">
            <v>1119.06</v>
          </cell>
          <cell r="R34">
            <v>1429.537</v>
          </cell>
          <cell r="S34">
            <v>1629.6479999999999</v>
          </cell>
          <cell r="T34">
            <v>1365.654</v>
          </cell>
          <cell r="U34">
            <v>1640.4110000000001</v>
          </cell>
          <cell r="V34">
            <v>2161.009</v>
          </cell>
          <cell r="W34">
            <v>2244.1149999999998</v>
          </cell>
          <cell r="X34">
            <v>2638.6030000000001</v>
          </cell>
          <cell r="Y34">
            <v>2727.223</v>
          </cell>
          <cell r="Z34">
            <v>2617.3710000000001</v>
          </cell>
          <cell r="AA34">
            <v>2719.0859999999998</v>
          </cell>
          <cell r="AB34">
            <v>2882.009</v>
          </cell>
          <cell r="AC34">
            <v>3224.1930000000002</v>
          </cell>
          <cell r="AD34">
            <v>2567.346</v>
          </cell>
        </row>
        <row r="35">
          <cell r="A35" t="str">
            <v>Poland</v>
          </cell>
          <cell r="Q35">
            <v>9679.1669999999995</v>
          </cell>
          <cell r="R35">
            <v>11696.388999999999</v>
          </cell>
          <cell r="S35">
            <v>7939.4440000000004</v>
          </cell>
          <cell r="T35">
            <v>3250.8330000000001</v>
          </cell>
          <cell r="U35">
            <v>3040</v>
          </cell>
          <cell r="V35">
            <v>3384.7220000000002</v>
          </cell>
          <cell r="W35">
            <v>3026.3890000000001</v>
          </cell>
          <cell r="X35">
            <v>3185.8330000000001</v>
          </cell>
          <cell r="Y35">
            <v>3618.056</v>
          </cell>
          <cell r="Z35">
            <v>3275</v>
          </cell>
          <cell r="AA35">
            <v>3334.444</v>
          </cell>
          <cell r="AB35">
            <v>3418.8890000000001</v>
          </cell>
          <cell r="AC35">
            <v>4405.4830000000002</v>
          </cell>
          <cell r="AD35">
            <v>4429.4520000000002</v>
          </cell>
        </row>
        <row r="36">
          <cell r="A36" t="str">
            <v>Portugal</v>
          </cell>
          <cell r="Q36">
            <v>2743.6109999999999</v>
          </cell>
          <cell r="R36">
            <v>2763.6109999999999</v>
          </cell>
          <cell r="S36">
            <v>3483.8890000000001</v>
          </cell>
          <cell r="T36">
            <v>3212.5</v>
          </cell>
          <cell r="U36">
            <v>4062.2220000000002</v>
          </cell>
          <cell r="V36">
            <v>5842.7780000000002</v>
          </cell>
          <cell r="W36">
            <v>5716.3890000000001</v>
          </cell>
          <cell r="X36">
            <v>5943.8890000000001</v>
          </cell>
          <cell r="Y36">
            <v>7080</v>
          </cell>
          <cell r="Z36">
            <v>5925.5559999999996</v>
          </cell>
          <cell r="AA36">
            <v>5414.4440000000004</v>
          </cell>
          <cell r="AB36">
            <v>5225.2780000000002</v>
          </cell>
          <cell r="AC36">
            <v>5295.9870000000001</v>
          </cell>
          <cell r="AD36">
            <v>5593.2420000000002</v>
          </cell>
        </row>
        <row r="37">
          <cell r="A37" t="str">
            <v>Romania</v>
          </cell>
          <cell r="Q37">
            <v>1565.278</v>
          </cell>
          <cell r="R37">
            <v>1090.556</v>
          </cell>
          <cell r="S37">
            <v>1170.278</v>
          </cell>
          <cell r="T37">
            <v>1116.3889999999999</v>
          </cell>
          <cell r="U37">
            <v>994.72199999999998</v>
          </cell>
          <cell r="V37">
            <v>948.88900000000001</v>
          </cell>
          <cell r="W37">
            <v>1004.722</v>
          </cell>
          <cell r="X37">
            <v>678.61099999999999</v>
          </cell>
          <cell r="Y37">
            <v>770.27800000000002</v>
          </cell>
          <cell r="Z37">
            <v>607.5</v>
          </cell>
          <cell r="AA37">
            <v>644.44399999999996</v>
          </cell>
          <cell r="AB37">
            <v>602.5</v>
          </cell>
          <cell r="AC37">
            <v>272.52300000000002</v>
          </cell>
          <cell r="AD37">
            <v>191.34899999999999</v>
          </cell>
        </row>
        <row r="38">
          <cell r="A38" t="str">
            <v>Slovenia</v>
          </cell>
          <cell r="Q38">
            <v>43.610999999999997</v>
          </cell>
          <cell r="R38">
            <v>39.444000000000003</v>
          </cell>
          <cell r="S38">
            <v>41.389000000000003</v>
          </cell>
          <cell r="T38">
            <v>37.777999999999999</v>
          </cell>
          <cell r="U38">
            <v>35.555999999999997</v>
          </cell>
          <cell r="V38">
            <v>37.5</v>
          </cell>
          <cell r="W38">
            <v>19.443999999999999</v>
          </cell>
          <cell r="X38">
            <v>21.111000000000001</v>
          </cell>
          <cell r="Y38">
            <v>30.832999999999998</v>
          </cell>
          <cell r="Z38">
            <v>28.888999999999999</v>
          </cell>
          <cell r="AA38">
            <v>39.444000000000003</v>
          </cell>
          <cell r="AB38">
            <v>39.444000000000003</v>
          </cell>
          <cell r="AC38">
            <v>35.442999999999998</v>
          </cell>
          <cell r="AD38">
            <v>24.385999999999999</v>
          </cell>
        </row>
        <row r="39">
          <cell r="A39" t="str">
            <v>Slovakia</v>
          </cell>
          <cell r="Q39">
            <v>593.88900000000001</v>
          </cell>
          <cell r="R39">
            <v>657.77800000000002</v>
          </cell>
          <cell r="S39">
            <v>716.94399999999996</v>
          </cell>
          <cell r="T39">
            <v>698.88900000000001</v>
          </cell>
          <cell r="U39">
            <v>511.94400000000002</v>
          </cell>
          <cell r="V39">
            <v>572.22199999999998</v>
          </cell>
          <cell r="W39">
            <v>495.55599999999998</v>
          </cell>
          <cell r="X39">
            <v>1101.3889999999999</v>
          </cell>
          <cell r="Y39">
            <v>1078.6110000000001</v>
          </cell>
          <cell r="Z39">
            <v>456.38900000000001</v>
          </cell>
          <cell r="AA39">
            <v>388.61099999999999</v>
          </cell>
          <cell r="AB39">
            <v>466.11099999999999</v>
          </cell>
          <cell r="AC39">
            <v>541.38900000000001</v>
          </cell>
          <cell r="AD39">
            <v>698.88900000000001</v>
          </cell>
        </row>
        <row r="40">
          <cell r="A40" t="str">
            <v>Finland</v>
          </cell>
          <cell r="Q40">
            <v>3038.3330000000001</v>
          </cell>
          <cell r="R40">
            <v>3411.1109999999999</v>
          </cell>
          <cell r="S40">
            <v>3041.6669999999999</v>
          </cell>
          <cell r="T40">
            <v>2787.5</v>
          </cell>
          <cell r="U40">
            <v>3049.444</v>
          </cell>
          <cell r="V40">
            <v>3335.2779999999998</v>
          </cell>
          <cell r="W40">
            <v>2430.8330000000001</v>
          </cell>
          <cell r="X40">
            <v>2687.2220000000002</v>
          </cell>
          <cell r="Y40">
            <v>3323.8890000000001</v>
          </cell>
          <cell r="Z40">
            <v>3619.444</v>
          </cell>
          <cell r="AA40">
            <v>3566.6669999999999</v>
          </cell>
          <cell r="AB40">
            <v>2899.7220000000002</v>
          </cell>
          <cell r="AC40">
            <v>2587.7779999999998</v>
          </cell>
          <cell r="AD40">
            <v>2159.1669999999999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53.055999999999997</v>
          </cell>
          <cell r="R46">
            <v>19.443999999999999</v>
          </cell>
          <cell r="S46">
            <v>32.777999999999999</v>
          </cell>
          <cell r="T46">
            <v>38.332999999999998</v>
          </cell>
          <cell r="U46">
            <v>28.611000000000001</v>
          </cell>
          <cell r="V46">
            <v>30</v>
          </cell>
          <cell r="W46">
            <v>23.332999999999998</v>
          </cell>
          <cell r="X46">
            <v>16.667000000000002</v>
          </cell>
          <cell r="Y46">
            <v>18.056000000000001</v>
          </cell>
          <cell r="Z46">
            <v>7.5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1959.722</v>
          </cell>
          <cell r="R48">
            <v>1540.278</v>
          </cell>
          <cell r="S48">
            <v>1209.1669999999999</v>
          </cell>
          <cell r="T48">
            <v>40</v>
          </cell>
          <cell r="U48">
            <v>231.11099999999999</v>
          </cell>
          <cell r="V48">
            <v>2217.7779999999998</v>
          </cell>
          <cell r="W48">
            <v>2470.8330000000001</v>
          </cell>
          <cell r="X48">
            <v>1497.5</v>
          </cell>
          <cell r="Y48">
            <v>1532.778</v>
          </cell>
          <cell r="Z48">
            <v>1590.556</v>
          </cell>
          <cell r="AA48">
            <v>1749.1669999999999</v>
          </cell>
          <cell r="AB48">
            <v>1787.5</v>
          </cell>
          <cell r="AC48">
            <v>1917.231</v>
          </cell>
          <cell r="AD48">
            <v>2023.5830000000001</v>
          </cell>
        </row>
        <row r="49">
          <cell r="A49" t="str">
            <v>Turkey</v>
          </cell>
          <cell r="Q49">
            <v>5813.3329999999996</v>
          </cell>
          <cell r="R49">
            <v>5877.2219999999998</v>
          </cell>
          <cell r="S49">
            <v>5361.9440000000004</v>
          </cell>
          <cell r="T49">
            <v>5625</v>
          </cell>
          <cell r="U49">
            <v>5475</v>
          </cell>
          <cell r="V49">
            <v>5969.4440000000004</v>
          </cell>
          <cell r="W49">
            <v>6123.8890000000001</v>
          </cell>
          <cell r="X49">
            <v>6164.7219999999998</v>
          </cell>
          <cell r="Y49">
            <v>5729.7219999999998</v>
          </cell>
          <cell r="Z49">
            <v>5708.0559999999996</v>
          </cell>
          <cell r="AA49">
            <v>4776.1109999999999</v>
          </cell>
          <cell r="AB49">
            <v>5198.0559999999996</v>
          </cell>
          <cell r="AC49">
            <v>5773.7539999999999</v>
          </cell>
          <cell r="AD49">
            <v>5923.4679999999998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240.55600000000001</v>
          </cell>
          <cell r="W52">
            <v>226.667</v>
          </cell>
          <cell r="X52">
            <v>195</v>
          </cell>
          <cell r="Y52">
            <v>290.55599999999998</v>
          </cell>
          <cell r="Z52">
            <v>336.38900000000001</v>
          </cell>
          <cell r="AA52">
            <v>180.27799999999999</v>
          </cell>
          <cell r="AB52">
            <v>204.44399999999999</v>
          </cell>
          <cell r="AC52">
            <v>227.77799999999999</v>
          </cell>
          <cell r="AD52">
            <v>195</v>
          </cell>
        </row>
        <row r="53">
          <cell r="A53" t="str">
            <v>Ukraine</v>
          </cell>
          <cell r="Q53">
            <v>7502.7780000000002</v>
          </cell>
          <cell r="R53">
            <v>7376.3890000000001</v>
          </cell>
          <cell r="S53">
            <v>24525.277999999998</v>
          </cell>
          <cell r="T53">
            <v>26822.777999999998</v>
          </cell>
          <cell r="U53">
            <v>18796.667000000001</v>
          </cell>
          <cell r="V53">
            <v>25542.222000000002</v>
          </cell>
          <cell r="W53">
            <v>25822.777999999998</v>
          </cell>
          <cell r="X53">
            <v>26503.611000000001</v>
          </cell>
          <cell r="Y53">
            <v>25428.056</v>
          </cell>
          <cell r="Z53">
            <v>20733.888999999999</v>
          </cell>
          <cell r="AA53">
            <v>20950.277999999998</v>
          </cell>
          <cell r="AB53">
            <v>22483.611000000001</v>
          </cell>
          <cell r="AC53">
            <v>25000.556</v>
          </cell>
          <cell r="AD53">
            <v>15568.611000000001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14804.445</v>
          </cell>
          <cell r="R12">
            <v>14789.444</v>
          </cell>
          <cell r="S12">
            <v>9499.9989999999998</v>
          </cell>
          <cell r="T12">
            <v>5615.8019999999997</v>
          </cell>
          <cell r="U12">
            <v>5105.9340000000002</v>
          </cell>
          <cell r="V12">
            <v>5003.78</v>
          </cell>
          <cell r="W12">
            <v>4410.6329999999998</v>
          </cell>
          <cell r="X12">
            <v>3687.0219999999999</v>
          </cell>
          <cell r="Y12">
            <v>3980.4140000000002</v>
          </cell>
          <cell r="Z12">
            <v>3755.4659999999999</v>
          </cell>
          <cell r="AA12">
            <v>3874.2739999999999</v>
          </cell>
          <cell r="AB12">
            <v>3925.9490000000001</v>
          </cell>
          <cell r="AC12">
            <v>3170.8380000000002</v>
          </cell>
          <cell r="AD12">
            <v>3066.1149999999998</v>
          </cell>
        </row>
        <row r="13">
          <cell r="A13" t="str">
            <v>European Union - 28 countries (2013-2020)</v>
          </cell>
          <cell r="Q13">
            <v>14804.445</v>
          </cell>
          <cell r="R13">
            <v>14789.444</v>
          </cell>
          <cell r="S13">
            <v>9499.9989999999998</v>
          </cell>
          <cell r="T13">
            <v>5615.8019999999997</v>
          </cell>
          <cell r="U13">
            <v>5105.9340000000002</v>
          </cell>
          <cell r="V13">
            <v>5003.78</v>
          </cell>
          <cell r="W13">
            <v>4410.6329999999998</v>
          </cell>
          <cell r="X13">
            <v>3687.0219999999999</v>
          </cell>
          <cell r="Y13">
            <v>3980.4140000000002</v>
          </cell>
          <cell r="Z13">
            <v>3755.4659999999999</v>
          </cell>
          <cell r="AA13">
            <v>3874.2739999999999</v>
          </cell>
          <cell r="AB13">
            <v>3925.9490000000001</v>
          </cell>
          <cell r="AC13">
            <v>3170.8380000000002</v>
          </cell>
          <cell r="AD13">
            <v>3066.1149999999998</v>
          </cell>
        </row>
        <row r="14">
          <cell r="A14" t="str">
            <v>Euro area - 19 countries  (from 2015)</v>
          </cell>
          <cell r="Q14">
            <v>4235.2780000000002</v>
          </cell>
          <cell r="R14">
            <v>3610.8330000000001</v>
          </cell>
          <cell r="S14">
            <v>261.666</v>
          </cell>
          <cell r="T14">
            <v>399.96899999999999</v>
          </cell>
          <cell r="U14">
            <v>427.32400000000001</v>
          </cell>
          <cell r="V14">
            <v>483.22399999999999</v>
          </cell>
          <cell r="W14">
            <v>303.13299999999998</v>
          </cell>
          <cell r="X14">
            <v>214.52199999999999</v>
          </cell>
          <cell r="Y14">
            <v>236.52500000000001</v>
          </cell>
          <cell r="Z14">
            <v>271.85500000000002</v>
          </cell>
          <cell r="AA14">
            <v>409.83</v>
          </cell>
          <cell r="AB14">
            <v>276.505</v>
          </cell>
          <cell r="AC14">
            <v>277.68</v>
          </cell>
          <cell r="AD14">
            <v>335.66699999999997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2.5</v>
          </cell>
          <cell r="R16">
            <v>9.7219999999999995</v>
          </cell>
          <cell r="S16">
            <v>17.222000000000001</v>
          </cell>
          <cell r="T16">
            <v>35.832999999999998</v>
          </cell>
          <cell r="U16">
            <v>23.332999999999998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2993.8890000000001</v>
          </cell>
          <cell r="R17">
            <v>2833.8890000000001</v>
          </cell>
          <cell r="S17">
            <v>2757.2220000000002</v>
          </cell>
          <cell r="T17">
            <v>2726.1109999999999</v>
          </cell>
          <cell r="U17">
            <v>2398.3330000000001</v>
          </cell>
          <cell r="V17">
            <v>2128.8890000000001</v>
          </cell>
          <cell r="W17">
            <v>1802.778</v>
          </cell>
          <cell r="X17">
            <v>1786.6669999999999</v>
          </cell>
          <cell r="Y17">
            <v>1728.8889999999999</v>
          </cell>
          <cell r="Z17">
            <v>1625.278</v>
          </cell>
          <cell r="AA17">
            <v>1633.3330000000001</v>
          </cell>
          <cell r="AB17">
            <v>1842.5</v>
          </cell>
          <cell r="AC17">
            <v>1120.7860000000001</v>
          </cell>
          <cell r="AD17">
            <v>1065.201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3591.6669999999999</v>
          </cell>
          <cell r="R24">
            <v>3126.1109999999999</v>
          </cell>
          <cell r="S24">
            <v>8.3330000000000002</v>
          </cell>
          <cell r="T24">
            <v>127.22199999999999</v>
          </cell>
          <cell r="U24">
            <v>104.72199999999999</v>
          </cell>
          <cell r="V24">
            <v>105.556</v>
          </cell>
          <cell r="W24">
            <v>116.919</v>
          </cell>
          <cell r="X24">
            <v>104.15</v>
          </cell>
          <cell r="Y24">
            <v>105.011</v>
          </cell>
          <cell r="Z24">
            <v>89.113</v>
          </cell>
          <cell r="AA24">
            <v>214.14500000000001</v>
          </cell>
          <cell r="AB24">
            <v>107.95699999999999</v>
          </cell>
          <cell r="AC24">
            <v>95.644999999999996</v>
          </cell>
          <cell r="AD24">
            <v>124.181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426.94400000000002</v>
          </cell>
          <cell r="R26">
            <v>298.88900000000001</v>
          </cell>
          <cell r="S26">
            <v>111.111</v>
          </cell>
          <cell r="T26">
            <v>127.5</v>
          </cell>
          <cell r="U26">
            <v>59.167000000000002</v>
          </cell>
          <cell r="V26">
            <v>143.333</v>
          </cell>
          <cell r="W26">
            <v>105.833</v>
          </cell>
          <cell r="X26">
            <v>29.722000000000001</v>
          </cell>
          <cell r="Y26">
            <v>55.277999999999999</v>
          </cell>
          <cell r="Z26">
            <v>117.77800000000001</v>
          </cell>
          <cell r="AA26">
            <v>105.556</v>
          </cell>
          <cell r="AB26">
            <v>91.388999999999996</v>
          </cell>
          <cell r="AC26">
            <v>105.81</v>
          </cell>
          <cell r="AD26">
            <v>104.167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0.52500000000000002</v>
          </cell>
          <cell r="U34">
            <v>1.2130000000000001</v>
          </cell>
          <cell r="V34">
            <v>3.5019999999999998</v>
          </cell>
          <cell r="W34">
            <v>2.8809999999999998</v>
          </cell>
          <cell r="X34">
            <v>3.15</v>
          </cell>
          <cell r="Y34">
            <v>3.7360000000000002</v>
          </cell>
          <cell r="Z34">
            <v>6.6310000000000002</v>
          </cell>
          <cell r="AA34">
            <v>9.2959999999999994</v>
          </cell>
          <cell r="AB34">
            <v>8.8260000000000005</v>
          </cell>
          <cell r="AC34">
            <v>20.390999999999998</v>
          </cell>
          <cell r="AD34">
            <v>56.207999999999998</v>
          </cell>
        </row>
        <row r="35">
          <cell r="A35" t="str">
            <v>Poland</v>
          </cell>
          <cell r="Q35">
            <v>6719.1670000000004</v>
          </cell>
          <cell r="R35">
            <v>7943.0559999999996</v>
          </cell>
          <cell r="S35">
            <v>5475.5559999999996</v>
          </cell>
          <cell r="T35">
            <v>1544.722</v>
          </cell>
          <cell r="U35">
            <v>1449.444</v>
          </cell>
          <cell r="V35">
            <v>1589.1669999999999</v>
          </cell>
          <cell r="W35">
            <v>1476.3889999999999</v>
          </cell>
          <cell r="X35">
            <v>1310</v>
          </cell>
          <cell r="Y35">
            <v>1605.278</v>
          </cell>
          <cell r="Z35">
            <v>1494.722</v>
          </cell>
          <cell r="AA35">
            <v>1507.5</v>
          </cell>
          <cell r="AB35">
            <v>1607.5</v>
          </cell>
          <cell r="AC35">
            <v>1772.0940000000001</v>
          </cell>
          <cell r="AD35">
            <v>1665.2470000000001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853.61099999999999</v>
          </cell>
          <cell r="R37">
            <v>391.94400000000002</v>
          </cell>
          <cell r="S37">
            <v>988.33299999999997</v>
          </cell>
          <cell r="T37">
            <v>909.16700000000003</v>
          </cell>
          <cell r="U37">
            <v>807.5</v>
          </cell>
          <cell r="V37">
            <v>802.5</v>
          </cell>
          <cell r="W37">
            <v>828.33299999999997</v>
          </cell>
          <cell r="X37">
            <v>375.83300000000003</v>
          </cell>
          <cell r="Y37">
            <v>409.72199999999998</v>
          </cell>
          <cell r="Z37">
            <v>363.61099999999999</v>
          </cell>
          <cell r="AA37">
            <v>323.61099999999999</v>
          </cell>
          <cell r="AB37">
            <v>199.44399999999999</v>
          </cell>
          <cell r="AC37">
            <v>0.27800000000000002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193.61099999999999</v>
          </cell>
          <cell r="R39">
            <v>156.38900000000001</v>
          </cell>
          <cell r="S39">
            <v>128.61099999999999</v>
          </cell>
          <cell r="T39">
            <v>127.5</v>
          </cell>
          <cell r="U39">
            <v>60</v>
          </cell>
          <cell r="V39">
            <v>39.444000000000003</v>
          </cell>
          <cell r="W39">
            <v>33.055999999999997</v>
          </cell>
          <cell r="X39">
            <v>33.889000000000003</v>
          </cell>
          <cell r="Y39">
            <v>34.722000000000001</v>
          </cell>
          <cell r="Z39">
            <v>26.943999999999999</v>
          </cell>
          <cell r="AA39">
            <v>28.611000000000001</v>
          </cell>
          <cell r="AB39">
            <v>25</v>
          </cell>
          <cell r="AC39">
            <v>23.056000000000001</v>
          </cell>
          <cell r="AD39">
            <v>23.332999999999998</v>
          </cell>
        </row>
        <row r="40">
          <cell r="A40" t="str">
            <v>Finland</v>
          </cell>
          <cell r="Q40">
            <v>23.056000000000001</v>
          </cell>
          <cell r="R40">
            <v>29.443999999999999</v>
          </cell>
          <cell r="S40">
            <v>13.611000000000001</v>
          </cell>
          <cell r="T40">
            <v>17.222000000000001</v>
          </cell>
          <cell r="U40">
            <v>202.22200000000001</v>
          </cell>
          <cell r="V40">
            <v>191.38900000000001</v>
          </cell>
          <cell r="W40">
            <v>44.444000000000003</v>
          </cell>
          <cell r="X40">
            <v>43.610999999999997</v>
          </cell>
          <cell r="Y40">
            <v>37.777999999999999</v>
          </cell>
          <cell r="Z40">
            <v>31.388999999999999</v>
          </cell>
          <cell r="AA40">
            <v>52.222000000000001</v>
          </cell>
          <cell r="AB40">
            <v>43.332999999999998</v>
          </cell>
          <cell r="AC40">
            <v>32.777999999999999</v>
          </cell>
          <cell r="AD40">
            <v>27.777999999999999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53.055999999999997</v>
          </cell>
          <cell r="R46">
            <v>19.443999999999999</v>
          </cell>
          <cell r="S46">
            <v>32.777999999999999</v>
          </cell>
          <cell r="T46">
            <v>38.332999999999998</v>
          </cell>
          <cell r="U46">
            <v>28.611000000000001</v>
          </cell>
          <cell r="V46">
            <v>30</v>
          </cell>
          <cell r="W46">
            <v>23.332999999999998</v>
          </cell>
          <cell r="X46">
            <v>16.667000000000002</v>
          </cell>
          <cell r="Y46">
            <v>18.056000000000001</v>
          </cell>
          <cell r="Z46">
            <v>7.5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153.05600000000001</v>
          </cell>
          <cell r="R48">
            <v>27.222000000000001</v>
          </cell>
          <cell r="S48">
            <v>37.222000000000001</v>
          </cell>
          <cell r="T48">
            <v>0</v>
          </cell>
          <cell r="U48">
            <v>0</v>
          </cell>
          <cell r="V48">
            <v>99.167000000000002</v>
          </cell>
          <cell r="W48">
            <v>85</v>
          </cell>
          <cell r="X48">
            <v>156.38900000000001</v>
          </cell>
          <cell r="Y48">
            <v>138.61099999999999</v>
          </cell>
          <cell r="Z48">
            <v>126.389</v>
          </cell>
          <cell r="AA48">
            <v>133.05600000000001</v>
          </cell>
          <cell r="AB48">
            <v>153.88900000000001</v>
          </cell>
          <cell r="AC48">
            <v>177.42699999999999</v>
          </cell>
          <cell r="AD48">
            <v>166.41300000000001</v>
          </cell>
        </row>
        <row r="49">
          <cell r="A49" t="str">
            <v>Turkey</v>
          </cell>
          <cell r="Q49">
            <v>181.667</v>
          </cell>
          <cell r="R49">
            <v>192.22200000000001</v>
          </cell>
          <cell r="S49">
            <v>216.94399999999999</v>
          </cell>
          <cell r="T49">
            <v>160.833</v>
          </cell>
          <cell r="U49">
            <v>155.27799999999999</v>
          </cell>
          <cell r="V49">
            <v>239.72200000000001</v>
          </cell>
          <cell r="W49">
            <v>288.33300000000003</v>
          </cell>
          <cell r="X49">
            <v>273.05599999999998</v>
          </cell>
          <cell r="Y49">
            <v>311.38900000000001</v>
          </cell>
          <cell r="Z49">
            <v>1120.556</v>
          </cell>
          <cell r="AA49">
            <v>848.61099999999999</v>
          </cell>
          <cell r="AB49">
            <v>447.77800000000002</v>
          </cell>
          <cell r="AC49">
            <v>616.024</v>
          </cell>
          <cell r="AD49">
            <v>750.322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2.5</v>
          </cell>
          <cell r="T53">
            <v>8.3330000000000002</v>
          </cell>
          <cell r="U53">
            <v>2.5</v>
          </cell>
          <cell r="V53">
            <v>31.667000000000002</v>
          </cell>
          <cell r="W53">
            <v>27.777999999999999</v>
          </cell>
          <cell r="X53">
            <v>44.722000000000001</v>
          </cell>
          <cell r="Y53">
            <v>117.22199999999999</v>
          </cell>
          <cell r="Z53">
            <v>61.110999999999997</v>
          </cell>
          <cell r="AA53">
            <v>99.444000000000003</v>
          </cell>
          <cell r="AB53">
            <v>623.61099999999999</v>
          </cell>
          <cell r="AC53">
            <v>434.44400000000002</v>
          </cell>
          <cell r="AD53">
            <v>392.5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2063.741</v>
          </cell>
          <cell r="R12">
            <v>2668.261</v>
          </cell>
          <cell r="S12">
            <v>1148.431</v>
          </cell>
          <cell r="T12">
            <v>542.303</v>
          </cell>
          <cell r="U12">
            <v>475.01799999999997</v>
          </cell>
          <cell r="V12">
            <v>552.34100000000001</v>
          </cell>
          <cell r="W12">
            <v>418.89</v>
          </cell>
          <cell r="X12">
            <v>446.702</v>
          </cell>
          <cell r="Y12">
            <v>425.05399999999997</v>
          </cell>
          <cell r="Z12">
            <v>304.82600000000002</v>
          </cell>
          <cell r="AA12">
            <v>1349.3489999999999</v>
          </cell>
          <cell r="AB12">
            <v>1199.597</v>
          </cell>
          <cell r="AC12">
            <v>1519.9659999999999</v>
          </cell>
          <cell r="AD12">
            <v>877.48199999999997</v>
          </cell>
        </row>
        <row r="13">
          <cell r="A13" t="str">
            <v>European Union - 28 countries (2013-2020)</v>
          </cell>
          <cell r="Q13">
            <v>2063.741</v>
          </cell>
          <cell r="R13">
            <v>2668.261</v>
          </cell>
          <cell r="S13">
            <v>1148.431</v>
          </cell>
          <cell r="T13">
            <v>542.303</v>
          </cell>
          <cell r="U13">
            <v>475.01799999999997</v>
          </cell>
          <cell r="V13">
            <v>552.34100000000001</v>
          </cell>
          <cell r="W13">
            <v>418.89</v>
          </cell>
          <cell r="X13">
            <v>446.702</v>
          </cell>
          <cell r="Y13">
            <v>425.05399999999997</v>
          </cell>
          <cell r="Z13">
            <v>304.82600000000002</v>
          </cell>
          <cell r="AA13">
            <v>1349.3489999999999</v>
          </cell>
          <cell r="AB13">
            <v>1199.597</v>
          </cell>
          <cell r="AC13">
            <v>1519.9659999999999</v>
          </cell>
          <cell r="AD13">
            <v>877.48199999999997</v>
          </cell>
        </row>
        <row r="14">
          <cell r="A14" t="str">
            <v>Euro area - 19 countries  (from 2015)</v>
          </cell>
          <cell r="Q14">
            <v>989.85199999999998</v>
          </cell>
          <cell r="R14">
            <v>728.81600000000003</v>
          </cell>
          <cell r="S14">
            <v>170.09700000000001</v>
          </cell>
          <cell r="T14">
            <v>210.08099999999999</v>
          </cell>
          <cell r="U14">
            <v>256.12900000000002</v>
          </cell>
          <cell r="V14">
            <v>247.89699999999999</v>
          </cell>
          <cell r="W14">
            <v>218.33500000000001</v>
          </cell>
          <cell r="X14">
            <v>235.59100000000001</v>
          </cell>
          <cell r="Y14">
            <v>226.166</v>
          </cell>
          <cell r="Z14">
            <v>129.27000000000001</v>
          </cell>
          <cell r="AA14">
            <v>1257.127</v>
          </cell>
          <cell r="AB14">
            <v>1052.097</v>
          </cell>
          <cell r="AC14">
            <v>1377.807</v>
          </cell>
          <cell r="AD14">
            <v>739.03800000000001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10.555999999999999</v>
          </cell>
          <cell r="R16">
            <v>3.056</v>
          </cell>
          <cell r="S16">
            <v>3.056</v>
          </cell>
          <cell r="T16">
            <v>2.778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84.721999999999994</v>
          </cell>
          <cell r="R17">
            <v>98.611000000000004</v>
          </cell>
          <cell r="S17">
            <v>102.5</v>
          </cell>
          <cell r="T17">
            <v>99.444000000000003</v>
          </cell>
          <cell r="U17">
            <v>73.332999999999998</v>
          </cell>
          <cell r="V17">
            <v>118.611</v>
          </cell>
          <cell r="W17">
            <v>43.332999999999998</v>
          </cell>
          <cell r="X17">
            <v>44.444000000000003</v>
          </cell>
          <cell r="Y17">
            <v>49.444000000000003</v>
          </cell>
          <cell r="Z17">
            <v>38.055999999999997</v>
          </cell>
          <cell r="AA17">
            <v>35.277999999999999</v>
          </cell>
          <cell r="AB17">
            <v>77.221999999999994</v>
          </cell>
          <cell r="AC17">
            <v>68.438000000000002</v>
          </cell>
          <cell r="AD17">
            <v>79.114999999999995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16.111000000000001</v>
          </cell>
          <cell r="R20">
            <v>28.056000000000001</v>
          </cell>
          <cell r="S20">
            <v>6.3890000000000002</v>
          </cell>
          <cell r="T20">
            <v>15.278</v>
          </cell>
          <cell r="U20">
            <v>15</v>
          </cell>
          <cell r="V20">
            <v>42.5</v>
          </cell>
          <cell r="W20">
            <v>22.5</v>
          </cell>
          <cell r="X20">
            <v>10.278</v>
          </cell>
          <cell r="Y20">
            <v>10.555999999999999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12.5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799.44399999999996</v>
          </cell>
          <cell r="R24">
            <v>589.72199999999998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2.5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1090.556</v>
          </cell>
          <cell r="AB26">
            <v>898.61099999999999</v>
          </cell>
          <cell r="AC26">
            <v>1106.0909999999999</v>
          </cell>
          <cell r="AD26">
            <v>586.55399999999997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95.962999999999994</v>
          </cell>
          <cell r="R34">
            <v>44.649000000000001</v>
          </cell>
          <cell r="S34">
            <v>86.484999999999999</v>
          </cell>
          <cell r="T34">
            <v>108.96899999999999</v>
          </cell>
          <cell r="U34">
            <v>143.07300000000001</v>
          </cell>
          <cell r="V34">
            <v>135.39699999999999</v>
          </cell>
          <cell r="W34">
            <v>138.05699999999999</v>
          </cell>
          <cell r="X34">
            <v>153.64599999999999</v>
          </cell>
          <cell r="Y34">
            <v>152.83199999999999</v>
          </cell>
          <cell r="Z34">
            <v>96.492000000000004</v>
          </cell>
          <cell r="AA34">
            <v>131.29300000000001</v>
          </cell>
          <cell r="AB34">
            <v>116.542</v>
          </cell>
          <cell r="AC34">
            <v>236.71600000000001</v>
          </cell>
          <cell r="AD34">
            <v>109.98399999999999</v>
          </cell>
        </row>
        <row r="35">
          <cell r="A35" t="str">
            <v>Poland</v>
          </cell>
          <cell r="Q35">
            <v>902.77800000000002</v>
          </cell>
          <cell r="R35">
            <v>1763.6110000000001</v>
          </cell>
          <cell r="S35">
            <v>872.77800000000002</v>
          </cell>
          <cell r="T35">
            <v>230</v>
          </cell>
          <cell r="U35">
            <v>145.55600000000001</v>
          </cell>
          <cell r="V35">
            <v>185.833</v>
          </cell>
          <cell r="W35">
            <v>157.22200000000001</v>
          </cell>
          <cell r="X35">
            <v>166.667</v>
          </cell>
          <cell r="Y35">
            <v>149.44399999999999</v>
          </cell>
          <cell r="Z35">
            <v>137.5</v>
          </cell>
          <cell r="AA35">
            <v>56.944000000000003</v>
          </cell>
          <cell r="AB35">
            <v>70.278000000000006</v>
          </cell>
          <cell r="AC35">
            <v>73.721000000000004</v>
          </cell>
          <cell r="AD35">
            <v>59.329000000000001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75.832999999999998</v>
          </cell>
          <cell r="R37">
            <v>74.167000000000002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28.056000000000001</v>
          </cell>
          <cell r="R39">
            <v>28.056000000000001</v>
          </cell>
          <cell r="S39">
            <v>26.667000000000002</v>
          </cell>
          <cell r="T39">
            <v>35.277999999999999</v>
          </cell>
          <cell r="U39">
            <v>36.667000000000002</v>
          </cell>
          <cell r="V39">
            <v>40.832999999999998</v>
          </cell>
          <cell r="W39">
            <v>37.5</v>
          </cell>
          <cell r="X39">
            <v>35</v>
          </cell>
          <cell r="Y39">
            <v>34.722000000000001</v>
          </cell>
          <cell r="Z39">
            <v>32.777999999999999</v>
          </cell>
          <cell r="AA39">
            <v>35.277999999999999</v>
          </cell>
          <cell r="AB39">
            <v>36.944000000000003</v>
          </cell>
          <cell r="AC39">
            <v>35</v>
          </cell>
          <cell r="AD39">
            <v>30</v>
          </cell>
        </row>
        <row r="40">
          <cell r="A40" t="str">
            <v>Finland</v>
          </cell>
          <cell r="Q40">
            <v>47.777999999999999</v>
          </cell>
          <cell r="R40">
            <v>38.332999999999998</v>
          </cell>
          <cell r="S40">
            <v>50.555999999999997</v>
          </cell>
          <cell r="T40">
            <v>50.555999999999997</v>
          </cell>
          <cell r="U40">
            <v>61.389000000000003</v>
          </cell>
          <cell r="V40">
            <v>29.167000000000002</v>
          </cell>
          <cell r="W40">
            <v>20.277999999999999</v>
          </cell>
          <cell r="X40">
            <v>36.667000000000002</v>
          </cell>
          <cell r="Y40">
            <v>28.056000000000001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672.77800000000002</v>
          </cell>
          <cell r="R48">
            <v>809.72199999999998</v>
          </cell>
          <cell r="S48">
            <v>292.77800000000002</v>
          </cell>
          <cell r="T48">
            <v>0</v>
          </cell>
          <cell r="U48">
            <v>0</v>
          </cell>
          <cell r="V48">
            <v>890</v>
          </cell>
          <cell r="W48">
            <v>883.05600000000004</v>
          </cell>
          <cell r="X48">
            <v>160</v>
          </cell>
          <cell r="Y48">
            <v>169.72200000000001</v>
          </cell>
          <cell r="Z48">
            <v>265</v>
          </cell>
          <cell r="AA48">
            <v>431.66699999999997</v>
          </cell>
          <cell r="AB48">
            <v>543.88900000000001</v>
          </cell>
          <cell r="AC48">
            <v>609.60400000000004</v>
          </cell>
          <cell r="AD48">
            <v>697.10799999999995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9949.7219999999998</v>
          </cell>
          <cell r="T53">
            <v>9721.6669999999995</v>
          </cell>
          <cell r="U53">
            <v>8466.3889999999992</v>
          </cell>
          <cell r="V53">
            <v>8187.7780000000002</v>
          </cell>
          <cell r="W53">
            <v>7696.6670000000004</v>
          </cell>
          <cell r="X53">
            <v>7851.3890000000001</v>
          </cell>
          <cell r="Y53">
            <v>7400.2780000000002</v>
          </cell>
          <cell r="Z53">
            <v>6319.7219999999998</v>
          </cell>
          <cell r="AA53">
            <v>5167.7780000000002</v>
          </cell>
          <cell r="AB53">
            <v>5048.0559999999996</v>
          </cell>
          <cell r="AC53">
            <v>6197.2219999999998</v>
          </cell>
          <cell r="AD53">
            <v>6706.9440000000004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120</v>
          </cell>
          <cell r="R12">
            <v>212.77799999999999</v>
          </cell>
          <cell r="S12">
            <v>221.11199999999999</v>
          </cell>
          <cell r="T12">
            <v>196.38900000000001</v>
          </cell>
          <cell r="U12">
            <v>181.38900000000001</v>
          </cell>
          <cell r="V12">
            <v>254.44399999999999</v>
          </cell>
          <cell r="W12">
            <v>184.44399999999999</v>
          </cell>
          <cell r="X12">
            <v>110.27800000000001</v>
          </cell>
          <cell r="Y12">
            <v>93.055999999999997</v>
          </cell>
          <cell r="Z12">
            <v>126.667</v>
          </cell>
          <cell r="AA12">
            <v>159.72200000000001</v>
          </cell>
          <cell r="AB12">
            <v>130.27799999999999</v>
          </cell>
          <cell r="AC12">
            <v>92.5</v>
          </cell>
          <cell r="AD12">
            <v>117.5</v>
          </cell>
        </row>
        <row r="13">
          <cell r="A13" t="str">
            <v>European Union - 28 countries (2013-2020)</v>
          </cell>
          <cell r="Q13">
            <v>120</v>
          </cell>
          <cell r="R13">
            <v>212.77799999999999</v>
          </cell>
          <cell r="S13">
            <v>221.11199999999999</v>
          </cell>
          <cell r="T13">
            <v>196.38900000000001</v>
          </cell>
          <cell r="U13">
            <v>181.38900000000001</v>
          </cell>
          <cell r="V13">
            <v>254.44399999999999</v>
          </cell>
          <cell r="W13">
            <v>184.44399999999999</v>
          </cell>
          <cell r="X13">
            <v>110.27800000000001</v>
          </cell>
          <cell r="Y13">
            <v>93.055999999999997</v>
          </cell>
          <cell r="Z13">
            <v>126.667</v>
          </cell>
          <cell r="AA13">
            <v>159.72200000000001</v>
          </cell>
          <cell r="AB13">
            <v>130.27799999999999</v>
          </cell>
          <cell r="AC13">
            <v>92.5</v>
          </cell>
          <cell r="AD13">
            <v>117.5</v>
          </cell>
        </row>
        <row r="14">
          <cell r="A14" t="str">
            <v>Euro area - 19 countries  (from 2015)</v>
          </cell>
          <cell r="Q14">
            <v>120</v>
          </cell>
          <cell r="R14">
            <v>212.77799999999999</v>
          </cell>
          <cell r="S14">
            <v>221.11199999999999</v>
          </cell>
          <cell r="T14">
            <v>196.38900000000001</v>
          </cell>
          <cell r="U14">
            <v>181.38900000000001</v>
          </cell>
          <cell r="V14">
            <v>254.44399999999999</v>
          </cell>
          <cell r="W14">
            <v>184.44399999999999</v>
          </cell>
          <cell r="X14">
            <v>110.27800000000001</v>
          </cell>
          <cell r="Y14">
            <v>93.055999999999997</v>
          </cell>
          <cell r="Z14">
            <v>126.667</v>
          </cell>
          <cell r="AA14">
            <v>159.72200000000001</v>
          </cell>
          <cell r="AB14">
            <v>130.27799999999999</v>
          </cell>
          <cell r="AC14">
            <v>92.5</v>
          </cell>
          <cell r="AD14">
            <v>117.5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11.111000000000001</v>
          </cell>
          <cell r="R20">
            <v>9.7219999999999995</v>
          </cell>
          <cell r="S20">
            <v>5.556</v>
          </cell>
          <cell r="T20">
            <v>5.556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108.889</v>
          </cell>
          <cell r="R40">
            <v>203.05600000000001</v>
          </cell>
          <cell r="S40">
            <v>215.55600000000001</v>
          </cell>
          <cell r="T40">
            <v>190.833</v>
          </cell>
          <cell r="U40">
            <v>181.38900000000001</v>
          </cell>
          <cell r="V40">
            <v>254.44399999999999</v>
          </cell>
          <cell r="W40">
            <v>184.44399999999999</v>
          </cell>
          <cell r="X40">
            <v>110.27800000000001</v>
          </cell>
          <cell r="Y40">
            <v>93.055999999999997</v>
          </cell>
          <cell r="Z40">
            <v>126.667</v>
          </cell>
          <cell r="AA40">
            <v>159.72200000000001</v>
          </cell>
          <cell r="AB40">
            <v>130.27799999999999</v>
          </cell>
          <cell r="AC40">
            <v>92.5</v>
          </cell>
          <cell r="AD40">
            <v>117.5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222.77799999999999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15</v>
          </cell>
          <cell r="AA53">
            <v>19.443999999999999</v>
          </cell>
          <cell r="AB53">
            <v>20</v>
          </cell>
          <cell r="AC53">
            <v>21.943999999999999</v>
          </cell>
          <cell r="AD53">
            <v>18.056000000000001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13.611000000000001</v>
          </cell>
          <cell r="R12">
            <v>8.0559999999999992</v>
          </cell>
          <cell r="S12">
            <v>22.222000000000001</v>
          </cell>
          <cell r="T12">
            <v>25.277999999999999</v>
          </cell>
          <cell r="U12">
            <v>27.222000000000001</v>
          </cell>
          <cell r="V12">
            <v>0</v>
          </cell>
          <cell r="W12">
            <v>5.8330000000000002</v>
          </cell>
          <cell r="X12">
            <v>2.5</v>
          </cell>
          <cell r="Y12">
            <v>2.778</v>
          </cell>
          <cell r="Z12">
            <v>0</v>
          </cell>
          <cell r="AA12">
            <v>0</v>
          </cell>
          <cell r="AB12">
            <v>0</v>
          </cell>
          <cell r="AC12">
            <v>13.888999999999999</v>
          </cell>
          <cell r="AD12">
            <v>23.611000000000001</v>
          </cell>
        </row>
        <row r="13">
          <cell r="A13" t="str">
            <v>European Union - 28 countries (2013-2020)</v>
          </cell>
          <cell r="Q13">
            <v>13.611000000000001</v>
          </cell>
          <cell r="R13">
            <v>8.0559999999999992</v>
          </cell>
          <cell r="S13">
            <v>22.222000000000001</v>
          </cell>
          <cell r="T13">
            <v>25.277999999999999</v>
          </cell>
          <cell r="U13">
            <v>27.222000000000001</v>
          </cell>
          <cell r="V13">
            <v>0</v>
          </cell>
          <cell r="W13">
            <v>5.8330000000000002</v>
          </cell>
          <cell r="X13">
            <v>2.5</v>
          </cell>
          <cell r="Y13">
            <v>2.778</v>
          </cell>
          <cell r="Z13">
            <v>0</v>
          </cell>
          <cell r="AA13">
            <v>0</v>
          </cell>
          <cell r="AB13">
            <v>0</v>
          </cell>
          <cell r="AC13">
            <v>13.888999999999999</v>
          </cell>
          <cell r="AD13">
            <v>23.611000000000001</v>
          </cell>
        </row>
        <row r="14">
          <cell r="A14" t="str">
            <v>Euro area - 19 countries  (from 2015)</v>
          </cell>
          <cell r="Q14">
            <v>13.611000000000001</v>
          </cell>
          <cell r="R14">
            <v>8.0559999999999992</v>
          </cell>
          <cell r="S14">
            <v>22.222000000000001</v>
          </cell>
          <cell r="T14">
            <v>25.277999999999999</v>
          </cell>
          <cell r="U14">
            <v>27.222000000000001</v>
          </cell>
          <cell r="V14">
            <v>0</v>
          </cell>
          <cell r="W14">
            <v>5.8330000000000002</v>
          </cell>
          <cell r="X14">
            <v>2.5</v>
          </cell>
          <cell r="Y14">
            <v>2.778</v>
          </cell>
          <cell r="Z14">
            <v>0</v>
          </cell>
          <cell r="AA14">
            <v>0</v>
          </cell>
          <cell r="AB14">
            <v>0</v>
          </cell>
          <cell r="AC14">
            <v>13.888999999999999</v>
          </cell>
          <cell r="AD14">
            <v>23.611000000000001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13.611000000000001</v>
          </cell>
          <cell r="R20">
            <v>8.0559999999999992</v>
          </cell>
          <cell r="S20">
            <v>22.222000000000001</v>
          </cell>
          <cell r="T20">
            <v>25.277999999999999</v>
          </cell>
          <cell r="U20">
            <v>27.222000000000001</v>
          </cell>
          <cell r="V20">
            <v>0</v>
          </cell>
          <cell r="W20">
            <v>5.8330000000000002</v>
          </cell>
          <cell r="X20">
            <v>2.5</v>
          </cell>
          <cell r="Y20">
            <v>2.778</v>
          </cell>
          <cell r="Z20">
            <v>0</v>
          </cell>
          <cell r="AA20">
            <v>0</v>
          </cell>
          <cell r="AB20">
            <v>0</v>
          </cell>
          <cell r="AC20">
            <v>13.888999999999999</v>
          </cell>
          <cell r="AD20">
            <v>23.611000000000001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47676.644999999997</v>
          </cell>
          <cell r="R12">
            <v>44229.874000000003</v>
          </cell>
          <cell r="S12">
            <v>43847.851000000002</v>
          </cell>
          <cell r="T12">
            <v>40773.262000000002</v>
          </cell>
          <cell r="U12">
            <v>25239.201000000001</v>
          </cell>
          <cell r="V12">
            <v>30157.546999999999</v>
          </cell>
          <cell r="W12">
            <v>29542.166000000001</v>
          </cell>
          <cell r="X12">
            <v>29446.163</v>
          </cell>
          <cell r="Y12">
            <v>30743.026000000002</v>
          </cell>
          <cell r="Z12">
            <v>27896.393</v>
          </cell>
          <cell r="AA12">
            <v>24582.23</v>
          </cell>
          <cell r="AB12">
            <v>24351.178</v>
          </cell>
          <cell r="AC12">
            <v>26514.098999999998</v>
          </cell>
          <cell r="AD12">
            <v>28888.937000000002</v>
          </cell>
        </row>
        <row r="13">
          <cell r="A13" t="str">
            <v>European Union - 28 countries (2013-2020)</v>
          </cell>
          <cell r="Q13">
            <v>47676.644999999997</v>
          </cell>
          <cell r="R13">
            <v>44229.874000000003</v>
          </cell>
          <cell r="S13">
            <v>43847.851000000002</v>
          </cell>
          <cell r="T13">
            <v>40773.262000000002</v>
          </cell>
          <cell r="U13">
            <v>25239.201000000001</v>
          </cell>
          <cell r="V13">
            <v>30157.546999999999</v>
          </cell>
          <cell r="W13">
            <v>29542.166000000001</v>
          </cell>
          <cell r="X13">
            <v>29446.163</v>
          </cell>
          <cell r="Y13">
            <v>30743.026000000002</v>
          </cell>
          <cell r="Z13">
            <v>27896.393</v>
          </cell>
          <cell r="AA13">
            <v>24582.23</v>
          </cell>
          <cell r="AB13">
            <v>24351.178</v>
          </cell>
          <cell r="AC13">
            <v>26514.098999999998</v>
          </cell>
          <cell r="AD13">
            <v>28888.937000000002</v>
          </cell>
        </row>
        <row r="14">
          <cell r="A14" t="str">
            <v>Euro area - 19 countries  (from 2015)</v>
          </cell>
          <cell r="Q14">
            <v>45469.7</v>
          </cell>
          <cell r="R14">
            <v>42366.817999999999</v>
          </cell>
          <cell r="S14">
            <v>42712.296000000002</v>
          </cell>
          <cell r="T14">
            <v>39959.373</v>
          </cell>
          <cell r="U14">
            <v>24513.923999999999</v>
          </cell>
          <cell r="V14">
            <v>29389.213</v>
          </cell>
          <cell r="W14">
            <v>28452.721000000001</v>
          </cell>
          <cell r="X14">
            <v>28495.33</v>
          </cell>
          <cell r="Y14">
            <v>29490.805</v>
          </cell>
          <cell r="Z14">
            <v>26948.945</v>
          </cell>
          <cell r="AA14">
            <v>23506.091</v>
          </cell>
          <cell r="AB14">
            <v>23474.812000000002</v>
          </cell>
          <cell r="AC14">
            <v>25440.624</v>
          </cell>
          <cell r="AD14">
            <v>27857.098999999998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11.778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76.388999999999996</v>
          </cell>
          <cell r="R16">
            <v>20</v>
          </cell>
          <cell r="S16">
            <v>22.5</v>
          </cell>
          <cell r="T16">
            <v>18.332999999999998</v>
          </cell>
          <cell r="U16">
            <v>0</v>
          </cell>
          <cell r="V16">
            <v>2.778</v>
          </cell>
          <cell r="W16">
            <v>4.7220000000000004</v>
          </cell>
          <cell r="X16">
            <v>5.2779999999999996</v>
          </cell>
          <cell r="Y16">
            <v>2.778</v>
          </cell>
          <cell r="Z16">
            <v>6.944</v>
          </cell>
          <cell r="AA16">
            <v>70.832999999999998</v>
          </cell>
          <cell r="AB16">
            <v>14.444000000000001</v>
          </cell>
          <cell r="AC16">
            <v>2.0190000000000001</v>
          </cell>
          <cell r="AD16">
            <v>2.44</v>
          </cell>
        </row>
        <row r="17">
          <cell r="A17" t="str">
            <v>Czechia</v>
          </cell>
          <cell r="Q17">
            <v>702.77800000000002</v>
          </cell>
          <cell r="R17">
            <v>524.16700000000003</v>
          </cell>
          <cell r="S17">
            <v>548.33299999999997</v>
          </cell>
          <cell r="T17">
            <v>381.38900000000001</v>
          </cell>
          <cell r="U17">
            <v>414.44400000000002</v>
          </cell>
          <cell r="V17">
            <v>371.38900000000001</v>
          </cell>
          <cell r="W17">
            <v>128.61099999999999</v>
          </cell>
          <cell r="X17">
            <v>158.61099999999999</v>
          </cell>
          <cell r="Y17">
            <v>143.333</v>
          </cell>
          <cell r="Z17">
            <v>86.944000000000003</v>
          </cell>
          <cell r="AA17">
            <v>102.5</v>
          </cell>
          <cell r="AB17">
            <v>118.611</v>
          </cell>
          <cell r="AC17">
            <v>118.669</v>
          </cell>
          <cell r="AD17">
            <v>144.15199999999999</v>
          </cell>
        </row>
        <row r="18">
          <cell r="A18" t="str">
            <v>Denmark</v>
          </cell>
          <cell r="Q18">
            <v>187.5</v>
          </cell>
          <cell r="R18">
            <v>163.88900000000001</v>
          </cell>
          <cell r="S18">
            <v>170.55600000000001</v>
          </cell>
          <cell r="T18">
            <v>181.38900000000001</v>
          </cell>
          <cell r="U18">
            <v>163.88900000000001</v>
          </cell>
          <cell r="V18">
            <v>198.88900000000001</v>
          </cell>
          <cell r="W18">
            <v>141.667</v>
          </cell>
          <cell r="X18">
            <v>96.111000000000004</v>
          </cell>
          <cell r="Y18">
            <v>97.5</v>
          </cell>
          <cell r="Z18">
            <v>40.225999999999999</v>
          </cell>
          <cell r="AA18">
            <v>16.138999999999999</v>
          </cell>
          <cell r="AB18">
            <v>12.756</v>
          </cell>
          <cell r="AC18">
            <v>11.725</v>
          </cell>
          <cell r="AD18">
            <v>7.9859999999999998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15.833</v>
          </cell>
          <cell r="R20">
            <v>4.1669999999999998</v>
          </cell>
          <cell r="S20">
            <v>1.111</v>
          </cell>
          <cell r="T20">
            <v>0</v>
          </cell>
          <cell r="U20">
            <v>0</v>
          </cell>
          <cell r="V20">
            <v>5.8330000000000002</v>
          </cell>
          <cell r="W20">
            <v>9.1669999999999998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18.611000000000001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18273.888999999999</v>
          </cell>
          <cell r="R24">
            <v>16683.611000000001</v>
          </cell>
          <cell r="S24">
            <v>16857.777999999998</v>
          </cell>
          <cell r="T24">
            <v>14877.778</v>
          </cell>
          <cell r="U24">
            <v>1575.278</v>
          </cell>
          <cell r="V24">
            <v>1483.6110000000001</v>
          </cell>
          <cell r="W24">
            <v>1150.028</v>
          </cell>
          <cell r="X24">
            <v>763.75199999999995</v>
          </cell>
          <cell r="Y24">
            <v>675.12800000000004</v>
          </cell>
          <cell r="Z24">
            <v>551.99</v>
          </cell>
          <cell r="AA24">
            <v>558.16899999999998</v>
          </cell>
          <cell r="AB24">
            <v>793.56700000000001</v>
          </cell>
          <cell r="AC24">
            <v>1255.9190000000001</v>
          </cell>
          <cell r="AD24">
            <v>846.66600000000005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18951.667000000001</v>
          </cell>
          <cell r="R26">
            <v>17655.832999999999</v>
          </cell>
          <cell r="S26">
            <v>17309.167000000001</v>
          </cell>
          <cell r="T26">
            <v>17144.167000000001</v>
          </cell>
          <cell r="U26">
            <v>13895.278</v>
          </cell>
          <cell r="V26">
            <v>16529.444</v>
          </cell>
          <cell r="W26">
            <v>15828.333000000001</v>
          </cell>
          <cell r="X26">
            <v>14839.444</v>
          </cell>
          <cell r="Y26">
            <v>14456.666999999999</v>
          </cell>
          <cell r="Z26">
            <v>14150.556</v>
          </cell>
          <cell r="AA26">
            <v>14845.278</v>
          </cell>
          <cell r="AB26">
            <v>14468.611000000001</v>
          </cell>
          <cell r="AC26">
            <v>15292.019</v>
          </cell>
          <cell r="AD26">
            <v>17589.723000000002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121.667</v>
          </cell>
          <cell r="R28">
            <v>116.667</v>
          </cell>
          <cell r="S28">
            <v>123.056</v>
          </cell>
          <cell r="T28">
            <v>56.110999999999997</v>
          </cell>
          <cell r="U28">
            <v>68.888999999999996</v>
          </cell>
          <cell r="V28">
            <v>70</v>
          </cell>
          <cell r="W28">
            <v>70</v>
          </cell>
          <cell r="X28">
            <v>100</v>
          </cell>
          <cell r="Y28">
            <v>114.167</v>
          </cell>
          <cell r="Z28">
            <v>73.611000000000004</v>
          </cell>
          <cell r="AA28">
            <v>59.722000000000001</v>
          </cell>
          <cell r="AB28">
            <v>58.332999999999998</v>
          </cell>
          <cell r="AC28">
            <v>34.161000000000001</v>
          </cell>
          <cell r="AD28">
            <v>27.134</v>
          </cell>
        </row>
        <row r="29">
          <cell r="A29" t="str">
            <v>Lithuania</v>
          </cell>
          <cell r="Q29">
            <v>55.832999999999998</v>
          </cell>
          <cell r="R29">
            <v>52.777999999999999</v>
          </cell>
          <cell r="S29">
            <v>41.667000000000002</v>
          </cell>
          <cell r="T29">
            <v>4.1669999999999998</v>
          </cell>
          <cell r="U29">
            <v>42.777999999999999</v>
          </cell>
          <cell r="V29">
            <v>43.055999999999997</v>
          </cell>
          <cell r="W29">
            <v>2.778</v>
          </cell>
          <cell r="X29">
            <v>5.556</v>
          </cell>
          <cell r="Y29">
            <v>8.8889999999999993</v>
          </cell>
          <cell r="Z29">
            <v>10.278</v>
          </cell>
          <cell r="AA29">
            <v>3.056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199.59299999999999</v>
          </cell>
          <cell r="R30">
            <v>206.68600000000001</v>
          </cell>
          <cell r="S30">
            <v>157.649</v>
          </cell>
          <cell r="T30">
            <v>160.523</v>
          </cell>
          <cell r="U30">
            <v>172.42599999999999</v>
          </cell>
          <cell r="V30">
            <v>178.61</v>
          </cell>
          <cell r="W30">
            <v>164.78200000000001</v>
          </cell>
          <cell r="X30">
            <v>167.089</v>
          </cell>
          <cell r="Y30">
            <v>174.965</v>
          </cell>
          <cell r="Z30">
            <v>146.70599999999999</v>
          </cell>
          <cell r="AA30">
            <v>138.375</v>
          </cell>
          <cell r="AB30">
            <v>140.989</v>
          </cell>
          <cell r="AC30">
            <v>125.642</v>
          </cell>
          <cell r="AD30">
            <v>112.919</v>
          </cell>
        </row>
        <row r="31">
          <cell r="A31" t="str">
            <v>Hungary</v>
          </cell>
          <cell r="Q31">
            <v>70.832999999999998</v>
          </cell>
          <cell r="R31">
            <v>38.889000000000003</v>
          </cell>
          <cell r="S31">
            <v>44.444000000000003</v>
          </cell>
          <cell r="T31">
            <v>38.610999999999997</v>
          </cell>
          <cell r="U31">
            <v>11.111000000000001</v>
          </cell>
          <cell r="V31">
            <v>7.7779999999999996</v>
          </cell>
          <cell r="W31">
            <v>283.05599999999998</v>
          </cell>
          <cell r="X31">
            <v>6.944</v>
          </cell>
          <cell r="Y31">
            <v>79.721999999999994</v>
          </cell>
          <cell r="Z31">
            <v>49.167000000000002</v>
          </cell>
          <cell r="AA31">
            <v>50.277999999999999</v>
          </cell>
          <cell r="AB31">
            <v>12.5</v>
          </cell>
          <cell r="AC31">
            <v>18.332999999999998</v>
          </cell>
          <cell r="AD31">
            <v>12.5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4737.2219999999998</v>
          </cell>
          <cell r="R33">
            <v>4224.4440000000004</v>
          </cell>
          <cell r="S33">
            <v>4208.0559999999996</v>
          </cell>
          <cell r="T33">
            <v>4206.3890000000001</v>
          </cell>
          <cell r="U33">
            <v>4706.1109999999999</v>
          </cell>
          <cell r="V33">
            <v>4969.4440000000004</v>
          </cell>
          <cell r="W33">
            <v>5100.2780000000002</v>
          </cell>
          <cell r="X33">
            <v>6239.1670000000004</v>
          </cell>
          <cell r="Y33">
            <v>6003.8890000000001</v>
          </cell>
          <cell r="Z33">
            <v>4902.7780000000002</v>
          </cell>
          <cell r="AA33">
            <v>1804.7170000000001</v>
          </cell>
          <cell r="AB33">
            <v>2384.0859999999998</v>
          </cell>
          <cell r="AC33">
            <v>2952.3609999999999</v>
          </cell>
          <cell r="AD33">
            <v>2960.3330000000001</v>
          </cell>
        </row>
        <row r="34">
          <cell r="A34" t="str">
            <v>Austria</v>
          </cell>
          <cell r="Q34">
            <v>247.33</v>
          </cell>
          <cell r="R34">
            <v>417.91</v>
          </cell>
          <cell r="S34">
            <v>406.589</v>
          </cell>
          <cell r="T34">
            <v>273.01600000000002</v>
          </cell>
          <cell r="U34">
            <v>249.274</v>
          </cell>
          <cell r="V34">
            <v>334.21499999999997</v>
          </cell>
          <cell r="W34">
            <v>288.18799999999999</v>
          </cell>
          <cell r="X34">
            <v>310.87900000000002</v>
          </cell>
          <cell r="Y34">
            <v>335.15499999999997</v>
          </cell>
          <cell r="Z34">
            <v>544.41499999999996</v>
          </cell>
          <cell r="AA34">
            <v>259.99599999999998</v>
          </cell>
          <cell r="AB34">
            <v>288.39299999999997</v>
          </cell>
          <cell r="AC34">
            <v>325.76</v>
          </cell>
          <cell r="AD34">
            <v>239.387</v>
          </cell>
        </row>
        <row r="35">
          <cell r="A35" t="str">
            <v>Poland</v>
          </cell>
          <cell r="Q35">
            <v>653.88900000000001</v>
          </cell>
          <cell r="R35">
            <v>620.83299999999997</v>
          </cell>
          <cell r="S35">
            <v>213.88900000000001</v>
          </cell>
          <cell r="T35">
            <v>63.889000000000003</v>
          </cell>
          <cell r="U35">
            <v>52.222000000000001</v>
          </cell>
          <cell r="V35">
            <v>132.77799999999999</v>
          </cell>
          <cell r="W35">
            <v>393.61099999999999</v>
          </cell>
          <cell r="X35">
            <v>594.72199999999998</v>
          </cell>
          <cell r="Y35">
            <v>639.44399999999996</v>
          </cell>
          <cell r="Z35">
            <v>585</v>
          </cell>
          <cell r="AA35">
            <v>578.33299999999997</v>
          </cell>
          <cell r="AB35">
            <v>498.61099999999999</v>
          </cell>
          <cell r="AC35">
            <v>812.40700000000004</v>
          </cell>
          <cell r="AD35">
            <v>796.38499999999999</v>
          </cell>
        </row>
        <row r="36">
          <cell r="A36" t="str">
            <v>Portugal</v>
          </cell>
          <cell r="Q36">
            <v>1916.3889999999999</v>
          </cell>
          <cell r="R36">
            <v>2072.5</v>
          </cell>
          <cell r="S36">
            <v>2795.8330000000001</v>
          </cell>
          <cell r="T36">
            <v>2571.6669999999999</v>
          </cell>
          <cell r="U36">
            <v>3140.556</v>
          </cell>
          <cell r="V36">
            <v>5058.0559999999996</v>
          </cell>
          <cell r="W36">
            <v>5060.5559999999996</v>
          </cell>
          <cell r="X36">
            <v>5363.3329999999996</v>
          </cell>
          <cell r="Y36">
            <v>6863.8890000000001</v>
          </cell>
          <cell r="Z36">
            <v>5852.2219999999998</v>
          </cell>
          <cell r="AA36">
            <v>5302.2219999999998</v>
          </cell>
          <cell r="AB36">
            <v>5180.5559999999996</v>
          </cell>
          <cell r="AC36">
            <v>5295.9870000000001</v>
          </cell>
          <cell r="AD36">
            <v>5556.9040000000005</v>
          </cell>
        </row>
        <row r="37">
          <cell r="A37" t="str">
            <v>Romania</v>
          </cell>
          <cell r="Q37">
            <v>515.55600000000004</v>
          </cell>
          <cell r="R37">
            <v>495.27800000000002</v>
          </cell>
          <cell r="S37">
            <v>135.833</v>
          </cell>
          <cell r="T37">
            <v>130.27799999999999</v>
          </cell>
          <cell r="U37">
            <v>83.611000000000004</v>
          </cell>
          <cell r="V37">
            <v>54.722000000000001</v>
          </cell>
          <cell r="W37">
            <v>137.77799999999999</v>
          </cell>
          <cell r="X37">
            <v>89.167000000000002</v>
          </cell>
          <cell r="Y37">
            <v>289.44400000000002</v>
          </cell>
          <cell r="Z37">
            <v>179.167</v>
          </cell>
          <cell r="AA37">
            <v>258.05599999999998</v>
          </cell>
          <cell r="AB37">
            <v>219.44399999999999</v>
          </cell>
          <cell r="AC37">
            <v>110.322</v>
          </cell>
          <cell r="AD37">
            <v>68.375</v>
          </cell>
        </row>
        <row r="38">
          <cell r="A38" t="str">
            <v>Slovenia</v>
          </cell>
          <cell r="Q38">
            <v>12.222</v>
          </cell>
          <cell r="R38">
            <v>13.333</v>
          </cell>
          <cell r="S38">
            <v>11.667</v>
          </cell>
          <cell r="T38">
            <v>12.222</v>
          </cell>
          <cell r="U38">
            <v>13.055999999999999</v>
          </cell>
          <cell r="V38">
            <v>11.111000000000001</v>
          </cell>
          <cell r="W38">
            <v>10.278</v>
          </cell>
          <cell r="X38">
            <v>13.333</v>
          </cell>
          <cell r="Y38">
            <v>15.555999999999999</v>
          </cell>
          <cell r="Z38">
            <v>17.777999999999999</v>
          </cell>
          <cell r="AA38">
            <v>20</v>
          </cell>
          <cell r="AB38">
            <v>18.332999999999998</v>
          </cell>
          <cell r="AC38">
            <v>19.608000000000001</v>
          </cell>
          <cell r="AD38">
            <v>17.643999999999998</v>
          </cell>
        </row>
        <row r="39">
          <cell r="A39" t="str">
            <v>Slovakia</v>
          </cell>
          <cell r="Q39">
            <v>271.94400000000002</v>
          </cell>
          <cell r="R39">
            <v>233.333</v>
          </cell>
          <cell r="S39">
            <v>184.167</v>
          </cell>
          <cell r="T39">
            <v>152.5</v>
          </cell>
          <cell r="U39">
            <v>49.167000000000002</v>
          </cell>
          <cell r="V39">
            <v>33.332999999999998</v>
          </cell>
          <cell r="W39">
            <v>71.388999999999996</v>
          </cell>
          <cell r="X39">
            <v>91.944000000000003</v>
          </cell>
          <cell r="Y39">
            <v>153.88900000000001</v>
          </cell>
          <cell r="Z39">
            <v>84.721999999999994</v>
          </cell>
          <cell r="AA39">
            <v>66.388999999999996</v>
          </cell>
          <cell r="AB39">
            <v>97.221999999999994</v>
          </cell>
          <cell r="AC39">
            <v>120</v>
          </cell>
          <cell r="AD39">
            <v>209.167</v>
          </cell>
        </row>
        <row r="40">
          <cell r="A40" t="str">
            <v>Finland</v>
          </cell>
          <cell r="Q40">
            <v>666.11099999999999</v>
          </cell>
          <cell r="R40">
            <v>685.55600000000004</v>
          </cell>
          <cell r="S40">
            <v>615.55600000000004</v>
          </cell>
          <cell r="T40">
            <v>500.83300000000003</v>
          </cell>
          <cell r="U40">
            <v>601.11099999999999</v>
          </cell>
          <cell r="V40">
            <v>672.5</v>
          </cell>
          <cell r="W40">
            <v>696.94399999999996</v>
          </cell>
          <cell r="X40">
            <v>600.83299999999997</v>
          </cell>
          <cell r="Y40">
            <v>688.61099999999999</v>
          </cell>
          <cell r="Z40">
            <v>613.88900000000001</v>
          </cell>
          <cell r="AA40">
            <v>436.38900000000001</v>
          </cell>
          <cell r="AB40">
            <v>44.722000000000001</v>
          </cell>
          <cell r="AC40">
            <v>19.167000000000002</v>
          </cell>
          <cell r="AD40">
            <v>278.61099999999999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798.33299999999997</v>
          </cell>
          <cell r="R48">
            <v>662.22199999999998</v>
          </cell>
          <cell r="S48">
            <v>666.66700000000003</v>
          </cell>
          <cell r="T48">
            <v>40</v>
          </cell>
          <cell r="U48">
            <v>231.11099999999999</v>
          </cell>
          <cell r="V48">
            <v>218.05600000000001</v>
          </cell>
          <cell r="W48">
            <v>445.27800000000002</v>
          </cell>
          <cell r="X48">
            <v>534.72199999999998</v>
          </cell>
          <cell r="Y48">
            <v>1104.444</v>
          </cell>
          <cell r="Z48">
            <v>1131.6669999999999</v>
          </cell>
          <cell r="AA48">
            <v>693.61099999999999</v>
          </cell>
          <cell r="AB48">
            <v>380.55599999999998</v>
          </cell>
          <cell r="AC48">
            <v>387.90100000000001</v>
          </cell>
          <cell r="AD48">
            <v>370.51600000000002</v>
          </cell>
        </row>
        <row r="49">
          <cell r="A49" t="str">
            <v>Turkey</v>
          </cell>
          <cell r="Q49">
            <v>5314.7219999999998</v>
          </cell>
          <cell r="R49">
            <v>5511.1109999999999</v>
          </cell>
          <cell r="S49">
            <v>4950.2780000000002</v>
          </cell>
          <cell r="T49">
            <v>5312.7780000000002</v>
          </cell>
          <cell r="U49">
            <v>5077.7780000000002</v>
          </cell>
          <cell r="V49">
            <v>5468.8890000000001</v>
          </cell>
          <cell r="W49">
            <v>5586.1109999999999</v>
          </cell>
          <cell r="X49">
            <v>5547.2219999999998</v>
          </cell>
          <cell r="Y49">
            <v>4961.9440000000004</v>
          </cell>
          <cell r="Z49">
            <v>3920.2779999999998</v>
          </cell>
          <cell r="AA49">
            <v>3299.444</v>
          </cell>
          <cell r="AB49">
            <v>4269.7219999999998</v>
          </cell>
          <cell r="AC49">
            <v>4698.6719999999996</v>
          </cell>
          <cell r="AD49">
            <v>4802.4870000000001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74.721999999999994</v>
          </cell>
          <cell r="W52">
            <v>85.832999999999998</v>
          </cell>
          <cell r="X52">
            <v>93.888999999999996</v>
          </cell>
          <cell r="Y52">
            <v>155.27799999999999</v>
          </cell>
          <cell r="Z52">
            <v>205.833</v>
          </cell>
          <cell r="AA52">
            <v>120.27800000000001</v>
          </cell>
          <cell r="AB52">
            <v>78.888999999999996</v>
          </cell>
          <cell r="AC52">
            <v>131.667</v>
          </cell>
          <cell r="AD52">
            <v>143.333</v>
          </cell>
        </row>
        <row r="53">
          <cell r="A53" t="str">
            <v>Ukraine</v>
          </cell>
          <cell r="Q53">
            <v>7502.7780000000002</v>
          </cell>
          <cell r="R53">
            <v>7376.3890000000001</v>
          </cell>
          <cell r="S53">
            <v>12862.222</v>
          </cell>
          <cell r="T53">
            <v>14768.888999999999</v>
          </cell>
          <cell r="U53">
            <v>6945</v>
          </cell>
          <cell r="V53">
            <v>14676.944</v>
          </cell>
          <cell r="W53">
            <v>15651.666999999999</v>
          </cell>
          <cell r="X53">
            <v>15963.611000000001</v>
          </cell>
          <cell r="Y53">
            <v>15081.666999999999</v>
          </cell>
          <cell r="Z53">
            <v>11387.222</v>
          </cell>
          <cell r="AA53">
            <v>12011.944</v>
          </cell>
          <cell r="AB53">
            <v>14752.222</v>
          </cell>
          <cell r="AC53">
            <v>14589.722</v>
          </cell>
          <cell r="AD53">
            <v>7425.2780000000002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23032.768</v>
          </cell>
          <cell r="R12">
            <v>26870.566999999999</v>
          </cell>
          <cell r="S12">
            <v>21284.959999999999</v>
          </cell>
          <cell r="T12">
            <v>20291.078000000001</v>
          </cell>
          <cell r="U12">
            <v>19470.026000000002</v>
          </cell>
          <cell r="V12">
            <v>18217.739000000001</v>
          </cell>
          <cell r="W12">
            <v>17176.745999999999</v>
          </cell>
          <cell r="X12">
            <v>14162.955</v>
          </cell>
          <cell r="Y12">
            <v>11751.089</v>
          </cell>
          <cell r="Z12">
            <v>9046.1039999999994</v>
          </cell>
          <cell r="AA12">
            <v>6875.29</v>
          </cell>
          <cell r="AB12">
            <v>4248.6490000000003</v>
          </cell>
          <cell r="AC12">
            <v>4103.6009999999997</v>
          </cell>
          <cell r="AD12">
            <v>4337.7359999999999</v>
          </cell>
        </row>
        <row r="13">
          <cell r="A13" t="str">
            <v>European Union - 28 countries (2013-2020)</v>
          </cell>
          <cell r="Q13">
            <v>23032.768</v>
          </cell>
          <cell r="R13">
            <v>26870.566999999999</v>
          </cell>
          <cell r="S13">
            <v>21284.959999999999</v>
          </cell>
          <cell r="T13">
            <v>20291.078000000001</v>
          </cell>
          <cell r="U13">
            <v>19470.026000000002</v>
          </cell>
          <cell r="V13">
            <v>18217.739000000001</v>
          </cell>
          <cell r="W13">
            <v>17176.745999999999</v>
          </cell>
          <cell r="X13">
            <v>14162.955</v>
          </cell>
          <cell r="Y13">
            <v>11751.089</v>
          </cell>
          <cell r="Z13">
            <v>9046.1039999999994</v>
          </cell>
          <cell r="AA13">
            <v>6875.29</v>
          </cell>
          <cell r="AB13">
            <v>4248.6490000000003</v>
          </cell>
          <cell r="AC13">
            <v>4103.6009999999997</v>
          </cell>
          <cell r="AD13">
            <v>4337.7359999999999</v>
          </cell>
        </row>
        <row r="14">
          <cell r="A14" t="str">
            <v>Euro area - 19 countries  (from 2015)</v>
          </cell>
          <cell r="Q14">
            <v>21412.769</v>
          </cell>
          <cell r="R14">
            <v>25344.455999999998</v>
          </cell>
          <cell r="S14">
            <v>19799.403999999999</v>
          </cell>
          <cell r="T14">
            <v>18882.188999999998</v>
          </cell>
          <cell r="U14">
            <v>18010.026000000002</v>
          </cell>
          <cell r="V14">
            <v>16622.183000000001</v>
          </cell>
          <cell r="W14">
            <v>16449.800999999999</v>
          </cell>
          <cell r="X14">
            <v>13324.066000000001</v>
          </cell>
          <cell r="Y14">
            <v>10983.032999999999</v>
          </cell>
          <cell r="Z14">
            <v>8286.66</v>
          </cell>
          <cell r="AA14">
            <v>6139.5</v>
          </cell>
          <cell r="AB14">
            <v>3349.7640000000001</v>
          </cell>
          <cell r="AC14">
            <v>3219.7280000000001</v>
          </cell>
          <cell r="AD14">
            <v>3449.8879999999999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142.77799999999999</v>
          </cell>
          <cell r="W15">
            <v>191.94399999999999</v>
          </cell>
          <cell r="X15">
            <v>127.22199999999999</v>
          </cell>
          <cell r="Y15">
            <v>0</v>
          </cell>
          <cell r="Z15">
            <v>61.722000000000001</v>
          </cell>
          <cell r="AA15">
            <v>105.444</v>
          </cell>
          <cell r="AB15">
            <v>102.194</v>
          </cell>
          <cell r="AC15">
            <v>107.556</v>
          </cell>
          <cell r="AD15">
            <v>83.667000000000002</v>
          </cell>
        </row>
        <row r="16">
          <cell r="A16" t="str">
            <v>Bulgaria</v>
          </cell>
          <cell r="Q16">
            <v>68.332999999999998</v>
          </cell>
          <cell r="R16">
            <v>5.8330000000000002</v>
          </cell>
          <cell r="S16">
            <v>13.888999999999999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0.83299999999999996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121.111</v>
          </cell>
          <cell r="R17">
            <v>106.111</v>
          </cell>
          <cell r="S17">
            <v>86.111000000000004</v>
          </cell>
          <cell r="T17">
            <v>96.388999999999996</v>
          </cell>
          <cell r="U17">
            <v>132.77799999999999</v>
          </cell>
          <cell r="V17">
            <v>179.72200000000001</v>
          </cell>
          <cell r="W17">
            <v>1.389</v>
          </cell>
          <cell r="X17">
            <v>1.389</v>
          </cell>
          <cell r="Y17">
            <v>1.111</v>
          </cell>
          <cell r="Z17">
            <v>1.389</v>
          </cell>
          <cell r="AA17">
            <v>5.8330000000000002</v>
          </cell>
          <cell r="AB17">
            <v>1.111</v>
          </cell>
          <cell r="AC17">
            <v>1.26</v>
          </cell>
          <cell r="AD17">
            <v>2.218</v>
          </cell>
        </row>
        <row r="18">
          <cell r="A18" t="str">
            <v>Denmark</v>
          </cell>
          <cell r="Q18">
            <v>93.332999999999998</v>
          </cell>
          <cell r="R18">
            <v>89.721999999999994</v>
          </cell>
          <cell r="S18">
            <v>131.667</v>
          </cell>
          <cell r="T18">
            <v>101.389</v>
          </cell>
          <cell r="U18">
            <v>86.944000000000003</v>
          </cell>
          <cell r="V18">
            <v>105.27800000000001</v>
          </cell>
          <cell r="W18">
            <v>77.778000000000006</v>
          </cell>
          <cell r="X18">
            <v>82.221999999999994</v>
          </cell>
          <cell r="Y18">
            <v>106.389</v>
          </cell>
          <cell r="Z18">
            <v>103.611</v>
          </cell>
          <cell r="AA18">
            <v>98.013000000000005</v>
          </cell>
          <cell r="AB18">
            <v>93.885999999999996</v>
          </cell>
          <cell r="AC18">
            <v>115.331</v>
          </cell>
          <cell r="AD18">
            <v>100.983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0.83299999999999996</v>
          </cell>
          <cell r="R20">
            <v>1.111</v>
          </cell>
          <cell r="S20">
            <v>2.778</v>
          </cell>
          <cell r="T20">
            <v>1.389</v>
          </cell>
          <cell r="U20">
            <v>1.111</v>
          </cell>
          <cell r="V20">
            <v>0.27800000000000002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4069.7220000000002</v>
          </cell>
          <cell r="R24">
            <v>5099.7219999999998</v>
          </cell>
          <cell r="S24">
            <v>36.944000000000003</v>
          </cell>
          <cell r="T24">
            <v>31.388999999999999</v>
          </cell>
          <cell r="U24">
            <v>49.722000000000001</v>
          </cell>
          <cell r="V24">
            <v>31.111000000000001</v>
          </cell>
          <cell r="W24">
            <v>7.8579999999999997</v>
          </cell>
          <cell r="X24">
            <v>12.401</v>
          </cell>
          <cell r="Y24">
            <v>14.667999999999999</v>
          </cell>
          <cell r="Z24">
            <v>1.9870000000000001</v>
          </cell>
          <cell r="AA24">
            <v>2.1469999999999998</v>
          </cell>
          <cell r="AB24">
            <v>5.1520000000000001</v>
          </cell>
          <cell r="AC24">
            <v>2.274</v>
          </cell>
          <cell r="AD24">
            <v>3.69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13699.166999999999</v>
          </cell>
          <cell r="R26">
            <v>16590.277999999998</v>
          </cell>
          <cell r="S26">
            <v>15847.778</v>
          </cell>
          <cell r="T26">
            <v>14965</v>
          </cell>
          <cell r="U26">
            <v>14351.944</v>
          </cell>
          <cell r="V26">
            <v>13442.778</v>
          </cell>
          <cell r="W26">
            <v>13278.611000000001</v>
          </cell>
          <cell r="X26">
            <v>10145</v>
          </cell>
          <cell r="Y26">
            <v>8461.9439999999995</v>
          </cell>
          <cell r="Z26">
            <v>5840.8329999999996</v>
          </cell>
          <cell r="AA26">
            <v>4477.7780000000002</v>
          </cell>
          <cell r="AB26">
            <v>2129.444</v>
          </cell>
          <cell r="AC26">
            <v>1935.7429999999999</v>
          </cell>
          <cell r="AD26">
            <v>1778.36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24.722000000000001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6.3890000000000002</v>
          </cell>
          <cell r="R31">
            <v>10</v>
          </cell>
          <cell r="S31">
            <v>0</v>
          </cell>
          <cell r="T31">
            <v>0</v>
          </cell>
          <cell r="U31">
            <v>0.83299999999999996</v>
          </cell>
          <cell r="V31">
            <v>0.27800000000000002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2056.1109999999999</v>
          </cell>
          <cell r="R33">
            <v>2004.444</v>
          </cell>
          <cell r="S33">
            <v>2150.2779999999998</v>
          </cell>
          <cell r="T33">
            <v>2495.556</v>
          </cell>
          <cell r="U33">
            <v>1679.444</v>
          </cell>
          <cell r="V33">
            <v>1351.944</v>
          </cell>
          <cell r="W33">
            <v>1711.6669999999999</v>
          </cell>
          <cell r="X33">
            <v>1430.8330000000001</v>
          </cell>
          <cell r="Y33">
            <v>1317.778</v>
          </cell>
          <cell r="Z33">
            <v>1473.3330000000001</v>
          </cell>
          <cell r="AA33">
            <v>216.83</v>
          </cell>
          <cell r="AB33">
            <v>243.02699999999999</v>
          </cell>
          <cell r="AC33">
            <v>295.70100000000002</v>
          </cell>
          <cell r="AD33">
            <v>797.029</v>
          </cell>
        </row>
        <row r="34">
          <cell r="A34" t="str">
            <v>Austria</v>
          </cell>
          <cell r="Q34">
            <v>498.88099999999997</v>
          </cell>
          <cell r="R34">
            <v>645.56799999999998</v>
          </cell>
          <cell r="S34">
            <v>699.12599999999998</v>
          </cell>
          <cell r="T34">
            <v>436.077</v>
          </cell>
          <cell r="U34">
            <v>613.36</v>
          </cell>
          <cell r="V34">
            <v>619.96100000000001</v>
          </cell>
          <cell r="W34">
            <v>556.94299999999998</v>
          </cell>
          <cell r="X34">
            <v>810.55399999999997</v>
          </cell>
          <cell r="Y34">
            <v>743.64300000000003</v>
          </cell>
          <cell r="Z34">
            <v>566.84100000000001</v>
          </cell>
          <cell r="AA34">
            <v>820.35699999999997</v>
          </cell>
          <cell r="AB34">
            <v>787.72500000000002</v>
          </cell>
          <cell r="AC34">
            <v>849.01</v>
          </cell>
          <cell r="AD34">
            <v>612.47</v>
          </cell>
        </row>
        <row r="35">
          <cell r="A35" t="str">
            <v>Poland</v>
          </cell>
          <cell r="Q35">
            <v>1225.8330000000001</v>
          </cell>
          <cell r="R35">
            <v>1232.778</v>
          </cell>
          <cell r="S35">
            <v>1216.6669999999999</v>
          </cell>
          <cell r="T35">
            <v>1148.3330000000001</v>
          </cell>
          <cell r="U35">
            <v>1136.3889999999999</v>
          </cell>
          <cell r="V35">
            <v>1226.3889999999999</v>
          </cell>
          <cell r="W35">
            <v>628.88900000000001</v>
          </cell>
          <cell r="X35">
            <v>722.5</v>
          </cell>
          <cell r="Y35">
            <v>627.77800000000002</v>
          </cell>
          <cell r="Z35">
            <v>629.44399999999996</v>
          </cell>
          <cell r="AA35">
            <v>621.94399999999996</v>
          </cell>
          <cell r="AB35">
            <v>678.61099999999999</v>
          </cell>
          <cell r="AC35">
            <v>746.32</v>
          </cell>
          <cell r="AD35">
            <v>782.654</v>
          </cell>
        </row>
        <row r="36">
          <cell r="A36" t="str">
            <v>Portugal</v>
          </cell>
          <cell r="Q36">
            <v>827.22199999999998</v>
          </cell>
          <cell r="R36">
            <v>691.11099999999999</v>
          </cell>
          <cell r="S36">
            <v>688.05600000000004</v>
          </cell>
          <cell r="T36">
            <v>640.83299999999997</v>
          </cell>
          <cell r="U36">
            <v>921.66700000000003</v>
          </cell>
          <cell r="V36">
            <v>784.72199999999998</v>
          </cell>
          <cell r="W36">
            <v>655.83299999999997</v>
          </cell>
          <cell r="X36">
            <v>580.55600000000004</v>
          </cell>
          <cell r="Y36">
            <v>216.11099999999999</v>
          </cell>
          <cell r="Z36">
            <v>73.332999999999998</v>
          </cell>
          <cell r="AA36">
            <v>112.22199999999999</v>
          </cell>
          <cell r="AB36">
            <v>44.722000000000001</v>
          </cell>
          <cell r="AC36">
            <v>0</v>
          </cell>
          <cell r="AD36">
            <v>36.338000000000001</v>
          </cell>
        </row>
        <row r="37">
          <cell r="A37" t="str">
            <v>Romania</v>
          </cell>
          <cell r="Q37">
            <v>105</v>
          </cell>
          <cell r="R37">
            <v>81.667000000000002</v>
          </cell>
          <cell r="S37">
            <v>37.222000000000001</v>
          </cell>
          <cell r="T37">
            <v>62.777999999999999</v>
          </cell>
          <cell r="U37">
            <v>103.056</v>
          </cell>
          <cell r="V37">
            <v>83.888999999999996</v>
          </cell>
          <cell r="W37">
            <v>18.888999999999999</v>
          </cell>
          <cell r="X37">
            <v>32.777999999999999</v>
          </cell>
          <cell r="Y37">
            <v>32.777999999999999</v>
          </cell>
          <cell r="Z37">
            <v>25</v>
          </cell>
          <cell r="AA37">
            <v>10</v>
          </cell>
          <cell r="AB37">
            <v>124.444</v>
          </cell>
          <cell r="AC37">
            <v>20.962</v>
          </cell>
          <cell r="AD37">
            <v>1.9930000000000001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34.444000000000003</v>
          </cell>
          <cell r="R39">
            <v>87.221999999999994</v>
          </cell>
          <cell r="S39">
            <v>162.22200000000001</v>
          </cell>
          <cell r="T39">
            <v>151.667</v>
          </cell>
          <cell r="U39">
            <v>150.55600000000001</v>
          </cell>
          <cell r="V39">
            <v>6.944</v>
          </cell>
          <cell r="W39">
            <v>1.389</v>
          </cell>
          <cell r="X39">
            <v>0.55600000000000005</v>
          </cell>
          <cell r="Y39">
            <v>0.27800000000000002</v>
          </cell>
          <cell r="Z39">
            <v>0.27800000000000002</v>
          </cell>
          <cell r="AA39">
            <v>0</v>
          </cell>
          <cell r="AB39">
            <v>0.83299999999999996</v>
          </cell>
          <cell r="AC39">
            <v>2.5</v>
          </cell>
          <cell r="AD39">
            <v>120.556</v>
          </cell>
        </row>
        <row r="40">
          <cell r="A40" t="str">
            <v>Finland</v>
          </cell>
          <cell r="Q40">
            <v>226.38900000000001</v>
          </cell>
          <cell r="R40">
            <v>225</v>
          </cell>
          <cell r="S40">
            <v>212.22200000000001</v>
          </cell>
          <cell r="T40">
            <v>160.27799999999999</v>
          </cell>
          <cell r="U40">
            <v>242.22200000000001</v>
          </cell>
          <cell r="V40">
            <v>241.667</v>
          </cell>
          <cell r="W40">
            <v>45.555999999999997</v>
          </cell>
          <cell r="X40">
            <v>192.22200000000001</v>
          </cell>
          <cell r="Y40">
            <v>228.61099999999999</v>
          </cell>
          <cell r="Z40">
            <v>268.33300000000003</v>
          </cell>
          <cell r="AA40">
            <v>404.72199999999998</v>
          </cell>
          <cell r="AB40">
            <v>36.667000000000002</v>
          </cell>
          <cell r="AC40">
            <v>26.943999999999999</v>
          </cell>
          <cell r="AD40">
            <v>17.777999999999999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335.55599999999998</v>
          </cell>
          <cell r="R48">
            <v>41.110999999999997</v>
          </cell>
          <cell r="S48">
            <v>212.5</v>
          </cell>
          <cell r="T48">
            <v>0</v>
          </cell>
          <cell r="U48">
            <v>0</v>
          </cell>
          <cell r="V48">
            <v>1010.556</v>
          </cell>
          <cell r="W48">
            <v>1057.5</v>
          </cell>
          <cell r="X48">
            <v>646.38900000000001</v>
          </cell>
          <cell r="Y48">
            <v>118.056</v>
          </cell>
          <cell r="Z48">
            <v>67.5</v>
          </cell>
          <cell r="AA48">
            <v>490.83300000000003</v>
          </cell>
          <cell r="AB48">
            <v>709.16700000000003</v>
          </cell>
          <cell r="AC48">
            <v>742.29700000000003</v>
          </cell>
          <cell r="AD48">
            <v>789.54300000000001</v>
          </cell>
        </row>
        <row r="49">
          <cell r="A49" t="str">
            <v>Turkey</v>
          </cell>
          <cell r="Q49">
            <v>316.94400000000002</v>
          </cell>
          <cell r="R49">
            <v>173.88900000000001</v>
          </cell>
          <cell r="S49">
            <v>194.72200000000001</v>
          </cell>
          <cell r="T49">
            <v>151.38900000000001</v>
          </cell>
          <cell r="U49">
            <v>241.94399999999999</v>
          </cell>
          <cell r="V49">
            <v>260.83300000000003</v>
          </cell>
          <cell r="W49">
            <v>249.44399999999999</v>
          </cell>
          <cell r="X49">
            <v>344.44400000000002</v>
          </cell>
          <cell r="Y49">
            <v>456.38900000000001</v>
          </cell>
          <cell r="Z49">
            <v>667.22199999999998</v>
          </cell>
          <cell r="AA49">
            <v>628.05600000000004</v>
          </cell>
          <cell r="AB49">
            <v>480.55599999999998</v>
          </cell>
          <cell r="AC49">
            <v>459.05799999999999</v>
          </cell>
          <cell r="AD49">
            <v>370.65899999999999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165.833</v>
          </cell>
          <cell r="W52">
            <v>140.833</v>
          </cell>
          <cell r="X52">
            <v>101.111</v>
          </cell>
          <cell r="Y52">
            <v>135.27799999999999</v>
          </cell>
          <cell r="Z52">
            <v>116.667</v>
          </cell>
          <cell r="AA52">
            <v>56.944000000000003</v>
          </cell>
          <cell r="AB52">
            <v>121.944</v>
          </cell>
          <cell r="AC52">
            <v>95.555999999999997</v>
          </cell>
          <cell r="AD52">
            <v>51.667000000000002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278.61099999999999</v>
          </cell>
          <cell r="T53">
            <v>758.05600000000004</v>
          </cell>
          <cell r="U53">
            <v>1524.444</v>
          </cell>
          <cell r="V53">
            <v>765.83299999999997</v>
          </cell>
          <cell r="W53">
            <v>255.27799999999999</v>
          </cell>
          <cell r="X53">
            <v>245.27799999999999</v>
          </cell>
          <cell r="Y53">
            <v>199.72200000000001</v>
          </cell>
          <cell r="Z53">
            <v>313.33300000000003</v>
          </cell>
          <cell r="AA53">
            <v>607.22199999999998</v>
          </cell>
          <cell r="AB53">
            <v>612.5</v>
          </cell>
          <cell r="AC53">
            <v>1849.722</v>
          </cell>
          <cell r="AD53">
            <v>155.833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14977.868</v>
          </cell>
          <cell r="R12">
            <v>13306.308999999999</v>
          </cell>
          <cell r="S12">
            <v>12897.633</v>
          </cell>
          <cell r="T12">
            <v>13142.353999999999</v>
          </cell>
          <cell r="U12">
            <v>11509.89</v>
          </cell>
          <cell r="V12">
            <v>13780.282999999999</v>
          </cell>
          <cell r="W12">
            <v>12228.965</v>
          </cell>
          <cell r="X12">
            <v>15964.367</v>
          </cell>
          <cell r="Y12">
            <v>16995.769</v>
          </cell>
          <cell r="Z12">
            <v>16932.3</v>
          </cell>
          <cell r="AA12">
            <v>18015.754000000001</v>
          </cell>
          <cell r="AB12">
            <v>19102.501</v>
          </cell>
          <cell r="AC12">
            <v>20287.455999999998</v>
          </cell>
          <cell r="AD12">
            <v>18213.303</v>
          </cell>
        </row>
        <row r="13">
          <cell r="A13" t="str">
            <v>European Union - 28 countries (2013-2020)</v>
          </cell>
          <cell r="Q13">
            <v>14977.868</v>
          </cell>
          <cell r="R13">
            <v>13306.308999999999</v>
          </cell>
          <cell r="S13">
            <v>12897.633</v>
          </cell>
          <cell r="T13">
            <v>13142.353999999999</v>
          </cell>
          <cell r="U13">
            <v>11509.89</v>
          </cell>
          <cell r="V13">
            <v>13780.282999999999</v>
          </cell>
          <cell r="W13">
            <v>12228.965</v>
          </cell>
          <cell r="X13">
            <v>15964.367</v>
          </cell>
          <cell r="Y13">
            <v>16995.769</v>
          </cell>
          <cell r="Z13">
            <v>16932.3</v>
          </cell>
          <cell r="AA13">
            <v>18015.754000000001</v>
          </cell>
          <cell r="AB13">
            <v>19102.501</v>
          </cell>
          <cell r="AC13">
            <v>20287.455999999998</v>
          </cell>
          <cell r="AD13">
            <v>18213.303</v>
          </cell>
        </row>
        <row r="14">
          <cell r="A14" t="str">
            <v>Euro area - 19 countries  (from 2015)</v>
          </cell>
          <cell r="Q14">
            <v>4825.3680000000004</v>
          </cell>
          <cell r="R14">
            <v>4870.7539999999999</v>
          </cell>
          <cell r="S14">
            <v>4777.9110000000001</v>
          </cell>
          <cell r="T14">
            <v>5233.1869999999999</v>
          </cell>
          <cell r="U14">
            <v>5527.9449999999997</v>
          </cell>
          <cell r="V14">
            <v>5751.1279999999997</v>
          </cell>
          <cell r="W14">
            <v>5187.3329999999996</v>
          </cell>
          <cell r="X14">
            <v>7431.2690000000002</v>
          </cell>
          <cell r="Y14">
            <v>8414.6180000000004</v>
          </cell>
          <cell r="Z14">
            <v>8542.4470000000001</v>
          </cell>
          <cell r="AA14">
            <v>9008.6669999999995</v>
          </cell>
          <cell r="AB14">
            <v>9909.4869999999992</v>
          </cell>
          <cell r="AC14">
            <v>10112.831</v>
          </cell>
          <cell r="AD14">
            <v>8464.4249999999993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11.944000000000001</v>
          </cell>
          <cell r="Y16">
            <v>11.388999999999999</v>
          </cell>
          <cell r="Z16">
            <v>17.222000000000001</v>
          </cell>
          <cell r="AA16">
            <v>6.6669999999999998</v>
          </cell>
          <cell r="AB16">
            <v>28.888999999999999</v>
          </cell>
          <cell r="AC16">
            <v>24.495999999999999</v>
          </cell>
          <cell r="AD16">
            <v>19.154</v>
          </cell>
        </row>
        <row r="17">
          <cell r="A17" t="str">
            <v>Czechia</v>
          </cell>
          <cell r="Q17">
            <v>461.94400000000002</v>
          </cell>
          <cell r="R17">
            <v>299.44400000000002</v>
          </cell>
          <cell r="S17">
            <v>281.11099999999999</v>
          </cell>
          <cell r="T17">
            <v>217.77799999999999</v>
          </cell>
          <cell r="U17">
            <v>150</v>
          </cell>
          <cell r="V17">
            <v>295.55599999999998</v>
          </cell>
          <cell r="W17">
            <v>393.88900000000001</v>
          </cell>
          <cell r="X17">
            <v>428.88900000000001</v>
          </cell>
          <cell r="Y17">
            <v>477.5</v>
          </cell>
          <cell r="Z17">
            <v>624.44399999999996</v>
          </cell>
          <cell r="AA17">
            <v>665.55600000000004</v>
          </cell>
          <cell r="AB17">
            <v>683.88900000000001</v>
          </cell>
          <cell r="AC17">
            <v>660.43799999999999</v>
          </cell>
          <cell r="AD17">
            <v>641.86900000000003</v>
          </cell>
        </row>
        <row r="18">
          <cell r="A18" t="str">
            <v>Denmark</v>
          </cell>
          <cell r="Q18">
            <v>2173.056</v>
          </cell>
          <cell r="R18">
            <v>2223.3330000000001</v>
          </cell>
          <cell r="S18">
            <v>2324.1669999999999</v>
          </cell>
          <cell r="T18">
            <v>2488.6109999999999</v>
          </cell>
          <cell r="U18">
            <v>2555</v>
          </cell>
          <cell r="V18">
            <v>2657.21</v>
          </cell>
          <cell r="W18">
            <v>2749.6880000000001</v>
          </cell>
          <cell r="X18">
            <v>2866.154</v>
          </cell>
          <cell r="Y18">
            <v>2771.1509999999998</v>
          </cell>
          <cell r="Z18">
            <v>3018.7429999999999</v>
          </cell>
          <cell r="AA18">
            <v>3382.364</v>
          </cell>
          <cell r="AB18">
            <v>3331.07</v>
          </cell>
          <cell r="AC18">
            <v>3525.0650000000001</v>
          </cell>
          <cell r="AD18">
            <v>3707.2530000000002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9.1669999999999998</v>
          </cell>
          <cell r="R20">
            <v>6.1109999999999998</v>
          </cell>
          <cell r="S20">
            <v>18.056000000000001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6.1109999999999998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2012.5</v>
          </cell>
          <cell r="R24">
            <v>1649.444</v>
          </cell>
          <cell r="S24">
            <v>1650.8330000000001</v>
          </cell>
          <cell r="T24">
            <v>2000.8330000000001</v>
          </cell>
          <cell r="U24">
            <v>2153.3330000000001</v>
          </cell>
          <cell r="V24">
            <v>2042.222</v>
          </cell>
          <cell r="W24">
            <v>1511.866</v>
          </cell>
          <cell r="X24">
            <v>1603.348</v>
          </cell>
          <cell r="Y24">
            <v>1776.3810000000001</v>
          </cell>
          <cell r="Z24">
            <v>1965.973</v>
          </cell>
          <cell r="AA24">
            <v>1768.817</v>
          </cell>
          <cell r="AB24">
            <v>2432.5050000000001</v>
          </cell>
          <cell r="AC24">
            <v>2415.7629999999999</v>
          </cell>
          <cell r="AD24">
            <v>2460.326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269.72199999999998</v>
          </cell>
          <cell r="R26">
            <v>277.77800000000002</v>
          </cell>
          <cell r="S26">
            <v>273.88900000000001</v>
          </cell>
          <cell r="T26">
            <v>301.94400000000002</v>
          </cell>
          <cell r="U26">
            <v>431.66699999999997</v>
          </cell>
          <cell r="V26">
            <v>330.55599999999998</v>
          </cell>
          <cell r="W26">
            <v>428.05599999999998</v>
          </cell>
          <cell r="X26">
            <v>246.94399999999999</v>
          </cell>
          <cell r="Y26">
            <v>248.88900000000001</v>
          </cell>
          <cell r="Z26">
            <v>226.667</v>
          </cell>
          <cell r="AA26">
            <v>268.61099999999999</v>
          </cell>
          <cell r="AB26">
            <v>280.27800000000002</v>
          </cell>
          <cell r="AC26">
            <v>473.62</v>
          </cell>
          <cell r="AD26">
            <v>448.35300000000001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0.27800000000000002</v>
          </cell>
          <cell r="R28">
            <v>0.27800000000000002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13.055999999999999</v>
          </cell>
          <cell r="X28">
            <v>31.667000000000002</v>
          </cell>
          <cell r="Y28">
            <v>64.721999999999994</v>
          </cell>
          <cell r="Z28">
            <v>64.721999999999994</v>
          </cell>
          <cell r="AA28">
            <v>83.332999999999998</v>
          </cell>
          <cell r="AB28">
            <v>95.832999999999998</v>
          </cell>
          <cell r="AC28">
            <v>95.852000000000004</v>
          </cell>
          <cell r="AD28">
            <v>90.87</v>
          </cell>
        </row>
        <row r="29">
          <cell r="A29" t="str">
            <v>Lithuania</v>
          </cell>
          <cell r="Q29">
            <v>36.389000000000003</v>
          </cell>
          <cell r="R29">
            <v>0</v>
          </cell>
          <cell r="S29">
            <v>0</v>
          </cell>
          <cell r="T29">
            <v>1.944</v>
          </cell>
          <cell r="U29">
            <v>4.444</v>
          </cell>
          <cell r="V29">
            <v>4.1669999999999998</v>
          </cell>
          <cell r="W29">
            <v>5.2779999999999996</v>
          </cell>
          <cell r="X29">
            <v>13.055999999999999</v>
          </cell>
          <cell r="Y29">
            <v>10.555999999999999</v>
          </cell>
          <cell r="Z29">
            <v>16.943999999999999</v>
          </cell>
          <cell r="AA29">
            <v>15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8.9420000000000002</v>
          </cell>
          <cell r="W30">
            <v>10.252000000000001</v>
          </cell>
          <cell r="X30">
            <v>12.067</v>
          </cell>
          <cell r="Y30">
            <v>13.023999999999999</v>
          </cell>
          <cell r="Z30">
            <v>21.346</v>
          </cell>
          <cell r="AA30">
            <v>22.219000000000001</v>
          </cell>
          <cell r="AB30">
            <v>23.8</v>
          </cell>
          <cell r="AC30">
            <v>23.792000000000002</v>
          </cell>
          <cell r="AD30">
            <v>27.43</v>
          </cell>
        </row>
        <row r="31">
          <cell r="A31" t="str">
            <v>Hungary</v>
          </cell>
          <cell r="Q31">
            <v>6.3890000000000002</v>
          </cell>
          <cell r="R31">
            <v>15</v>
          </cell>
          <cell r="S31">
            <v>8.3330000000000002</v>
          </cell>
          <cell r="T31">
            <v>6.6669999999999998</v>
          </cell>
          <cell r="U31">
            <v>18.056000000000001</v>
          </cell>
          <cell r="V31">
            <v>31.388999999999999</v>
          </cell>
          <cell r="W31">
            <v>76.667000000000002</v>
          </cell>
          <cell r="X31">
            <v>0</v>
          </cell>
          <cell r="Y31">
            <v>43.610999999999997</v>
          </cell>
          <cell r="Z31">
            <v>8.8889999999999993</v>
          </cell>
          <cell r="AA31">
            <v>11.388999999999999</v>
          </cell>
          <cell r="AB31">
            <v>13.333</v>
          </cell>
          <cell r="AC31">
            <v>9.7219999999999995</v>
          </cell>
          <cell r="AD31">
            <v>11.111000000000001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325.27800000000002</v>
          </cell>
          <cell r="R33">
            <v>374.16699999999997</v>
          </cell>
          <cell r="S33">
            <v>368.61099999999999</v>
          </cell>
          <cell r="T33">
            <v>367.77800000000002</v>
          </cell>
          <cell r="U33">
            <v>451.11099999999999</v>
          </cell>
          <cell r="V33">
            <v>358.61099999999999</v>
          </cell>
          <cell r="W33">
            <v>783.88900000000001</v>
          </cell>
          <cell r="X33">
            <v>2248.8890000000001</v>
          </cell>
          <cell r="Y33">
            <v>2634.7220000000002</v>
          </cell>
          <cell r="Z33">
            <v>2746.6669999999999</v>
          </cell>
          <cell r="AA33">
            <v>3421.2330000000002</v>
          </cell>
          <cell r="AB33">
            <v>3275.2779999999998</v>
          </cell>
          <cell r="AC33">
            <v>3424.1559999999999</v>
          </cell>
          <cell r="AD33">
            <v>2667.7959999999998</v>
          </cell>
        </row>
        <row r="34">
          <cell r="A34" t="str">
            <v>Austria</v>
          </cell>
          <cell r="Q34">
            <v>254.81200000000001</v>
          </cell>
          <cell r="R34">
            <v>296.03199999999998</v>
          </cell>
          <cell r="S34">
            <v>412.91199999999998</v>
          </cell>
          <cell r="T34">
            <v>528.18700000000001</v>
          </cell>
          <cell r="U34">
            <v>602.39</v>
          </cell>
          <cell r="V34">
            <v>678.29600000000005</v>
          </cell>
          <cell r="W34">
            <v>831.32399999999996</v>
          </cell>
          <cell r="X34">
            <v>943.91</v>
          </cell>
          <cell r="Y34">
            <v>1001.324</v>
          </cell>
          <cell r="Z34">
            <v>1051.7940000000001</v>
          </cell>
          <cell r="AA34">
            <v>1066.6759999999999</v>
          </cell>
          <cell r="AB34">
            <v>1245.127</v>
          </cell>
          <cell r="AC34">
            <v>1303.258</v>
          </cell>
          <cell r="AD34">
            <v>1120.6859999999999</v>
          </cell>
        </row>
        <row r="35">
          <cell r="A35" t="str">
            <v>Poland</v>
          </cell>
          <cell r="Q35">
            <v>120</v>
          </cell>
          <cell r="R35">
            <v>120.27800000000001</v>
          </cell>
          <cell r="S35">
            <v>123.333</v>
          </cell>
          <cell r="T35">
            <v>179.44399999999999</v>
          </cell>
          <cell r="U35">
            <v>166.38900000000001</v>
          </cell>
          <cell r="V35">
            <v>176.11099999999999</v>
          </cell>
          <cell r="W35">
            <v>284.72199999999998</v>
          </cell>
          <cell r="X35">
            <v>294.16699999999997</v>
          </cell>
          <cell r="Y35">
            <v>505.27800000000002</v>
          </cell>
          <cell r="Z35">
            <v>376.94400000000002</v>
          </cell>
          <cell r="AA35">
            <v>421.38900000000001</v>
          </cell>
          <cell r="AB35">
            <v>249.72200000000001</v>
          </cell>
          <cell r="AC35">
            <v>471.99900000000002</v>
          </cell>
          <cell r="AD35">
            <v>471.56599999999997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8.3330000000000002</v>
          </cell>
          <cell r="R37">
            <v>47.5</v>
          </cell>
          <cell r="S37">
            <v>8.8889999999999993</v>
          </cell>
          <cell r="T37">
            <v>14.167</v>
          </cell>
          <cell r="U37">
            <v>0.55600000000000005</v>
          </cell>
          <cell r="V37">
            <v>7.7779999999999996</v>
          </cell>
          <cell r="W37">
            <v>19.722000000000001</v>
          </cell>
          <cell r="X37">
            <v>180.833</v>
          </cell>
          <cell r="Y37">
            <v>38.332999999999998</v>
          </cell>
          <cell r="Z37">
            <v>39.722000000000001</v>
          </cell>
          <cell r="AA37">
            <v>52.777999999999999</v>
          </cell>
          <cell r="AB37">
            <v>59.167000000000002</v>
          </cell>
          <cell r="AC37">
            <v>140.96100000000001</v>
          </cell>
          <cell r="AD37">
            <v>120.98099999999999</v>
          </cell>
        </row>
        <row r="38">
          <cell r="A38" t="str">
            <v>Slovenia</v>
          </cell>
          <cell r="Q38">
            <v>31.388999999999999</v>
          </cell>
          <cell r="R38">
            <v>26.111000000000001</v>
          </cell>
          <cell r="S38">
            <v>29.722000000000001</v>
          </cell>
          <cell r="T38">
            <v>25.556000000000001</v>
          </cell>
          <cell r="U38">
            <v>22.5</v>
          </cell>
          <cell r="V38">
            <v>26.388999999999999</v>
          </cell>
          <cell r="W38">
            <v>9.1669999999999998</v>
          </cell>
          <cell r="X38">
            <v>7.7779999999999996</v>
          </cell>
          <cell r="Y38">
            <v>15.278</v>
          </cell>
          <cell r="Z38">
            <v>11.111000000000001</v>
          </cell>
          <cell r="AA38">
            <v>19.443999999999999</v>
          </cell>
          <cell r="AB38">
            <v>21.111000000000001</v>
          </cell>
          <cell r="AC38">
            <v>15.834</v>
          </cell>
          <cell r="AD38">
            <v>6.742</v>
          </cell>
        </row>
        <row r="39">
          <cell r="A39" t="str">
            <v>Slovakia</v>
          </cell>
          <cell r="Q39">
            <v>61.110999999999997</v>
          </cell>
          <cell r="R39">
            <v>147.5</v>
          </cell>
          <cell r="S39">
            <v>209.44399999999999</v>
          </cell>
          <cell r="T39">
            <v>226.667</v>
          </cell>
          <cell r="U39">
            <v>210.55600000000001</v>
          </cell>
          <cell r="V39">
            <v>450.55599999999998</v>
          </cell>
          <cell r="W39">
            <v>337.5</v>
          </cell>
          <cell r="X39">
            <v>931.94399999999996</v>
          </cell>
          <cell r="Y39">
            <v>845.83299999999997</v>
          </cell>
          <cell r="Z39">
            <v>306.38900000000001</v>
          </cell>
          <cell r="AA39">
            <v>257.77800000000002</v>
          </cell>
          <cell r="AB39">
            <v>305.55599999999998</v>
          </cell>
          <cell r="AC39">
            <v>360.55599999999998</v>
          </cell>
          <cell r="AD39">
            <v>315.83300000000003</v>
          </cell>
        </row>
        <row r="40">
          <cell r="A40" t="str">
            <v>Finland</v>
          </cell>
          <cell r="Q40">
            <v>1824.722</v>
          </cell>
          <cell r="R40">
            <v>2093.3330000000001</v>
          </cell>
          <cell r="S40">
            <v>1814.444</v>
          </cell>
          <cell r="T40">
            <v>1780.278</v>
          </cell>
          <cell r="U40">
            <v>1651.944</v>
          </cell>
          <cell r="V40">
            <v>1851.3889999999999</v>
          </cell>
          <cell r="W40">
            <v>1255.556</v>
          </cell>
          <cell r="X40">
            <v>1389.444</v>
          </cell>
          <cell r="Y40">
            <v>1803.6110000000001</v>
          </cell>
          <cell r="Z40">
            <v>2130.556</v>
          </cell>
          <cell r="AA40">
            <v>2083.8890000000001</v>
          </cell>
          <cell r="AB40">
            <v>2214.7220000000002</v>
          </cell>
          <cell r="AC40">
            <v>1986.3889999999999</v>
          </cell>
          <cell r="AD40">
            <v>1307.222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3.0000000000000001E-3</v>
          </cell>
          <cell r="AD48">
            <v>4.0000000000000001E-3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13.888999999999999</v>
          </cell>
          <cell r="AA52">
            <v>3.056</v>
          </cell>
          <cell r="AB52">
            <v>3.6110000000000002</v>
          </cell>
          <cell r="AC52">
            <v>0.55600000000000005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1209.444</v>
          </cell>
          <cell r="T53">
            <v>1565.8330000000001</v>
          </cell>
          <cell r="U53">
            <v>1858.3330000000001</v>
          </cell>
          <cell r="V53">
            <v>1880</v>
          </cell>
          <cell r="W53">
            <v>2191.3890000000001</v>
          </cell>
          <cell r="X53">
            <v>2398.6109999999999</v>
          </cell>
          <cell r="Y53">
            <v>2629.1669999999999</v>
          </cell>
          <cell r="Z53">
            <v>2637.5</v>
          </cell>
          <cell r="AA53">
            <v>3044.444</v>
          </cell>
          <cell r="AB53">
            <v>1427.222</v>
          </cell>
          <cell r="AC53">
            <v>1907.5</v>
          </cell>
          <cell r="AD53">
            <v>870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4.444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4.444</v>
          </cell>
          <cell r="S13">
            <v>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4.444</v>
          </cell>
          <cell r="S37">
            <v>5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10142.306</v>
          </cell>
          <cell r="R12">
            <v>8771.9369999999999</v>
          </cell>
          <cell r="S12">
            <v>8262.6560000000009</v>
          </cell>
          <cell r="T12">
            <v>7959.5280000000002</v>
          </cell>
          <cell r="U12">
            <v>6061.2449999999999</v>
          </cell>
          <cell r="V12">
            <v>8408.9449999999997</v>
          </cell>
          <cell r="W12">
            <v>6561.9390000000003</v>
          </cell>
          <cell r="X12">
            <v>8778.4689999999991</v>
          </cell>
          <cell r="Y12">
            <v>9124.4009999999998</v>
          </cell>
          <cell r="Z12">
            <v>8348.3189999999995</v>
          </cell>
          <cell r="AA12">
            <v>8523.7909999999993</v>
          </cell>
          <cell r="AB12">
            <v>9185.652</v>
          </cell>
          <cell r="AC12">
            <v>9905.8619999999992</v>
          </cell>
          <cell r="AD12">
            <v>8856.8729999999996</v>
          </cell>
        </row>
        <row r="13">
          <cell r="A13" t="str">
            <v>European Union - 28 countries (2013-2020)</v>
          </cell>
          <cell r="Q13">
            <v>10142.306</v>
          </cell>
          <cell r="R13">
            <v>8771.9369999999999</v>
          </cell>
          <cell r="S13">
            <v>8262.6560000000009</v>
          </cell>
          <cell r="T13">
            <v>7959.5280000000002</v>
          </cell>
          <cell r="U13">
            <v>6061.2449999999999</v>
          </cell>
          <cell r="V13">
            <v>8408.9449999999997</v>
          </cell>
          <cell r="W13">
            <v>6561.9390000000003</v>
          </cell>
          <cell r="X13">
            <v>8778.4689999999991</v>
          </cell>
          <cell r="Y13">
            <v>9124.4009999999998</v>
          </cell>
          <cell r="Z13">
            <v>8348.3189999999995</v>
          </cell>
          <cell r="AA13">
            <v>8523.7909999999993</v>
          </cell>
          <cell r="AB13">
            <v>9185.652</v>
          </cell>
          <cell r="AC13">
            <v>9905.8619999999992</v>
          </cell>
          <cell r="AD13">
            <v>8856.8729999999996</v>
          </cell>
        </row>
        <row r="14">
          <cell r="A14" t="str">
            <v>Euro area - 19 countries  (from 2015)</v>
          </cell>
          <cell r="Q14">
            <v>2272.5839999999998</v>
          </cell>
          <cell r="R14">
            <v>2674.1590000000001</v>
          </cell>
          <cell r="S14">
            <v>2527.933</v>
          </cell>
          <cell r="T14">
            <v>2583.6950000000002</v>
          </cell>
          <cell r="U14">
            <v>2607.3560000000002</v>
          </cell>
          <cell r="V14">
            <v>3019.998</v>
          </cell>
          <cell r="W14">
            <v>2420.9879999999998</v>
          </cell>
          <cell r="X14">
            <v>3126.4090000000001</v>
          </cell>
          <cell r="Y14">
            <v>3478.7510000000002</v>
          </cell>
          <cell r="Z14">
            <v>3180.8519999999999</v>
          </cell>
          <cell r="AA14">
            <v>3225.9949999999999</v>
          </cell>
          <cell r="AB14">
            <v>3653.614</v>
          </cell>
          <cell r="AC14">
            <v>3675.6010000000001</v>
          </cell>
          <cell r="AD14">
            <v>3148.84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11.944000000000001</v>
          </cell>
          <cell r="Y16">
            <v>11.388999999999999</v>
          </cell>
          <cell r="Z16">
            <v>17.222000000000001</v>
          </cell>
          <cell r="AA16">
            <v>0</v>
          </cell>
          <cell r="AB16">
            <v>28.888999999999999</v>
          </cell>
          <cell r="AC16">
            <v>24.495999999999999</v>
          </cell>
          <cell r="AD16">
            <v>19.154</v>
          </cell>
        </row>
        <row r="17">
          <cell r="A17" t="str">
            <v>Czechia</v>
          </cell>
          <cell r="Q17">
            <v>345.55599999999998</v>
          </cell>
          <cell r="R17">
            <v>186.11099999999999</v>
          </cell>
          <cell r="S17">
            <v>170.27799999999999</v>
          </cell>
          <cell r="T17">
            <v>116.944</v>
          </cell>
          <cell r="U17">
            <v>62.777999999999999</v>
          </cell>
          <cell r="V17">
            <v>85.832999999999998</v>
          </cell>
          <cell r="W17">
            <v>75</v>
          </cell>
          <cell r="X17">
            <v>78.888999999999996</v>
          </cell>
          <cell r="Y17">
            <v>81.944000000000003</v>
          </cell>
          <cell r="Z17">
            <v>194.167</v>
          </cell>
          <cell r="AA17">
            <v>226.38900000000001</v>
          </cell>
          <cell r="AB17">
            <v>248.88900000000001</v>
          </cell>
          <cell r="AC17">
            <v>244.774</v>
          </cell>
          <cell r="AD17">
            <v>221.904</v>
          </cell>
        </row>
        <row r="18">
          <cell r="A18" t="str">
            <v>Denmark</v>
          </cell>
          <cell r="Q18">
            <v>16.943999999999999</v>
          </cell>
          <cell r="R18">
            <v>12.222</v>
          </cell>
          <cell r="S18">
            <v>65.278000000000006</v>
          </cell>
          <cell r="T18">
            <v>87.778000000000006</v>
          </cell>
          <cell r="U18">
            <v>135.55600000000001</v>
          </cell>
          <cell r="V18">
            <v>270.61399999999998</v>
          </cell>
          <cell r="W18">
            <v>278.17399999999998</v>
          </cell>
          <cell r="X18">
            <v>418.72699999999998</v>
          </cell>
          <cell r="Y18">
            <v>379.81700000000001</v>
          </cell>
          <cell r="Z18">
            <v>347.46699999999998</v>
          </cell>
          <cell r="AA18">
            <v>278.07499999999999</v>
          </cell>
          <cell r="AB18">
            <v>196.761</v>
          </cell>
          <cell r="AC18">
            <v>187.99100000000001</v>
          </cell>
          <cell r="AD18">
            <v>272.17899999999997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9.1669999999999998</v>
          </cell>
          <cell r="R20">
            <v>6.1109999999999998</v>
          </cell>
          <cell r="S20">
            <v>18.056000000000001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6.3890000000000002</v>
          </cell>
          <cell r="R24">
            <v>5.8330000000000002</v>
          </cell>
          <cell r="S24">
            <v>0</v>
          </cell>
          <cell r="T24">
            <v>0</v>
          </cell>
          <cell r="U24">
            <v>0</v>
          </cell>
          <cell r="V24">
            <v>71.667000000000002</v>
          </cell>
          <cell r="W24">
            <v>0</v>
          </cell>
          <cell r="X24">
            <v>5.8819999999999997</v>
          </cell>
          <cell r="Y24">
            <v>97.531000000000006</v>
          </cell>
          <cell r="Z24">
            <v>244.04300000000001</v>
          </cell>
          <cell r="AA24">
            <v>262.03500000000003</v>
          </cell>
          <cell r="AB24">
            <v>327.19099999999997</v>
          </cell>
          <cell r="AC24">
            <v>312.21699999999998</v>
          </cell>
          <cell r="AD24">
            <v>256.52199999999999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152.5</v>
          </cell>
          <cell r="R26">
            <v>159.167</v>
          </cell>
          <cell r="S26">
            <v>148.61099999999999</v>
          </cell>
          <cell r="T26">
            <v>144.44399999999999</v>
          </cell>
          <cell r="U26">
            <v>220.55600000000001</v>
          </cell>
          <cell r="V26">
            <v>186.667</v>
          </cell>
          <cell r="W26">
            <v>337.77800000000002</v>
          </cell>
          <cell r="X26">
            <v>139.44399999999999</v>
          </cell>
          <cell r="Y26">
            <v>136.11099999999999</v>
          </cell>
          <cell r="Z26">
            <v>81.667000000000002</v>
          </cell>
          <cell r="AA26">
            <v>60.555999999999997</v>
          </cell>
          <cell r="AB26">
            <v>107.22199999999999</v>
          </cell>
          <cell r="AC26">
            <v>281.036</v>
          </cell>
          <cell r="AD26">
            <v>216.613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0.27800000000000002</v>
          </cell>
          <cell r="R28">
            <v>0.27800000000000002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13.055999999999999</v>
          </cell>
          <cell r="X28">
            <v>23.056000000000001</v>
          </cell>
          <cell r="Y28">
            <v>41.667000000000002</v>
          </cell>
          <cell r="Z28">
            <v>20.556000000000001</v>
          </cell>
          <cell r="AA28">
            <v>22.5</v>
          </cell>
          <cell r="AB28">
            <v>29.722000000000001</v>
          </cell>
          <cell r="AC28">
            <v>30.643999999999998</v>
          </cell>
          <cell r="AD28">
            <v>28.405999999999999</v>
          </cell>
        </row>
        <row r="29">
          <cell r="A29" t="str">
            <v>Lithuania</v>
          </cell>
          <cell r="Q29">
            <v>36.389000000000003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5.2779999999999996</v>
          </cell>
          <cell r="R31">
            <v>14.722</v>
          </cell>
          <cell r="S31">
            <v>8.0559999999999992</v>
          </cell>
          <cell r="T31">
            <v>6.3890000000000002</v>
          </cell>
          <cell r="U31">
            <v>17.222000000000001</v>
          </cell>
          <cell r="V31">
            <v>14.722</v>
          </cell>
          <cell r="W31">
            <v>13.333</v>
          </cell>
          <cell r="X31">
            <v>0</v>
          </cell>
          <cell r="Y31">
            <v>34.444000000000003</v>
          </cell>
          <cell r="Z31">
            <v>7.2220000000000004</v>
          </cell>
          <cell r="AA31">
            <v>6.944</v>
          </cell>
          <cell r="AB31">
            <v>6.944</v>
          </cell>
          <cell r="AC31">
            <v>6.1109999999999998</v>
          </cell>
          <cell r="AD31">
            <v>1.111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126.667</v>
          </cell>
          <cell r="Y33">
            <v>144.72200000000001</v>
          </cell>
          <cell r="Z33">
            <v>39.167000000000002</v>
          </cell>
          <cell r="AA33">
            <v>174.28899999999999</v>
          </cell>
          <cell r="AB33">
            <v>126.389</v>
          </cell>
          <cell r="AC33">
            <v>143.017</v>
          </cell>
          <cell r="AD33">
            <v>649.71400000000006</v>
          </cell>
        </row>
        <row r="34">
          <cell r="A34" t="str">
            <v>Austria</v>
          </cell>
          <cell r="Q34">
            <v>210.917</v>
          </cell>
          <cell r="R34">
            <v>260.82600000000002</v>
          </cell>
          <cell r="S34">
            <v>377.93200000000002</v>
          </cell>
          <cell r="T34">
            <v>497.584</v>
          </cell>
          <cell r="U34">
            <v>567.63300000000004</v>
          </cell>
          <cell r="V34">
            <v>493.88600000000002</v>
          </cell>
          <cell r="W34">
            <v>600.15300000000002</v>
          </cell>
          <cell r="X34">
            <v>713.30399999999997</v>
          </cell>
          <cell r="Y34">
            <v>762.88599999999997</v>
          </cell>
          <cell r="Z34">
            <v>769.03</v>
          </cell>
          <cell r="AA34">
            <v>802.44899999999996</v>
          </cell>
          <cell r="AB34">
            <v>981.70100000000002</v>
          </cell>
          <cell r="AC34">
            <v>1007.853</v>
          </cell>
          <cell r="AD34">
            <v>815.84299999999996</v>
          </cell>
        </row>
        <row r="35">
          <cell r="A35" t="str">
            <v>Poland</v>
          </cell>
          <cell r="Q35">
            <v>110.833</v>
          </cell>
          <cell r="R35">
            <v>111.667</v>
          </cell>
          <cell r="S35">
            <v>115</v>
          </cell>
          <cell r="T35">
            <v>148.88900000000001</v>
          </cell>
          <cell r="U35">
            <v>146.38900000000001</v>
          </cell>
          <cell r="V35">
            <v>150</v>
          </cell>
          <cell r="W35">
            <v>251.667</v>
          </cell>
          <cell r="X35">
            <v>238.333</v>
          </cell>
          <cell r="Y35">
            <v>403.88900000000001</v>
          </cell>
          <cell r="Z35">
            <v>297.22199999999998</v>
          </cell>
          <cell r="AA35">
            <v>303.33300000000003</v>
          </cell>
          <cell r="AB35">
            <v>199.72200000000001</v>
          </cell>
          <cell r="AC35">
            <v>317.16199999999998</v>
          </cell>
          <cell r="AD35">
            <v>311.67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8.3330000000000002</v>
          </cell>
          <cell r="R37">
            <v>43.055999999999997</v>
          </cell>
          <cell r="S37">
            <v>2.222</v>
          </cell>
          <cell r="T37">
            <v>13.333</v>
          </cell>
          <cell r="U37">
            <v>0</v>
          </cell>
          <cell r="V37">
            <v>6.6669999999999998</v>
          </cell>
          <cell r="W37">
            <v>5.8330000000000002</v>
          </cell>
          <cell r="X37">
            <v>153.05600000000001</v>
          </cell>
          <cell r="Y37">
            <v>0.27800000000000002</v>
          </cell>
          <cell r="Z37">
            <v>0.27800000000000002</v>
          </cell>
          <cell r="AA37">
            <v>16.111000000000001</v>
          </cell>
          <cell r="AB37">
            <v>23.888999999999999</v>
          </cell>
          <cell r="AC37">
            <v>107.783</v>
          </cell>
          <cell r="AD37">
            <v>105.071</v>
          </cell>
        </row>
        <row r="38">
          <cell r="A38" t="str">
            <v>Slovenia</v>
          </cell>
          <cell r="Q38">
            <v>31.388999999999999</v>
          </cell>
          <cell r="R38">
            <v>26.111000000000001</v>
          </cell>
          <cell r="S38">
            <v>29.722000000000001</v>
          </cell>
          <cell r="T38">
            <v>25.556000000000001</v>
          </cell>
          <cell r="U38">
            <v>22.5</v>
          </cell>
          <cell r="V38">
            <v>26.388999999999999</v>
          </cell>
          <cell r="W38">
            <v>9.1669999999999998</v>
          </cell>
          <cell r="X38">
            <v>7.7779999999999996</v>
          </cell>
          <cell r="Y38">
            <v>15.278</v>
          </cell>
          <cell r="Z38">
            <v>11.111000000000001</v>
          </cell>
          <cell r="AA38">
            <v>19.443999999999999</v>
          </cell>
          <cell r="AB38">
            <v>21.111000000000001</v>
          </cell>
          <cell r="AC38">
            <v>15.834</v>
          </cell>
          <cell r="AD38">
            <v>6.742</v>
          </cell>
        </row>
        <row r="39">
          <cell r="A39" t="str">
            <v>Slovakia</v>
          </cell>
          <cell r="Q39">
            <v>46.110999999999997</v>
          </cell>
          <cell r="R39">
            <v>133.61099999999999</v>
          </cell>
          <cell r="S39">
            <v>175.55600000000001</v>
          </cell>
          <cell r="T39">
            <v>181.94399999999999</v>
          </cell>
          <cell r="U39">
            <v>198.61099999999999</v>
          </cell>
          <cell r="V39">
            <v>436.66699999999997</v>
          </cell>
          <cell r="W39">
            <v>302.77800000000002</v>
          </cell>
          <cell r="X39">
            <v>911.66700000000003</v>
          </cell>
          <cell r="Y39">
            <v>826.38900000000001</v>
          </cell>
          <cell r="Z39">
            <v>247.77799999999999</v>
          </cell>
          <cell r="AA39">
            <v>172.5</v>
          </cell>
          <cell r="AB39">
            <v>222.5</v>
          </cell>
          <cell r="AC39">
            <v>269.44400000000002</v>
          </cell>
          <cell r="AD39">
            <v>230</v>
          </cell>
        </row>
        <row r="40">
          <cell r="A40" t="str">
            <v>Finland</v>
          </cell>
          <cell r="Q40">
            <v>1779.444</v>
          </cell>
          <cell r="R40">
            <v>2082.2220000000002</v>
          </cell>
          <cell r="S40">
            <v>1778.056</v>
          </cell>
          <cell r="T40">
            <v>1734.1669999999999</v>
          </cell>
          <cell r="U40">
            <v>1598.056</v>
          </cell>
          <cell r="V40">
            <v>1804.722</v>
          </cell>
          <cell r="W40">
            <v>1158.056</v>
          </cell>
          <cell r="X40">
            <v>1198.6110000000001</v>
          </cell>
          <cell r="Y40">
            <v>1454.1669999999999</v>
          </cell>
          <cell r="Z40">
            <v>1767.5</v>
          </cell>
          <cell r="AA40">
            <v>1712.222</v>
          </cell>
          <cell r="AB40">
            <v>1837.778</v>
          </cell>
          <cell r="AC40">
            <v>1615.556</v>
          </cell>
          <cell r="AD40">
            <v>945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1209.444</v>
          </cell>
          <cell r="T53">
            <v>1565.8330000000001</v>
          </cell>
          <cell r="U53">
            <v>1858.3330000000001</v>
          </cell>
          <cell r="V53">
            <v>1880</v>
          </cell>
          <cell r="W53">
            <v>2191.3890000000001</v>
          </cell>
          <cell r="X53">
            <v>2398.6109999999999</v>
          </cell>
          <cell r="Y53">
            <v>2629.1669999999999</v>
          </cell>
          <cell r="Z53">
            <v>2637.5</v>
          </cell>
          <cell r="AA53">
            <v>3020.8330000000001</v>
          </cell>
          <cell r="AB53">
            <v>1364.722</v>
          </cell>
          <cell r="AC53">
            <v>1823.6110000000001</v>
          </cell>
          <cell r="AD53">
            <v>711.11099999999999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14.592000000000001</v>
          </cell>
          <cell r="R12">
            <v>12.48</v>
          </cell>
          <cell r="S12">
            <v>12.489000000000001</v>
          </cell>
          <cell r="T12">
            <v>50.436999999999998</v>
          </cell>
          <cell r="U12">
            <v>75.016000000000005</v>
          </cell>
          <cell r="V12">
            <v>12.928000000000001</v>
          </cell>
          <cell r="W12">
            <v>6.21</v>
          </cell>
          <cell r="X12">
            <v>23.611000000000001</v>
          </cell>
          <cell r="Y12">
            <v>36.110999999999997</v>
          </cell>
          <cell r="Z12">
            <v>25.832999999999998</v>
          </cell>
          <cell r="AA12">
            <v>33.621000000000002</v>
          </cell>
          <cell r="AB12">
            <v>29.181000000000001</v>
          </cell>
          <cell r="AC12">
            <v>29.03</v>
          </cell>
          <cell r="AD12">
            <v>31.77</v>
          </cell>
        </row>
        <row r="13">
          <cell r="A13" t="str">
            <v>European Union - 28 countries (2013-2020)</v>
          </cell>
          <cell r="Q13">
            <v>14.592000000000001</v>
          </cell>
          <cell r="R13">
            <v>12.48</v>
          </cell>
          <cell r="S13">
            <v>12.489000000000001</v>
          </cell>
          <cell r="T13">
            <v>50.436999999999998</v>
          </cell>
          <cell r="U13">
            <v>75.016000000000005</v>
          </cell>
          <cell r="V13">
            <v>12.928000000000001</v>
          </cell>
          <cell r="W13">
            <v>6.21</v>
          </cell>
          <cell r="X13">
            <v>23.611000000000001</v>
          </cell>
          <cell r="Y13">
            <v>36.110999999999997</v>
          </cell>
          <cell r="Z13">
            <v>25.832999999999998</v>
          </cell>
          <cell r="AA13">
            <v>33.621000000000002</v>
          </cell>
          <cell r="AB13">
            <v>29.181000000000001</v>
          </cell>
          <cell r="AC13">
            <v>29.03</v>
          </cell>
          <cell r="AD13">
            <v>31.77</v>
          </cell>
        </row>
        <row r="14">
          <cell r="A14" t="str">
            <v>Euro area - 19 countries  (from 2015)</v>
          </cell>
          <cell r="Q14">
            <v>14.592000000000001</v>
          </cell>
          <cell r="R14">
            <v>12.48</v>
          </cell>
          <cell r="S14">
            <v>12.489000000000001</v>
          </cell>
          <cell r="T14">
            <v>50.436999999999998</v>
          </cell>
          <cell r="U14">
            <v>75.016000000000005</v>
          </cell>
          <cell r="V14">
            <v>12.928000000000001</v>
          </cell>
          <cell r="W14">
            <v>6.21</v>
          </cell>
          <cell r="X14">
            <v>23.611000000000001</v>
          </cell>
          <cell r="Y14">
            <v>36.110999999999997</v>
          </cell>
          <cell r="Z14">
            <v>25.832999999999998</v>
          </cell>
          <cell r="AA14">
            <v>33.343000000000004</v>
          </cell>
          <cell r="AB14">
            <v>28.625</v>
          </cell>
          <cell r="AC14">
            <v>28.390999999999998</v>
          </cell>
          <cell r="AD14">
            <v>31.231999999999999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8.9999999999999993E-3</v>
          </cell>
          <cell r="AB24">
            <v>1.2999999999999999E-2</v>
          </cell>
          <cell r="AC24">
            <v>3.4000000000000002E-2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41.110999999999997</v>
          </cell>
          <cell r="U26">
            <v>61.389000000000003</v>
          </cell>
          <cell r="V26">
            <v>5.2779999999999996</v>
          </cell>
          <cell r="W26">
            <v>1.389</v>
          </cell>
          <cell r="X26">
            <v>23.611000000000001</v>
          </cell>
          <cell r="Y26">
            <v>36.110999999999997</v>
          </cell>
          <cell r="Z26">
            <v>25.832999999999998</v>
          </cell>
          <cell r="AA26">
            <v>32.777999999999999</v>
          </cell>
          <cell r="AB26">
            <v>28.056000000000001</v>
          </cell>
          <cell r="AC26">
            <v>26.968</v>
          </cell>
          <cell r="AD26">
            <v>29.843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14.592000000000001</v>
          </cell>
          <cell r="R34">
            <v>12.48</v>
          </cell>
          <cell r="S34">
            <v>12.489000000000001</v>
          </cell>
          <cell r="T34">
            <v>9.3260000000000005</v>
          </cell>
          <cell r="U34">
            <v>13.627000000000001</v>
          </cell>
          <cell r="V34">
            <v>7.65</v>
          </cell>
          <cell r="W34">
            <v>4.8209999999999997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0.27800000000000002</v>
          </cell>
          <cell r="AB35">
            <v>0.55600000000000005</v>
          </cell>
          <cell r="AC35">
            <v>0.63900000000000001</v>
          </cell>
          <cell r="AD35">
            <v>0.53800000000000003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0.55600000000000005</v>
          </cell>
          <cell r="AB40">
            <v>0.55600000000000005</v>
          </cell>
          <cell r="AC40">
            <v>1.389</v>
          </cell>
          <cell r="AD40">
            <v>1.389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211.93199999999999</v>
          </cell>
          <cell r="R12">
            <v>118.652</v>
          </cell>
          <cell r="S12">
            <v>159.94200000000001</v>
          </cell>
          <cell r="T12">
            <v>156.946</v>
          </cell>
          <cell r="U12">
            <v>209.04400000000001</v>
          </cell>
          <cell r="V12">
            <v>243.07400000000001</v>
          </cell>
          <cell r="W12">
            <v>351.40600000000001</v>
          </cell>
          <cell r="X12">
            <v>354.392</v>
          </cell>
          <cell r="Y12">
            <v>454.01900000000001</v>
          </cell>
          <cell r="Z12">
            <v>600.41399999999999</v>
          </cell>
          <cell r="AA12">
            <v>811.16600000000005</v>
          </cell>
          <cell r="AB12">
            <v>789.274</v>
          </cell>
          <cell r="AC12">
            <v>822.51199999999994</v>
          </cell>
          <cell r="AD12">
            <v>909.72</v>
          </cell>
        </row>
        <row r="13">
          <cell r="A13" t="str">
            <v>European Union - 28 countries (2013-2020)</v>
          </cell>
          <cell r="Q13">
            <v>211.93199999999999</v>
          </cell>
          <cell r="R13">
            <v>118.652</v>
          </cell>
          <cell r="S13">
            <v>159.94200000000001</v>
          </cell>
          <cell r="T13">
            <v>156.946</v>
          </cell>
          <cell r="U13">
            <v>209.04400000000001</v>
          </cell>
          <cell r="V13">
            <v>243.07400000000001</v>
          </cell>
          <cell r="W13">
            <v>351.40600000000001</v>
          </cell>
          <cell r="X13">
            <v>354.392</v>
          </cell>
          <cell r="Y13">
            <v>454.01900000000001</v>
          </cell>
          <cell r="Z13">
            <v>600.41399999999999</v>
          </cell>
          <cell r="AA13">
            <v>811.16600000000005</v>
          </cell>
          <cell r="AB13">
            <v>789.274</v>
          </cell>
          <cell r="AC13">
            <v>822.51199999999994</v>
          </cell>
          <cell r="AD13">
            <v>909.72</v>
          </cell>
        </row>
        <row r="14">
          <cell r="A14" t="str">
            <v>Euro area - 19 countries  (from 2015)</v>
          </cell>
          <cell r="Q14">
            <v>79.153999999999996</v>
          </cell>
          <cell r="R14">
            <v>63.652000000000001</v>
          </cell>
          <cell r="S14">
            <v>112.44199999999999</v>
          </cell>
          <cell r="T14">
            <v>95.001000000000005</v>
          </cell>
          <cell r="U14">
            <v>139.321</v>
          </cell>
          <cell r="V14">
            <v>133.13900000000001</v>
          </cell>
          <cell r="W14">
            <v>174.62299999999999</v>
          </cell>
          <cell r="X14">
            <v>194.70400000000001</v>
          </cell>
          <cell r="Y14">
            <v>192.57300000000001</v>
          </cell>
          <cell r="Z14">
            <v>324.35500000000002</v>
          </cell>
          <cell r="AA14">
            <v>459.68599999999998</v>
          </cell>
          <cell r="AB14">
            <v>522.03399999999999</v>
          </cell>
          <cell r="AC14">
            <v>551.45100000000002</v>
          </cell>
          <cell r="AD14">
            <v>644.95699999999999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6.6669999999999998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20.832999999999998</v>
          </cell>
          <cell r="R17">
            <v>20.832999999999998</v>
          </cell>
          <cell r="S17">
            <v>17.5</v>
          </cell>
          <cell r="T17">
            <v>18.888999999999999</v>
          </cell>
          <cell r="U17">
            <v>22.777999999999999</v>
          </cell>
          <cell r="V17">
            <v>43.889000000000003</v>
          </cell>
          <cell r="W17">
            <v>49.167000000000002</v>
          </cell>
          <cell r="X17">
            <v>57.5</v>
          </cell>
          <cell r="Y17">
            <v>104.167</v>
          </cell>
          <cell r="Z17">
            <v>124.444</v>
          </cell>
          <cell r="AA17">
            <v>137.77799999999999</v>
          </cell>
          <cell r="AB17">
            <v>130.27799999999999</v>
          </cell>
          <cell r="AC17">
            <v>121.173</v>
          </cell>
          <cell r="AD17">
            <v>127.1</v>
          </cell>
        </row>
        <row r="18">
          <cell r="A18" t="str">
            <v>Denmark</v>
          </cell>
          <cell r="Q18">
            <v>101.667</v>
          </cell>
          <cell r="R18">
            <v>25.277999999999999</v>
          </cell>
          <cell r="S18">
            <v>19.722000000000001</v>
          </cell>
          <cell r="T18">
            <v>11.388999999999999</v>
          </cell>
          <cell r="U18">
            <v>25.556000000000001</v>
          </cell>
          <cell r="V18">
            <v>22.157</v>
          </cell>
          <cell r="W18">
            <v>17.338000000000001</v>
          </cell>
          <cell r="X18">
            <v>18.577000000000002</v>
          </cell>
          <cell r="Y18">
            <v>8.6669999999999998</v>
          </cell>
          <cell r="Z18">
            <v>30.782</v>
          </cell>
          <cell r="AA18">
            <v>48.146000000000001</v>
          </cell>
          <cell r="AB18">
            <v>48.905999999999999</v>
          </cell>
          <cell r="AC18">
            <v>76.742000000000004</v>
          </cell>
          <cell r="AD18">
            <v>83.724000000000004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6.1109999999999998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1.111</v>
          </cell>
          <cell r="U24">
            <v>48.889000000000003</v>
          </cell>
          <cell r="V24">
            <v>34.167000000000002</v>
          </cell>
          <cell r="W24">
            <v>36.284999999999997</v>
          </cell>
          <cell r="X24">
            <v>46.747</v>
          </cell>
          <cell r="Y24">
            <v>34.762999999999998</v>
          </cell>
          <cell r="Z24">
            <v>45.381</v>
          </cell>
          <cell r="AA24">
            <v>78.590999999999994</v>
          </cell>
          <cell r="AB24">
            <v>85.519000000000005</v>
          </cell>
          <cell r="AC24">
            <v>97.480999999999995</v>
          </cell>
          <cell r="AD24">
            <v>128.56299999999999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43.332999999999998</v>
          </cell>
          <cell r="R26">
            <v>37.222000000000001</v>
          </cell>
          <cell r="S26">
            <v>66.667000000000002</v>
          </cell>
          <cell r="T26">
            <v>37.222000000000001</v>
          </cell>
          <cell r="U26">
            <v>57.777999999999999</v>
          </cell>
          <cell r="V26">
            <v>57.5</v>
          </cell>
          <cell r="W26">
            <v>58.055999999999997</v>
          </cell>
          <cell r="X26">
            <v>70.832999999999998</v>
          </cell>
          <cell r="Y26">
            <v>67.778000000000006</v>
          </cell>
          <cell r="Z26">
            <v>104.72199999999999</v>
          </cell>
          <cell r="AA26">
            <v>155.55600000000001</v>
          </cell>
          <cell r="AB26">
            <v>142.77799999999999</v>
          </cell>
          <cell r="AC26">
            <v>165.61699999999999</v>
          </cell>
          <cell r="AD26">
            <v>164.56800000000001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8.6110000000000007</v>
          </cell>
          <cell r="Y28">
            <v>23.056000000000001</v>
          </cell>
          <cell r="Z28">
            <v>44.167000000000002</v>
          </cell>
          <cell r="AA28">
            <v>60.832999999999998</v>
          </cell>
          <cell r="AB28">
            <v>66.111000000000004</v>
          </cell>
          <cell r="AC28">
            <v>65.207999999999998</v>
          </cell>
          <cell r="AD28">
            <v>62.463999999999999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1.944</v>
          </cell>
          <cell r="U29">
            <v>4.444</v>
          </cell>
          <cell r="V29">
            <v>4.1669999999999998</v>
          </cell>
          <cell r="W29">
            <v>5.2779999999999996</v>
          </cell>
          <cell r="X29">
            <v>13.055999999999999</v>
          </cell>
          <cell r="Y29">
            <v>10.555999999999999</v>
          </cell>
          <cell r="Z29">
            <v>16.943999999999999</v>
          </cell>
          <cell r="AA29">
            <v>15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8.9420000000000002</v>
          </cell>
          <cell r="W30">
            <v>10.252000000000001</v>
          </cell>
          <cell r="X30">
            <v>12.067</v>
          </cell>
          <cell r="Y30">
            <v>13.023999999999999</v>
          </cell>
          <cell r="Z30">
            <v>21.346</v>
          </cell>
          <cell r="AA30">
            <v>22.219000000000001</v>
          </cell>
          <cell r="AB30">
            <v>23.8</v>
          </cell>
          <cell r="AC30">
            <v>23.792000000000002</v>
          </cell>
          <cell r="AD30">
            <v>27.43</v>
          </cell>
        </row>
        <row r="31">
          <cell r="A31" t="str">
            <v>Hungary</v>
          </cell>
          <cell r="Q31">
            <v>1.111</v>
          </cell>
          <cell r="R31">
            <v>0.27800000000000002</v>
          </cell>
          <cell r="S31">
            <v>0.27800000000000002</v>
          </cell>
          <cell r="T31">
            <v>0.27800000000000002</v>
          </cell>
          <cell r="U31">
            <v>0.83299999999999996</v>
          </cell>
          <cell r="V31">
            <v>16.667000000000002</v>
          </cell>
          <cell r="W31">
            <v>63.332999999999998</v>
          </cell>
          <cell r="X31">
            <v>0</v>
          </cell>
          <cell r="Y31">
            <v>9.1669999999999998</v>
          </cell>
          <cell r="Z31">
            <v>1.667</v>
          </cell>
          <cell r="AA31">
            <v>4.444</v>
          </cell>
          <cell r="AB31">
            <v>6.3890000000000002</v>
          </cell>
          <cell r="AC31">
            <v>3.6110000000000002</v>
          </cell>
          <cell r="AD31">
            <v>10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1.389</v>
          </cell>
          <cell r="R33">
            <v>1.944</v>
          </cell>
          <cell r="S33">
            <v>0.83299999999999996</v>
          </cell>
          <cell r="T33">
            <v>1.389</v>
          </cell>
          <cell r="U33">
            <v>8.0559999999999992</v>
          </cell>
          <cell r="V33">
            <v>1.667</v>
          </cell>
          <cell r="W33">
            <v>4.7220000000000004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64.167000000000002</v>
          </cell>
          <cell r="AC33">
            <v>59.5</v>
          </cell>
          <cell r="AD33">
            <v>77.56</v>
          </cell>
        </row>
        <row r="34">
          <cell r="A34" t="str">
            <v>Austria</v>
          </cell>
          <cell r="Q34">
            <v>21.931999999999999</v>
          </cell>
          <cell r="R34">
            <v>13.930999999999999</v>
          </cell>
          <cell r="S34">
            <v>14.385999999999999</v>
          </cell>
          <cell r="T34">
            <v>12.78</v>
          </cell>
          <cell r="U34">
            <v>10.988</v>
          </cell>
          <cell r="V34">
            <v>7.2510000000000003</v>
          </cell>
          <cell r="W34">
            <v>14.475</v>
          </cell>
          <cell r="X34">
            <v>7.0010000000000003</v>
          </cell>
          <cell r="Y34">
            <v>6.452</v>
          </cell>
          <cell r="Z34">
            <v>3.7389999999999999</v>
          </cell>
          <cell r="AA34">
            <v>1.653</v>
          </cell>
          <cell r="AB34">
            <v>1.8819999999999999</v>
          </cell>
          <cell r="AC34">
            <v>2.0750000000000002</v>
          </cell>
          <cell r="AD34">
            <v>41.039000000000001</v>
          </cell>
        </row>
        <row r="35">
          <cell r="A35" t="str">
            <v>Poland</v>
          </cell>
          <cell r="Q35">
            <v>9.1669999999999998</v>
          </cell>
          <cell r="R35">
            <v>8.6110000000000007</v>
          </cell>
          <cell r="S35">
            <v>8.3330000000000002</v>
          </cell>
          <cell r="T35">
            <v>30.556000000000001</v>
          </cell>
          <cell r="U35">
            <v>20</v>
          </cell>
          <cell r="V35">
            <v>26.111000000000001</v>
          </cell>
          <cell r="W35">
            <v>33.055999999999997</v>
          </cell>
          <cell r="X35">
            <v>55.832999999999998</v>
          </cell>
          <cell r="Y35">
            <v>101.389</v>
          </cell>
          <cell r="Z35">
            <v>79.721999999999994</v>
          </cell>
          <cell r="AA35">
            <v>117.77800000000001</v>
          </cell>
          <cell r="AB35">
            <v>46.389000000000003</v>
          </cell>
          <cell r="AC35">
            <v>36.356999999999999</v>
          </cell>
          <cell r="AD35">
            <v>28.029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1.667</v>
          </cell>
          <cell r="T37">
            <v>0.83299999999999996</v>
          </cell>
          <cell r="U37">
            <v>0.55600000000000005</v>
          </cell>
          <cell r="V37">
            <v>1.111</v>
          </cell>
          <cell r="W37">
            <v>13.888999999999999</v>
          </cell>
          <cell r="X37">
            <v>27.777999999999999</v>
          </cell>
          <cell r="Y37">
            <v>38.055999999999997</v>
          </cell>
          <cell r="Z37">
            <v>39.444000000000003</v>
          </cell>
          <cell r="AA37">
            <v>36.667000000000002</v>
          </cell>
          <cell r="AB37">
            <v>35.277999999999999</v>
          </cell>
          <cell r="AC37">
            <v>33.177999999999997</v>
          </cell>
          <cell r="AD37">
            <v>15.91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10.278</v>
          </cell>
          <cell r="R39">
            <v>8.6110000000000007</v>
          </cell>
          <cell r="S39">
            <v>28.056000000000001</v>
          </cell>
          <cell r="T39">
            <v>38.332999999999998</v>
          </cell>
          <cell r="U39">
            <v>4.444</v>
          </cell>
          <cell r="V39">
            <v>13.888999999999999</v>
          </cell>
          <cell r="W39">
            <v>34.722000000000001</v>
          </cell>
          <cell r="X39">
            <v>20.277999999999999</v>
          </cell>
          <cell r="Y39">
            <v>19.443999999999999</v>
          </cell>
          <cell r="Z39">
            <v>58.610999999999997</v>
          </cell>
          <cell r="AA39">
            <v>85.278000000000006</v>
          </cell>
          <cell r="AB39">
            <v>83.055999999999997</v>
          </cell>
          <cell r="AC39">
            <v>91.111000000000004</v>
          </cell>
          <cell r="AD39">
            <v>85.832999999999998</v>
          </cell>
        </row>
        <row r="40">
          <cell r="A40" t="str">
            <v>Finland</v>
          </cell>
          <cell r="Q40">
            <v>2.222</v>
          </cell>
          <cell r="R40">
            <v>1.944</v>
          </cell>
          <cell r="S40">
            <v>2.5</v>
          </cell>
          <cell r="T40">
            <v>2.222</v>
          </cell>
          <cell r="U40">
            <v>4.7220000000000004</v>
          </cell>
          <cell r="V40">
            <v>5.556</v>
          </cell>
          <cell r="W40">
            <v>9.4440000000000008</v>
          </cell>
          <cell r="X40">
            <v>13.888999999999999</v>
          </cell>
          <cell r="Y40">
            <v>17.222000000000001</v>
          </cell>
          <cell r="Z40">
            <v>29.167000000000002</v>
          </cell>
          <cell r="AA40">
            <v>38.889000000000003</v>
          </cell>
          <cell r="AB40">
            <v>39.444000000000003</v>
          </cell>
          <cell r="AC40">
            <v>33.055999999999997</v>
          </cell>
          <cell r="AD40">
            <v>38.332999999999998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3.0000000000000001E-3</v>
          </cell>
          <cell r="AD48">
            <v>4.0000000000000001E-3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13.888999999999999</v>
          </cell>
          <cell r="AA52">
            <v>3.056</v>
          </cell>
          <cell r="AB52">
            <v>3.6110000000000002</v>
          </cell>
          <cell r="AC52">
            <v>0.55600000000000005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23.611000000000001</v>
          </cell>
          <cell r="AB53">
            <v>62.5</v>
          </cell>
          <cell r="AC53">
            <v>83.888999999999996</v>
          </cell>
          <cell r="AD53">
            <v>158.88900000000001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238.63900000000001</v>
          </cell>
          <cell r="R12">
            <v>203.05099999999999</v>
          </cell>
          <cell r="S12">
            <v>231.63300000000001</v>
          </cell>
          <cell r="T12">
            <v>181.97200000000001</v>
          </cell>
          <cell r="U12">
            <v>200.179</v>
          </cell>
          <cell r="V12">
            <v>226.11600000000001</v>
          </cell>
          <cell r="W12">
            <v>334.66</v>
          </cell>
          <cell r="X12">
            <v>403.08100000000002</v>
          </cell>
          <cell r="Y12">
            <v>383.76900000000001</v>
          </cell>
          <cell r="Z12">
            <v>252.69499999999999</v>
          </cell>
          <cell r="AA12">
            <v>279.40800000000002</v>
          </cell>
          <cell r="AB12">
            <v>317.16800000000001</v>
          </cell>
          <cell r="AC12">
            <v>307.72300000000001</v>
          </cell>
          <cell r="AD12">
            <v>351.05200000000002</v>
          </cell>
        </row>
        <row r="13">
          <cell r="A13" t="str">
            <v>European Union - 28 countries (2013-2020)</v>
          </cell>
          <cell r="Q13">
            <v>238.63900000000001</v>
          </cell>
          <cell r="R13">
            <v>203.05099999999999</v>
          </cell>
          <cell r="S13">
            <v>231.63300000000001</v>
          </cell>
          <cell r="T13">
            <v>181.97200000000001</v>
          </cell>
          <cell r="U13">
            <v>200.179</v>
          </cell>
          <cell r="V13">
            <v>226.11600000000001</v>
          </cell>
          <cell r="W13">
            <v>334.66</v>
          </cell>
          <cell r="X13">
            <v>403.08100000000002</v>
          </cell>
          <cell r="Y13">
            <v>383.76900000000001</v>
          </cell>
          <cell r="Z13">
            <v>252.69499999999999</v>
          </cell>
          <cell r="AA13">
            <v>279.40800000000002</v>
          </cell>
          <cell r="AB13">
            <v>317.16800000000001</v>
          </cell>
          <cell r="AC13">
            <v>307.72300000000001</v>
          </cell>
          <cell r="AD13">
            <v>351.05200000000002</v>
          </cell>
        </row>
        <row r="14">
          <cell r="A14" t="str">
            <v>Euro area - 19 countries  (from 2015)</v>
          </cell>
          <cell r="Q14">
            <v>166.13900000000001</v>
          </cell>
          <cell r="R14">
            <v>179.71799999999999</v>
          </cell>
          <cell r="S14">
            <v>182.744</v>
          </cell>
          <cell r="T14">
            <v>150.584</v>
          </cell>
          <cell r="U14">
            <v>163.23500000000001</v>
          </cell>
          <cell r="V14">
            <v>220.005</v>
          </cell>
          <cell r="W14">
            <v>278.827</v>
          </cell>
          <cell r="X14">
            <v>304.74799999999999</v>
          </cell>
          <cell r="Y14">
            <v>300.15800000000002</v>
          </cell>
          <cell r="Z14">
            <v>163.52799999999999</v>
          </cell>
          <cell r="AA14">
            <v>158.297</v>
          </cell>
          <cell r="AB14">
            <v>196.33500000000001</v>
          </cell>
          <cell r="AC14">
            <v>211.97800000000001</v>
          </cell>
          <cell r="AD14">
            <v>239.94800000000001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0.27800000000000002</v>
          </cell>
          <cell r="S16">
            <v>0.27800000000000002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8.0559999999999992</v>
          </cell>
          <cell r="R17">
            <v>7.2220000000000004</v>
          </cell>
          <cell r="S17">
            <v>11.388999999999999</v>
          </cell>
          <cell r="T17">
            <v>14.444000000000001</v>
          </cell>
          <cell r="U17">
            <v>17.222000000000001</v>
          </cell>
          <cell r="V17">
            <v>1.389</v>
          </cell>
          <cell r="W17">
            <v>8.0559999999999992</v>
          </cell>
          <cell r="X17">
            <v>11.388999999999999</v>
          </cell>
          <cell r="Y17">
            <v>15</v>
          </cell>
          <cell r="Z17">
            <v>22.777999999999999</v>
          </cell>
          <cell r="AA17">
            <v>21.667000000000002</v>
          </cell>
          <cell r="AB17">
            <v>23.332999999999998</v>
          </cell>
          <cell r="AC17">
            <v>30.779</v>
          </cell>
          <cell r="AD17">
            <v>31.295999999999999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37.087000000000003</v>
          </cell>
          <cell r="T24">
            <v>44.923999999999999</v>
          </cell>
          <cell r="U24">
            <v>47.279000000000003</v>
          </cell>
          <cell r="V24">
            <v>43.503</v>
          </cell>
          <cell r="W24">
            <v>66.385999999999996</v>
          </cell>
          <cell r="X24">
            <v>69.766000000000005</v>
          </cell>
          <cell r="Y24">
            <v>2.835</v>
          </cell>
          <cell r="Z24">
            <v>8.827</v>
          </cell>
          <cell r="AA24">
            <v>26.114999999999998</v>
          </cell>
          <cell r="AB24">
            <v>72.369</v>
          </cell>
          <cell r="AC24">
            <v>77.878</v>
          </cell>
          <cell r="AD24">
            <v>74.477999999999994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27.222000000000001</v>
          </cell>
          <cell r="R26">
            <v>35.832999999999998</v>
          </cell>
          <cell r="S26">
            <v>30.832999999999998</v>
          </cell>
          <cell r="T26">
            <v>37.222000000000001</v>
          </cell>
          <cell r="U26">
            <v>35</v>
          </cell>
          <cell r="V26">
            <v>0</v>
          </cell>
          <cell r="W26">
            <v>0</v>
          </cell>
          <cell r="X26">
            <v>0</v>
          </cell>
          <cell r="Y26">
            <v>23.888999999999999</v>
          </cell>
          <cell r="Z26">
            <v>9.7219999999999995</v>
          </cell>
          <cell r="AA26">
            <v>6.1109999999999998</v>
          </cell>
          <cell r="AB26">
            <v>3.8889999999999998</v>
          </cell>
          <cell r="AC26">
            <v>11.625</v>
          </cell>
          <cell r="AD26">
            <v>51.984000000000002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28.332999999999998</v>
          </cell>
          <cell r="X31">
            <v>49.444000000000003</v>
          </cell>
          <cell r="Y31">
            <v>45</v>
          </cell>
          <cell r="Z31">
            <v>41.667000000000002</v>
          </cell>
          <cell r="AA31">
            <v>43.610999999999997</v>
          </cell>
          <cell r="AB31">
            <v>54.167000000000002</v>
          </cell>
          <cell r="AC31">
            <v>1.944</v>
          </cell>
          <cell r="AD31">
            <v>1.944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9.1950000000000003</v>
          </cell>
          <cell r="R34">
            <v>12.773999999999999</v>
          </cell>
          <cell r="S34">
            <v>13.157</v>
          </cell>
          <cell r="T34">
            <v>7.0490000000000004</v>
          </cell>
          <cell r="U34">
            <v>19.289000000000001</v>
          </cell>
          <cell r="V34">
            <v>120.113</v>
          </cell>
          <cell r="W34">
            <v>100.77500000000001</v>
          </cell>
          <cell r="X34">
            <v>84.426000000000002</v>
          </cell>
          <cell r="Y34">
            <v>148.989</v>
          </cell>
          <cell r="Z34">
            <v>22.201000000000001</v>
          </cell>
          <cell r="AA34">
            <v>24.681999999999999</v>
          </cell>
          <cell r="AB34">
            <v>24.798999999999999</v>
          </cell>
          <cell r="AC34">
            <v>27.475000000000001</v>
          </cell>
          <cell r="AD34">
            <v>24.318999999999999</v>
          </cell>
        </row>
        <row r="35">
          <cell r="A35" t="str">
            <v>Poland</v>
          </cell>
          <cell r="Q35">
            <v>57.5</v>
          </cell>
          <cell r="R35">
            <v>15.833</v>
          </cell>
          <cell r="S35">
            <v>37.222000000000001</v>
          </cell>
          <cell r="T35">
            <v>16.943999999999999</v>
          </cell>
          <cell r="U35">
            <v>19.722000000000001</v>
          </cell>
          <cell r="V35">
            <v>4.7220000000000004</v>
          </cell>
          <cell r="W35">
            <v>19.443999999999999</v>
          </cell>
          <cell r="X35">
            <v>37.5</v>
          </cell>
          <cell r="Y35">
            <v>23.611000000000001</v>
          </cell>
          <cell r="Z35">
            <v>24.722000000000001</v>
          </cell>
          <cell r="AA35">
            <v>55.832999999999998</v>
          </cell>
          <cell r="AB35">
            <v>43.332999999999998</v>
          </cell>
          <cell r="AC35">
            <v>63.021999999999998</v>
          </cell>
          <cell r="AD35">
            <v>77.864000000000004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6.944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1.111</v>
          </cell>
          <cell r="W39">
            <v>14.722</v>
          </cell>
          <cell r="X39">
            <v>8.0559999999999992</v>
          </cell>
          <cell r="Y39">
            <v>9.1669999999999998</v>
          </cell>
          <cell r="Z39">
            <v>5.2779999999999996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129.72200000000001</v>
          </cell>
          <cell r="R40">
            <v>131.11099999999999</v>
          </cell>
          <cell r="S40">
            <v>101.667</v>
          </cell>
          <cell r="T40">
            <v>61.389000000000003</v>
          </cell>
          <cell r="U40">
            <v>61.667000000000002</v>
          </cell>
          <cell r="V40">
            <v>55.277999999999999</v>
          </cell>
          <cell r="W40">
            <v>96.944000000000003</v>
          </cell>
          <cell r="X40">
            <v>142.5</v>
          </cell>
          <cell r="Y40">
            <v>115.27800000000001</v>
          </cell>
          <cell r="Z40">
            <v>117.5</v>
          </cell>
          <cell r="AA40">
            <v>100.833</v>
          </cell>
          <cell r="AB40">
            <v>94.721999999999994</v>
          </cell>
          <cell r="AC40">
            <v>94.721999999999994</v>
          </cell>
          <cell r="AD40">
            <v>89.167000000000002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1.944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4609.0379999999996</v>
          </cell>
          <cell r="R12">
            <v>4398.7950000000001</v>
          </cell>
          <cell r="S12">
            <v>4457.55</v>
          </cell>
          <cell r="T12">
            <v>4975.4409999999998</v>
          </cell>
          <cell r="U12">
            <v>5164.5870000000004</v>
          </cell>
          <cell r="V12">
            <v>5115.3370000000004</v>
          </cell>
          <cell r="W12">
            <v>5309.41</v>
          </cell>
          <cell r="X12">
            <v>6807.8959999999997</v>
          </cell>
          <cell r="Y12">
            <v>7381.241</v>
          </cell>
          <cell r="Z12">
            <v>7957.7349999999997</v>
          </cell>
          <cell r="AA12">
            <v>8647.1759999999995</v>
          </cell>
          <cell r="AB12">
            <v>9098.3960000000006</v>
          </cell>
          <cell r="AC12">
            <v>9530.0540000000001</v>
          </cell>
          <cell r="AD12">
            <v>8414.9419999999991</v>
          </cell>
        </row>
        <row r="13">
          <cell r="A13" t="str">
            <v>European Union - 28 countries (2013-2020)</v>
          </cell>
          <cell r="Q13">
            <v>4609.0379999999996</v>
          </cell>
          <cell r="R13">
            <v>4398.7950000000001</v>
          </cell>
          <cell r="S13">
            <v>4457.55</v>
          </cell>
          <cell r="T13">
            <v>4975.4409999999998</v>
          </cell>
          <cell r="U13">
            <v>5164.5870000000004</v>
          </cell>
          <cell r="V13">
            <v>5115.3370000000004</v>
          </cell>
          <cell r="W13">
            <v>5309.41</v>
          </cell>
          <cell r="X13">
            <v>6807.8959999999997</v>
          </cell>
          <cell r="Y13">
            <v>7381.241</v>
          </cell>
          <cell r="Z13">
            <v>7957.7349999999997</v>
          </cell>
          <cell r="AA13">
            <v>8647.1759999999995</v>
          </cell>
          <cell r="AB13">
            <v>9098.3960000000006</v>
          </cell>
          <cell r="AC13">
            <v>9530.0540000000001</v>
          </cell>
          <cell r="AD13">
            <v>8414.9419999999991</v>
          </cell>
        </row>
        <row r="14">
          <cell r="A14" t="str">
            <v>Euro area - 19 countries  (from 2015)</v>
          </cell>
          <cell r="Q14">
            <v>2459.038</v>
          </cell>
          <cell r="R14">
            <v>2120.462</v>
          </cell>
          <cell r="S14">
            <v>2125.0500000000002</v>
          </cell>
          <cell r="T14">
            <v>2504.0529999999999</v>
          </cell>
          <cell r="U14">
            <v>2706.2539999999999</v>
          </cell>
          <cell r="V14">
            <v>2585.0650000000001</v>
          </cell>
          <cell r="W14">
            <v>2585.5120000000002</v>
          </cell>
          <cell r="X14">
            <v>4086.5459999999998</v>
          </cell>
          <cell r="Y14">
            <v>4707.1850000000004</v>
          </cell>
          <cell r="Z14">
            <v>5011.4080000000004</v>
          </cell>
          <cell r="AA14">
            <v>5289.6440000000002</v>
          </cell>
          <cell r="AB14">
            <v>5705.2150000000001</v>
          </cell>
          <cell r="AC14">
            <v>5857.39</v>
          </cell>
          <cell r="AD14">
            <v>4639.3969999999999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95.555999999999997</v>
          </cell>
          <cell r="R17">
            <v>92.5</v>
          </cell>
          <cell r="S17">
            <v>93.332999999999998</v>
          </cell>
          <cell r="T17">
            <v>81.944000000000003</v>
          </cell>
          <cell r="U17">
            <v>64.444000000000003</v>
          </cell>
          <cell r="V17">
            <v>165.833</v>
          </cell>
          <cell r="W17">
            <v>269.72199999999998</v>
          </cell>
          <cell r="X17">
            <v>292.5</v>
          </cell>
          <cell r="Y17">
            <v>291.38900000000001</v>
          </cell>
          <cell r="Z17">
            <v>305.83300000000003</v>
          </cell>
          <cell r="AA17">
            <v>301.38900000000001</v>
          </cell>
          <cell r="AB17">
            <v>304.72199999999998</v>
          </cell>
          <cell r="AC17">
            <v>294.49099999999999</v>
          </cell>
          <cell r="AD17">
            <v>292.86500000000001</v>
          </cell>
        </row>
        <row r="18">
          <cell r="A18" t="str">
            <v>Denmark</v>
          </cell>
          <cell r="Q18">
            <v>2054.444</v>
          </cell>
          <cell r="R18">
            <v>2185.8330000000001</v>
          </cell>
          <cell r="S18">
            <v>2239.1669999999999</v>
          </cell>
          <cell r="T18">
            <v>2389.444</v>
          </cell>
          <cell r="U18">
            <v>2393.8890000000001</v>
          </cell>
          <cell r="V18">
            <v>2364.4389999999999</v>
          </cell>
          <cell r="W18">
            <v>2454.1759999999999</v>
          </cell>
          <cell r="X18">
            <v>2428.85</v>
          </cell>
          <cell r="Y18">
            <v>2382.6669999999999</v>
          </cell>
          <cell r="Z18">
            <v>2640.4940000000001</v>
          </cell>
          <cell r="AA18">
            <v>3056.143</v>
          </cell>
          <cell r="AB18">
            <v>3085.4029999999998</v>
          </cell>
          <cell r="AC18">
            <v>3260.3319999999999</v>
          </cell>
          <cell r="AD18">
            <v>3351.35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1650.8330000000001</v>
          </cell>
          <cell r="T24">
            <v>1999.722</v>
          </cell>
          <cell r="U24">
            <v>2104.444</v>
          </cell>
          <cell r="V24">
            <v>1936.3889999999999</v>
          </cell>
          <cell r="W24">
            <v>1475.5809999999999</v>
          </cell>
          <cell r="X24">
            <v>1550.7190000000001</v>
          </cell>
          <cell r="Y24">
            <v>1644.088</v>
          </cell>
          <cell r="Z24">
            <v>1676.55</v>
          </cell>
          <cell r="AA24">
            <v>1428.183</v>
          </cell>
          <cell r="AB24">
            <v>2019.7829999999999</v>
          </cell>
          <cell r="AC24">
            <v>2006.0319999999999</v>
          </cell>
          <cell r="AD24">
            <v>2075.241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73.888999999999996</v>
          </cell>
          <cell r="R26">
            <v>81.388999999999996</v>
          </cell>
          <cell r="S26">
            <v>58.610999999999997</v>
          </cell>
          <cell r="T26">
            <v>79.167000000000002</v>
          </cell>
          <cell r="U26">
            <v>91.944000000000003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8.8889999999999993</v>
          </cell>
          <cell r="Z26">
            <v>14.444000000000001</v>
          </cell>
          <cell r="AA26">
            <v>19.722000000000001</v>
          </cell>
          <cell r="AB26">
            <v>2.222</v>
          </cell>
          <cell r="AC26">
            <v>0</v>
          </cell>
          <cell r="AD26">
            <v>37.329000000000001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323.88900000000001</v>
          </cell>
          <cell r="R33">
            <v>372.22199999999998</v>
          </cell>
          <cell r="S33">
            <v>367.77800000000002</v>
          </cell>
          <cell r="T33">
            <v>366.38900000000001</v>
          </cell>
          <cell r="U33">
            <v>443.05599999999998</v>
          </cell>
          <cell r="V33">
            <v>356.94400000000002</v>
          </cell>
          <cell r="W33">
            <v>779.16700000000003</v>
          </cell>
          <cell r="X33">
            <v>2122.2220000000002</v>
          </cell>
          <cell r="Y33">
            <v>2490</v>
          </cell>
          <cell r="Z33">
            <v>2707.5</v>
          </cell>
          <cell r="AA33">
            <v>3246.944</v>
          </cell>
          <cell r="AB33">
            <v>3084.7220000000002</v>
          </cell>
          <cell r="AC33">
            <v>3221.6390000000001</v>
          </cell>
          <cell r="AD33">
            <v>1940.5219999999999</v>
          </cell>
        </row>
        <row r="34">
          <cell r="A34" t="str">
            <v>Austria</v>
          </cell>
          <cell r="Q34">
            <v>7.3710000000000004</v>
          </cell>
          <cell r="R34">
            <v>8.7949999999999999</v>
          </cell>
          <cell r="S34">
            <v>8.1059999999999999</v>
          </cell>
          <cell r="T34">
            <v>8.4969999999999999</v>
          </cell>
          <cell r="U34">
            <v>10.143000000000001</v>
          </cell>
          <cell r="V34">
            <v>169.51</v>
          </cell>
          <cell r="W34">
            <v>211.875</v>
          </cell>
          <cell r="X34">
            <v>223.60499999999999</v>
          </cell>
          <cell r="Y34">
            <v>231.98599999999999</v>
          </cell>
          <cell r="Z34">
            <v>279.02499999999998</v>
          </cell>
          <cell r="AA34">
            <v>262.57299999999998</v>
          </cell>
          <cell r="AB34">
            <v>261.54399999999998</v>
          </cell>
          <cell r="AC34">
            <v>293.33</v>
          </cell>
          <cell r="AD34">
            <v>263.80500000000001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3.056</v>
          </cell>
          <cell r="AC35">
            <v>117.84099999999999</v>
          </cell>
          <cell r="AD35">
            <v>131.33000000000001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6.3890000000000002</v>
          </cell>
          <cell r="U39">
            <v>7.5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43.055999999999997</v>
          </cell>
          <cell r="R40">
            <v>9.1669999999999998</v>
          </cell>
          <cell r="S40">
            <v>33.889000000000003</v>
          </cell>
          <cell r="T40">
            <v>43.889000000000003</v>
          </cell>
          <cell r="U40">
            <v>49.167000000000002</v>
          </cell>
          <cell r="V40">
            <v>41.110999999999997</v>
          </cell>
          <cell r="W40">
            <v>88.055999999999997</v>
          </cell>
          <cell r="X40">
            <v>176.94399999999999</v>
          </cell>
          <cell r="Y40">
            <v>332.22199999999998</v>
          </cell>
          <cell r="Z40">
            <v>333.88900000000001</v>
          </cell>
          <cell r="AA40">
            <v>332.22199999999998</v>
          </cell>
          <cell r="AB40">
            <v>336.94400000000002</v>
          </cell>
          <cell r="AC40">
            <v>336.38900000000001</v>
          </cell>
          <cell r="AD40">
            <v>322.5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4218.7120000000004</v>
          </cell>
          <cell r="R12">
            <v>4001.7710000000002</v>
          </cell>
          <cell r="S12">
            <v>4036.933</v>
          </cell>
          <cell r="T12">
            <v>4580.72</v>
          </cell>
          <cell r="U12">
            <v>4758.201</v>
          </cell>
          <cell r="V12">
            <v>4757.9549999999999</v>
          </cell>
          <cell r="W12">
            <v>4836.7110000000002</v>
          </cell>
          <cell r="X12">
            <v>5977.5</v>
          </cell>
          <cell r="Y12">
            <v>6571.4750000000004</v>
          </cell>
          <cell r="Z12">
            <v>7048.4520000000002</v>
          </cell>
          <cell r="AA12">
            <v>7634.0609999999997</v>
          </cell>
          <cell r="AB12">
            <v>8397.5789999999997</v>
          </cell>
          <cell r="AC12">
            <v>8989.6029999999992</v>
          </cell>
          <cell r="AD12">
            <v>8142.89</v>
          </cell>
        </row>
        <row r="13">
          <cell r="A13" t="str">
            <v>European Union - 28 countries (2013-2020)</v>
          </cell>
          <cell r="Q13">
            <v>4218.7120000000004</v>
          </cell>
          <cell r="R13">
            <v>4001.7710000000002</v>
          </cell>
          <cell r="S13">
            <v>4036.933</v>
          </cell>
          <cell r="T13">
            <v>4580.72</v>
          </cell>
          <cell r="U13">
            <v>4758.201</v>
          </cell>
          <cell r="V13">
            <v>4757.9549999999999</v>
          </cell>
          <cell r="W13">
            <v>4836.7110000000002</v>
          </cell>
          <cell r="X13">
            <v>5977.5</v>
          </cell>
          <cell r="Y13">
            <v>6571.4750000000004</v>
          </cell>
          <cell r="Z13">
            <v>7048.4520000000002</v>
          </cell>
          <cell r="AA13">
            <v>7634.0609999999997</v>
          </cell>
          <cell r="AB13">
            <v>8397.5789999999997</v>
          </cell>
          <cell r="AC13">
            <v>8989.6029999999992</v>
          </cell>
          <cell r="AD13">
            <v>8142.89</v>
          </cell>
        </row>
        <row r="14">
          <cell r="A14" t="str">
            <v>Euro area - 19 countries  (from 2015)</v>
          </cell>
          <cell r="Q14">
            <v>2474.268</v>
          </cell>
          <cell r="R14">
            <v>2151.4929999999999</v>
          </cell>
          <cell r="S14">
            <v>2142.7669999999998</v>
          </cell>
          <cell r="T14">
            <v>2503.498</v>
          </cell>
          <cell r="U14">
            <v>2686.2559999999999</v>
          </cell>
          <cell r="V14">
            <v>2643.136</v>
          </cell>
          <cell r="W14">
            <v>2582.9160000000002</v>
          </cell>
          <cell r="X14">
            <v>3734.9810000000002</v>
          </cell>
          <cell r="Y14">
            <v>4360.6310000000003</v>
          </cell>
          <cell r="Z14">
            <v>4657.4920000000002</v>
          </cell>
          <cell r="AA14">
            <v>4839.97</v>
          </cell>
          <cell r="AB14">
            <v>5399.2690000000002</v>
          </cell>
          <cell r="AC14">
            <v>5659.8109999999997</v>
          </cell>
          <cell r="AD14">
            <v>4629.2259999999997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63.610999999999997</v>
          </cell>
          <cell r="R17">
            <v>61.667000000000002</v>
          </cell>
          <cell r="S17">
            <v>62.222000000000001</v>
          </cell>
          <cell r="T17">
            <v>54.722000000000001</v>
          </cell>
          <cell r="U17">
            <v>43.055999999999997</v>
          </cell>
          <cell r="V17">
            <v>110.556</v>
          </cell>
          <cell r="W17">
            <v>179.72200000000001</v>
          </cell>
          <cell r="X17">
            <v>195</v>
          </cell>
          <cell r="Y17">
            <v>194.167</v>
          </cell>
          <cell r="Z17">
            <v>203.88900000000001</v>
          </cell>
          <cell r="AA17">
            <v>201.11099999999999</v>
          </cell>
          <cell r="AB17">
            <v>203.05600000000001</v>
          </cell>
          <cell r="AC17">
            <v>196.327</v>
          </cell>
          <cell r="AD17">
            <v>195.24299999999999</v>
          </cell>
        </row>
        <row r="18">
          <cell r="A18" t="str">
            <v>Denmark</v>
          </cell>
          <cell r="Q18">
            <v>1680.8330000000001</v>
          </cell>
          <cell r="R18">
            <v>1788.6110000000001</v>
          </cell>
          <cell r="S18">
            <v>1831.944</v>
          </cell>
          <cell r="T18">
            <v>1955</v>
          </cell>
          <cell r="U18">
            <v>1958.6110000000001</v>
          </cell>
          <cell r="V18">
            <v>1934.5409999999999</v>
          </cell>
          <cell r="W18">
            <v>2007.962</v>
          </cell>
          <cell r="X18">
            <v>1987.241</v>
          </cell>
          <cell r="Y18">
            <v>1949.4549999999999</v>
          </cell>
          <cell r="Z18">
            <v>2160.404</v>
          </cell>
          <cell r="AA18">
            <v>2500.48</v>
          </cell>
          <cell r="AB18">
            <v>2524.4209999999998</v>
          </cell>
          <cell r="AC18">
            <v>2667.5439999999999</v>
          </cell>
          <cell r="AD18">
            <v>2742.0140000000001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1650.8330000000001</v>
          </cell>
          <cell r="T24">
            <v>1999.722</v>
          </cell>
          <cell r="U24">
            <v>2104.444</v>
          </cell>
          <cell r="V24">
            <v>1936.3889999999999</v>
          </cell>
          <cell r="W24">
            <v>1475.5809999999999</v>
          </cell>
          <cell r="X24">
            <v>1550.7190000000001</v>
          </cell>
          <cell r="Y24">
            <v>1644.088</v>
          </cell>
          <cell r="Z24">
            <v>1676.55</v>
          </cell>
          <cell r="AA24">
            <v>1428.183</v>
          </cell>
          <cell r="AB24">
            <v>2019.7829999999999</v>
          </cell>
          <cell r="AC24">
            <v>2006.0319999999999</v>
          </cell>
          <cell r="AD24">
            <v>2075.241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73.611000000000004</v>
          </cell>
          <cell r="R26">
            <v>81.388999999999996</v>
          </cell>
          <cell r="S26">
            <v>58.332999999999998</v>
          </cell>
          <cell r="T26">
            <v>79.167000000000002</v>
          </cell>
          <cell r="U26">
            <v>91.944000000000003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8.8889999999999993</v>
          </cell>
          <cell r="Z26">
            <v>14.444000000000001</v>
          </cell>
          <cell r="AA26">
            <v>19.722000000000001</v>
          </cell>
          <cell r="AB26">
            <v>2.222</v>
          </cell>
          <cell r="AC26">
            <v>0</v>
          </cell>
          <cell r="AD26">
            <v>37.329000000000001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365.27800000000002</v>
          </cell>
          <cell r="R33">
            <v>403.33300000000003</v>
          </cell>
          <cell r="S33">
            <v>398.33300000000003</v>
          </cell>
          <cell r="T33">
            <v>381.38900000000001</v>
          </cell>
          <cell r="U33">
            <v>425.55599999999998</v>
          </cell>
          <cell r="V33">
            <v>316.66699999999997</v>
          </cell>
          <cell r="W33">
            <v>663.88900000000001</v>
          </cell>
          <cell r="X33">
            <v>1667.5</v>
          </cell>
          <cell r="Y33">
            <v>2037.222</v>
          </cell>
          <cell r="Z33">
            <v>2306.3890000000001</v>
          </cell>
          <cell r="AA33">
            <v>2656.3890000000001</v>
          </cell>
          <cell r="AB33">
            <v>2631.3890000000001</v>
          </cell>
          <cell r="AC33">
            <v>2856.9169999999999</v>
          </cell>
          <cell r="AD33">
            <v>1791.2529999999999</v>
          </cell>
        </row>
        <row r="34">
          <cell r="A34" t="str">
            <v>Austria</v>
          </cell>
          <cell r="Q34">
            <v>12.879</v>
          </cell>
          <cell r="R34">
            <v>12.603999999999999</v>
          </cell>
          <cell r="S34">
            <v>11.379</v>
          </cell>
          <cell r="T34">
            <v>11.831</v>
          </cell>
          <cell r="U34">
            <v>11.811999999999999</v>
          </cell>
          <cell r="V34">
            <v>269.52499999999998</v>
          </cell>
          <cell r="W34">
            <v>325.94600000000003</v>
          </cell>
          <cell r="X34">
            <v>332.03899999999999</v>
          </cell>
          <cell r="Y34">
            <v>341.54300000000001</v>
          </cell>
          <cell r="Z34">
            <v>328.99799999999999</v>
          </cell>
          <cell r="AA34">
            <v>406.78699999999998</v>
          </cell>
          <cell r="AB34">
            <v>410.59699999999998</v>
          </cell>
          <cell r="AC34">
            <v>461.584</v>
          </cell>
          <cell r="AD34">
            <v>404.29199999999997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67.5</v>
          </cell>
          <cell r="U35">
            <v>70.278000000000006</v>
          </cell>
          <cell r="V35">
            <v>69.721999999999994</v>
          </cell>
          <cell r="W35">
            <v>66.111000000000004</v>
          </cell>
          <cell r="X35">
            <v>60.277999999999999</v>
          </cell>
          <cell r="Y35">
            <v>67.221999999999994</v>
          </cell>
          <cell r="Z35">
            <v>26.667000000000002</v>
          </cell>
          <cell r="AA35">
            <v>92.5</v>
          </cell>
          <cell r="AB35">
            <v>270.83300000000003</v>
          </cell>
          <cell r="AC35">
            <v>465.92099999999999</v>
          </cell>
          <cell r="AD35">
            <v>576.40700000000004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5.2779999999999996</v>
          </cell>
          <cell r="U39">
            <v>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11.667</v>
          </cell>
          <cell r="R40">
            <v>5.2779999999999996</v>
          </cell>
          <cell r="S40">
            <v>18.056000000000001</v>
          </cell>
          <cell r="T40">
            <v>26.111000000000001</v>
          </cell>
          <cell r="U40">
            <v>47.5</v>
          </cell>
          <cell r="V40">
            <v>39.444000000000003</v>
          </cell>
          <cell r="W40">
            <v>86.667000000000002</v>
          </cell>
          <cell r="X40">
            <v>171.667</v>
          </cell>
          <cell r="Y40">
            <v>328.88900000000001</v>
          </cell>
          <cell r="Z40">
            <v>331.11099999999999</v>
          </cell>
          <cell r="AA40">
            <v>328.88900000000001</v>
          </cell>
          <cell r="AB40">
            <v>335.27800000000002</v>
          </cell>
          <cell r="AC40">
            <v>335.27800000000002</v>
          </cell>
          <cell r="AD40">
            <v>321.11099999999999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4457.3509999999997</v>
          </cell>
          <cell r="R12">
            <v>4204.8220000000001</v>
          </cell>
          <cell r="S12">
            <v>4268.5659999999998</v>
          </cell>
          <cell r="T12">
            <v>4762.6930000000002</v>
          </cell>
          <cell r="U12">
            <v>4958.38</v>
          </cell>
          <cell r="V12">
            <v>4984.0690000000004</v>
          </cell>
          <cell r="W12">
            <v>5171.3720000000003</v>
          </cell>
          <cell r="X12">
            <v>6380.5810000000001</v>
          </cell>
          <cell r="Y12">
            <v>6955.2439999999997</v>
          </cell>
          <cell r="Z12">
            <v>7301.1480000000001</v>
          </cell>
          <cell r="AA12">
            <v>7913.4690000000001</v>
          </cell>
          <cell r="AB12">
            <v>8714.7479999999996</v>
          </cell>
          <cell r="AC12">
            <v>9297.3259999999991</v>
          </cell>
          <cell r="AD12">
            <v>8493.9419999999991</v>
          </cell>
        </row>
        <row r="13">
          <cell r="A13" t="str">
            <v>European Union - 28 countries (2013-2020)</v>
          </cell>
          <cell r="Q13">
            <v>4457.3509999999997</v>
          </cell>
          <cell r="R13">
            <v>4204.8220000000001</v>
          </cell>
          <cell r="S13">
            <v>4268.5659999999998</v>
          </cell>
          <cell r="T13">
            <v>4762.6930000000002</v>
          </cell>
          <cell r="U13">
            <v>4958.38</v>
          </cell>
          <cell r="V13">
            <v>4984.0690000000004</v>
          </cell>
          <cell r="W13">
            <v>5171.3720000000003</v>
          </cell>
          <cell r="X13">
            <v>6380.5810000000001</v>
          </cell>
          <cell r="Y13">
            <v>6955.2439999999997</v>
          </cell>
          <cell r="Z13">
            <v>7301.1480000000001</v>
          </cell>
          <cell r="AA13">
            <v>7913.4690000000001</v>
          </cell>
          <cell r="AB13">
            <v>8714.7479999999996</v>
          </cell>
          <cell r="AC13">
            <v>9297.3259999999991</v>
          </cell>
          <cell r="AD13">
            <v>8493.9419999999991</v>
          </cell>
        </row>
        <row r="14">
          <cell r="A14" t="str">
            <v>Euro area - 19 countries  (from 2015)</v>
          </cell>
          <cell r="Q14">
            <v>2640.4070000000002</v>
          </cell>
          <cell r="R14">
            <v>2331.2109999999998</v>
          </cell>
          <cell r="S14">
            <v>2325.511</v>
          </cell>
          <cell r="T14">
            <v>2654.0819999999999</v>
          </cell>
          <cell r="U14">
            <v>2849.491</v>
          </cell>
          <cell r="V14">
            <v>2863.14</v>
          </cell>
          <cell r="W14">
            <v>2861.7429999999999</v>
          </cell>
          <cell r="X14">
            <v>4039.7289999999998</v>
          </cell>
          <cell r="Y14">
            <v>4660.7889999999998</v>
          </cell>
          <cell r="Z14">
            <v>4821.0209999999997</v>
          </cell>
          <cell r="AA14">
            <v>4998.2669999999998</v>
          </cell>
          <cell r="AB14">
            <v>5595.6040000000003</v>
          </cell>
          <cell r="AC14">
            <v>5871.7889999999998</v>
          </cell>
          <cell r="AD14">
            <v>4869.1750000000002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0.27800000000000002</v>
          </cell>
          <cell r="S16">
            <v>0.27800000000000002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71.667000000000002</v>
          </cell>
          <cell r="R17">
            <v>68.888999999999996</v>
          </cell>
          <cell r="S17">
            <v>73.611000000000004</v>
          </cell>
          <cell r="T17">
            <v>69.167000000000002</v>
          </cell>
          <cell r="U17">
            <v>60.277999999999999</v>
          </cell>
          <cell r="V17">
            <v>111.944</v>
          </cell>
          <cell r="W17">
            <v>187.77799999999999</v>
          </cell>
          <cell r="X17">
            <v>206.38900000000001</v>
          </cell>
          <cell r="Y17">
            <v>209.167</v>
          </cell>
          <cell r="Z17">
            <v>226.667</v>
          </cell>
          <cell r="AA17">
            <v>222.77799999999999</v>
          </cell>
          <cell r="AB17">
            <v>226.38900000000001</v>
          </cell>
          <cell r="AC17">
            <v>227.10599999999999</v>
          </cell>
          <cell r="AD17">
            <v>226.53899999999999</v>
          </cell>
        </row>
        <row r="18">
          <cell r="A18" t="str">
            <v>Denmark</v>
          </cell>
          <cell r="Q18">
            <v>1680.8330000000001</v>
          </cell>
          <cell r="R18">
            <v>1788.6110000000001</v>
          </cell>
          <cell r="S18">
            <v>1831.944</v>
          </cell>
          <cell r="T18">
            <v>1955</v>
          </cell>
          <cell r="U18">
            <v>1958.6110000000001</v>
          </cell>
          <cell r="V18">
            <v>1934.5409999999999</v>
          </cell>
          <cell r="W18">
            <v>2007.962</v>
          </cell>
          <cell r="X18">
            <v>1987.241</v>
          </cell>
          <cell r="Y18">
            <v>1949.4549999999999</v>
          </cell>
          <cell r="Z18">
            <v>2160.404</v>
          </cell>
          <cell r="AA18">
            <v>2500.48</v>
          </cell>
          <cell r="AB18">
            <v>2524.4209999999998</v>
          </cell>
          <cell r="AC18">
            <v>2667.5439999999999</v>
          </cell>
          <cell r="AD18">
            <v>2742.0140000000001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1687.92</v>
          </cell>
          <cell r="T24">
            <v>2044.646</v>
          </cell>
          <cell r="U24">
            <v>2151.723</v>
          </cell>
          <cell r="V24">
            <v>1979.8910000000001</v>
          </cell>
          <cell r="W24">
            <v>1541.9670000000001</v>
          </cell>
          <cell r="X24">
            <v>1620.4860000000001</v>
          </cell>
          <cell r="Y24">
            <v>1646.923</v>
          </cell>
          <cell r="Z24">
            <v>1685.377</v>
          </cell>
          <cell r="AA24">
            <v>1454.298</v>
          </cell>
          <cell r="AB24">
            <v>2092.152</v>
          </cell>
          <cell r="AC24">
            <v>2083.91</v>
          </cell>
          <cell r="AD24">
            <v>2149.7190000000001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100.833</v>
          </cell>
          <cell r="R26">
            <v>117.22199999999999</v>
          </cell>
          <cell r="S26">
            <v>89.167000000000002</v>
          </cell>
          <cell r="T26">
            <v>116.389</v>
          </cell>
          <cell r="U26">
            <v>126.944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32.777999999999999</v>
          </cell>
          <cell r="Z26">
            <v>24.167000000000002</v>
          </cell>
          <cell r="AA26">
            <v>25.832999999999998</v>
          </cell>
          <cell r="AB26">
            <v>6.1109999999999998</v>
          </cell>
          <cell r="AC26">
            <v>11.625</v>
          </cell>
          <cell r="AD26">
            <v>89.313999999999993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28.332999999999998</v>
          </cell>
          <cell r="X31">
            <v>49.444000000000003</v>
          </cell>
          <cell r="Y31">
            <v>45</v>
          </cell>
          <cell r="Z31">
            <v>41.667000000000002</v>
          </cell>
          <cell r="AA31">
            <v>43.610999999999997</v>
          </cell>
          <cell r="AB31">
            <v>54.167000000000002</v>
          </cell>
          <cell r="AC31">
            <v>1.944</v>
          </cell>
          <cell r="AD31">
            <v>1.944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365.27800000000002</v>
          </cell>
          <cell r="R33">
            <v>403.33300000000003</v>
          </cell>
          <cell r="S33">
            <v>398.33300000000003</v>
          </cell>
          <cell r="T33">
            <v>381.38900000000001</v>
          </cell>
          <cell r="U33">
            <v>425.55599999999998</v>
          </cell>
          <cell r="V33">
            <v>316.66699999999997</v>
          </cell>
          <cell r="W33">
            <v>663.88900000000001</v>
          </cell>
          <cell r="X33">
            <v>1667.5</v>
          </cell>
          <cell r="Y33">
            <v>2037.222</v>
          </cell>
          <cell r="Z33">
            <v>2306.3890000000001</v>
          </cell>
          <cell r="AA33">
            <v>2656.3890000000001</v>
          </cell>
          <cell r="AB33">
            <v>2631.3890000000001</v>
          </cell>
          <cell r="AC33">
            <v>2856.9169999999999</v>
          </cell>
          <cell r="AD33">
            <v>1791.2529999999999</v>
          </cell>
        </row>
        <row r="34">
          <cell r="A34" t="str">
            <v>Austria</v>
          </cell>
          <cell r="Q34">
            <v>22.074000000000002</v>
          </cell>
          <cell r="R34">
            <v>25.378</v>
          </cell>
          <cell r="S34">
            <v>24.536000000000001</v>
          </cell>
          <cell r="T34">
            <v>18.88</v>
          </cell>
          <cell r="U34">
            <v>31.100999999999999</v>
          </cell>
          <cell r="V34">
            <v>389.63799999999998</v>
          </cell>
          <cell r="W34">
            <v>426.721</v>
          </cell>
          <cell r="X34">
            <v>416.464</v>
          </cell>
          <cell r="Y34">
            <v>490.53199999999998</v>
          </cell>
          <cell r="Z34">
            <v>351.19900000000001</v>
          </cell>
          <cell r="AA34">
            <v>431.46899999999999</v>
          </cell>
          <cell r="AB34">
            <v>435.39600000000002</v>
          </cell>
          <cell r="AC34">
            <v>489.05900000000003</v>
          </cell>
          <cell r="AD34">
            <v>428.61099999999999</v>
          </cell>
        </row>
        <row r="35">
          <cell r="A35" t="str">
            <v>Poland</v>
          </cell>
          <cell r="Q35">
            <v>57.5</v>
          </cell>
          <cell r="R35">
            <v>15.833</v>
          </cell>
          <cell r="S35">
            <v>37.222000000000001</v>
          </cell>
          <cell r="T35">
            <v>84.444000000000003</v>
          </cell>
          <cell r="U35">
            <v>90</v>
          </cell>
          <cell r="V35">
            <v>74.444000000000003</v>
          </cell>
          <cell r="W35">
            <v>85.555999999999997</v>
          </cell>
          <cell r="X35">
            <v>97.778000000000006</v>
          </cell>
          <cell r="Y35">
            <v>90.832999999999998</v>
          </cell>
          <cell r="Z35">
            <v>51.389000000000003</v>
          </cell>
          <cell r="AA35">
            <v>148.333</v>
          </cell>
          <cell r="AB35">
            <v>314.16699999999997</v>
          </cell>
          <cell r="AC35">
            <v>528.94299999999998</v>
          </cell>
          <cell r="AD35">
            <v>654.27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6.944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5.2779999999999996</v>
          </cell>
          <cell r="U39">
            <v>5</v>
          </cell>
          <cell r="V39">
            <v>1.111</v>
          </cell>
          <cell r="W39">
            <v>14.722</v>
          </cell>
          <cell r="X39">
            <v>8.0559999999999992</v>
          </cell>
          <cell r="Y39">
            <v>9.1669999999999998</v>
          </cell>
          <cell r="Z39">
            <v>5.2779999999999996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141.38900000000001</v>
          </cell>
          <cell r="R40">
            <v>136.38900000000001</v>
          </cell>
          <cell r="S40">
            <v>119.72199999999999</v>
          </cell>
          <cell r="T40">
            <v>87.5</v>
          </cell>
          <cell r="U40">
            <v>109.167</v>
          </cell>
          <cell r="V40">
            <v>94.721999999999994</v>
          </cell>
          <cell r="W40">
            <v>183.61099999999999</v>
          </cell>
          <cell r="X40">
            <v>314.16699999999997</v>
          </cell>
          <cell r="Y40">
            <v>444.16699999999997</v>
          </cell>
          <cell r="Z40">
            <v>448.61099999999999</v>
          </cell>
          <cell r="AA40">
            <v>429.72199999999998</v>
          </cell>
          <cell r="AB40">
            <v>430</v>
          </cell>
          <cell r="AC40">
            <v>430</v>
          </cell>
          <cell r="AD40">
            <v>410.27800000000002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1.944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153598.07699999999</v>
          </cell>
          <cell r="R12">
            <v>143866.50700000001</v>
          </cell>
          <cell r="S12">
            <v>145514.58600000001</v>
          </cell>
          <cell r="T12">
            <v>146188.016</v>
          </cell>
          <cell r="U12">
            <v>154380.674</v>
          </cell>
          <cell r="V12">
            <v>177307.37100000001</v>
          </cell>
          <cell r="W12">
            <v>154043.10699999999</v>
          </cell>
          <cell r="X12">
            <v>165682.23699999999</v>
          </cell>
          <cell r="Y12">
            <v>163008.70600000001</v>
          </cell>
          <cell r="Z12">
            <v>151239.88399999999</v>
          </cell>
          <cell r="AA12">
            <v>156060.003</v>
          </cell>
          <cell r="AB12">
            <v>163903.095</v>
          </cell>
          <cell r="AC12">
            <v>168143.54300000001</v>
          </cell>
          <cell r="AD12">
            <v>164549.326</v>
          </cell>
        </row>
        <row r="13">
          <cell r="A13" t="str">
            <v>European Union - 28 countries (2013-2020)</v>
          </cell>
          <cell r="Q13">
            <v>153598.07699999999</v>
          </cell>
          <cell r="R13">
            <v>143866.50700000001</v>
          </cell>
          <cell r="S13">
            <v>145514.58600000001</v>
          </cell>
          <cell r="T13">
            <v>146188.016</v>
          </cell>
          <cell r="U13">
            <v>154380.674</v>
          </cell>
          <cell r="V13">
            <v>177307.37100000001</v>
          </cell>
          <cell r="W13">
            <v>154043.10699999999</v>
          </cell>
          <cell r="X13">
            <v>165682.23699999999</v>
          </cell>
          <cell r="Y13">
            <v>163008.70600000001</v>
          </cell>
          <cell r="Z13">
            <v>151239.88399999999</v>
          </cell>
          <cell r="AA13">
            <v>156060.003</v>
          </cell>
          <cell r="AB13">
            <v>163903.095</v>
          </cell>
          <cell r="AC13">
            <v>168143.54300000001</v>
          </cell>
          <cell r="AD13">
            <v>164549.326</v>
          </cell>
        </row>
        <row r="14">
          <cell r="A14" t="str">
            <v>Euro area - 19 countries  (from 2015)</v>
          </cell>
          <cell r="Q14">
            <v>81197.244000000006</v>
          </cell>
          <cell r="R14">
            <v>72594.285000000003</v>
          </cell>
          <cell r="S14">
            <v>79199.864000000001</v>
          </cell>
          <cell r="T14">
            <v>80206.350999999995</v>
          </cell>
          <cell r="U14">
            <v>86589.562999999995</v>
          </cell>
          <cell r="V14">
            <v>99862.135999999999</v>
          </cell>
          <cell r="W14">
            <v>86832.831000000006</v>
          </cell>
          <cell r="X14">
            <v>93559.709000000003</v>
          </cell>
          <cell r="Y14">
            <v>93662.46</v>
          </cell>
          <cell r="Z14">
            <v>86139.043000000005</v>
          </cell>
          <cell r="AA14">
            <v>89264.718999999997</v>
          </cell>
          <cell r="AB14">
            <v>94619.887000000002</v>
          </cell>
          <cell r="AC14">
            <v>98477.183000000005</v>
          </cell>
          <cell r="AD14">
            <v>95077.9</v>
          </cell>
        </row>
        <row r="15">
          <cell r="A15" t="str">
            <v>Belgium</v>
          </cell>
          <cell r="Q15">
            <v>81.111000000000004</v>
          </cell>
          <cell r="R15">
            <v>77.221999999999994</v>
          </cell>
          <cell r="S15">
            <v>40.277999999999999</v>
          </cell>
          <cell r="T15">
            <v>33.055999999999997</v>
          </cell>
          <cell r="U15">
            <v>43.055999999999997</v>
          </cell>
          <cell r="V15">
            <v>37.889000000000003</v>
          </cell>
          <cell r="W15">
            <v>220.083</v>
          </cell>
          <cell r="X15">
            <v>121.194</v>
          </cell>
          <cell r="Y15">
            <v>107.861</v>
          </cell>
          <cell r="Z15">
            <v>54.110999999999997</v>
          </cell>
          <cell r="AA15">
            <v>28.527999999999999</v>
          </cell>
          <cell r="AB15">
            <v>15.138999999999999</v>
          </cell>
          <cell r="AC15">
            <v>16.582999999999998</v>
          </cell>
          <cell r="AD15">
            <v>17.082999999999998</v>
          </cell>
        </row>
        <row r="16">
          <cell r="A16" t="str">
            <v>Bulgaria</v>
          </cell>
          <cell r="Q16">
            <v>3548.6109999999999</v>
          </cell>
          <cell r="R16">
            <v>3237.7779999999998</v>
          </cell>
          <cell r="S16">
            <v>2503.056</v>
          </cell>
          <cell r="T16">
            <v>2586.1109999999999</v>
          </cell>
          <cell r="U16">
            <v>2880.556</v>
          </cell>
          <cell r="V16">
            <v>3259.1669999999999</v>
          </cell>
          <cell r="W16">
            <v>2954.7220000000002</v>
          </cell>
          <cell r="X16">
            <v>2185.8330000000001</v>
          </cell>
          <cell r="Y16">
            <v>1660.278</v>
          </cell>
          <cell r="Z16">
            <v>1971.944</v>
          </cell>
          <cell r="AA16">
            <v>2317.2220000000002</v>
          </cell>
          <cell r="AB16">
            <v>2351.6669999999999</v>
          </cell>
          <cell r="AC16">
            <v>2667.2750000000001</v>
          </cell>
          <cell r="AD16">
            <v>2407.9780000000001</v>
          </cell>
        </row>
        <row r="17">
          <cell r="A17" t="str">
            <v>Czechia</v>
          </cell>
          <cell r="Q17">
            <v>6829.1670000000004</v>
          </cell>
          <cell r="R17">
            <v>6939.7219999999998</v>
          </cell>
          <cell r="S17">
            <v>6644.4440000000004</v>
          </cell>
          <cell r="T17">
            <v>6659.1670000000004</v>
          </cell>
          <cell r="U17">
            <v>6477.5</v>
          </cell>
          <cell r="V17">
            <v>7920</v>
          </cell>
          <cell r="W17">
            <v>6577.5</v>
          </cell>
          <cell r="X17">
            <v>6054.1670000000004</v>
          </cell>
          <cell r="Y17">
            <v>5991.9440000000004</v>
          </cell>
          <cell r="Z17">
            <v>4778.6109999999999</v>
          </cell>
          <cell r="AA17">
            <v>4796.1109999999999</v>
          </cell>
          <cell r="AB17">
            <v>5036.3890000000001</v>
          </cell>
          <cell r="AC17">
            <v>5076.2969999999996</v>
          </cell>
          <cell r="AD17">
            <v>4781.7160000000003</v>
          </cell>
        </row>
        <row r="18">
          <cell r="A18" t="str">
            <v>Denmark</v>
          </cell>
          <cell r="Q18">
            <v>4740.8329999999996</v>
          </cell>
          <cell r="R18">
            <v>5039.4440000000004</v>
          </cell>
          <cell r="S18">
            <v>5677.5</v>
          </cell>
          <cell r="T18">
            <v>6204.4440000000004</v>
          </cell>
          <cell r="U18">
            <v>7086.9440000000004</v>
          </cell>
          <cell r="V18">
            <v>7978.29</v>
          </cell>
          <cell r="W18">
            <v>7007.7759999999998</v>
          </cell>
          <cell r="X18">
            <v>8659.75</v>
          </cell>
          <cell r="Y18">
            <v>8710.134</v>
          </cell>
          <cell r="Z18">
            <v>9234.1759999999995</v>
          </cell>
          <cell r="AA18">
            <v>10605.562</v>
          </cell>
          <cell r="AB18">
            <v>10855.708000000001</v>
          </cell>
          <cell r="AC18">
            <v>10252.835999999999</v>
          </cell>
          <cell r="AD18">
            <v>10792.922</v>
          </cell>
        </row>
        <row r="19">
          <cell r="A19" t="str">
            <v>Germany (until 1990 former territory of the FRG)</v>
          </cell>
          <cell r="Q19">
            <v>35347.5</v>
          </cell>
          <cell r="R19">
            <v>34119.722000000002</v>
          </cell>
          <cell r="S19">
            <v>32580.556</v>
          </cell>
          <cell r="T19">
            <v>34091.110999999997</v>
          </cell>
          <cell r="U19">
            <v>34476.110999999997</v>
          </cell>
          <cell r="V19">
            <v>41039.722000000002</v>
          </cell>
          <cell r="W19">
            <v>35498.610999999997</v>
          </cell>
          <cell r="X19">
            <v>36563.055999999997</v>
          </cell>
          <cell r="Y19">
            <v>37113.889000000003</v>
          </cell>
          <cell r="Z19">
            <v>32111.944</v>
          </cell>
          <cell r="AA19">
            <v>34301.110999999997</v>
          </cell>
          <cell r="AB19">
            <v>34482.5</v>
          </cell>
          <cell r="AC19">
            <v>34641.667000000001</v>
          </cell>
          <cell r="AD19">
            <v>30624.444</v>
          </cell>
        </row>
        <row r="20">
          <cell r="A20" t="str">
            <v>Estonia</v>
          </cell>
          <cell r="Q20">
            <v>3858.056</v>
          </cell>
          <cell r="R20">
            <v>3991.6669999999999</v>
          </cell>
          <cell r="S20">
            <v>4421.9440000000004</v>
          </cell>
          <cell r="T20">
            <v>4170</v>
          </cell>
          <cell r="U20">
            <v>3389.1669999999999</v>
          </cell>
          <cell r="V20">
            <v>3668.8890000000001</v>
          </cell>
          <cell r="W20">
            <v>3423.8890000000001</v>
          </cell>
          <cell r="X20">
            <v>3534.7220000000002</v>
          </cell>
          <cell r="Y20">
            <v>3034.444</v>
          </cell>
          <cell r="Z20">
            <v>2531.944</v>
          </cell>
          <cell r="AA20">
            <v>2356.6669999999999</v>
          </cell>
          <cell r="AB20">
            <v>3060.8330000000001</v>
          </cell>
          <cell r="AC20">
            <v>3256.6669999999999</v>
          </cell>
          <cell r="AD20">
            <v>2867.2220000000002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8142.1989999999996</v>
          </cell>
          <cell r="T24">
            <v>7811.97</v>
          </cell>
          <cell r="U24">
            <v>13798.004000000001</v>
          </cell>
          <cell r="V24">
            <v>16378.424999999999</v>
          </cell>
          <cell r="W24">
            <v>12554.044</v>
          </cell>
          <cell r="X24">
            <v>14737.392</v>
          </cell>
          <cell r="Y24">
            <v>16863.105</v>
          </cell>
          <cell r="Z24">
            <v>14462.289000000001</v>
          </cell>
          <cell r="AA24">
            <v>16509.924999999999</v>
          </cell>
          <cell r="AB24">
            <v>17509.527999999998</v>
          </cell>
          <cell r="AC24">
            <v>17661.407999999999</v>
          </cell>
          <cell r="AD24">
            <v>18560.477999999999</v>
          </cell>
        </row>
        <row r="25">
          <cell r="A25" t="str">
            <v>Croatia</v>
          </cell>
          <cell r="Q25">
            <v>966.11099999999999</v>
          </cell>
          <cell r="R25">
            <v>828.88900000000001</v>
          </cell>
          <cell r="S25">
            <v>830</v>
          </cell>
          <cell r="T25">
            <v>823.33299999999997</v>
          </cell>
          <cell r="U25">
            <v>806.38900000000001</v>
          </cell>
          <cell r="V25">
            <v>858.88900000000001</v>
          </cell>
          <cell r="W25">
            <v>839.44399999999996</v>
          </cell>
          <cell r="X25">
            <v>739.16700000000003</v>
          </cell>
          <cell r="Y25">
            <v>728.05600000000004</v>
          </cell>
          <cell r="Z25">
            <v>586.94399999999996</v>
          </cell>
          <cell r="AA25">
            <v>631.38900000000001</v>
          </cell>
          <cell r="AB25">
            <v>643.33299999999997</v>
          </cell>
          <cell r="AC25">
            <v>492.19400000000002</v>
          </cell>
          <cell r="AD25">
            <v>480.63900000000001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787.77800000000002</v>
          </cell>
          <cell r="W26">
            <v>907.77800000000002</v>
          </cell>
          <cell r="X26">
            <v>1039.1669999999999</v>
          </cell>
          <cell r="Y26">
            <v>1043.056</v>
          </cell>
          <cell r="Z26">
            <v>973.88900000000001</v>
          </cell>
          <cell r="AA26">
            <v>1039.444</v>
          </cell>
          <cell r="AB26">
            <v>1134.444</v>
          </cell>
          <cell r="AC26">
            <v>3759.0279999999998</v>
          </cell>
          <cell r="AD26">
            <v>4144.3119999999999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3713.056</v>
          </cell>
          <cell r="R28">
            <v>2915</v>
          </cell>
          <cell r="S28">
            <v>2655</v>
          </cell>
          <cell r="T28">
            <v>2696.944</v>
          </cell>
          <cell r="U28">
            <v>2653.056</v>
          </cell>
          <cell r="V28">
            <v>2662.7779999999998</v>
          </cell>
          <cell r="W28">
            <v>2310.2779999999998</v>
          </cell>
          <cell r="X28">
            <v>2240.556</v>
          </cell>
          <cell r="Y28">
            <v>1791.1110000000001</v>
          </cell>
          <cell r="Z28">
            <v>1544.1669999999999</v>
          </cell>
          <cell r="AA28">
            <v>1401.944</v>
          </cell>
          <cell r="AB28">
            <v>1612.5</v>
          </cell>
          <cell r="AC28">
            <v>4108.6639999999998</v>
          </cell>
          <cell r="AD28">
            <v>3772.7130000000002</v>
          </cell>
        </row>
        <row r="29">
          <cell r="A29" t="str">
            <v>Lithuania</v>
          </cell>
          <cell r="Q29">
            <v>4536.6670000000004</v>
          </cell>
          <cell r="R29">
            <v>4636.9440000000004</v>
          </cell>
          <cell r="S29">
            <v>4644.4440000000004</v>
          </cell>
          <cell r="T29">
            <v>4041.1109999999999</v>
          </cell>
          <cell r="U29">
            <v>4063.6109999999999</v>
          </cell>
          <cell r="V29">
            <v>4495</v>
          </cell>
          <cell r="W29">
            <v>4128.3329999999996</v>
          </cell>
          <cell r="X29">
            <v>4374.1670000000004</v>
          </cell>
          <cell r="Y29">
            <v>3990.2779999999998</v>
          </cell>
          <cell r="Z29">
            <v>4386.9440000000004</v>
          </cell>
          <cell r="AA29">
            <v>4934.7219999999998</v>
          </cell>
          <cell r="AB29">
            <v>5500.5559999999996</v>
          </cell>
          <cell r="AC29">
            <v>5737.5</v>
          </cell>
          <cell r="AD29">
            <v>5560.2780000000002</v>
          </cell>
        </row>
        <row r="30">
          <cell r="A30" t="str">
            <v>Luxembourg</v>
          </cell>
          <cell r="Q30">
            <v>24.370999999999999</v>
          </cell>
          <cell r="R30">
            <v>24.469000000000001</v>
          </cell>
          <cell r="S30">
            <v>27.899000000000001</v>
          </cell>
          <cell r="T30">
            <v>30.442</v>
          </cell>
          <cell r="U30">
            <v>36.863</v>
          </cell>
          <cell r="V30">
            <v>38.878</v>
          </cell>
          <cell r="W30">
            <v>50.353999999999999</v>
          </cell>
          <cell r="X30">
            <v>49.131999999999998</v>
          </cell>
          <cell r="Y30">
            <v>59.457000000000001</v>
          </cell>
          <cell r="Z30">
            <v>54.463999999999999</v>
          </cell>
          <cell r="AA30">
            <v>59.070999999999998</v>
          </cell>
          <cell r="AB30">
            <v>76.206000000000003</v>
          </cell>
          <cell r="AC30">
            <v>101.128</v>
          </cell>
          <cell r="AD30">
            <v>104.782</v>
          </cell>
        </row>
        <row r="31">
          <cell r="A31" t="str">
            <v>Hungary</v>
          </cell>
          <cell r="Q31">
            <v>5591.6670000000004</v>
          </cell>
          <cell r="R31">
            <v>5117.2219999999998</v>
          </cell>
          <cell r="S31">
            <v>4587.5</v>
          </cell>
          <cell r="T31">
            <v>4124.4440000000004</v>
          </cell>
          <cell r="U31">
            <v>3704.7220000000002</v>
          </cell>
          <cell r="V31">
            <v>3819.7220000000002</v>
          </cell>
          <cell r="W31">
            <v>4667.7780000000002</v>
          </cell>
          <cell r="X31">
            <v>6202.2219999999998</v>
          </cell>
          <cell r="Y31">
            <v>6609.4440000000004</v>
          </cell>
          <cell r="Z31">
            <v>6432.7780000000002</v>
          </cell>
          <cell r="AA31">
            <v>7871.1109999999999</v>
          </cell>
          <cell r="AB31">
            <v>7441.1109999999999</v>
          </cell>
          <cell r="AC31">
            <v>7689.1670000000004</v>
          </cell>
          <cell r="AD31">
            <v>7147.7780000000002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8990.8330000000005</v>
          </cell>
          <cell r="R33">
            <v>2313.8890000000001</v>
          </cell>
          <cell r="S33">
            <v>2671.6669999999999</v>
          </cell>
          <cell r="T33">
            <v>2469.7220000000002</v>
          </cell>
          <cell r="U33">
            <v>2085.556</v>
          </cell>
          <cell r="V33">
            <v>2094.7220000000002</v>
          </cell>
          <cell r="W33">
            <v>2154.1669999999999</v>
          </cell>
          <cell r="X33">
            <v>2017.222</v>
          </cell>
          <cell r="Y33">
            <v>2407.2220000000002</v>
          </cell>
          <cell r="Z33">
            <v>2194.7220000000002</v>
          </cell>
          <cell r="AA33">
            <v>2010.556</v>
          </cell>
          <cell r="AB33">
            <v>1958.6110000000001</v>
          </cell>
          <cell r="AC33">
            <v>1925.3009999999999</v>
          </cell>
          <cell r="AD33">
            <v>2247.4580000000001</v>
          </cell>
        </row>
        <row r="34">
          <cell r="A34" t="str">
            <v>Austria</v>
          </cell>
          <cell r="Q34">
            <v>5394.5389999999998</v>
          </cell>
          <cell r="R34">
            <v>5330.0940000000001</v>
          </cell>
          <cell r="S34">
            <v>5336.433</v>
          </cell>
          <cell r="T34">
            <v>6184.4949999999999</v>
          </cell>
          <cell r="U34">
            <v>6831.9170000000004</v>
          </cell>
          <cell r="V34">
            <v>8088.61</v>
          </cell>
          <cell r="W34">
            <v>7829.183</v>
          </cell>
          <cell r="X34">
            <v>8886.99</v>
          </cell>
          <cell r="Y34">
            <v>9631.4809999999998</v>
          </cell>
          <cell r="Z34">
            <v>9517.9030000000002</v>
          </cell>
          <cell r="AA34">
            <v>9307.473</v>
          </cell>
          <cell r="AB34">
            <v>9374.0139999999992</v>
          </cell>
          <cell r="AC34">
            <v>9962.5810000000001</v>
          </cell>
          <cell r="AD34">
            <v>9132.3209999999999</v>
          </cell>
        </row>
        <row r="35">
          <cell r="A35" t="str">
            <v>Poland</v>
          </cell>
          <cell r="Q35">
            <v>30567.222000000002</v>
          </cell>
          <cell r="R35">
            <v>30725.277999999998</v>
          </cell>
          <cell r="S35">
            <v>28486.111000000001</v>
          </cell>
          <cell r="T35">
            <v>28516.111000000001</v>
          </cell>
          <cell r="U35">
            <v>29030.556</v>
          </cell>
          <cell r="V35">
            <v>33815.277999999998</v>
          </cell>
          <cell r="W35">
            <v>27715.556</v>
          </cell>
          <cell r="X35">
            <v>29778.611000000001</v>
          </cell>
          <cell r="Y35">
            <v>29079.167000000001</v>
          </cell>
          <cell r="Z35">
            <v>26267.222000000002</v>
          </cell>
          <cell r="AA35">
            <v>24878.888999999999</v>
          </cell>
          <cell r="AB35">
            <v>27122.222000000002</v>
          </cell>
          <cell r="AC35">
            <v>26925.077000000001</v>
          </cell>
          <cell r="AD35">
            <v>26619.146000000001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5978.8890000000001</v>
          </cell>
          <cell r="R37">
            <v>4301.1109999999999</v>
          </cell>
          <cell r="S37">
            <v>3514.7220000000002</v>
          </cell>
          <cell r="T37">
            <v>3871.944</v>
          </cell>
          <cell r="U37">
            <v>4019.7220000000002</v>
          </cell>
          <cell r="V37">
            <v>3890.2779999999998</v>
          </cell>
          <cell r="W37">
            <v>3136.1109999999999</v>
          </cell>
          <cell r="X37">
            <v>2901.3890000000001</v>
          </cell>
          <cell r="Y37">
            <v>2879.1669999999999</v>
          </cell>
          <cell r="Z37">
            <v>2662.2220000000002</v>
          </cell>
          <cell r="AA37">
            <v>2518.056</v>
          </cell>
          <cell r="AB37">
            <v>2496.6669999999999</v>
          </cell>
          <cell r="AC37">
            <v>3795.4580000000001</v>
          </cell>
          <cell r="AD37">
            <v>4690.1360000000004</v>
          </cell>
        </row>
        <row r="38">
          <cell r="A38" t="str">
            <v>Slovenia</v>
          </cell>
          <cell r="Q38">
            <v>821.94399999999996</v>
          </cell>
          <cell r="R38">
            <v>721.11099999999999</v>
          </cell>
          <cell r="S38">
            <v>557.22199999999998</v>
          </cell>
          <cell r="T38">
            <v>565.55600000000004</v>
          </cell>
          <cell r="U38">
            <v>551.11099999999999</v>
          </cell>
          <cell r="V38">
            <v>586.38900000000001</v>
          </cell>
          <cell r="W38">
            <v>639.72199999999998</v>
          </cell>
          <cell r="X38">
            <v>643.61099999999999</v>
          </cell>
          <cell r="Y38">
            <v>604.16700000000003</v>
          </cell>
          <cell r="Z38">
            <v>502.5</v>
          </cell>
          <cell r="AA38">
            <v>441.11099999999999</v>
          </cell>
          <cell r="AB38">
            <v>431.38900000000001</v>
          </cell>
          <cell r="AC38">
            <v>523.04499999999996</v>
          </cell>
          <cell r="AD38">
            <v>435.976</v>
          </cell>
        </row>
        <row r="39">
          <cell r="A39" t="str">
            <v>Slovakia</v>
          </cell>
          <cell r="Q39">
            <v>5398.3329999999996</v>
          </cell>
          <cell r="R39">
            <v>4999.1670000000004</v>
          </cell>
          <cell r="S39">
            <v>4498.6109999999999</v>
          </cell>
          <cell r="T39">
            <v>4560.8329999999996</v>
          </cell>
          <cell r="U39">
            <v>4293.8890000000001</v>
          </cell>
          <cell r="V39">
            <v>4540</v>
          </cell>
          <cell r="W39">
            <v>3775.556</v>
          </cell>
          <cell r="X39">
            <v>3577.5</v>
          </cell>
          <cell r="Y39">
            <v>3079.1669999999999</v>
          </cell>
          <cell r="Z39">
            <v>2646.944</v>
          </cell>
          <cell r="AA39">
            <v>2740</v>
          </cell>
          <cell r="AB39">
            <v>2598.6109999999999</v>
          </cell>
          <cell r="AC39">
            <v>2217.7779999999998</v>
          </cell>
          <cell r="AD39">
            <v>2017.222</v>
          </cell>
        </row>
        <row r="40">
          <cell r="A40" t="str">
            <v>Finland</v>
          </cell>
          <cell r="Q40">
            <v>12254.166999999999</v>
          </cell>
          <cell r="R40">
            <v>12731.944</v>
          </cell>
          <cell r="S40">
            <v>13623.611000000001</v>
          </cell>
          <cell r="T40">
            <v>13551.111000000001</v>
          </cell>
          <cell r="U40">
            <v>14367.222</v>
          </cell>
          <cell r="V40">
            <v>15443.056</v>
          </cell>
          <cell r="W40">
            <v>13340.833000000001</v>
          </cell>
          <cell r="X40">
            <v>15775</v>
          </cell>
          <cell r="Y40">
            <v>13937.222</v>
          </cell>
          <cell r="Z40">
            <v>15157.222</v>
          </cell>
          <cell r="AA40">
            <v>14134.166999999999</v>
          </cell>
          <cell r="AB40">
            <v>16865.556</v>
          </cell>
          <cell r="AC40">
            <v>14565.833000000001</v>
          </cell>
          <cell r="AD40">
            <v>15593.611000000001</v>
          </cell>
        </row>
        <row r="41">
          <cell r="A41" t="str">
            <v>Sweden</v>
          </cell>
          <cell r="Q41">
            <v>14178.333000000001</v>
          </cell>
          <cell r="R41">
            <v>15082.778</v>
          </cell>
          <cell r="S41">
            <v>14071.388999999999</v>
          </cell>
          <cell r="T41">
            <v>13196.111000000001</v>
          </cell>
          <cell r="U41">
            <v>13784.722</v>
          </cell>
          <cell r="V41">
            <v>15903.611000000001</v>
          </cell>
          <cell r="W41">
            <v>14311.388999999999</v>
          </cell>
          <cell r="X41">
            <v>15601.388999999999</v>
          </cell>
          <cell r="Y41">
            <v>13688.056</v>
          </cell>
          <cell r="Z41">
            <v>13166.944</v>
          </cell>
          <cell r="AA41">
            <v>13176.944</v>
          </cell>
          <cell r="AB41">
            <v>13336.111000000001</v>
          </cell>
          <cell r="AC41">
            <v>12768.056</v>
          </cell>
          <cell r="AD41">
            <v>12551.111000000001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3979.444</v>
          </cell>
          <cell r="R43">
            <v>4023.3330000000001</v>
          </cell>
          <cell r="S43">
            <v>4210.2780000000002</v>
          </cell>
          <cell r="T43">
            <v>4386.6670000000004</v>
          </cell>
          <cell r="U43">
            <v>4398.6109999999999</v>
          </cell>
          <cell r="V43">
            <v>4378.0559999999996</v>
          </cell>
          <cell r="W43">
            <v>4375.2780000000002</v>
          </cell>
          <cell r="X43">
            <v>4658.3329999999996</v>
          </cell>
          <cell r="Y43">
            <v>4630.8329999999996</v>
          </cell>
          <cell r="Z43">
            <v>4818.0559999999996</v>
          </cell>
          <cell r="AA43">
            <v>5482.5</v>
          </cell>
          <cell r="AB43">
            <v>5383.3609999999999</v>
          </cell>
          <cell r="AC43">
            <v>5583.1360000000004</v>
          </cell>
          <cell r="AD43">
            <v>6546.4970000000003</v>
          </cell>
        </row>
        <row r="44">
          <cell r="A44" t="str">
            <v>Norway</v>
          </cell>
          <cell r="Q44">
            <v>1932.222</v>
          </cell>
          <cell r="R44">
            <v>2061.1109999999999</v>
          </cell>
          <cell r="S44">
            <v>2310.2779999999998</v>
          </cell>
          <cell r="T44">
            <v>2412.5</v>
          </cell>
          <cell r="U44">
            <v>3103.6109999999999</v>
          </cell>
          <cell r="V44">
            <v>3439.7220000000002</v>
          </cell>
          <cell r="W44">
            <v>2948.056</v>
          </cell>
          <cell r="X44">
            <v>3176.6669999999999</v>
          </cell>
          <cell r="Y44">
            <v>3409.7220000000002</v>
          </cell>
          <cell r="Z44">
            <v>2905.8330000000001</v>
          </cell>
          <cell r="AA44">
            <v>3469.444</v>
          </cell>
          <cell r="AB44">
            <v>3762.7779999999998</v>
          </cell>
          <cell r="AC44">
            <v>3800.2779999999998</v>
          </cell>
          <cell r="AD44">
            <v>4031.0630000000001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905.83299999999997</v>
          </cell>
          <cell r="R46">
            <v>868.05600000000004</v>
          </cell>
          <cell r="S46">
            <v>811.66700000000003</v>
          </cell>
          <cell r="T46">
            <v>762.5</v>
          </cell>
          <cell r="U46">
            <v>682.5</v>
          </cell>
          <cell r="V46">
            <v>617.77800000000002</v>
          </cell>
          <cell r="W46">
            <v>637.77800000000002</v>
          </cell>
          <cell r="X46">
            <v>441.38900000000001</v>
          </cell>
          <cell r="Y46">
            <v>330</v>
          </cell>
          <cell r="Z46">
            <v>438.33300000000003</v>
          </cell>
          <cell r="AA46">
            <v>484.44400000000002</v>
          </cell>
          <cell r="AB46">
            <v>320.59300000000002</v>
          </cell>
          <cell r="AC46">
            <v>309.87200000000001</v>
          </cell>
          <cell r="AD46">
            <v>273.12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6151.6670000000004</v>
          </cell>
          <cell r="R48">
            <v>5812.7780000000002</v>
          </cell>
          <cell r="S48">
            <v>5380.8329999999996</v>
          </cell>
          <cell r="T48">
            <v>5937.7780000000002</v>
          </cell>
          <cell r="U48">
            <v>5843.8890000000001</v>
          </cell>
          <cell r="V48">
            <v>6047.7780000000002</v>
          </cell>
          <cell r="W48">
            <v>6459.7219999999998</v>
          </cell>
          <cell r="X48">
            <v>6221.1109999999999</v>
          </cell>
          <cell r="Y48">
            <v>5681.3890000000001</v>
          </cell>
          <cell r="Z48">
            <v>5425.5559999999996</v>
          </cell>
          <cell r="AA48">
            <v>6318.8890000000001</v>
          </cell>
          <cell r="AB48">
            <v>6345</v>
          </cell>
          <cell r="AC48">
            <v>6233.1120000000001</v>
          </cell>
          <cell r="AD48">
            <v>5895.0519999999997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784.16700000000003</v>
          </cell>
          <cell r="AA50">
            <v>982.5</v>
          </cell>
          <cell r="AB50">
            <v>960</v>
          </cell>
          <cell r="AC50">
            <v>923.33299999999997</v>
          </cell>
          <cell r="AD50">
            <v>947.77800000000002</v>
          </cell>
        </row>
        <row r="51">
          <cell r="A51" t="str">
            <v>Kosovo (under United Nations Security Council Resolution 1244/99)</v>
          </cell>
          <cell r="Q51">
            <v>114.167</v>
          </cell>
          <cell r="R51">
            <v>121.111</v>
          </cell>
          <cell r="S51">
            <v>128.61099999999999</v>
          </cell>
          <cell r="T51">
            <v>137.5</v>
          </cell>
          <cell r="U51">
            <v>137.5</v>
          </cell>
          <cell r="V51">
            <v>64.167000000000002</v>
          </cell>
          <cell r="W51">
            <v>52.777999999999999</v>
          </cell>
          <cell r="X51">
            <v>54.167000000000002</v>
          </cell>
          <cell r="Y51">
            <v>58.610999999999997</v>
          </cell>
          <cell r="Z51">
            <v>69.167000000000002</v>
          </cell>
          <cell r="AA51">
            <v>160.833</v>
          </cell>
          <cell r="AB51">
            <v>220.833</v>
          </cell>
          <cell r="AC51">
            <v>227.02199999999999</v>
          </cell>
          <cell r="AD51">
            <v>231.22399999999999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617.22199999999998</v>
          </cell>
          <cell r="W52">
            <v>561.38900000000001</v>
          </cell>
          <cell r="X52">
            <v>530.83299999999997</v>
          </cell>
          <cell r="Y52">
            <v>472.22199999999998</v>
          </cell>
          <cell r="Z52">
            <v>465.27800000000002</v>
          </cell>
          <cell r="AA52">
            <v>501.38900000000001</v>
          </cell>
          <cell r="AB52">
            <v>550.27800000000002</v>
          </cell>
          <cell r="AC52">
            <v>486.11099999999999</v>
          </cell>
          <cell r="AD52">
            <v>505.27800000000002</v>
          </cell>
        </row>
        <row r="53">
          <cell r="A53" t="str">
            <v>Ukraine</v>
          </cell>
          <cell r="Q53">
            <v>121465</v>
          </cell>
          <cell r="R53">
            <v>111976.667</v>
          </cell>
          <cell r="S53">
            <v>120074.444</v>
          </cell>
          <cell r="T53">
            <v>112421.944</v>
          </cell>
          <cell r="U53">
            <v>107927.22199999999</v>
          </cell>
          <cell r="V53">
            <v>115094.444</v>
          </cell>
          <cell r="W53">
            <v>114106.667</v>
          </cell>
          <cell r="X53">
            <v>108353.333</v>
          </cell>
          <cell r="Y53">
            <v>100321.389</v>
          </cell>
          <cell r="Z53">
            <v>70158.332999999999</v>
          </cell>
          <cell r="AA53">
            <v>59745.277999999998</v>
          </cell>
          <cell r="AB53">
            <v>66169.721999999994</v>
          </cell>
          <cell r="AC53">
            <v>62057.777999999998</v>
          </cell>
          <cell r="AD53">
            <v>63299.722000000002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33915.000999999997</v>
          </cell>
          <cell r="R12">
            <v>34301.945</v>
          </cell>
          <cell r="S12">
            <v>35789.165999999997</v>
          </cell>
          <cell r="T12">
            <v>35108.053999999996</v>
          </cell>
          <cell r="U12">
            <v>36020.277000000002</v>
          </cell>
          <cell r="V12">
            <v>41608.889000000003</v>
          </cell>
          <cell r="W12">
            <v>34172.146000000001</v>
          </cell>
          <cell r="X12">
            <v>36388.800000000003</v>
          </cell>
          <cell r="Y12">
            <v>34885.055999999997</v>
          </cell>
          <cell r="Z12">
            <v>31510.767</v>
          </cell>
          <cell r="AA12">
            <v>29436.996999999999</v>
          </cell>
          <cell r="AB12">
            <v>30633.731</v>
          </cell>
          <cell r="AC12">
            <v>29898.881000000001</v>
          </cell>
          <cell r="AD12">
            <v>28886.84</v>
          </cell>
        </row>
        <row r="13">
          <cell r="A13" t="str">
            <v>European Union - 28 countries (2013-2020)</v>
          </cell>
          <cell r="Q13">
            <v>33915.000999999997</v>
          </cell>
          <cell r="R13">
            <v>34301.945</v>
          </cell>
          <cell r="S13">
            <v>35789.165999999997</v>
          </cell>
          <cell r="T13">
            <v>35108.053999999996</v>
          </cell>
          <cell r="U13">
            <v>36020.277000000002</v>
          </cell>
          <cell r="V13">
            <v>41608.889000000003</v>
          </cell>
          <cell r="W13">
            <v>34172.146000000001</v>
          </cell>
          <cell r="X13">
            <v>36388.800000000003</v>
          </cell>
          <cell r="Y13">
            <v>34885.055999999997</v>
          </cell>
          <cell r="Z13">
            <v>31510.767</v>
          </cell>
          <cell r="AA13">
            <v>29436.996999999999</v>
          </cell>
          <cell r="AB13">
            <v>30633.731</v>
          </cell>
          <cell r="AC13">
            <v>29898.881000000001</v>
          </cell>
          <cell r="AD13">
            <v>28886.84</v>
          </cell>
        </row>
        <row r="14">
          <cell r="A14" t="str">
            <v>Euro area - 19 countries  (from 2015)</v>
          </cell>
          <cell r="Q14">
            <v>4499.723</v>
          </cell>
          <cell r="R14">
            <v>4522.7780000000002</v>
          </cell>
          <cell r="S14">
            <v>8312.777</v>
          </cell>
          <cell r="T14">
            <v>7951.11</v>
          </cell>
          <cell r="U14">
            <v>8461.3889999999992</v>
          </cell>
          <cell r="V14">
            <v>8969.723</v>
          </cell>
          <cell r="W14">
            <v>7443.5349999999999</v>
          </cell>
          <cell r="X14">
            <v>7987.9669999999996</v>
          </cell>
          <cell r="Y14">
            <v>7454.223</v>
          </cell>
          <cell r="Z14">
            <v>6826.8779999999997</v>
          </cell>
          <cell r="AA14">
            <v>5971.95</v>
          </cell>
          <cell r="AB14">
            <v>5339.3540000000003</v>
          </cell>
          <cell r="AC14">
            <v>4987.1409999999996</v>
          </cell>
          <cell r="AD14">
            <v>4539.576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160.55600000000001</v>
          </cell>
          <cell r="W16">
            <v>277.77800000000002</v>
          </cell>
          <cell r="X16">
            <v>87.221999999999994</v>
          </cell>
          <cell r="Y16">
            <v>55.277999999999999</v>
          </cell>
          <cell r="Z16">
            <v>66.944000000000003</v>
          </cell>
          <cell r="AA16">
            <v>33.610999999999997</v>
          </cell>
          <cell r="AB16">
            <v>28.332999999999998</v>
          </cell>
          <cell r="AC16">
            <v>44.609000000000002</v>
          </cell>
          <cell r="AD16">
            <v>79.989999999999995</v>
          </cell>
        </row>
        <row r="17">
          <cell r="A17" t="str">
            <v>Czechia</v>
          </cell>
          <cell r="Q17">
            <v>947.77800000000002</v>
          </cell>
          <cell r="R17">
            <v>1403.056</v>
          </cell>
          <cell r="S17">
            <v>702.5</v>
          </cell>
          <cell r="T17">
            <v>660.83299999999997</v>
          </cell>
          <cell r="U17">
            <v>803.61099999999999</v>
          </cell>
          <cell r="V17">
            <v>1102.222</v>
          </cell>
          <cell r="W17">
            <v>970</v>
          </cell>
          <cell r="X17">
            <v>728.33299999999997</v>
          </cell>
          <cell r="Y17">
            <v>727.22199999999998</v>
          </cell>
          <cell r="Z17">
            <v>574.16700000000003</v>
          </cell>
          <cell r="AA17">
            <v>533.61099999999999</v>
          </cell>
          <cell r="AB17">
            <v>531.66700000000003</v>
          </cell>
          <cell r="AC17">
            <v>412.31099999999998</v>
          </cell>
          <cell r="AD17">
            <v>371.69099999999997</v>
          </cell>
        </row>
        <row r="18">
          <cell r="A18" t="str">
            <v>Denmark</v>
          </cell>
          <cell r="Q18">
            <v>12.222</v>
          </cell>
          <cell r="R18">
            <v>28.611000000000001</v>
          </cell>
          <cell r="S18">
            <v>23.611000000000001</v>
          </cell>
          <cell r="T18">
            <v>23.611000000000001</v>
          </cell>
          <cell r="U18">
            <v>25.832999999999998</v>
          </cell>
          <cell r="V18">
            <v>31.943999999999999</v>
          </cell>
          <cell r="W18">
            <v>19.443999999999999</v>
          </cell>
          <cell r="X18">
            <v>25.277999999999999</v>
          </cell>
          <cell r="Y18">
            <v>21.388999999999999</v>
          </cell>
          <cell r="Z18">
            <v>19.722000000000001</v>
          </cell>
          <cell r="AA18">
            <v>20.047999999999998</v>
          </cell>
          <cell r="AB18">
            <v>11.878</v>
          </cell>
          <cell r="AC18">
            <v>25.93</v>
          </cell>
          <cell r="AD18">
            <v>26.15</v>
          </cell>
        </row>
        <row r="19">
          <cell r="A19" t="str">
            <v>Germany (until 1990 former territory of the FRG)</v>
          </cell>
          <cell r="Q19">
            <v>3643.056</v>
          </cell>
          <cell r="R19">
            <v>3767.7779999999998</v>
          </cell>
          <cell r="S19">
            <v>5318.6109999999999</v>
          </cell>
          <cell r="T19">
            <v>4981.1109999999999</v>
          </cell>
          <cell r="U19">
            <v>5690.2780000000002</v>
          </cell>
          <cell r="V19">
            <v>5573.6109999999999</v>
          </cell>
          <cell r="W19">
            <v>4825</v>
          </cell>
          <cell r="X19">
            <v>4701.1109999999999</v>
          </cell>
          <cell r="Y19">
            <v>3508.056</v>
          </cell>
          <cell r="Z19">
            <v>3363.3330000000001</v>
          </cell>
          <cell r="AA19">
            <v>3142.7779999999998</v>
          </cell>
          <cell r="AB19">
            <v>2742.2220000000002</v>
          </cell>
          <cell r="AC19">
            <v>2817.7779999999998</v>
          </cell>
          <cell r="AD19">
            <v>2546.6669999999999</v>
          </cell>
        </row>
        <row r="20">
          <cell r="A20" t="str">
            <v>Estonia</v>
          </cell>
          <cell r="Q20">
            <v>13.055999999999999</v>
          </cell>
          <cell r="R20">
            <v>10.555999999999999</v>
          </cell>
          <cell r="S20">
            <v>8.6110000000000007</v>
          </cell>
          <cell r="T20">
            <v>4.7220000000000004</v>
          </cell>
          <cell r="U20">
            <v>3.8889999999999998</v>
          </cell>
          <cell r="V20">
            <v>3.8889999999999998</v>
          </cell>
          <cell r="W20">
            <v>3.056</v>
          </cell>
          <cell r="X20">
            <v>2.222</v>
          </cell>
          <cell r="Y20">
            <v>5.2779999999999996</v>
          </cell>
          <cell r="Z20">
            <v>2.778</v>
          </cell>
          <cell r="AA20">
            <v>0</v>
          </cell>
          <cell r="AB20">
            <v>0</v>
          </cell>
          <cell r="AC20">
            <v>4.1669999999999998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2336.944</v>
          </cell>
          <cell r="T24">
            <v>2461.944</v>
          </cell>
          <cell r="U24">
            <v>2181.1109999999999</v>
          </cell>
          <cell r="V24">
            <v>2617.7779999999998</v>
          </cell>
          <cell r="W24">
            <v>1900.4780000000001</v>
          </cell>
          <cell r="X24">
            <v>2097.4110000000001</v>
          </cell>
          <cell r="Y24">
            <v>2548.6669999999999</v>
          </cell>
          <cell r="Z24">
            <v>2313.2669999999998</v>
          </cell>
          <cell r="AA24">
            <v>1783.894</v>
          </cell>
          <cell r="AB24">
            <v>1522.6880000000001</v>
          </cell>
          <cell r="AC24">
            <v>1246.944</v>
          </cell>
          <cell r="AD24">
            <v>1193.3330000000001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37.5</v>
          </cell>
          <cell r="R28">
            <v>23.611000000000001</v>
          </cell>
          <cell r="S28">
            <v>22.5</v>
          </cell>
          <cell r="T28">
            <v>16.943999999999999</v>
          </cell>
          <cell r="U28">
            <v>4.444</v>
          </cell>
          <cell r="V28">
            <v>5.2779999999999996</v>
          </cell>
          <cell r="W28">
            <v>3.056</v>
          </cell>
          <cell r="X28">
            <v>3.056</v>
          </cell>
          <cell r="Y28">
            <v>2.222</v>
          </cell>
          <cell r="Z28">
            <v>1.389</v>
          </cell>
          <cell r="AA28">
            <v>1.111</v>
          </cell>
          <cell r="AB28">
            <v>0.83299999999999996</v>
          </cell>
          <cell r="AC28">
            <v>10.734</v>
          </cell>
          <cell r="AD28">
            <v>3.87</v>
          </cell>
        </row>
        <row r="29">
          <cell r="A29" t="str">
            <v>Lithuania</v>
          </cell>
          <cell r="Q29">
            <v>46.110999999999997</v>
          </cell>
          <cell r="R29">
            <v>43.332999999999998</v>
          </cell>
          <cell r="S29">
            <v>35.832999999999998</v>
          </cell>
          <cell r="T29">
            <v>30</v>
          </cell>
          <cell r="U29">
            <v>19.443999999999999</v>
          </cell>
          <cell r="V29">
            <v>21.667000000000002</v>
          </cell>
          <cell r="W29">
            <v>27.5</v>
          </cell>
          <cell r="X29">
            <v>25</v>
          </cell>
          <cell r="Y29">
            <v>22.5</v>
          </cell>
          <cell r="Z29">
            <v>14.722</v>
          </cell>
          <cell r="AA29">
            <v>17.222000000000001</v>
          </cell>
          <cell r="AB29">
            <v>16.943999999999999</v>
          </cell>
          <cell r="AC29">
            <v>14.444000000000001</v>
          </cell>
          <cell r="AD29">
            <v>14.444000000000001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685.27800000000002</v>
          </cell>
          <cell r="R31">
            <v>654.72199999999998</v>
          </cell>
          <cell r="S31">
            <v>732.5</v>
          </cell>
          <cell r="T31">
            <v>683.61099999999999</v>
          </cell>
          <cell r="U31">
            <v>266.38900000000001</v>
          </cell>
          <cell r="V31">
            <v>342.22199999999998</v>
          </cell>
          <cell r="W31">
            <v>355.55599999999998</v>
          </cell>
          <cell r="X31">
            <v>368.33300000000003</v>
          </cell>
          <cell r="Y31">
            <v>196.94399999999999</v>
          </cell>
          <cell r="Z31">
            <v>28.056000000000001</v>
          </cell>
          <cell r="AA31">
            <v>211.94399999999999</v>
          </cell>
          <cell r="AB31">
            <v>96.944000000000003</v>
          </cell>
          <cell r="AC31">
            <v>134.44399999999999</v>
          </cell>
          <cell r="AD31">
            <v>126.389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27645.832999999999</v>
          </cell>
          <cell r="R35">
            <v>27581.667000000001</v>
          </cell>
          <cell r="S35">
            <v>25929.722000000002</v>
          </cell>
          <cell r="T35">
            <v>25756.388999999999</v>
          </cell>
          <cell r="U35">
            <v>26443.611000000001</v>
          </cell>
          <cell r="V35">
            <v>30979.722000000002</v>
          </cell>
          <cell r="W35">
            <v>25086.111000000001</v>
          </cell>
          <cell r="X35">
            <v>27173.611000000001</v>
          </cell>
          <cell r="Y35">
            <v>26391.667000000001</v>
          </cell>
          <cell r="Z35">
            <v>23943.888999999999</v>
          </cell>
          <cell r="AA35">
            <v>22635</v>
          </cell>
          <cell r="AB35">
            <v>24603.332999999999</v>
          </cell>
          <cell r="AC35">
            <v>24272.361000000001</v>
          </cell>
          <cell r="AD35">
            <v>23724.983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124.167</v>
          </cell>
          <cell r="R37">
            <v>106.944</v>
          </cell>
          <cell r="S37">
            <v>88.055999999999997</v>
          </cell>
          <cell r="T37">
            <v>32.5</v>
          </cell>
          <cell r="U37">
            <v>19.443999999999999</v>
          </cell>
          <cell r="V37">
            <v>22.5</v>
          </cell>
          <cell r="W37">
            <v>19.722000000000001</v>
          </cell>
          <cell r="X37">
            <v>18.056000000000001</v>
          </cell>
          <cell r="Y37">
            <v>38.332999999999998</v>
          </cell>
          <cell r="Z37">
            <v>51.110999999999997</v>
          </cell>
          <cell r="AA37">
            <v>30.832999999999998</v>
          </cell>
          <cell r="AB37">
            <v>22.222000000000001</v>
          </cell>
          <cell r="AC37">
            <v>22.085000000000001</v>
          </cell>
          <cell r="AD37">
            <v>18.061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12.5</v>
          </cell>
          <cell r="AA38">
            <v>66.667000000000002</v>
          </cell>
          <cell r="AB38">
            <v>26.943999999999999</v>
          </cell>
          <cell r="AC38">
            <v>32.241</v>
          </cell>
          <cell r="AD38">
            <v>12.372999999999999</v>
          </cell>
        </row>
        <row r="39">
          <cell r="A39" t="str">
            <v>Slovakia</v>
          </cell>
          <cell r="Q39">
            <v>75.832999999999998</v>
          </cell>
          <cell r="R39">
            <v>61.944000000000003</v>
          </cell>
          <cell r="S39">
            <v>58.610999999999997</v>
          </cell>
          <cell r="T39">
            <v>59.722000000000001</v>
          </cell>
          <cell r="U39">
            <v>35.555999999999997</v>
          </cell>
          <cell r="V39">
            <v>41.110999999999997</v>
          </cell>
          <cell r="W39">
            <v>31.667000000000002</v>
          </cell>
          <cell r="X39">
            <v>31.111000000000001</v>
          </cell>
          <cell r="Y39">
            <v>31.667000000000002</v>
          </cell>
          <cell r="Z39">
            <v>18.888999999999999</v>
          </cell>
          <cell r="AA39">
            <v>18.888999999999999</v>
          </cell>
          <cell r="AB39">
            <v>20.556000000000001</v>
          </cell>
          <cell r="AC39">
            <v>19.443999999999999</v>
          </cell>
          <cell r="AD39">
            <v>15.555999999999999</v>
          </cell>
        </row>
        <row r="40">
          <cell r="A40" t="str">
            <v>Finland</v>
          </cell>
          <cell r="Q40">
            <v>684.16700000000003</v>
          </cell>
          <cell r="R40">
            <v>615.55600000000004</v>
          </cell>
          <cell r="S40">
            <v>531.66700000000003</v>
          </cell>
          <cell r="T40">
            <v>396.66699999999997</v>
          </cell>
          <cell r="U40">
            <v>526.66700000000003</v>
          </cell>
          <cell r="V40">
            <v>706.38900000000001</v>
          </cell>
          <cell r="W40">
            <v>652.77800000000002</v>
          </cell>
          <cell r="X40">
            <v>1128.056</v>
          </cell>
          <cell r="Y40">
            <v>1335.8330000000001</v>
          </cell>
          <cell r="Z40">
            <v>1100</v>
          </cell>
          <cell r="AA40">
            <v>941.38900000000001</v>
          </cell>
          <cell r="AB40">
            <v>1009.167</v>
          </cell>
          <cell r="AC40">
            <v>841.38900000000001</v>
          </cell>
          <cell r="AD40">
            <v>753.33299999999997</v>
          </cell>
        </row>
        <row r="41">
          <cell r="A41" t="str">
            <v>Sweden</v>
          </cell>
          <cell r="Q41">
            <v>0</v>
          </cell>
          <cell r="R41">
            <v>4.1669999999999998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518.33299999999997</v>
          </cell>
          <cell r="R48">
            <v>497.77800000000002</v>
          </cell>
          <cell r="S48">
            <v>460.27800000000002</v>
          </cell>
          <cell r="T48">
            <v>596.94399999999996</v>
          </cell>
          <cell r="U48">
            <v>534.16700000000003</v>
          </cell>
          <cell r="V48">
            <v>591.38900000000001</v>
          </cell>
          <cell r="W48">
            <v>672.77800000000002</v>
          </cell>
          <cell r="X48">
            <v>613.33299999999997</v>
          </cell>
          <cell r="Y48">
            <v>583.33299999999997</v>
          </cell>
          <cell r="Z48">
            <v>551.66700000000003</v>
          </cell>
          <cell r="AA48">
            <v>575.83299999999997</v>
          </cell>
          <cell r="AB48">
            <v>563.05600000000004</v>
          </cell>
          <cell r="AC48">
            <v>522.69899999999996</v>
          </cell>
          <cell r="AD48">
            <v>509.94400000000002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172.22200000000001</v>
          </cell>
          <cell r="AA50">
            <v>195.833</v>
          </cell>
          <cell r="AB50">
            <v>198.05600000000001</v>
          </cell>
          <cell r="AC50">
            <v>195.833</v>
          </cell>
          <cell r="AD50">
            <v>178.61099999999999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1.389</v>
          </cell>
          <cell r="Y52">
            <v>0</v>
          </cell>
          <cell r="Z52">
            <v>0</v>
          </cell>
          <cell r="AA52">
            <v>0</v>
          </cell>
          <cell r="AB52">
            <v>1.111</v>
          </cell>
          <cell r="AC52">
            <v>0.83299999999999996</v>
          </cell>
          <cell r="AD52">
            <v>0.55600000000000005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5538.8890000000001</v>
          </cell>
          <cell r="T53">
            <v>6140.8329999999996</v>
          </cell>
          <cell r="U53">
            <v>8820</v>
          </cell>
          <cell r="V53">
            <v>7459.1670000000004</v>
          </cell>
          <cell r="W53">
            <v>6019.7219999999998</v>
          </cell>
          <cell r="X53">
            <v>7000.2780000000002</v>
          </cell>
          <cell r="Y53">
            <v>6249.4440000000004</v>
          </cell>
          <cell r="Z53">
            <v>5969.4440000000004</v>
          </cell>
          <cell r="AA53">
            <v>4181.3890000000001</v>
          </cell>
          <cell r="AB53">
            <v>10640.278</v>
          </cell>
          <cell r="AC53">
            <v>4024.444</v>
          </cell>
          <cell r="AD53">
            <v>4967.2219999999998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518.61099999999999</v>
          </cell>
          <cell r="R12">
            <v>526.11099999999999</v>
          </cell>
          <cell r="S12">
            <v>584.72299999999996</v>
          </cell>
          <cell r="T12">
            <v>595.27800000000002</v>
          </cell>
          <cell r="U12">
            <v>653.88800000000003</v>
          </cell>
          <cell r="V12">
            <v>743.61099999999999</v>
          </cell>
          <cell r="W12">
            <v>787.22199999999998</v>
          </cell>
          <cell r="X12">
            <v>1062.5</v>
          </cell>
          <cell r="Y12">
            <v>1156.6669999999999</v>
          </cell>
          <cell r="Z12">
            <v>1276.3879999999999</v>
          </cell>
          <cell r="AA12">
            <v>1356.3889999999999</v>
          </cell>
          <cell r="AB12">
            <v>1077.778</v>
          </cell>
          <cell r="AC12">
            <v>1154.326</v>
          </cell>
          <cell r="AD12">
            <v>1278.1220000000001</v>
          </cell>
        </row>
        <row r="13">
          <cell r="A13" t="str">
            <v>European Union - 28 countries (2013-2020)</v>
          </cell>
          <cell r="Q13">
            <v>518.61099999999999</v>
          </cell>
          <cell r="R13">
            <v>526.11099999999999</v>
          </cell>
          <cell r="S13">
            <v>584.72299999999996</v>
          </cell>
          <cell r="T13">
            <v>595.27800000000002</v>
          </cell>
          <cell r="U13">
            <v>653.88800000000003</v>
          </cell>
          <cell r="V13">
            <v>743.61099999999999</v>
          </cell>
          <cell r="W13">
            <v>787.22199999999998</v>
          </cell>
          <cell r="X13">
            <v>1062.5</v>
          </cell>
          <cell r="Y13">
            <v>1156.6669999999999</v>
          </cell>
          <cell r="Z13">
            <v>1276.3879999999999</v>
          </cell>
          <cell r="AA13">
            <v>1356.3889999999999</v>
          </cell>
          <cell r="AB13">
            <v>1077.778</v>
          </cell>
          <cell r="AC13">
            <v>1154.326</v>
          </cell>
          <cell r="AD13">
            <v>1278.1220000000001</v>
          </cell>
        </row>
        <row r="14">
          <cell r="A14" t="str">
            <v>Euro area - 19 countries  (from 2015)</v>
          </cell>
          <cell r="Q14">
            <v>113.889</v>
          </cell>
          <cell r="R14">
            <v>55.555</v>
          </cell>
          <cell r="S14">
            <v>57.777999999999999</v>
          </cell>
          <cell r="T14">
            <v>30.277999999999999</v>
          </cell>
          <cell r="U14">
            <v>179.44399999999999</v>
          </cell>
          <cell r="V14">
            <v>180</v>
          </cell>
          <cell r="W14">
            <v>162.22200000000001</v>
          </cell>
          <cell r="X14">
            <v>413.61099999999999</v>
          </cell>
          <cell r="Y14">
            <v>452.5</v>
          </cell>
          <cell r="Z14">
            <v>582.22199999999998</v>
          </cell>
          <cell r="AA14">
            <v>486.94499999999999</v>
          </cell>
          <cell r="AB14">
            <v>387.77800000000002</v>
          </cell>
          <cell r="AC14">
            <v>247.22300000000001</v>
          </cell>
          <cell r="AD14">
            <v>465.83300000000003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1.667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93.055999999999997</v>
          </cell>
          <cell r="R19">
            <v>31.943999999999999</v>
          </cell>
          <cell r="S19">
            <v>57.777999999999999</v>
          </cell>
          <cell r="T19">
            <v>30.277999999999999</v>
          </cell>
          <cell r="U19">
            <v>18.332999999999998</v>
          </cell>
          <cell r="V19">
            <v>18.888999999999999</v>
          </cell>
          <cell r="W19">
            <v>6.3890000000000002</v>
          </cell>
          <cell r="X19">
            <v>236.94399999999999</v>
          </cell>
          <cell r="Y19">
            <v>203.333</v>
          </cell>
          <cell r="Z19">
            <v>182.22200000000001</v>
          </cell>
          <cell r="AA19">
            <v>161.667</v>
          </cell>
          <cell r="AB19">
            <v>166.38900000000001</v>
          </cell>
          <cell r="AC19">
            <v>155.55600000000001</v>
          </cell>
          <cell r="AD19">
            <v>259.72199999999998</v>
          </cell>
        </row>
        <row r="20">
          <cell r="A20" t="str">
            <v>Estonia</v>
          </cell>
          <cell r="Q20">
            <v>20.832999999999998</v>
          </cell>
          <cell r="R20">
            <v>23.611000000000001</v>
          </cell>
          <cell r="S20">
            <v>0</v>
          </cell>
          <cell r="T20">
            <v>0</v>
          </cell>
          <cell r="U20">
            <v>161.11099999999999</v>
          </cell>
          <cell r="V20">
            <v>161.11099999999999</v>
          </cell>
          <cell r="W20">
            <v>155.833</v>
          </cell>
          <cell r="X20">
            <v>176.667</v>
          </cell>
          <cell r="Y20">
            <v>249.167</v>
          </cell>
          <cell r="Z20">
            <v>168.88900000000001</v>
          </cell>
          <cell r="AA20">
            <v>138.05600000000001</v>
          </cell>
          <cell r="AB20">
            <v>0</v>
          </cell>
          <cell r="AC20">
            <v>0</v>
          </cell>
          <cell r="AD20">
            <v>104.444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8.3330000000000002</v>
          </cell>
          <cell r="R25">
            <v>11.388999999999999</v>
          </cell>
          <cell r="S25">
            <v>10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359.72199999999998</v>
          </cell>
          <cell r="R31">
            <v>411.11099999999999</v>
          </cell>
          <cell r="S31">
            <v>420.55599999999998</v>
          </cell>
          <cell r="T31">
            <v>427.22199999999998</v>
          </cell>
          <cell r="U31">
            <v>417.5</v>
          </cell>
          <cell r="V31">
            <v>426.66699999999997</v>
          </cell>
          <cell r="W31">
            <v>418.88900000000001</v>
          </cell>
          <cell r="X31">
            <v>456.66699999999997</v>
          </cell>
          <cell r="Y31">
            <v>508.05599999999998</v>
          </cell>
          <cell r="Z31">
            <v>509.72199999999998</v>
          </cell>
          <cell r="AA31">
            <v>624.44399999999996</v>
          </cell>
          <cell r="AB31">
            <v>443.61099999999999</v>
          </cell>
          <cell r="AC31">
            <v>685.27800000000002</v>
          </cell>
          <cell r="AD31">
            <v>655.27800000000002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10.833</v>
          </cell>
          <cell r="W35">
            <v>99.167000000000002</v>
          </cell>
          <cell r="X35">
            <v>91.944000000000003</v>
          </cell>
          <cell r="Y35">
            <v>87.221999999999994</v>
          </cell>
          <cell r="Z35">
            <v>87.5</v>
          </cell>
          <cell r="AA35">
            <v>90.278000000000006</v>
          </cell>
          <cell r="AB35">
            <v>95.555999999999997</v>
          </cell>
          <cell r="AC35">
            <v>103.214</v>
          </cell>
          <cell r="AD35">
            <v>93.954999999999998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231.11099999999999</v>
          </cell>
          <cell r="AA40">
            <v>187.22200000000001</v>
          </cell>
          <cell r="AB40">
            <v>221.38900000000001</v>
          </cell>
          <cell r="AC40">
            <v>91.667000000000002</v>
          </cell>
          <cell r="AD40">
            <v>101.667</v>
          </cell>
        </row>
        <row r="41">
          <cell r="A41" t="str">
            <v>Sweden</v>
          </cell>
          <cell r="Q41">
            <v>36.667000000000002</v>
          </cell>
          <cell r="R41">
            <v>46.389000000000003</v>
          </cell>
          <cell r="S41">
            <v>96.388999999999996</v>
          </cell>
          <cell r="T41">
            <v>137.77799999999999</v>
          </cell>
          <cell r="U41">
            <v>56.944000000000003</v>
          </cell>
          <cell r="V41">
            <v>126.111</v>
          </cell>
          <cell r="W41">
            <v>106.944</v>
          </cell>
          <cell r="X41">
            <v>100.27800000000001</v>
          </cell>
          <cell r="Y41">
            <v>108.889</v>
          </cell>
          <cell r="Z41">
            <v>96.944000000000003</v>
          </cell>
          <cell r="AA41">
            <v>154.72200000000001</v>
          </cell>
          <cell r="AB41">
            <v>150.833</v>
          </cell>
          <cell r="AC41">
            <v>118.611</v>
          </cell>
          <cell r="AD41">
            <v>63.055999999999997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4.1669999999999998</v>
          </cell>
          <cell r="R44">
            <v>2.778</v>
          </cell>
          <cell r="S44">
            <v>2.778</v>
          </cell>
          <cell r="T44">
            <v>1.944</v>
          </cell>
          <cell r="U44">
            <v>3.3330000000000002</v>
          </cell>
          <cell r="V44">
            <v>6.3890000000000002</v>
          </cell>
          <cell r="W44">
            <v>7.5</v>
          </cell>
          <cell r="X44">
            <v>3.8889999999999998</v>
          </cell>
          <cell r="Y44">
            <v>3.3330000000000002</v>
          </cell>
          <cell r="Z44">
            <v>2.5</v>
          </cell>
          <cell r="AA44">
            <v>6.1109999999999998</v>
          </cell>
          <cell r="AB44">
            <v>3.6110000000000002</v>
          </cell>
          <cell r="AC44">
            <v>6.944</v>
          </cell>
          <cell r="AD44">
            <v>3.5779999999999998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228.333</v>
          </cell>
          <cell r="R53">
            <v>261.11099999999999</v>
          </cell>
          <cell r="S53">
            <v>4838.3329999999996</v>
          </cell>
          <cell r="T53">
            <v>3699.7220000000002</v>
          </cell>
          <cell r="U53">
            <v>3328.8890000000001</v>
          </cell>
          <cell r="V53">
            <v>3655</v>
          </cell>
          <cell r="W53">
            <v>3003.056</v>
          </cell>
          <cell r="X53">
            <v>3000</v>
          </cell>
          <cell r="Y53">
            <v>5785.8329999999996</v>
          </cell>
          <cell r="Z53">
            <v>1881.944</v>
          </cell>
          <cell r="AA53">
            <v>1637.5</v>
          </cell>
          <cell r="AB53">
            <v>2171.944</v>
          </cell>
          <cell r="AC53">
            <v>4224.1670000000004</v>
          </cell>
          <cell r="AD53">
            <v>1246.6669999999999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2448.056</v>
          </cell>
          <cell r="R12">
            <v>2510.556</v>
          </cell>
          <cell r="S12">
            <v>3468.056</v>
          </cell>
          <cell r="T12">
            <v>3059.1669999999999</v>
          </cell>
          <cell r="U12">
            <v>2464.7220000000002</v>
          </cell>
          <cell r="V12">
            <v>2686.1109999999999</v>
          </cell>
          <cell r="W12">
            <v>2424.444</v>
          </cell>
          <cell r="X12">
            <v>2285.556</v>
          </cell>
          <cell r="Y12">
            <v>2206.3879999999999</v>
          </cell>
          <cell r="Z12">
            <v>2043.0550000000001</v>
          </cell>
          <cell r="AA12">
            <v>2152.5</v>
          </cell>
          <cell r="AB12">
            <v>2184.7220000000002</v>
          </cell>
          <cell r="AC12">
            <v>2102.4989999999998</v>
          </cell>
          <cell r="AD12">
            <v>2259.1669999999999</v>
          </cell>
        </row>
        <row r="13">
          <cell r="A13" t="str">
            <v>European Union - 28 countries (2013-2020)</v>
          </cell>
          <cell r="Q13">
            <v>2448.056</v>
          </cell>
          <cell r="R13">
            <v>2510.556</v>
          </cell>
          <cell r="S13">
            <v>3468.056</v>
          </cell>
          <cell r="T13">
            <v>3059.1669999999999</v>
          </cell>
          <cell r="U13">
            <v>2464.7220000000002</v>
          </cell>
          <cell r="V13">
            <v>2686.1109999999999</v>
          </cell>
          <cell r="W13">
            <v>2424.444</v>
          </cell>
          <cell r="X13">
            <v>2285.556</v>
          </cell>
          <cell r="Y13">
            <v>2206.3879999999999</v>
          </cell>
          <cell r="Z13">
            <v>2043.0550000000001</v>
          </cell>
          <cell r="AA13">
            <v>2152.5</v>
          </cell>
          <cell r="AB13">
            <v>2184.7220000000002</v>
          </cell>
          <cell r="AC13">
            <v>2102.4989999999998</v>
          </cell>
          <cell r="AD13">
            <v>2259.1669999999999</v>
          </cell>
        </row>
        <row r="14">
          <cell r="A14" t="str">
            <v>Euro area - 19 countries  (from 2015)</v>
          </cell>
          <cell r="Q14">
            <v>1691.6669999999999</v>
          </cell>
          <cell r="R14">
            <v>1965.8340000000001</v>
          </cell>
          <cell r="S14">
            <v>2393.3339999999998</v>
          </cell>
          <cell r="T14">
            <v>2229.1669999999999</v>
          </cell>
          <cell r="U14">
            <v>2042.222</v>
          </cell>
          <cell r="V14">
            <v>2311.1109999999999</v>
          </cell>
          <cell r="W14">
            <v>1973.3330000000001</v>
          </cell>
          <cell r="X14">
            <v>2020.278</v>
          </cell>
          <cell r="Y14">
            <v>1871.6659999999999</v>
          </cell>
          <cell r="Z14">
            <v>1751.1110000000001</v>
          </cell>
          <cell r="AA14">
            <v>1935.278</v>
          </cell>
          <cell r="AB14">
            <v>1987.222</v>
          </cell>
          <cell r="AC14">
            <v>1931.6659999999999</v>
          </cell>
          <cell r="AD14">
            <v>2156.9450000000002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198.05600000000001</v>
          </cell>
          <cell r="R20">
            <v>288.33300000000003</v>
          </cell>
          <cell r="S20">
            <v>230</v>
          </cell>
          <cell r="T20">
            <v>244.44399999999999</v>
          </cell>
          <cell r="U20">
            <v>179.167</v>
          </cell>
          <cell r="V20">
            <v>140.27799999999999</v>
          </cell>
          <cell r="W20">
            <v>57.777999999999999</v>
          </cell>
          <cell r="X20">
            <v>78.611000000000004</v>
          </cell>
          <cell r="Y20">
            <v>83.332999999999998</v>
          </cell>
          <cell r="Z20">
            <v>81.388999999999996</v>
          </cell>
          <cell r="AA20">
            <v>69.444000000000003</v>
          </cell>
          <cell r="AB20">
            <v>0</v>
          </cell>
          <cell r="AC20">
            <v>0</v>
          </cell>
          <cell r="AD20">
            <v>140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8.3330000000000002</v>
          </cell>
          <cell r="R28">
            <v>4.1669999999999998</v>
          </cell>
          <cell r="S28">
            <v>4.1669999999999998</v>
          </cell>
          <cell r="T28">
            <v>4.1669999999999998</v>
          </cell>
          <cell r="U28">
            <v>2.222</v>
          </cell>
          <cell r="V28">
            <v>2.5</v>
          </cell>
          <cell r="W28">
            <v>1.944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26.667000000000002</v>
          </cell>
          <cell r="R29">
            <v>27.777999999999999</v>
          </cell>
          <cell r="S29">
            <v>30.556000000000001</v>
          </cell>
          <cell r="T29">
            <v>23.056000000000001</v>
          </cell>
          <cell r="U29">
            <v>27.222000000000001</v>
          </cell>
          <cell r="V29">
            <v>20.832999999999998</v>
          </cell>
          <cell r="W29">
            <v>27.5</v>
          </cell>
          <cell r="X29">
            <v>20.556000000000001</v>
          </cell>
          <cell r="Y29">
            <v>92.221999999999994</v>
          </cell>
          <cell r="Z29">
            <v>26.388999999999999</v>
          </cell>
          <cell r="AA29">
            <v>13.055999999999999</v>
          </cell>
          <cell r="AB29">
            <v>20.277999999999999</v>
          </cell>
          <cell r="AC29">
            <v>71.944000000000003</v>
          </cell>
          <cell r="AD29">
            <v>75.278000000000006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1458.6110000000001</v>
          </cell>
          <cell r="R40">
            <v>1645.556</v>
          </cell>
          <cell r="S40">
            <v>2128.6109999999999</v>
          </cell>
          <cell r="T40">
            <v>1957.5</v>
          </cell>
          <cell r="U40">
            <v>1833.6110000000001</v>
          </cell>
          <cell r="V40">
            <v>2147.5</v>
          </cell>
          <cell r="W40">
            <v>1886.1110000000001</v>
          </cell>
          <cell r="X40">
            <v>1921.1110000000001</v>
          </cell>
          <cell r="Y40">
            <v>1696.1110000000001</v>
          </cell>
          <cell r="Z40">
            <v>1643.3330000000001</v>
          </cell>
          <cell r="AA40">
            <v>1852.778</v>
          </cell>
          <cell r="AB40">
            <v>1966.944</v>
          </cell>
          <cell r="AC40">
            <v>1859.722</v>
          </cell>
          <cell r="AD40">
            <v>1941.6669999999999</v>
          </cell>
        </row>
        <row r="41">
          <cell r="A41" t="str">
            <v>Sweden</v>
          </cell>
          <cell r="Q41">
            <v>756.38900000000001</v>
          </cell>
          <cell r="R41">
            <v>544.72199999999998</v>
          </cell>
          <cell r="S41">
            <v>1074.722</v>
          </cell>
          <cell r="T41">
            <v>830</v>
          </cell>
          <cell r="U41">
            <v>422.5</v>
          </cell>
          <cell r="V41">
            <v>375</v>
          </cell>
          <cell r="W41">
            <v>451.11099999999999</v>
          </cell>
          <cell r="X41">
            <v>265.27800000000002</v>
          </cell>
          <cell r="Y41">
            <v>334.72199999999998</v>
          </cell>
          <cell r="Z41">
            <v>291.94400000000002</v>
          </cell>
          <cell r="AA41">
            <v>217.22200000000001</v>
          </cell>
          <cell r="AB41">
            <v>197.5</v>
          </cell>
          <cell r="AC41">
            <v>170.833</v>
          </cell>
          <cell r="AD41">
            <v>102.22199999999999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11.667</v>
          </cell>
          <cell r="T53">
            <v>25.556000000000001</v>
          </cell>
          <cell r="U53">
            <v>12.778</v>
          </cell>
          <cell r="V53">
            <v>168.88900000000001</v>
          </cell>
          <cell r="W53">
            <v>127.77800000000001</v>
          </cell>
          <cell r="X53">
            <v>168.05600000000001</v>
          </cell>
          <cell r="Y53">
            <v>184.167</v>
          </cell>
          <cell r="Z53">
            <v>125.556</v>
          </cell>
          <cell r="AA53">
            <v>152.77799999999999</v>
          </cell>
          <cell r="AB53">
            <v>158.333</v>
          </cell>
          <cell r="AC53">
            <v>297.5</v>
          </cell>
          <cell r="AD53">
            <v>290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10.278</v>
          </cell>
          <cell r="R12">
            <v>83.611000000000004</v>
          </cell>
          <cell r="S12">
            <v>72.5</v>
          </cell>
          <cell r="T12">
            <v>70</v>
          </cell>
          <cell r="U12">
            <v>16.943999999999999</v>
          </cell>
          <cell r="V12">
            <v>30</v>
          </cell>
          <cell r="W12">
            <v>41.110999999999997</v>
          </cell>
          <cell r="X12">
            <v>34.722000000000001</v>
          </cell>
          <cell r="Y12">
            <v>10.833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10.278</v>
          </cell>
          <cell r="R13">
            <v>83.611000000000004</v>
          </cell>
          <cell r="S13">
            <v>72.5</v>
          </cell>
          <cell r="T13">
            <v>70</v>
          </cell>
          <cell r="U13">
            <v>16.943999999999999</v>
          </cell>
          <cell r="V13">
            <v>30</v>
          </cell>
          <cell r="W13">
            <v>41.110999999999997</v>
          </cell>
          <cell r="X13">
            <v>34.722000000000001</v>
          </cell>
          <cell r="Y13">
            <v>10.833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10.278</v>
          </cell>
          <cell r="R14">
            <v>83.611000000000004</v>
          </cell>
          <cell r="S14">
            <v>72.5</v>
          </cell>
          <cell r="T14">
            <v>70</v>
          </cell>
          <cell r="U14">
            <v>16.943999999999999</v>
          </cell>
          <cell r="V14">
            <v>30</v>
          </cell>
          <cell r="W14">
            <v>41.110999999999997</v>
          </cell>
          <cell r="X14">
            <v>34.722000000000001</v>
          </cell>
          <cell r="Y14">
            <v>10.833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10.278</v>
          </cell>
          <cell r="R20">
            <v>83.611000000000004</v>
          </cell>
          <cell r="S20">
            <v>72.5</v>
          </cell>
          <cell r="T20">
            <v>70</v>
          </cell>
          <cell r="U20">
            <v>16.943999999999999</v>
          </cell>
          <cell r="V20">
            <v>30</v>
          </cell>
          <cell r="W20">
            <v>41.110999999999997</v>
          </cell>
          <cell r="X20">
            <v>34.722000000000001</v>
          </cell>
          <cell r="Y20">
            <v>10.833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68588.152000000002</v>
          </cell>
          <cell r="R12">
            <v>61915.563999999998</v>
          </cell>
          <cell r="S12">
            <v>58648.497000000003</v>
          </cell>
          <cell r="T12">
            <v>59005.955999999998</v>
          </cell>
          <cell r="U12">
            <v>62564.605000000003</v>
          </cell>
          <cell r="V12">
            <v>72936.597999999998</v>
          </cell>
          <cell r="W12">
            <v>61989.917000000001</v>
          </cell>
          <cell r="X12">
            <v>64345.373</v>
          </cell>
          <cell r="Y12">
            <v>65909.338000000003</v>
          </cell>
          <cell r="Z12">
            <v>57594.432999999997</v>
          </cell>
          <cell r="AA12">
            <v>59252.828999999998</v>
          </cell>
          <cell r="AB12">
            <v>60285.106</v>
          </cell>
          <cell r="AC12">
            <v>64077.656999999999</v>
          </cell>
          <cell r="AD12">
            <v>61979.671999999999</v>
          </cell>
        </row>
        <row r="13">
          <cell r="A13" t="str">
            <v>European Union - 28 countries (2013-2020)</v>
          </cell>
          <cell r="Q13">
            <v>68588.152000000002</v>
          </cell>
          <cell r="R13">
            <v>61915.563999999998</v>
          </cell>
          <cell r="S13">
            <v>58648.497000000003</v>
          </cell>
          <cell r="T13">
            <v>59005.955999999998</v>
          </cell>
          <cell r="U13">
            <v>62564.605000000003</v>
          </cell>
          <cell r="V13">
            <v>72936.597999999998</v>
          </cell>
          <cell r="W13">
            <v>61989.917000000001</v>
          </cell>
          <cell r="X13">
            <v>64345.373</v>
          </cell>
          <cell r="Y13">
            <v>65909.338000000003</v>
          </cell>
          <cell r="Z13">
            <v>57594.432999999997</v>
          </cell>
          <cell r="AA13">
            <v>59252.828999999998</v>
          </cell>
          <cell r="AB13">
            <v>60285.106</v>
          </cell>
          <cell r="AC13">
            <v>64077.656999999999</v>
          </cell>
          <cell r="AD13">
            <v>61979.671999999999</v>
          </cell>
        </row>
        <row r="14">
          <cell r="A14" t="str">
            <v>Euro area - 19 countries  (from 2015)</v>
          </cell>
          <cell r="Q14">
            <v>46074.817999999999</v>
          </cell>
          <cell r="R14">
            <v>42369.73</v>
          </cell>
          <cell r="S14">
            <v>40569.885999999999</v>
          </cell>
          <cell r="T14">
            <v>41042.623</v>
          </cell>
          <cell r="U14">
            <v>44035.716</v>
          </cell>
          <cell r="V14">
            <v>51912.987000000001</v>
          </cell>
          <cell r="W14">
            <v>43149.64</v>
          </cell>
          <cell r="X14">
            <v>44127.038999999997</v>
          </cell>
          <cell r="Y14">
            <v>45686.004999999997</v>
          </cell>
          <cell r="Z14">
            <v>38510.248</v>
          </cell>
          <cell r="AA14">
            <v>38446.953999999998</v>
          </cell>
          <cell r="AB14">
            <v>39648.103000000003</v>
          </cell>
          <cell r="AC14">
            <v>42688.849000000002</v>
          </cell>
          <cell r="AD14">
            <v>40455.165999999997</v>
          </cell>
        </row>
        <row r="15">
          <cell r="A15" t="str">
            <v>Belgium</v>
          </cell>
          <cell r="Q15">
            <v>31.667000000000002</v>
          </cell>
          <cell r="R15">
            <v>28.611000000000001</v>
          </cell>
          <cell r="S15">
            <v>23.332999999999998</v>
          </cell>
          <cell r="T15">
            <v>14.167</v>
          </cell>
          <cell r="U15">
            <v>19.443999999999999</v>
          </cell>
          <cell r="V15">
            <v>20.277999999999999</v>
          </cell>
          <cell r="W15">
            <v>209.44399999999999</v>
          </cell>
          <cell r="X15">
            <v>28.332999999999998</v>
          </cell>
          <cell r="Y15">
            <v>13.333</v>
          </cell>
          <cell r="Z15">
            <v>39.25</v>
          </cell>
          <cell r="AA15">
            <v>13.583</v>
          </cell>
          <cell r="AB15">
            <v>0</v>
          </cell>
          <cell r="AC15">
            <v>5.6000000000000001E-2</v>
          </cell>
          <cell r="AD15">
            <v>5.6000000000000001E-2</v>
          </cell>
        </row>
        <row r="16">
          <cell r="A16" t="str">
            <v>Bulgaria</v>
          </cell>
          <cell r="Q16">
            <v>3310.2779999999998</v>
          </cell>
          <cell r="R16">
            <v>3036.944</v>
          </cell>
          <cell r="S16">
            <v>2249.1669999999999</v>
          </cell>
          <cell r="T16">
            <v>2412.7779999999998</v>
          </cell>
          <cell r="U16">
            <v>2484.444</v>
          </cell>
          <cell r="V16">
            <v>2954.1669999999999</v>
          </cell>
          <cell r="W16">
            <v>2577.2220000000002</v>
          </cell>
          <cell r="X16">
            <v>2023.3330000000001</v>
          </cell>
          <cell r="Y16">
            <v>1563.8889999999999</v>
          </cell>
          <cell r="Z16">
            <v>1805.8330000000001</v>
          </cell>
          <cell r="AA16">
            <v>2210</v>
          </cell>
          <cell r="AB16">
            <v>2243.8890000000001</v>
          </cell>
          <cell r="AC16">
            <v>2570.2860000000001</v>
          </cell>
          <cell r="AD16">
            <v>2298.3249999999998</v>
          </cell>
        </row>
        <row r="17">
          <cell r="A17" t="str">
            <v>Czechia</v>
          </cell>
          <cell r="Q17">
            <v>5340</v>
          </cell>
          <cell r="R17">
            <v>4988.8890000000001</v>
          </cell>
          <cell r="S17">
            <v>5216.6670000000004</v>
          </cell>
          <cell r="T17">
            <v>5218.3329999999996</v>
          </cell>
          <cell r="U17">
            <v>5043.0559999999996</v>
          </cell>
          <cell r="V17">
            <v>6344.4440000000004</v>
          </cell>
          <cell r="W17">
            <v>5290.2780000000002</v>
          </cell>
          <cell r="X17">
            <v>5027.5</v>
          </cell>
          <cell r="Y17">
            <v>5004.7219999999998</v>
          </cell>
          <cell r="Z17">
            <v>4001.3890000000001</v>
          </cell>
          <cell r="AA17">
            <v>3970.2779999999998</v>
          </cell>
          <cell r="AB17">
            <v>4229.4440000000004</v>
          </cell>
          <cell r="AC17">
            <v>4379.1390000000001</v>
          </cell>
          <cell r="AD17">
            <v>4132.8689999999997</v>
          </cell>
        </row>
        <row r="18">
          <cell r="A18" t="str">
            <v>Denmark</v>
          </cell>
          <cell r="Q18">
            <v>1099.1669999999999</v>
          </cell>
          <cell r="R18">
            <v>1210.556</v>
          </cell>
          <cell r="S18">
            <v>1777.5</v>
          </cell>
          <cell r="T18">
            <v>1786.1110000000001</v>
          </cell>
          <cell r="U18">
            <v>2319.444</v>
          </cell>
          <cell r="V18">
            <v>2633.056</v>
          </cell>
          <cell r="W18">
            <v>2246.3890000000001</v>
          </cell>
          <cell r="X18">
            <v>3435</v>
          </cell>
          <cell r="Y18">
            <v>3455.8330000000001</v>
          </cell>
          <cell r="Z18">
            <v>3880.018</v>
          </cell>
          <cell r="AA18">
            <v>4481.1530000000002</v>
          </cell>
          <cell r="AB18">
            <v>4518.67</v>
          </cell>
          <cell r="AC18">
            <v>3674.3249999999998</v>
          </cell>
          <cell r="AD18">
            <v>3691.3560000000002</v>
          </cell>
        </row>
        <row r="19">
          <cell r="A19" t="str">
            <v>Germany (until 1990 former territory of the FRG)</v>
          </cell>
          <cell r="Q19">
            <v>25941.944</v>
          </cell>
          <cell r="R19">
            <v>23580.832999999999</v>
          </cell>
          <cell r="S19">
            <v>20984.722000000002</v>
          </cell>
          <cell r="T19">
            <v>21961.111000000001</v>
          </cell>
          <cell r="U19">
            <v>20825.556</v>
          </cell>
          <cell r="V19">
            <v>26496.944</v>
          </cell>
          <cell r="W19">
            <v>21213.888999999999</v>
          </cell>
          <cell r="X19">
            <v>19818.056</v>
          </cell>
          <cell r="Y19">
            <v>22671.388999999999</v>
          </cell>
          <cell r="Z19">
            <v>19344.722000000002</v>
          </cell>
          <cell r="AA19">
            <v>20292.222000000002</v>
          </cell>
          <cell r="AB19">
            <v>20723.888999999999</v>
          </cell>
          <cell r="AC19">
            <v>20805.556</v>
          </cell>
          <cell r="AD19">
            <v>18289.722000000002</v>
          </cell>
        </row>
        <row r="20">
          <cell r="A20" t="str">
            <v>Estonia</v>
          </cell>
          <cell r="Q20">
            <v>2106.3890000000001</v>
          </cell>
          <cell r="R20">
            <v>2360</v>
          </cell>
          <cell r="S20">
            <v>2976.944</v>
          </cell>
          <cell r="T20">
            <v>2704.444</v>
          </cell>
          <cell r="U20">
            <v>1793.6110000000001</v>
          </cell>
          <cell r="V20">
            <v>2241.944</v>
          </cell>
          <cell r="W20">
            <v>1879.1669999999999</v>
          </cell>
          <cell r="X20">
            <v>2293.8890000000001</v>
          </cell>
          <cell r="Y20">
            <v>1839.722</v>
          </cell>
          <cell r="Z20">
            <v>1714.722</v>
          </cell>
          <cell r="AA20">
            <v>1277.778</v>
          </cell>
          <cell r="AB20">
            <v>1193.3330000000001</v>
          </cell>
          <cell r="AC20">
            <v>1281.6669999999999</v>
          </cell>
          <cell r="AD20">
            <v>1090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5616.9440000000004</v>
          </cell>
          <cell r="V24">
            <v>6683.0559999999996</v>
          </cell>
          <cell r="W24">
            <v>5116.6670000000004</v>
          </cell>
          <cell r="X24">
            <v>6474.4440000000004</v>
          </cell>
          <cell r="Y24">
            <v>7162.2219999999998</v>
          </cell>
          <cell r="Z24">
            <v>5250.8329999999996</v>
          </cell>
          <cell r="AA24">
            <v>6594.7219999999998</v>
          </cell>
          <cell r="AB24">
            <v>7213.6109999999999</v>
          </cell>
          <cell r="AC24">
            <v>6697.2219999999998</v>
          </cell>
          <cell r="AD24">
            <v>7007.7780000000002</v>
          </cell>
        </row>
        <row r="25">
          <cell r="A25" t="str">
            <v>Croatia</v>
          </cell>
          <cell r="Q25">
            <v>544.16700000000003</v>
          </cell>
          <cell r="R25">
            <v>466.94400000000002</v>
          </cell>
          <cell r="S25">
            <v>512.77800000000002</v>
          </cell>
          <cell r="T25">
            <v>586.66700000000003</v>
          </cell>
          <cell r="U25">
            <v>567.77800000000002</v>
          </cell>
          <cell r="V25">
            <v>596.94399999999996</v>
          </cell>
          <cell r="W25">
            <v>564.44399999999996</v>
          </cell>
          <cell r="X25">
            <v>578.88900000000001</v>
          </cell>
          <cell r="Y25">
            <v>652.22199999999998</v>
          </cell>
          <cell r="Z25">
            <v>531.66700000000003</v>
          </cell>
          <cell r="AA25">
            <v>559.44399999999996</v>
          </cell>
          <cell r="AB25">
            <v>574.16700000000003</v>
          </cell>
          <cell r="AC25">
            <v>429.47199999999998</v>
          </cell>
          <cell r="AD25">
            <v>430.13900000000001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2594.739</v>
          </cell>
          <cell r="AD26">
            <v>2907.623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2684.1669999999999</v>
          </cell>
          <cell r="R28">
            <v>2033.6110000000001</v>
          </cell>
          <cell r="S28">
            <v>1853.6110000000001</v>
          </cell>
          <cell r="T28">
            <v>1925</v>
          </cell>
          <cell r="U28">
            <v>1829.1669999999999</v>
          </cell>
          <cell r="V28">
            <v>1796.1110000000001</v>
          </cell>
          <cell r="W28">
            <v>1551.944</v>
          </cell>
          <cell r="X28">
            <v>1388.8889999999999</v>
          </cell>
          <cell r="Y28">
            <v>925</v>
          </cell>
          <cell r="Z28">
            <v>651.66700000000003</v>
          </cell>
          <cell r="AA28">
            <v>517.77800000000002</v>
          </cell>
          <cell r="AB28">
            <v>502.77800000000002</v>
          </cell>
          <cell r="AC28">
            <v>2606.239</v>
          </cell>
          <cell r="AD28">
            <v>2258.297</v>
          </cell>
        </row>
        <row r="29">
          <cell r="A29" t="str">
            <v>Lithuania</v>
          </cell>
          <cell r="Q29">
            <v>2933.6109999999999</v>
          </cell>
          <cell r="R29">
            <v>2929.1669999999999</v>
          </cell>
          <cell r="S29">
            <v>3093.8890000000001</v>
          </cell>
          <cell r="T29">
            <v>2399.444</v>
          </cell>
          <cell r="U29">
            <v>2245.2779999999998</v>
          </cell>
          <cell r="V29">
            <v>2688.056</v>
          </cell>
          <cell r="W29">
            <v>2313.3330000000001</v>
          </cell>
          <cell r="X29">
            <v>2307.2220000000002</v>
          </cell>
          <cell r="Y29">
            <v>1858.3330000000001</v>
          </cell>
          <cell r="Z29">
            <v>1388.6110000000001</v>
          </cell>
          <cell r="AA29">
            <v>1032.778</v>
          </cell>
          <cell r="AB29">
            <v>1012.5</v>
          </cell>
          <cell r="AC29">
            <v>924.44399999999996</v>
          </cell>
          <cell r="AD29">
            <v>1039.444</v>
          </cell>
        </row>
        <row r="30">
          <cell r="A30" t="str">
            <v>Luxembourg</v>
          </cell>
          <cell r="Q30">
            <v>10.246</v>
          </cell>
          <cell r="R30">
            <v>9.36</v>
          </cell>
          <cell r="S30">
            <v>10.24</v>
          </cell>
          <cell r="T30">
            <v>9.3699999999999992</v>
          </cell>
          <cell r="U30">
            <v>11.779</v>
          </cell>
          <cell r="V30">
            <v>14.16</v>
          </cell>
          <cell r="W30">
            <v>21.271999999999998</v>
          </cell>
          <cell r="X30">
            <v>17.954999999999998</v>
          </cell>
          <cell r="Y30">
            <v>27.029</v>
          </cell>
          <cell r="Z30">
            <v>18.047999999999998</v>
          </cell>
          <cell r="AA30">
            <v>11.468999999999999</v>
          </cell>
          <cell r="AB30">
            <v>26.472000000000001</v>
          </cell>
          <cell r="AC30">
            <v>49.677999999999997</v>
          </cell>
          <cell r="AD30">
            <v>53.069000000000003</v>
          </cell>
        </row>
        <row r="31">
          <cell r="A31" t="str">
            <v>Hungary</v>
          </cell>
          <cell r="Q31">
            <v>4313.8890000000001</v>
          </cell>
          <cell r="R31">
            <v>3868.056</v>
          </cell>
          <cell r="S31">
            <v>3264.7220000000002</v>
          </cell>
          <cell r="T31">
            <v>2875.8330000000001</v>
          </cell>
          <cell r="U31">
            <v>2814.444</v>
          </cell>
          <cell r="V31">
            <v>2890</v>
          </cell>
          <cell r="W31">
            <v>3651.1109999999999</v>
          </cell>
          <cell r="X31">
            <v>5010.2780000000002</v>
          </cell>
          <cell r="Y31">
            <v>5278.0559999999996</v>
          </cell>
          <cell r="Z31">
            <v>5219.1670000000004</v>
          </cell>
          <cell r="AA31">
            <v>6053.3329999999996</v>
          </cell>
          <cell r="AB31">
            <v>5750</v>
          </cell>
          <cell r="AC31">
            <v>5781.1109999999999</v>
          </cell>
          <cell r="AD31">
            <v>5386.3890000000001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966.94399999999996</v>
          </cell>
          <cell r="R33">
            <v>990</v>
          </cell>
          <cell r="S33">
            <v>1335.8330000000001</v>
          </cell>
          <cell r="T33">
            <v>1396.1110000000001</v>
          </cell>
          <cell r="U33">
            <v>1358.056</v>
          </cell>
          <cell r="V33">
            <v>1259.722</v>
          </cell>
          <cell r="W33">
            <v>1462.5</v>
          </cell>
          <cell r="X33">
            <v>1320.278</v>
          </cell>
          <cell r="Y33">
            <v>1554.444</v>
          </cell>
          <cell r="Z33">
            <v>963.61099999999999</v>
          </cell>
          <cell r="AA33">
            <v>902.77800000000002</v>
          </cell>
          <cell r="AB33">
            <v>666.66700000000003</v>
          </cell>
          <cell r="AC33">
            <v>686.35299999999995</v>
          </cell>
          <cell r="AD33">
            <v>779.43600000000004</v>
          </cell>
        </row>
        <row r="34">
          <cell r="A34" t="str">
            <v>Austria</v>
          </cell>
          <cell r="Q34">
            <v>2081.239</v>
          </cell>
          <cell r="R34">
            <v>2043.1479999999999</v>
          </cell>
          <cell r="S34">
            <v>2063.8150000000001</v>
          </cell>
          <cell r="T34">
            <v>2387.6990000000001</v>
          </cell>
          <cell r="U34">
            <v>2411.7139999999999</v>
          </cell>
          <cell r="V34">
            <v>2472.4389999999999</v>
          </cell>
          <cell r="W34">
            <v>2448.0909999999999</v>
          </cell>
          <cell r="X34">
            <v>2799.64</v>
          </cell>
          <cell r="Y34">
            <v>3407.5889999999999</v>
          </cell>
          <cell r="Z34">
            <v>3020.1729999999998</v>
          </cell>
          <cell r="AA34">
            <v>2764.4009999999998</v>
          </cell>
          <cell r="AB34">
            <v>2664.6869999999999</v>
          </cell>
          <cell r="AC34">
            <v>2914.0149999999999</v>
          </cell>
          <cell r="AD34">
            <v>2259.366</v>
          </cell>
        </row>
        <row r="35">
          <cell r="A35" t="str">
            <v>Poland</v>
          </cell>
          <cell r="Q35">
            <v>2210.2779999999998</v>
          </cell>
          <cell r="R35">
            <v>2368.6109999999999</v>
          </cell>
          <cell r="S35">
            <v>1956.944</v>
          </cell>
          <cell r="T35">
            <v>2037.222</v>
          </cell>
          <cell r="U35">
            <v>1988.8889999999999</v>
          </cell>
          <cell r="V35">
            <v>2189.7220000000002</v>
          </cell>
          <cell r="W35">
            <v>2000.556</v>
          </cell>
          <cell r="X35">
            <v>1912.778</v>
          </cell>
          <cell r="Y35">
            <v>2096.944</v>
          </cell>
          <cell r="Z35">
            <v>1773.3330000000001</v>
          </cell>
          <cell r="AA35">
            <v>1728.056</v>
          </cell>
          <cell r="AB35">
            <v>1723.3330000000001</v>
          </cell>
          <cell r="AC35">
            <v>1700.4860000000001</v>
          </cell>
          <cell r="AD35">
            <v>1836.1179999999999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5396.9440000000004</v>
          </cell>
          <cell r="R37">
            <v>3355.2779999999998</v>
          </cell>
          <cell r="S37">
            <v>3027.5</v>
          </cell>
          <cell r="T37">
            <v>2978.6109999999999</v>
          </cell>
          <cell r="U37">
            <v>3188.056</v>
          </cell>
          <cell r="V37">
            <v>3151.1109999999999</v>
          </cell>
          <cell r="W37">
            <v>2338.3330000000001</v>
          </cell>
          <cell r="X37">
            <v>2041.3889999999999</v>
          </cell>
          <cell r="Y37">
            <v>2051.6669999999999</v>
          </cell>
          <cell r="Z37">
            <v>1782.5</v>
          </cell>
          <cell r="AA37">
            <v>1704.1669999999999</v>
          </cell>
          <cell r="AB37">
            <v>1521.6669999999999</v>
          </cell>
          <cell r="AC37">
            <v>2792.8780000000002</v>
          </cell>
          <cell r="AD37">
            <v>3695.9769999999999</v>
          </cell>
        </row>
        <row r="38">
          <cell r="A38" t="str">
            <v>Slovenia</v>
          </cell>
          <cell r="Q38">
            <v>702.77800000000002</v>
          </cell>
          <cell r="R38">
            <v>576.66700000000003</v>
          </cell>
          <cell r="S38">
            <v>471.11099999999999</v>
          </cell>
          <cell r="T38">
            <v>471.11099999999999</v>
          </cell>
          <cell r="U38">
            <v>436.38900000000001</v>
          </cell>
          <cell r="V38">
            <v>474.44400000000002</v>
          </cell>
          <cell r="W38">
            <v>530.55600000000004</v>
          </cell>
          <cell r="X38">
            <v>490.27800000000002</v>
          </cell>
          <cell r="Y38">
            <v>443.33300000000003</v>
          </cell>
          <cell r="Z38">
            <v>357.22199999999998</v>
          </cell>
          <cell r="AA38">
            <v>234.167</v>
          </cell>
          <cell r="AB38">
            <v>250.833</v>
          </cell>
          <cell r="AC38">
            <v>313.88</v>
          </cell>
          <cell r="AD38">
            <v>261.20800000000003</v>
          </cell>
        </row>
        <row r="39">
          <cell r="A39" t="str">
            <v>Slovakia</v>
          </cell>
          <cell r="Q39">
            <v>5231.1109999999999</v>
          </cell>
          <cell r="R39">
            <v>4772.5</v>
          </cell>
          <cell r="S39">
            <v>4236.9440000000004</v>
          </cell>
          <cell r="T39">
            <v>4254.4440000000004</v>
          </cell>
          <cell r="U39">
            <v>3920.2779999999998</v>
          </cell>
          <cell r="V39">
            <v>4067.5</v>
          </cell>
          <cell r="W39">
            <v>3259.444</v>
          </cell>
          <cell r="X39">
            <v>3039.444</v>
          </cell>
          <cell r="Y39">
            <v>2489.1669999999999</v>
          </cell>
          <cell r="Z39">
            <v>2183.8890000000001</v>
          </cell>
          <cell r="AA39">
            <v>2253.8890000000001</v>
          </cell>
          <cell r="AB39">
            <v>2124.444</v>
          </cell>
          <cell r="AC39">
            <v>1748.056</v>
          </cell>
          <cell r="AD39">
            <v>1591.6669999999999</v>
          </cell>
        </row>
        <row r="40">
          <cell r="A40" t="str">
            <v>Finland</v>
          </cell>
          <cell r="Q40">
            <v>3384.7220000000002</v>
          </cell>
          <cell r="R40">
            <v>3045.8330000000001</v>
          </cell>
          <cell r="S40">
            <v>3519.444</v>
          </cell>
          <cell r="T40">
            <v>3519.7220000000002</v>
          </cell>
          <cell r="U40">
            <v>3567.5</v>
          </cell>
          <cell r="V40">
            <v>3698.3330000000001</v>
          </cell>
          <cell r="W40">
            <v>3143.3330000000001</v>
          </cell>
          <cell r="X40">
            <v>4148.6109999999999</v>
          </cell>
          <cell r="Y40">
            <v>3294.444</v>
          </cell>
          <cell r="Z40">
            <v>3577.5</v>
          </cell>
          <cell r="AA40">
            <v>2551.3890000000001</v>
          </cell>
          <cell r="AB40">
            <v>3268.8890000000001</v>
          </cell>
          <cell r="AC40">
            <v>2066.944</v>
          </cell>
          <cell r="AD40">
            <v>2917.5</v>
          </cell>
        </row>
        <row r="41">
          <cell r="A41" t="str">
            <v>Sweden</v>
          </cell>
          <cell r="Q41">
            <v>298.61099999999999</v>
          </cell>
          <cell r="R41">
            <v>250.55600000000001</v>
          </cell>
          <cell r="S41">
            <v>73.332999999999998</v>
          </cell>
          <cell r="T41">
            <v>67.778000000000006</v>
          </cell>
          <cell r="U41">
            <v>122.77800000000001</v>
          </cell>
          <cell r="V41">
            <v>264.16699999999997</v>
          </cell>
          <cell r="W41">
            <v>171.94399999999999</v>
          </cell>
          <cell r="X41">
            <v>189.167</v>
          </cell>
          <cell r="Y41">
            <v>120</v>
          </cell>
          <cell r="Z41">
            <v>90.278000000000006</v>
          </cell>
          <cell r="AA41">
            <v>99.444000000000003</v>
          </cell>
          <cell r="AB41">
            <v>75.832999999999998</v>
          </cell>
          <cell r="AC41">
            <v>61.110999999999997</v>
          </cell>
          <cell r="AD41">
            <v>53.332999999999998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84.721999999999994</v>
          </cell>
          <cell r="R44">
            <v>114.72199999999999</v>
          </cell>
          <cell r="S44">
            <v>138.333</v>
          </cell>
          <cell r="T44">
            <v>175.27799999999999</v>
          </cell>
          <cell r="U44">
            <v>172.22200000000001</v>
          </cell>
          <cell r="V44">
            <v>216.667</v>
          </cell>
          <cell r="W44">
            <v>195.27799999999999</v>
          </cell>
          <cell r="X44">
            <v>169.72200000000001</v>
          </cell>
          <cell r="Y44">
            <v>134.167</v>
          </cell>
          <cell r="Z44">
            <v>115.556</v>
          </cell>
          <cell r="AA44">
            <v>90</v>
          </cell>
          <cell r="AB44">
            <v>125.27800000000001</v>
          </cell>
          <cell r="AC44">
            <v>131.11099999999999</v>
          </cell>
          <cell r="AD44">
            <v>168.36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134.44399999999999</v>
          </cell>
          <cell r="R46">
            <v>176.11099999999999</v>
          </cell>
          <cell r="S46">
            <v>371.66699999999997</v>
          </cell>
          <cell r="T46">
            <v>555</v>
          </cell>
          <cell r="U46">
            <v>205.55600000000001</v>
          </cell>
          <cell r="V46">
            <v>431.11099999999999</v>
          </cell>
          <cell r="W46">
            <v>445</v>
          </cell>
          <cell r="X46">
            <v>270.55599999999998</v>
          </cell>
          <cell r="Y46">
            <v>304.44400000000002</v>
          </cell>
          <cell r="Z46">
            <v>438.33300000000003</v>
          </cell>
          <cell r="AA46">
            <v>484.44400000000002</v>
          </cell>
          <cell r="AB46">
            <v>320.59300000000002</v>
          </cell>
          <cell r="AC46">
            <v>309.87200000000001</v>
          </cell>
          <cell r="AD46">
            <v>273.12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4453.3329999999996</v>
          </cell>
          <cell r="R48">
            <v>4050.2779999999998</v>
          </cell>
          <cell r="S48">
            <v>3613.8890000000001</v>
          </cell>
          <cell r="T48">
            <v>3967.5</v>
          </cell>
          <cell r="U48">
            <v>3634.1669999999999</v>
          </cell>
          <cell r="V48">
            <v>4165.5559999999996</v>
          </cell>
          <cell r="W48">
            <v>4693.8890000000001</v>
          </cell>
          <cell r="X48">
            <v>4700.2780000000002</v>
          </cell>
          <cell r="Y48">
            <v>4276.6670000000004</v>
          </cell>
          <cell r="Z48">
            <v>4137.7780000000002</v>
          </cell>
          <cell r="AA48">
            <v>4868.0559999999996</v>
          </cell>
          <cell r="AB48">
            <v>4908.3329999999996</v>
          </cell>
          <cell r="AC48">
            <v>4893.2780000000002</v>
          </cell>
          <cell r="AD48">
            <v>4692.634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329.44400000000002</v>
          </cell>
          <cell r="AA50">
            <v>373.61099999999999</v>
          </cell>
          <cell r="AB50">
            <v>441.94400000000002</v>
          </cell>
          <cell r="AC50">
            <v>447.77800000000002</v>
          </cell>
          <cell r="AD50">
            <v>454.72199999999998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617.22199999999998</v>
          </cell>
          <cell r="W52">
            <v>561.38900000000001</v>
          </cell>
          <cell r="X52">
            <v>529.44399999999996</v>
          </cell>
          <cell r="Y52">
            <v>472.22199999999998</v>
          </cell>
          <cell r="Z52">
            <v>465.27800000000002</v>
          </cell>
          <cell r="AA52">
            <v>501.38900000000001</v>
          </cell>
          <cell r="AB52">
            <v>543.61099999999999</v>
          </cell>
          <cell r="AC52">
            <v>479.72199999999998</v>
          </cell>
          <cell r="AD52">
            <v>498.33300000000003</v>
          </cell>
        </row>
        <row r="53">
          <cell r="A53" t="str">
            <v>Ukraine</v>
          </cell>
          <cell r="Q53">
            <v>121227.5</v>
          </cell>
          <cell r="R53">
            <v>111706.389</v>
          </cell>
          <cell r="S53">
            <v>108495.556</v>
          </cell>
          <cell r="T53">
            <v>101262.22199999999</v>
          </cell>
          <cell r="U53">
            <v>93994.721999999994</v>
          </cell>
          <cell r="V53">
            <v>102401.111</v>
          </cell>
          <cell r="W53">
            <v>103713.889</v>
          </cell>
          <cell r="X53">
            <v>96855.832999999999</v>
          </cell>
          <cell r="Y53">
            <v>86364.721999999994</v>
          </cell>
          <cell r="Z53">
            <v>61207.222000000002</v>
          </cell>
          <cell r="AA53">
            <v>52854.167000000001</v>
          </cell>
          <cell r="AB53">
            <v>52819.444000000003</v>
          </cell>
          <cell r="AC53">
            <v>51421.110999999997</v>
          </cell>
          <cell r="AD53">
            <v>54708.889000000003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18536.28</v>
          </cell>
          <cell r="R12">
            <v>11803.755999999999</v>
          </cell>
          <cell r="S12">
            <v>12787.522000000001</v>
          </cell>
          <cell r="T12">
            <v>10924.316999999999</v>
          </cell>
          <cell r="U12">
            <v>12761.998</v>
          </cell>
          <cell r="V12">
            <v>13935.422</v>
          </cell>
          <cell r="W12">
            <v>9074.7520000000004</v>
          </cell>
          <cell r="X12">
            <v>9439.1610000000001</v>
          </cell>
          <cell r="Y12">
            <v>7446.7290000000003</v>
          </cell>
          <cell r="Z12">
            <v>6056.2849999999999</v>
          </cell>
          <cell r="AA12">
            <v>6034.0439999999999</v>
          </cell>
          <cell r="AB12">
            <v>7217.7139999999999</v>
          </cell>
          <cell r="AC12">
            <v>5695.7349999999997</v>
          </cell>
          <cell r="AD12">
            <v>6221.3149999999996</v>
          </cell>
        </row>
        <row r="13">
          <cell r="A13" t="str">
            <v>European Union - 28 countries (2013-2020)</v>
          </cell>
          <cell r="Q13">
            <v>18536.28</v>
          </cell>
          <cell r="R13">
            <v>11803.755999999999</v>
          </cell>
          <cell r="S13">
            <v>12787.522000000001</v>
          </cell>
          <cell r="T13">
            <v>10924.316999999999</v>
          </cell>
          <cell r="U13">
            <v>12761.998</v>
          </cell>
          <cell r="V13">
            <v>13935.422</v>
          </cell>
          <cell r="W13">
            <v>9074.7520000000004</v>
          </cell>
          <cell r="X13">
            <v>9439.1610000000001</v>
          </cell>
          <cell r="Y13">
            <v>7446.7290000000003</v>
          </cell>
          <cell r="Z13">
            <v>6056.2849999999999</v>
          </cell>
          <cell r="AA13">
            <v>6034.0439999999999</v>
          </cell>
          <cell r="AB13">
            <v>7217.7139999999999</v>
          </cell>
          <cell r="AC13">
            <v>5695.7349999999997</v>
          </cell>
          <cell r="AD13">
            <v>6221.3149999999996</v>
          </cell>
        </row>
        <row r="14">
          <cell r="A14" t="str">
            <v>Euro area - 19 countries  (from 2015)</v>
          </cell>
          <cell r="Q14">
            <v>14776.28</v>
          </cell>
          <cell r="R14">
            <v>7937.6450000000004</v>
          </cell>
          <cell r="S14">
            <v>9931.6880000000001</v>
          </cell>
          <cell r="T14">
            <v>8006.817</v>
          </cell>
          <cell r="U14">
            <v>9324.4979999999996</v>
          </cell>
          <cell r="V14">
            <v>9763.2000000000007</v>
          </cell>
          <cell r="W14">
            <v>6385.5860000000002</v>
          </cell>
          <cell r="X14">
            <v>7035.2719999999999</v>
          </cell>
          <cell r="Y14">
            <v>5579.2309999999998</v>
          </cell>
          <cell r="Z14">
            <v>4562.951</v>
          </cell>
          <cell r="AA14">
            <v>4706.7420000000002</v>
          </cell>
          <cell r="AB14">
            <v>5439.2790000000005</v>
          </cell>
          <cell r="AC14">
            <v>4080.0230000000001</v>
          </cell>
          <cell r="AD14">
            <v>4569.8140000000003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0.83299999999999996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238.333</v>
          </cell>
          <cell r="R16">
            <v>200.833</v>
          </cell>
          <cell r="S16">
            <v>253.88900000000001</v>
          </cell>
          <cell r="T16">
            <v>165.55600000000001</v>
          </cell>
          <cell r="U16">
            <v>385.83300000000003</v>
          </cell>
          <cell r="V16">
            <v>129.72200000000001</v>
          </cell>
          <cell r="W16">
            <v>85.555999999999997</v>
          </cell>
          <cell r="X16">
            <v>59.722000000000001</v>
          </cell>
          <cell r="Y16">
            <v>35.832999999999998</v>
          </cell>
          <cell r="Z16">
            <v>65</v>
          </cell>
          <cell r="AA16">
            <v>23.611000000000001</v>
          </cell>
          <cell r="AB16">
            <v>21.943999999999999</v>
          </cell>
          <cell r="AC16">
            <v>22.803999999999998</v>
          </cell>
          <cell r="AD16">
            <v>0.48199999999999998</v>
          </cell>
        </row>
        <row r="17">
          <cell r="A17" t="str">
            <v>Czechia</v>
          </cell>
          <cell r="Q17">
            <v>458.88900000000001</v>
          </cell>
          <cell r="R17">
            <v>448.61099999999999</v>
          </cell>
          <cell r="S17">
            <v>513.05600000000004</v>
          </cell>
          <cell r="T17">
            <v>548.88900000000001</v>
          </cell>
          <cell r="U17">
            <v>385.55599999999998</v>
          </cell>
          <cell r="V17">
            <v>200.55600000000001</v>
          </cell>
          <cell r="W17">
            <v>159.44399999999999</v>
          </cell>
          <cell r="X17">
            <v>107.22199999999999</v>
          </cell>
          <cell r="Y17">
            <v>84.721999999999994</v>
          </cell>
          <cell r="Z17">
            <v>62.222000000000001</v>
          </cell>
          <cell r="AA17">
            <v>60.555999999999997</v>
          </cell>
          <cell r="AB17">
            <v>75.832999999999998</v>
          </cell>
          <cell r="AC17">
            <v>28.215</v>
          </cell>
          <cell r="AD17">
            <v>21.058</v>
          </cell>
        </row>
        <row r="18">
          <cell r="A18" t="str">
            <v>Denmark</v>
          </cell>
          <cell r="Q18">
            <v>327.5</v>
          </cell>
          <cell r="R18">
            <v>267.22199999999998</v>
          </cell>
          <cell r="S18">
            <v>250</v>
          </cell>
          <cell r="T18">
            <v>294.72199999999998</v>
          </cell>
          <cell r="U18">
            <v>354.72199999999998</v>
          </cell>
          <cell r="V18">
            <v>730</v>
          </cell>
          <cell r="W18">
            <v>374.44400000000002</v>
          </cell>
          <cell r="X18">
            <v>341.38900000000001</v>
          </cell>
          <cell r="Y18">
            <v>286.94400000000002</v>
          </cell>
          <cell r="Z18">
            <v>136.94399999999999</v>
          </cell>
          <cell r="AA18">
            <v>146.74700000000001</v>
          </cell>
          <cell r="AB18">
            <v>176.76900000000001</v>
          </cell>
          <cell r="AC18">
            <v>131.922</v>
          </cell>
          <cell r="AD18">
            <v>188.208</v>
          </cell>
        </row>
        <row r="19">
          <cell r="A19" t="str">
            <v>Germany (until 1990 former territory of the FRG)</v>
          </cell>
          <cell r="Q19">
            <v>1780.278</v>
          </cell>
          <cell r="R19">
            <v>1726.6669999999999</v>
          </cell>
          <cell r="S19">
            <v>1466.6669999999999</v>
          </cell>
          <cell r="T19">
            <v>1371.3889999999999</v>
          </cell>
          <cell r="U19">
            <v>1640.8330000000001</v>
          </cell>
          <cell r="V19">
            <v>1741.944</v>
          </cell>
          <cell r="W19">
            <v>1097.222</v>
          </cell>
          <cell r="X19">
            <v>1613.056</v>
          </cell>
          <cell r="Y19">
            <v>1221.1110000000001</v>
          </cell>
          <cell r="Z19">
            <v>817.22199999999998</v>
          </cell>
          <cell r="AA19">
            <v>1120.556</v>
          </cell>
          <cell r="AB19">
            <v>1134.722</v>
          </cell>
          <cell r="AC19">
            <v>1026.944</v>
          </cell>
          <cell r="AD19">
            <v>1051.3889999999999</v>
          </cell>
        </row>
        <row r="20">
          <cell r="A20" t="str">
            <v>Estonia</v>
          </cell>
          <cell r="Q20">
            <v>561.94399999999996</v>
          </cell>
          <cell r="R20">
            <v>501.94400000000002</v>
          </cell>
          <cell r="S20">
            <v>360</v>
          </cell>
          <cell r="T20">
            <v>367.5</v>
          </cell>
          <cell r="U20">
            <v>418.05599999999998</v>
          </cell>
          <cell r="V20">
            <v>441.94400000000002</v>
          </cell>
          <cell r="W20">
            <v>302.77800000000002</v>
          </cell>
          <cell r="X20">
            <v>266.11099999999999</v>
          </cell>
          <cell r="Y20">
            <v>142.5</v>
          </cell>
          <cell r="Z20">
            <v>114.167</v>
          </cell>
          <cell r="AA20">
            <v>158.05600000000001</v>
          </cell>
          <cell r="AB20">
            <v>169.44399999999999</v>
          </cell>
          <cell r="AC20">
            <v>215.27799999999999</v>
          </cell>
          <cell r="AD20">
            <v>144.44399999999999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2645.8330000000001</v>
          </cell>
          <cell r="T24">
            <v>1975.556</v>
          </cell>
          <cell r="U24">
            <v>2416.1109999999999</v>
          </cell>
          <cell r="V24">
            <v>2770</v>
          </cell>
          <cell r="W24">
            <v>1496.944</v>
          </cell>
          <cell r="X24">
            <v>1427.778</v>
          </cell>
          <cell r="Y24">
            <v>1448.3330000000001</v>
          </cell>
          <cell r="Z24">
            <v>647.5</v>
          </cell>
          <cell r="AA24">
            <v>724.44399999999996</v>
          </cell>
          <cell r="AB24">
            <v>278.88900000000001</v>
          </cell>
          <cell r="AC24">
            <v>271.38900000000001</v>
          </cell>
          <cell r="AD24">
            <v>185.27799999999999</v>
          </cell>
        </row>
        <row r="25">
          <cell r="A25" t="str">
            <v>Croatia</v>
          </cell>
          <cell r="Q25">
            <v>413.61099999999999</v>
          </cell>
          <cell r="R25">
            <v>350.55599999999998</v>
          </cell>
          <cell r="S25">
            <v>307.22199999999998</v>
          </cell>
          <cell r="T25">
            <v>236.667</v>
          </cell>
          <cell r="U25">
            <v>238.61099999999999</v>
          </cell>
          <cell r="V25">
            <v>261.94400000000002</v>
          </cell>
          <cell r="W25">
            <v>275</v>
          </cell>
          <cell r="X25">
            <v>160.27799999999999</v>
          </cell>
          <cell r="Y25">
            <v>75.832999999999998</v>
          </cell>
          <cell r="Z25">
            <v>55.277999999999999</v>
          </cell>
          <cell r="AA25">
            <v>71.944000000000003</v>
          </cell>
          <cell r="AB25">
            <v>68.611000000000004</v>
          </cell>
          <cell r="AC25">
            <v>62.055999999999997</v>
          </cell>
          <cell r="AD25">
            <v>49.860999999999997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23.771000000000001</v>
          </cell>
          <cell r="AD26">
            <v>48.530999999999999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375.27800000000002</v>
          </cell>
          <cell r="R28">
            <v>163.05600000000001</v>
          </cell>
          <cell r="S28">
            <v>131.38900000000001</v>
          </cell>
          <cell r="T28">
            <v>105.556</v>
          </cell>
          <cell r="U28">
            <v>166.38900000000001</v>
          </cell>
          <cell r="V28">
            <v>124.72199999999999</v>
          </cell>
          <cell r="W28">
            <v>85.832999999999998</v>
          </cell>
          <cell r="X28">
            <v>76.944000000000003</v>
          </cell>
          <cell r="Y28">
            <v>25.832999999999998</v>
          </cell>
          <cell r="Z28">
            <v>5.8330000000000002</v>
          </cell>
          <cell r="AA28">
            <v>4.7220000000000004</v>
          </cell>
          <cell r="AB28">
            <v>5.556</v>
          </cell>
          <cell r="AC28">
            <v>7.5019999999999998</v>
          </cell>
          <cell r="AD28">
            <v>17.382000000000001</v>
          </cell>
        </row>
        <row r="29">
          <cell r="A29" t="str">
            <v>Lithuania</v>
          </cell>
          <cell r="Q29">
            <v>432.22199999999998</v>
          </cell>
          <cell r="R29">
            <v>421.66699999999997</v>
          </cell>
          <cell r="S29">
            <v>367.5</v>
          </cell>
          <cell r="T29">
            <v>184.44399999999999</v>
          </cell>
          <cell r="U29">
            <v>185.27799999999999</v>
          </cell>
          <cell r="V29">
            <v>158.05600000000001</v>
          </cell>
          <cell r="W29">
            <v>116.111</v>
          </cell>
          <cell r="X29">
            <v>136.11099999999999</v>
          </cell>
          <cell r="Y29">
            <v>101.111</v>
          </cell>
          <cell r="Z29">
            <v>113.889</v>
          </cell>
          <cell r="AA29">
            <v>40.277999999999999</v>
          </cell>
          <cell r="AB29">
            <v>79.444000000000003</v>
          </cell>
          <cell r="AC29">
            <v>61.667000000000002</v>
          </cell>
          <cell r="AD29">
            <v>73.055999999999997</v>
          </cell>
        </row>
        <row r="30">
          <cell r="A30" t="str">
            <v>Luxembourg</v>
          </cell>
          <cell r="Q30">
            <v>3.129</v>
          </cell>
          <cell r="R30">
            <v>3.1059999999999999</v>
          </cell>
          <cell r="S30">
            <v>3.0430000000000001</v>
          </cell>
          <cell r="T30">
            <v>2.9649999999999999</v>
          </cell>
          <cell r="U30">
            <v>2.4860000000000002</v>
          </cell>
          <cell r="V30">
            <v>2.19</v>
          </cell>
          <cell r="W30">
            <v>2.2160000000000002</v>
          </cell>
          <cell r="X30">
            <v>2.4929999999999999</v>
          </cell>
          <cell r="Y30">
            <v>2.3109999999999999</v>
          </cell>
          <cell r="Z30">
            <v>1.784</v>
          </cell>
          <cell r="AA30">
            <v>1.855</v>
          </cell>
          <cell r="AB30">
            <v>2.2389999999999999</v>
          </cell>
          <cell r="AC30">
            <v>2.9020000000000001</v>
          </cell>
          <cell r="AD30">
            <v>2.363</v>
          </cell>
        </row>
        <row r="31">
          <cell r="A31" t="str">
            <v>Hungary</v>
          </cell>
          <cell r="Q31">
            <v>105.27800000000001</v>
          </cell>
          <cell r="R31">
            <v>72.778000000000006</v>
          </cell>
          <cell r="S31">
            <v>38.055999999999997</v>
          </cell>
          <cell r="T31">
            <v>26.943999999999999</v>
          </cell>
          <cell r="U31">
            <v>112.77800000000001</v>
          </cell>
          <cell r="V31">
            <v>47.5</v>
          </cell>
          <cell r="W31">
            <v>42.222000000000001</v>
          </cell>
          <cell r="X31">
            <v>58.889000000000003</v>
          </cell>
          <cell r="Y31">
            <v>34.444000000000003</v>
          </cell>
          <cell r="Z31">
            <v>71.667000000000002</v>
          </cell>
          <cell r="AA31">
            <v>69.444000000000003</v>
          </cell>
          <cell r="AB31">
            <v>24.443999999999999</v>
          </cell>
          <cell r="AC31">
            <v>42.777999999999999</v>
          </cell>
          <cell r="AD31">
            <v>14.722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8023.8890000000001</v>
          </cell>
          <cell r="R33">
            <v>1323.8889999999999</v>
          </cell>
          <cell r="S33">
            <v>1335.8330000000001</v>
          </cell>
          <cell r="T33">
            <v>1073.6110000000001</v>
          </cell>
          <cell r="U33">
            <v>727.5</v>
          </cell>
          <cell r="V33">
            <v>835</v>
          </cell>
          <cell r="W33">
            <v>691.66700000000003</v>
          </cell>
          <cell r="X33">
            <v>691.66700000000003</v>
          </cell>
          <cell r="Y33">
            <v>835</v>
          </cell>
          <cell r="Z33">
            <v>1131.3889999999999</v>
          </cell>
          <cell r="AA33">
            <v>902.77800000000002</v>
          </cell>
          <cell r="AB33">
            <v>972.22199999999998</v>
          </cell>
          <cell r="AC33">
            <v>955.05899999999997</v>
          </cell>
          <cell r="AD33">
            <v>1119.299</v>
          </cell>
        </row>
        <row r="34">
          <cell r="A34" t="str">
            <v>Austria</v>
          </cell>
          <cell r="Q34">
            <v>752.31799999999998</v>
          </cell>
          <cell r="R34">
            <v>533.42700000000002</v>
          </cell>
          <cell r="S34">
            <v>424.47899999999998</v>
          </cell>
          <cell r="T34">
            <v>437.18400000000003</v>
          </cell>
          <cell r="U34">
            <v>478.67899999999997</v>
          </cell>
          <cell r="V34">
            <v>368.78800000000001</v>
          </cell>
          <cell r="W34">
            <v>290.87099999999998</v>
          </cell>
          <cell r="X34">
            <v>379.44499999999999</v>
          </cell>
          <cell r="Y34">
            <v>359.42</v>
          </cell>
          <cell r="Z34">
            <v>382.55700000000002</v>
          </cell>
          <cell r="AA34">
            <v>313.77499999999998</v>
          </cell>
          <cell r="AB34">
            <v>313.43</v>
          </cell>
          <cell r="AC34">
            <v>268.32</v>
          </cell>
          <cell r="AD34">
            <v>243.58799999999999</v>
          </cell>
        </row>
        <row r="35">
          <cell r="A35" t="str">
            <v>Poland</v>
          </cell>
          <cell r="Q35">
            <v>403.61099999999999</v>
          </cell>
          <cell r="R35">
            <v>421.66699999999997</v>
          </cell>
          <cell r="S35">
            <v>261.11099999999999</v>
          </cell>
          <cell r="T35">
            <v>292.22199999999998</v>
          </cell>
          <cell r="U35">
            <v>246.11099999999999</v>
          </cell>
          <cell r="V35">
            <v>306.11099999999999</v>
          </cell>
          <cell r="W35">
            <v>202.77799999999999</v>
          </cell>
          <cell r="X35">
            <v>271.11099999999999</v>
          </cell>
          <cell r="Y35">
            <v>150.833</v>
          </cell>
          <cell r="Z35">
            <v>151.11099999999999</v>
          </cell>
          <cell r="AA35">
            <v>146.94399999999999</v>
          </cell>
          <cell r="AB35">
            <v>196.38900000000001</v>
          </cell>
          <cell r="AC35">
            <v>256.91199999999998</v>
          </cell>
          <cell r="AD35">
            <v>211.381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442.22199999999998</v>
          </cell>
          <cell r="R37">
            <v>643.33299999999997</v>
          </cell>
          <cell r="S37">
            <v>210.833</v>
          </cell>
          <cell r="T37">
            <v>761.38900000000001</v>
          </cell>
          <cell r="U37">
            <v>723.05600000000004</v>
          </cell>
          <cell r="V37">
            <v>580.27800000000002</v>
          </cell>
          <cell r="W37">
            <v>587.22199999999998</v>
          </cell>
          <cell r="X37">
            <v>647.22199999999998</v>
          </cell>
          <cell r="Y37">
            <v>596.66700000000003</v>
          </cell>
          <cell r="Z37">
            <v>593.05600000000004</v>
          </cell>
          <cell r="AA37">
            <v>501.66699999999997</v>
          </cell>
          <cell r="AB37">
            <v>744.16700000000003</v>
          </cell>
          <cell r="AC37">
            <v>778.24699999999996</v>
          </cell>
          <cell r="AD37">
            <v>830.23299999999995</v>
          </cell>
        </row>
        <row r="38">
          <cell r="A38" t="str">
            <v>Slovenia</v>
          </cell>
          <cell r="Q38">
            <v>47.222000000000001</v>
          </cell>
          <cell r="R38">
            <v>78.332999999999998</v>
          </cell>
          <cell r="S38">
            <v>34.722000000000001</v>
          </cell>
          <cell r="T38">
            <v>36.667000000000002</v>
          </cell>
          <cell r="U38">
            <v>63.332999999999998</v>
          </cell>
          <cell r="V38">
            <v>47.5</v>
          </cell>
          <cell r="W38">
            <v>38.332999999999998</v>
          </cell>
          <cell r="X38">
            <v>54.167000000000002</v>
          </cell>
          <cell r="Y38">
            <v>62.5</v>
          </cell>
          <cell r="Z38">
            <v>58.889000000000003</v>
          </cell>
          <cell r="AA38">
            <v>36.110999999999997</v>
          </cell>
          <cell r="AB38">
            <v>42.222000000000001</v>
          </cell>
          <cell r="AC38">
            <v>47.746000000000002</v>
          </cell>
          <cell r="AD38">
            <v>36.151000000000003</v>
          </cell>
        </row>
        <row r="39">
          <cell r="A39" t="str">
            <v>Slovakia</v>
          </cell>
          <cell r="Q39">
            <v>15</v>
          </cell>
          <cell r="R39">
            <v>13.055999999999999</v>
          </cell>
          <cell r="S39">
            <v>0.27800000000000002</v>
          </cell>
          <cell r="T39">
            <v>1.389</v>
          </cell>
          <cell r="U39">
            <v>2.5</v>
          </cell>
          <cell r="V39">
            <v>3.056</v>
          </cell>
          <cell r="W39">
            <v>0</v>
          </cell>
          <cell r="X39">
            <v>6.6669999999999998</v>
          </cell>
          <cell r="Y39">
            <v>3.056</v>
          </cell>
          <cell r="Z39">
            <v>1.944</v>
          </cell>
          <cell r="AA39">
            <v>0</v>
          </cell>
          <cell r="AB39">
            <v>6.6669999999999998</v>
          </cell>
          <cell r="AC39">
            <v>0.55600000000000005</v>
          </cell>
          <cell r="AD39">
            <v>0</v>
          </cell>
        </row>
        <row r="40">
          <cell r="A40" t="str">
            <v>Finland</v>
          </cell>
          <cell r="Q40">
            <v>2785</v>
          </cell>
          <cell r="R40">
            <v>3172.5</v>
          </cell>
          <cell r="S40">
            <v>3161.944</v>
          </cell>
          <cell r="T40">
            <v>2450.556</v>
          </cell>
          <cell r="U40">
            <v>3223.3330000000001</v>
          </cell>
          <cell r="V40">
            <v>3270</v>
          </cell>
          <cell r="W40">
            <v>2263.6109999999999</v>
          </cell>
          <cell r="X40">
            <v>2380.8330000000001</v>
          </cell>
          <cell r="Y40">
            <v>1378.056</v>
          </cell>
          <cell r="Z40">
            <v>1286.944</v>
          </cell>
          <cell r="AA40">
            <v>1404.1669999999999</v>
          </cell>
          <cell r="AB40">
            <v>2434.444</v>
          </cell>
          <cell r="AC40">
            <v>1198.8889999999999</v>
          </cell>
          <cell r="AD40">
            <v>1648.3330000000001</v>
          </cell>
        </row>
        <row r="41">
          <cell r="A41" t="str">
            <v>Sweden</v>
          </cell>
          <cell r="Q41">
            <v>1370.556</v>
          </cell>
          <cell r="R41">
            <v>1461.1110000000001</v>
          </cell>
          <cell r="S41">
            <v>1021.667</v>
          </cell>
          <cell r="T41">
            <v>591.11099999999999</v>
          </cell>
          <cell r="U41">
            <v>990.83299999999997</v>
          </cell>
          <cell r="V41">
            <v>1916.1110000000001</v>
          </cell>
          <cell r="W41">
            <v>962.5</v>
          </cell>
          <cell r="X41">
            <v>758.05600000000004</v>
          </cell>
          <cell r="Y41">
            <v>602.22199999999998</v>
          </cell>
          <cell r="Z41">
            <v>358.05599999999998</v>
          </cell>
          <cell r="AA41">
            <v>306.38900000000001</v>
          </cell>
          <cell r="AB41">
            <v>470.27800000000002</v>
          </cell>
          <cell r="AC41">
            <v>292.77800000000002</v>
          </cell>
          <cell r="AD41">
            <v>335.55599999999998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6.944</v>
          </cell>
          <cell r="T43">
            <v>7.7779999999999996</v>
          </cell>
          <cell r="U43">
            <v>4.444</v>
          </cell>
          <cell r="V43">
            <v>3.056</v>
          </cell>
          <cell r="W43">
            <v>10.278</v>
          </cell>
          <cell r="X43">
            <v>11.111000000000001</v>
          </cell>
          <cell r="Y43">
            <v>10.278</v>
          </cell>
          <cell r="Z43">
            <v>21.388999999999999</v>
          </cell>
          <cell r="AA43">
            <v>9.1669999999999998</v>
          </cell>
          <cell r="AB43">
            <v>3.6110000000000002</v>
          </cell>
          <cell r="AC43">
            <v>17.077999999999999</v>
          </cell>
          <cell r="AD43">
            <v>5.2430000000000003</v>
          </cell>
        </row>
        <row r="44">
          <cell r="A44" t="str">
            <v>Norway</v>
          </cell>
          <cell r="Q44">
            <v>123.056</v>
          </cell>
          <cell r="R44">
            <v>226.38900000000001</v>
          </cell>
          <cell r="S44">
            <v>206.667</v>
          </cell>
          <cell r="T44">
            <v>178.05600000000001</v>
          </cell>
          <cell r="U44">
            <v>337.22199999999998</v>
          </cell>
          <cell r="V44">
            <v>802.22199999999998</v>
          </cell>
          <cell r="W44">
            <v>409.16699999999997</v>
          </cell>
          <cell r="X44">
            <v>200.833</v>
          </cell>
          <cell r="Y44">
            <v>175</v>
          </cell>
          <cell r="Z44">
            <v>105.556</v>
          </cell>
          <cell r="AA44">
            <v>110.27800000000001</v>
          </cell>
          <cell r="AB44">
            <v>150.55600000000001</v>
          </cell>
          <cell r="AC44">
            <v>126.944</v>
          </cell>
          <cell r="AD44">
            <v>158.00899999999999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771.38900000000001</v>
          </cell>
          <cell r="R46">
            <v>691.94399999999996</v>
          </cell>
          <cell r="S46">
            <v>440</v>
          </cell>
          <cell r="T46">
            <v>207.5</v>
          </cell>
          <cell r="U46">
            <v>476.94400000000002</v>
          </cell>
          <cell r="V46">
            <v>186.667</v>
          </cell>
          <cell r="W46">
            <v>192.77799999999999</v>
          </cell>
          <cell r="X46">
            <v>170.833</v>
          </cell>
          <cell r="Y46">
            <v>25.556000000000001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1180</v>
          </cell>
          <cell r="R48">
            <v>1264.722</v>
          </cell>
          <cell r="S48">
            <v>1303.8889999999999</v>
          </cell>
          <cell r="T48">
            <v>1367.5</v>
          </cell>
          <cell r="U48">
            <v>1643.056</v>
          </cell>
          <cell r="V48">
            <v>1189.722</v>
          </cell>
          <cell r="W48">
            <v>1010.278</v>
          </cell>
          <cell r="X48">
            <v>890.55600000000004</v>
          </cell>
          <cell r="Y48">
            <v>802.77800000000002</v>
          </cell>
          <cell r="Z48">
            <v>718.61099999999999</v>
          </cell>
          <cell r="AA48">
            <v>856.38900000000001</v>
          </cell>
          <cell r="AB48">
            <v>853.33299999999997</v>
          </cell>
          <cell r="AC48">
            <v>797.11800000000005</v>
          </cell>
          <cell r="AD48">
            <v>674.13400000000001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251.11099999999999</v>
          </cell>
          <cell r="AA50">
            <v>291.11099999999999</v>
          </cell>
          <cell r="AB50">
            <v>161.667</v>
          </cell>
          <cell r="AC50">
            <v>142.5</v>
          </cell>
          <cell r="AD50">
            <v>76.388999999999996</v>
          </cell>
        </row>
        <row r="51">
          <cell r="A51" t="str">
            <v>Kosovo (under United Nations Security Council Resolution 1244/99)</v>
          </cell>
          <cell r="Q51">
            <v>114.167</v>
          </cell>
          <cell r="R51">
            <v>121.111</v>
          </cell>
          <cell r="S51">
            <v>128.61099999999999</v>
          </cell>
          <cell r="T51">
            <v>137.5</v>
          </cell>
          <cell r="U51">
            <v>137.5</v>
          </cell>
          <cell r="V51">
            <v>64.167000000000002</v>
          </cell>
          <cell r="W51">
            <v>52.777999999999999</v>
          </cell>
          <cell r="X51">
            <v>54.167000000000002</v>
          </cell>
          <cell r="Y51">
            <v>58.610999999999997</v>
          </cell>
          <cell r="Z51">
            <v>69.167000000000002</v>
          </cell>
          <cell r="AA51">
            <v>12.222</v>
          </cell>
          <cell r="AB51">
            <v>12.778</v>
          </cell>
          <cell r="AC51">
            <v>12.614000000000001</v>
          </cell>
          <cell r="AD51">
            <v>12.529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9.1669999999999998</v>
          </cell>
          <cell r="R53">
            <v>9.1669999999999998</v>
          </cell>
          <cell r="S53">
            <v>1190</v>
          </cell>
          <cell r="T53">
            <v>910.55600000000004</v>
          </cell>
          <cell r="U53">
            <v>1420.278</v>
          </cell>
          <cell r="V53">
            <v>950.27800000000002</v>
          </cell>
          <cell r="W53">
            <v>915</v>
          </cell>
          <cell r="X53">
            <v>954.16700000000003</v>
          </cell>
          <cell r="Y53">
            <v>1205</v>
          </cell>
          <cell r="Z53">
            <v>722.5</v>
          </cell>
          <cell r="AA53">
            <v>709.44399999999996</v>
          </cell>
          <cell r="AB53">
            <v>305.27800000000002</v>
          </cell>
          <cell r="AC53">
            <v>258.05599999999998</v>
          </cell>
          <cell r="AD53">
            <v>233.05600000000001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26569.142</v>
          </cell>
          <cell r="R12">
            <v>29260.368999999999</v>
          </cell>
          <cell r="S12">
            <v>29987.002</v>
          </cell>
          <cell r="T12">
            <v>32958.661</v>
          </cell>
          <cell r="U12">
            <v>34838.248</v>
          </cell>
          <cell r="V12">
            <v>39744.201999999997</v>
          </cell>
          <cell r="W12">
            <v>39657.273000000001</v>
          </cell>
          <cell r="X12">
            <v>45628.247000000003</v>
          </cell>
          <cell r="Y12">
            <v>45231.607000000004</v>
          </cell>
          <cell r="Z12">
            <v>47111.159</v>
          </cell>
          <cell r="AA12">
            <v>51048.930999999997</v>
          </cell>
          <cell r="AB12">
            <v>55842.843999999997</v>
          </cell>
          <cell r="AC12">
            <v>58290.468999999997</v>
          </cell>
          <cell r="AD12">
            <v>57446.682999999997</v>
          </cell>
        </row>
        <row r="13">
          <cell r="A13" t="str">
            <v>European Union - 28 countries (2013-2020)</v>
          </cell>
          <cell r="Q13">
            <v>26569.142</v>
          </cell>
          <cell r="R13">
            <v>29260.368999999999</v>
          </cell>
          <cell r="S13">
            <v>29987.002</v>
          </cell>
          <cell r="T13">
            <v>32958.661</v>
          </cell>
          <cell r="U13">
            <v>34838.248</v>
          </cell>
          <cell r="V13">
            <v>39744.201999999997</v>
          </cell>
          <cell r="W13">
            <v>39657.273000000001</v>
          </cell>
          <cell r="X13">
            <v>45628.247000000003</v>
          </cell>
          <cell r="Y13">
            <v>45231.607000000004</v>
          </cell>
          <cell r="Z13">
            <v>47111.159</v>
          </cell>
          <cell r="AA13">
            <v>51048.930999999997</v>
          </cell>
          <cell r="AB13">
            <v>55842.843999999997</v>
          </cell>
          <cell r="AC13">
            <v>58290.468999999997</v>
          </cell>
          <cell r="AD13">
            <v>57446.682999999997</v>
          </cell>
        </row>
        <row r="14">
          <cell r="A14" t="str">
            <v>Euro area - 19 countries  (from 2015)</v>
          </cell>
          <cell r="Q14">
            <v>12479.419</v>
          </cell>
          <cell r="R14">
            <v>13500.368</v>
          </cell>
          <cell r="S14">
            <v>14640.058000000001</v>
          </cell>
          <cell r="T14">
            <v>17256.717000000001</v>
          </cell>
          <cell r="U14">
            <v>18507.691999999999</v>
          </cell>
          <cell r="V14">
            <v>21997.311000000002</v>
          </cell>
          <cell r="W14">
            <v>22355.552</v>
          </cell>
          <cell r="X14">
            <v>26201.218000000001</v>
          </cell>
          <cell r="Y14">
            <v>27132.583999999999</v>
          </cell>
          <cell r="Z14">
            <v>28881.561000000002</v>
          </cell>
          <cell r="AA14">
            <v>31862.924999999999</v>
          </cell>
          <cell r="AB14">
            <v>36171.642999999996</v>
          </cell>
          <cell r="AC14">
            <v>38682.328999999998</v>
          </cell>
          <cell r="AD14">
            <v>37396.803</v>
          </cell>
        </row>
        <row r="15">
          <cell r="A15" t="str">
            <v>Belgium</v>
          </cell>
          <cell r="Q15">
            <v>28.611000000000001</v>
          </cell>
          <cell r="R15">
            <v>33.332999999999998</v>
          </cell>
          <cell r="S15">
            <v>16.943999999999999</v>
          </cell>
          <cell r="T15">
            <v>18.888999999999999</v>
          </cell>
          <cell r="U15">
            <v>23.611000000000001</v>
          </cell>
          <cell r="V15">
            <v>17.611000000000001</v>
          </cell>
          <cell r="W15">
            <v>10.638999999999999</v>
          </cell>
          <cell r="X15">
            <v>50.360999999999997</v>
          </cell>
          <cell r="Y15">
            <v>52.027999999999999</v>
          </cell>
          <cell r="Z15">
            <v>13.5</v>
          </cell>
          <cell r="AA15">
            <v>14.417</v>
          </cell>
          <cell r="AB15">
            <v>14.833</v>
          </cell>
          <cell r="AC15">
            <v>15.278</v>
          </cell>
          <cell r="AD15">
            <v>15.805999999999999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7.7779999999999996</v>
          </cell>
          <cell r="U16">
            <v>10.278</v>
          </cell>
          <cell r="V16">
            <v>14.722</v>
          </cell>
          <cell r="W16">
            <v>14.167</v>
          </cell>
          <cell r="X16">
            <v>15.555999999999999</v>
          </cell>
          <cell r="Y16">
            <v>5.2779999999999996</v>
          </cell>
          <cell r="Z16">
            <v>34.167000000000002</v>
          </cell>
          <cell r="AA16">
            <v>50</v>
          </cell>
          <cell r="AB16">
            <v>57.5</v>
          </cell>
          <cell r="AC16">
            <v>28.634</v>
          </cell>
          <cell r="AD16">
            <v>16.204000000000001</v>
          </cell>
        </row>
        <row r="17">
          <cell r="A17" t="str">
            <v>Czechia</v>
          </cell>
          <cell r="Q17">
            <v>82.5</v>
          </cell>
          <cell r="R17">
            <v>97.5</v>
          </cell>
          <cell r="S17">
            <v>181.38900000000001</v>
          </cell>
          <cell r="T17">
            <v>230.833</v>
          </cell>
          <cell r="U17">
            <v>244.167</v>
          </cell>
          <cell r="V17">
            <v>263.88900000000001</v>
          </cell>
          <cell r="W17">
            <v>145.55600000000001</v>
          </cell>
          <cell r="X17">
            <v>174.72200000000001</v>
          </cell>
          <cell r="Y17">
            <v>173.61099999999999</v>
          </cell>
          <cell r="Z17">
            <v>139.72200000000001</v>
          </cell>
          <cell r="AA17">
            <v>230.27799999999999</v>
          </cell>
          <cell r="AB17">
            <v>196.94399999999999</v>
          </cell>
          <cell r="AC17">
            <v>254.02799999999999</v>
          </cell>
          <cell r="AD17">
            <v>252.749</v>
          </cell>
        </row>
        <row r="18">
          <cell r="A18" t="str">
            <v>Denmark</v>
          </cell>
          <cell r="Q18">
            <v>3204.1669999999999</v>
          </cell>
          <cell r="R18">
            <v>3490</v>
          </cell>
          <cell r="S18">
            <v>3582.5</v>
          </cell>
          <cell r="T18">
            <v>4054.1669999999999</v>
          </cell>
          <cell r="U18">
            <v>4334.7219999999998</v>
          </cell>
          <cell r="V18">
            <v>4501.3360000000002</v>
          </cell>
          <cell r="W18">
            <v>4250.3310000000001</v>
          </cell>
          <cell r="X18">
            <v>4635.0839999999998</v>
          </cell>
          <cell r="Y18">
            <v>4763.1899999999996</v>
          </cell>
          <cell r="Z18">
            <v>5045.7089999999998</v>
          </cell>
          <cell r="AA18">
            <v>5612.1170000000002</v>
          </cell>
          <cell r="AB18">
            <v>5892.59</v>
          </cell>
          <cell r="AC18">
            <v>6085.7129999999997</v>
          </cell>
          <cell r="AD18">
            <v>6555.6450000000004</v>
          </cell>
        </row>
        <row r="19">
          <cell r="A19" t="str">
            <v>Germany (until 1990 former territory of the FRG)</v>
          </cell>
          <cell r="Q19">
            <v>2665</v>
          </cell>
          <cell r="R19">
            <v>3188.6109999999999</v>
          </cell>
          <cell r="S19">
            <v>2987.5</v>
          </cell>
          <cell r="T19">
            <v>3575.8330000000001</v>
          </cell>
          <cell r="U19">
            <v>3724.7220000000002</v>
          </cell>
          <cell r="V19">
            <v>4091.1109999999999</v>
          </cell>
          <cell r="W19">
            <v>4581.3890000000001</v>
          </cell>
          <cell r="X19">
            <v>6145</v>
          </cell>
          <cell r="Y19">
            <v>5614.7219999999998</v>
          </cell>
          <cell r="Z19">
            <v>5056.3890000000001</v>
          </cell>
          <cell r="AA19">
            <v>5661.1109999999999</v>
          </cell>
          <cell r="AB19">
            <v>5993.0559999999996</v>
          </cell>
          <cell r="AC19">
            <v>5984.1670000000004</v>
          </cell>
          <cell r="AD19">
            <v>5032.2219999999998</v>
          </cell>
        </row>
        <row r="20">
          <cell r="A20" t="str">
            <v>Estonia</v>
          </cell>
          <cell r="Q20">
            <v>947.5</v>
          </cell>
          <cell r="R20">
            <v>723.61099999999999</v>
          </cell>
          <cell r="S20">
            <v>773.88900000000001</v>
          </cell>
          <cell r="T20">
            <v>778.88900000000001</v>
          </cell>
          <cell r="U20">
            <v>816.38900000000001</v>
          </cell>
          <cell r="V20">
            <v>649.72199999999998</v>
          </cell>
          <cell r="W20">
            <v>984.16700000000003</v>
          </cell>
          <cell r="X20">
            <v>682.5</v>
          </cell>
          <cell r="Y20">
            <v>703.61099999999999</v>
          </cell>
          <cell r="Z20">
            <v>450</v>
          </cell>
          <cell r="AA20">
            <v>713.33299999999997</v>
          </cell>
          <cell r="AB20">
            <v>1698.056</v>
          </cell>
          <cell r="AC20">
            <v>1755.556</v>
          </cell>
          <cell r="AD20">
            <v>1388.3330000000001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2083.4609999999998</v>
          </cell>
          <cell r="T24">
            <v>2301.2629999999999</v>
          </cell>
          <cell r="U24">
            <v>2520.172</v>
          </cell>
          <cell r="V24">
            <v>3090.8310000000001</v>
          </cell>
          <cell r="W24">
            <v>3010.87</v>
          </cell>
          <cell r="X24">
            <v>3597.8090000000002</v>
          </cell>
          <cell r="Y24">
            <v>4481.5010000000002</v>
          </cell>
          <cell r="Z24">
            <v>4983.4979999999996</v>
          </cell>
          <cell r="AA24">
            <v>5965.5039999999999</v>
          </cell>
          <cell r="AB24">
            <v>7036.8609999999999</v>
          </cell>
          <cell r="AC24">
            <v>7946.107</v>
          </cell>
          <cell r="AD24">
            <v>8595.4639999999999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0.55600000000000005</v>
          </cell>
          <cell r="AC25">
            <v>0.66700000000000004</v>
          </cell>
          <cell r="AD25">
            <v>0.63900000000000001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787.77800000000002</v>
          </cell>
          <cell r="W26">
            <v>907.77800000000002</v>
          </cell>
          <cell r="X26">
            <v>1039.1669999999999</v>
          </cell>
          <cell r="Y26">
            <v>1043.056</v>
          </cell>
          <cell r="Z26">
            <v>973.88900000000001</v>
          </cell>
          <cell r="AA26">
            <v>1039.444</v>
          </cell>
          <cell r="AB26">
            <v>1134.444</v>
          </cell>
          <cell r="AC26">
            <v>1140.518</v>
          </cell>
          <cell r="AD26">
            <v>1188.1579999999999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607.77800000000002</v>
          </cell>
          <cell r="R28">
            <v>690.55600000000004</v>
          </cell>
          <cell r="S28">
            <v>643.33299999999997</v>
          </cell>
          <cell r="T28">
            <v>645.27800000000002</v>
          </cell>
          <cell r="U28">
            <v>649.72199999999998</v>
          </cell>
          <cell r="V28">
            <v>732.77800000000002</v>
          </cell>
          <cell r="W28">
            <v>665.27800000000002</v>
          </cell>
          <cell r="X28">
            <v>768.88900000000001</v>
          </cell>
          <cell r="Y28">
            <v>835.55600000000004</v>
          </cell>
          <cell r="Z28">
            <v>883.33299999999997</v>
          </cell>
          <cell r="AA28">
            <v>876.38900000000001</v>
          </cell>
          <cell r="AB28">
            <v>1101.1110000000001</v>
          </cell>
          <cell r="AC28">
            <v>1482.5119999999999</v>
          </cell>
          <cell r="AD28">
            <v>1491.4849999999999</v>
          </cell>
        </row>
        <row r="29">
          <cell r="A29" t="str">
            <v>Lithuania</v>
          </cell>
          <cell r="Q29">
            <v>1087.222</v>
          </cell>
          <cell r="R29">
            <v>1205.278</v>
          </cell>
          <cell r="S29">
            <v>1110.278</v>
          </cell>
          <cell r="T29">
            <v>1397.778</v>
          </cell>
          <cell r="U29">
            <v>1581.1110000000001</v>
          </cell>
          <cell r="V29">
            <v>1602.778</v>
          </cell>
          <cell r="W29">
            <v>1640.556</v>
          </cell>
          <cell r="X29">
            <v>1882.5</v>
          </cell>
          <cell r="Y29">
            <v>1913.3330000000001</v>
          </cell>
          <cell r="Z29">
            <v>2840.8330000000001</v>
          </cell>
          <cell r="AA29">
            <v>3829.1669999999999</v>
          </cell>
          <cell r="AB29">
            <v>4368.8890000000001</v>
          </cell>
          <cell r="AC29">
            <v>4662.5</v>
          </cell>
          <cell r="AD29">
            <v>4355.5559999999996</v>
          </cell>
        </row>
        <row r="30">
          <cell r="A30" t="str">
            <v>Luxembourg</v>
          </cell>
          <cell r="Q30">
            <v>10.996</v>
          </cell>
          <cell r="R30">
            <v>12.004</v>
          </cell>
          <cell r="S30">
            <v>14.616</v>
          </cell>
          <cell r="T30">
            <v>18.106999999999999</v>
          </cell>
          <cell r="U30">
            <v>22.597999999999999</v>
          </cell>
          <cell r="V30">
            <v>22.527999999999999</v>
          </cell>
          <cell r="W30">
            <v>26.867000000000001</v>
          </cell>
          <cell r="X30">
            <v>28.684000000000001</v>
          </cell>
          <cell r="Y30">
            <v>30.116</v>
          </cell>
          <cell r="Z30">
            <v>34.631999999999998</v>
          </cell>
          <cell r="AA30">
            <v>45.747</v>
          </cell>
          <cell r="AB30">
            <v>47.494999999999997</v>
          </cell>
          <cell r="AC30">
            <v>48.548000000000002</v>
          </cell>
          <cell r="AD30">
            <v>49.350999999999999</v>
          </cell>
        </row>
        <row r="31">
          <cell r="A31" t="str">
            <v>Hungary</v>
          </cell>
          <cell r="Q31">
            <v>127.5</v>
          </cell>
          <cell r="R31">
            <v>110.556</v>
          </cell>
          <cell r="S31">
            <v>131.667</v>
          </cell>
          <cell r="T31">
            <v>110.833</v>
          </cell>
          <cell r="U31">
            <v>93.611000000000004</v>
          </cell>
          <cell r="V31">
            <v>113.333</v>
          </cell>
          <cell r="W31">
            <v>200</v>
          </cell>
          <cell r="X31">
            <v>308.05599999999998</v>
          </cell>
          <cell r="Y31">
            <v>591.94399999999996</v>
          </cell>
          <cell r="Z31">
            <v>604.16700000000003</v>
          </cell>
          <cell r="AA31">
            <v>911.94399999999996</v>
          </cell>
          <cell r="AB31">
            <v>1126.1110000000001</v>
          </cell>
          <cell r="AC31">
            <v>1045.556</v>
          </cell>
          <cell r="AD31">
            <v>965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5.2779999999999996</v>
          </cell>
          <cell r="Y33">
            <v>17.777999999999999</v>
          </cell>
          <cell r="Z33">
            <v>99.721999999999994</v>
          </cell>
          <cell r="AA33">
            <v>205</v>
          </cell>
          <cell r="AB33">
            <v>319.72199999999998</v>
          </cell>
          <cell r="AC33">
            <v>283.88900000000001</v>
          </cell>
          <cell r="AD33">
            <v>348.72199999999998</v>
          </cell>
        </row>
        <row r="34">
          <cell r="A34" t="str">
            <v>Austria</v>
          </cell>
          <cell r="Q34">
            <v>2338.4229999999998</v>
          </cell>
          <cell r="R34">
            <v>2522.808</v>
          </cell>
          <cell r="S34">
            <v>2579.759</v>
          </cell>
          <cell r="T34">
            <v>3085.402</v>
          </cell>
          <cell r="U34">
            <v>3693.5329999999999</v>
          </cell>
          <cell r="V34">
            <v>4993.5640000000003</v>
          </cell>
          <cell r="W34">
            <v>4815.2309999999998</v>
          </cell>
          <cell r="X34">
            <v>5436.8630000000003</v>
          </cell>
          <cell r="Y34">
            <v>5591.9939999999997</v>
          </cell>
          <cell r="Z34">
            <v>5839.3760000000002</v>
          </cell>
          <cell r="AA34">
            <v>5971.1459999999997</v>
          </cell>
          <cell r="AB34">
            <v>6136.6210000000001</v>
          </cell>
          <cell r="AC34">
            <v>6502.9660000000003</v>
          </cell>
          <cell r="AD34">
            <v>6360.74</v>
          </cell>
        </row>
        <row r="35">
          <cell r="A35" t="str">
            <v>Poland</v>
          </cell>
          <cell r="Q35">
            <v>305.55599999999998</v>
          </cell>
          <cell r="R35">
            <v>348.33300000000003</v>
          </cell>
          <cell r="S35">
            <v>334.44400000000002</v>
          </cell>
          <cell r="T35">
            <v>430.27800000000002</v>
          </cell>
          <cell r="U35">
            <v>351.94400000000002</v>
          </cell>
          <cell r="V35">
            <v>328.88900000000001</v>
          </cell>
          <cell r="W35">
            <v>320.27800000000002</v>
          </cell>
          <cell r="X35">
            <v>325.83300000000003</v>
          </cell>
          <cell r="Y35">
            <v>352.5</v>
          </cell>
          <cell r="Z35">
            <v>311.38900000000001</v>
          </cell>
          <cell r="AA35">
            <v>277.22199999999998</v>
          </cell>
          <cell r="AB35">
            <v>503.33300000000003</v>
          </cell>
          <cell r="AC35">
            <v>580.73800000000006</v>
          </cell>
          <cell r="AD35">
            <v>744.05700000000002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9.1669999999999998</v>
          </cell>
          <cell r="R37">
            <v>195.55600000000001</v>
          </cell>
          <cell r="S37">
            <v>188.333</v>
          </cell>
          <cell r="T37">
            <v>99.444000000000003</v>
          </cell>
          <cell r="U37">
            <v>89.167000000000002</v>
          </cell>
          <cell r="V37">
            <v>136.38900000000001</v>
          </cell>
          <cell r="W37">
            <v>190.833</v>
          </cell>
          <cell r="X37">
            <v>194.72200000000001</v>
          </cell>
          <cell r="Y37">
            <v>190.55600000000001</v>
          </cell>
          <cell r="Z37">
            <v>233.61099999999999</v>
          </cell>
          <cell r="AA37">
            <v>281.38900000000001</v>
          </cell>
          <cell r="AB37">
            <v>208.61099999999999</v>
          </cell>
          <cell r="AC37">
            <v>202.24799999999999</v>
          </cell>
          <cell r="AD37">
            <v>145.864</v>
          </cell>
        </row>
        <row r="38">
          <cell r="A38" t="str">
            <v>Slovenia</v>
          </cell>
          <cell r="Q38">
            <v>71.944000000000003</v>
          </cell>
          <cell r="R38">
            <v>66.111000000000004</v>
          </cell>
          <cell r="S38">
            <v>51.389000000000003</v>
          </cell>
          <cell r="T38">
            <v>57.777999999999999</v>
          </cell>
          <cell r="U38">
            <v>51.389000000000003</v>
          </cell>
          <cell r="V38">
            <v>64.444000000000003</v>
          </cell>
          <cell r="W38">
            <v>70.832999999999998</v>
          </cell>
          <cell r="X38">
            <v>99.167000000000002</v>
          </cell>
          <cell r="Y38">
            <v>98.332999999999998</v>
          </cell>
          <cell r="Z38">
            <v>73.888999999999996</v>
          </cell>
          <cell r="AA38">
            <v>104.167</v>
          </cell>
          <cell r="AB38">
            <v>111.389</v>
          </cell>
          <cell r="AC38">
            <v>129.17699999999999</v>
          </cell>
          <cell r="AD38">
            <v>126.244</v>
          </cell>
        </row>
        <row r="39">
          <cell r="A39" t="str">
            <v>Slovakia</v>
          </cell>
          <cell r="Q39">
            <v>76.388999999999996</v>
          </cell>
          <cell r="R39">
            <v>151.667</v>
          </cell>
          <cell r="S39">
            <v>202.77799999999999</v>
          </cell>
          <cell r="T39">
            <v>245.27799999999999</v>
          </cell>
          <cell r="U39">
            <v>335.55599999999998</v>
          </cell>
          <cell r="V39">
            <v>428.33300000000003</v>
          </cell>
          <cell r="W39">
            <v>484.44400000000002</v>
          </cell>
          <cell r="X39">
            <v>500</v>
          </cell>
          <cell r="Y39">
            <v>555.27800000000002</v>
          </cell>
          <cell r="Z39">
            <v>442.22199999999998</v>
          </cell>
          <cell r="AA39">
            <v>467.22199999999998</v>
          </cell>
          <cell r="AB39">
            <v>446.94400000000002</v>
          </cell>
          <cell r="AC39">
            <v>449.72199999999998</v>
          </cell>
          <cell r="AD39">
            <v>410</v>
          </cell>
        </row>
        <row r="40">
          <cell r="A40" t="str">
            <v>Finland</v>
          </cell>
          <cell r="Q40">
            <v>3868.8890000000001</v>
          </cell>
          <cell r="R40">
            <v>4173.3329999999996</v>
          </cell>
          <cell r="S40">
            <v>4176.1109999999999</v>
          </cell>
          <cell r="T40">
            <v>5132.2219999999998</v>
          </cell>
          <cell r="U40">
            <v>5088.8890000000001</v>
          </cell>
          <cell r="V40">
            <v>5515.8329999999996</v>
          </cell>
          <cell r="W40">
            <v>5157.5</v>
          </cell>
          <cell r="X40">
            <v>5965</v>
          </cell>
          <cell r="Y40">
            <v>6195.2780000000002</v>
          </cell>
          <cell r="Z40">
            <v>7190.2780000000002</v>
          </cell>
          <cell r="AA40">
            <v>6970.2780000000002</v>
          </cell>
          <cell r="AB40">
            <v>7762.2219999999998</v>
          </cell>
          <cell r="AC40">
            <v>8281.3889999999992</v>
          </cell>
          <cell r="AD40">
            <v>8034.7219999999998</v>
          </cell>
        </row>
        <row r="41">
          <cell r="A41" t="str">
            <v>Sweden</v>
          </cell>
          <cell r="Q41">
            <v>10360.833000000001</v>
          </cell>
          <cell r="R41">
            <v>11518.056</v>
          </cell>
          <cell r="S41">
            <v>10928.611000000001</v>
          </cell>
          <cell r="T41">
            <v>10768.611000000001</v>
          </cell>
          <cell r="U41">
            <v>11206.666999999999</v>
          </cell>
          <cell r="V41">
            <v>12388.333000000001</v>
          </cell>
          <cell r="W41">
            <v>12180.556</v>
          </cell>
          <cell r="X41">
            <v>13773.056</v>
          </cell>
          <cell r="Y41">
            <v>12021.944</v>
          </cell>
          <cell r="Z41">
            <v>11860.833000000001</v>
          </cell>
          <cell r="AA41">
            <v>11823.056</v>
          </cell>
          <cell r="AB41">
            <v>11685.556</v>
          </cell>
          <cell r="AC41">
            <v>11410.556</v>
          </cell>
          <cell r="AD41">
            <v>11369.722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3814.1669999999999</v>
          </cell>
          <cell r="R43">
            <v>3860.556</v>
          </cell>
          <cell r="S43">
            <v>4017.2220000000002</v>
          </cell>
          <cell r="T43">
            <v>4198.6109999999999</v>
          </cell>
          <cell r="U43">
            <v>4215.8329999999996</v>
          </cell>
          <cell r="V43">
            <v>4198.3329999999996</v>
          </cell>
          <cell r="W43">
            <v>4178.8890000000001</v>
          </cell>
          <cell r="X43">
            <v>4467.5</v>
          </cell>
          <cell r="Y43">
            <v>4440.8329999999996</v>
          </cell>
          <cell r="Z43">
            <v>4613.3329999999996</v>
          </cell>
          <cell r="AA43">
            <v>5278.8890000000001</v>
          </cell>
          <cell r="AB43">
            <v>5182.25</v>
          </cell>
          <cell r="AC43">
            <v>5337.7240000000002</v>
          </cell>
          <cell r="AD43">
            <v>6294.7910000000002</v>
          </cell>
        </row>
        <row r="44">
          <cell r="A44" t="str">
            <v>Norway</v>
          </cell>
          <cell r="Q44">
            <v>769.16700000000003</v>
          </cell>
          <cell r="R44">
            <v>879.72199999999998</v>
          </cell>
          <cell r="S44">
            <v>942.5</v>
          </cell>
          <cell r="T44">
            <v>1073.056</v>
          </cell>
          <cell r="U44">
            <v>1326.944</v>
          </cell>
          <cell r="V44">
            <v>1457.222</v>
          </cell>
          <cell r="W44">
            <v>1391.3889999999999</v>
          </cell>
          <cell r="X44">
            <v>1603.3330000000001</v>
          </cell>
          <cell r="Y44">
            <v>1853.6110000000001</v>
          </cell>
          <cell r="Z44">
            <v>1598.8889999999999</v>
          </cell>
          <cell r="AA44">
            <v>2030</v>
          </cell>
          <cell r="AB44">
            <v>2168.8890000000001</v>
          </cell>
          <cell r="AC44">
            <v>2130.556</v>
          </cell>
          <cell r="AD44">
            <v>2354.2930000000001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2.778</v>
          </cell>
          <cell r="T48">
            <v>5.556</v>
          </cell>
          <cell r="U48">
            <v>14.167</v>
          </cell>
          <cell r="V48">
            <v>18.611000000000001</v>
          </cell>
          <cell r="W48">
            <v>20.277999999999999</v>
          </cell>
          <cell r="X48">
            <v>16.943999999999999</v>
          </cell>
          <cell r="Y48">
            <v>18.611000000000001</v>
          </cell>
          <cell r="Z48">
            <v>17.5</v>
          </cell>
          <cell r="AA48">
            <v>18.611000000000001</v>
          </cell>
          <cell r="AB48">
            <v>20.277999999999999</v>
          </cell>
          <cell r="AC48">
            <v>20.018000000000001</v>
          </cell>
          <cell r="AD48">
            <v>18.34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31.388999999999999</v>
          </cell>
          <cell r="AA50">
            <v>121.944</v>
          </cell>
          <cell r="AB50">
            <v>158.333</v>
          </cell>
          <cell r="AC50">
            <v>137.22200000000001</v>
          </cell>
          <cell r="AD50">
            <v>238.05600000000001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5.556</v>
          </cell>
          <cell r="AC52">
            <v>5.556</v>
          </cell>
          <cell r="AD52">
            <v>6.3890000000000002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383.05599999999998</v>
          </cell>
          <cell r="U53">
            <v>350.55599999999998</v>
          </cell>
          <cell r="V53">
            <v>460</v>
          </cell>
          <cell r="W53">
            <v>327.22199999999998</v>
          </cell>
          <cell r="X53">
            <v>375</v>
          </cell>
          <cell r="Y53">
            <v>532.22199999999998</v>
          </cell>
          <cell r="Z53">
            <v>251.667</v>
          </cell>
          <cell r="AA53">
            <v>210</v>
          </cell>
          <cell r="AB53">
            <v>74.444000000000003</v>
          </cell>
          <cell r="AC53">
            <v>74.444000000000003</v>
          </cell>
          <cell r="AD53">
            <v>55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1066.4090000000001</v>
          </cell>
          <cell r="R12">
            <v>1090.9760000000001</v>
          </cell>
          <cell r="S12">
            <v>1058.7239999999999</v>
          </cell>
          <cell r="T12">
            <v>1100.3789999999999</v>
          </cell>
          <cell r="U12">
            <v>1056.8130000000001</v>
          </cell>
          <cell r="V12">
            <v>1306.924</v>
          </cell>
          <cell r="W12">
            <v>1149.6990000000001</v>
          </cell>
          <cell r="X12">
            <v>1283.731</v>
          </cell>
          <cell r="Y12">
            <v>1561.068</v>
          </cell>
          <cell r="Z12">
            <v>1733.327</v>
          </cell>
          <cell r="AA12">
            <v>1950.807</v>
          </cell>
          <cell r="AB12">
            <v>2328.6370000000002</v>
          </cell>
          <cell r="AC12">
            <v>2576.982</v>
          </cell>
          <cell r="AD12">
            <v>2868.424</v>
          </cell>
        </row>
        <row r="13">
          <cell r="A13" t="str">
            <v>European Union - 28 countries (2013-2020)</v>
          </cell>
          <cell r="Q13">
            <v>1066.4090000000001</v>
          </cell>
          <cell r="R13">
            <v>1090.9760000000001</v>
          </cell>
          <cell r="S13">
            <v>1058.7239999999999</v>
          </cell>
          <cell r="T13">
            <v>1100.3789999999999</v>
          </cell>
          <cell r="U13">
            <v>1056.8130000000001</v>
          </cell>
          <cell r="V13">
            <v>1306.924</v>
          </cell>
          <cell r="W13">
            <v>1149.6990000000001</v>
          </cell>
          <cell r="X13">
            <v>1283.731</v>
          </cell>
          <cell r="Y13">
            <v>1561.068</v>
          </cell>
          <cell r="Z13">
            <v>1733.327</v>
          </cell>
          <cell r="AA13">
            <v>1950.807</v>
          </cell>
          <cell r="AB13">
            <v>2328.6370000000002</v>
          </cell>
          <cell r="AC13">
            <v>2576.982</v>
          </cell>
          <cell r="AD13">
            <v>2868.424</v>
          </cell>
        </row>
        <row r="14">
          <cell r="A14" t="str">
            <v>Euro area - 19 countries  (from 2015)</v>
          </cell>
          <cell r="Q14">
            <v>972.798</v>
          </cell>
          <cell r="R14">
            <v>961.80899999999997</v>
          </cell>
          <cell r="S14">
            <v>917.61300000000006</v>
          </cell>
          <cell r="T14">
            <v>997.04600000000005</v>
          </cell>
          <cell r="U14">
            <v>965.14599999999996</v>
          </cell>
          <cell r="V14">
            <v>1209.98</v>
          </cell>
          <cell r="W14">
            <v>1049.421</v>
          </cell>
          <cell r="X14">
            <v>1132.8979999999999</v>
          </cell>
          <cell r="Y14">
            <v>1367.4570000000001</v>
          </cell>
          <cell r="Z14">
            <v>1392.2149999999999</v>
          </cell>
          <cell r="AA14">
            <v>1518.5640000000001</v>
          </cell>
          <cell r="AB14">
            <v>1718.5119999999999</v>
          </cell>
          <cell r="AC14">
            <v>1968.1079999999999</v>
          </cell>
          <cell r="AD14">
            <v>2254.652</v>
          </cell>
        </row>
        <row r="15">
          <cell r="A15" t="str">
            <v>Belgium</v>
          </cell>
          <cell r="Q15">
            <v>14.167</v>
          </cell>
          <cell r="R15">
            <v>20.556000000000001</v>
          </cell>
          <cell r="S15">
            <v>16.943999999999999</v>
          </cell>
          <cell r="T15">
            <v>18.888999999999999</v>
          </cell>
          <cell r="U15">
            <v>23.611000000000001</v>
          </cell>
          <cell r="V15">
            <v>17.611000000000001</v>
          </cell>
          <cell r="W15">
            <v>10.638999999999999</v>
          </cell>
          <cell r="X15">
            <v>11.472</v>
          </cell>
          <cell r="Y15">
            <v>13.138999999999999</v>
          </cell>
          <cell r="Z15">
            <v>13.028</v>
          </cell>
          <cell r="AA15">
            <v>13.944000000000001</v>
          </cell>
          <cell r="AB15">
            <v>14.555999999999999</v>
          </cell>
          <cell r="AC15">
            <v>14.083</v>
          </cell>
          <cell r="AD15">
            <v>14.583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23.888999999999999</v>
          </cell>
          <cell r="R18">
            <v>40</v>
          </cell>
          <cell r="S18">
            <v>40</v>
          </cell>
          <cell r="T18">
            <v>34.722000000000001</v>
          </cell>
          <cell r="U18">
            <v>33.610999999999997</v>
          </cell>
          <cell r="V18">
            <v>29.443999999999999</v>
          </cell>
          <cell r="W18">
            <v>23.056000000000001</v>
          </cell>
          <cell r="X18">
            <v>40</v>
          </cell>
          <cell r="Y18">
            <v>31.667000000000002</v>
          </cell>
          <cell r="Z18">
            <v>23.056000000000001</v>
          </cell>
          <cell r="AA18">
            <v>19.465</v>
          </cell>
          <cell r="AB18">
            <v>31.236000000000001</v>
          </cell>
          <cell r="AC18">
            <v>21.177</v>
          </cell>
          <cell r="AD18">
            <v>15.292999999999999</v>
          </cell>
        </row>
        <row r="19">
          <cell r="A19" t="str">
            <v>Germany (until 1990 former territory of the FRG)</v>
          </cell>
          <cell r="Q19">
            <v>35.277999999999999</v>
          </cell>
          <cell r="R19">
            <v>39.444000000000003</v>
          </cell>
          <cell r="S19">
            <v>36.389000000000003</v>
          </cell>
          <cell r="T19">
            <v>65</v>
          </cell>
          <cell r="U19">
            <v>63.610999999999997</v>
          </cell>
          <cell r="V19">
            <v>62.5</v>
          </cell>
          <cell r="W19">
            <v>14.167</v>
          </cell>
          <cell r="X19">
            <v>23.611000000000001</v>
          </cell>
          <cell r="Y19">
            <v>57.5</v>
          </cell>
          <cell r="Z19">
            <v>83.888999999999996</v>
          </cell>
          <cell r="AA19">
            <v>173.88900000000001</v>
          </cell>
          <cell r="AB19">
            <v>221.38900000000001</v>
          </cell>
          <cell r="AC19">
            <v>178.05600000000001</v>
          </cell>
          <cell r="AD19">
            <v>251.38900000000001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708.33299999999997</v>
          </cell>
          <cell r="T24">
            <v>753.33299999999997</v>
          </cell>
          <cell r="U24">
            <v>694.28499999999997</v>
          </cell>
          <cell r="V24">
            <v>778.23599999999999</v>
          </cell>
          <cell r="W24">
            <v>680.76800000000003</v>
          </cell>
          <cell r="X24">
            <v>721.274</v>
          </cell>
          <cell r="Y24">
            <v>924.2</v>
          </cell>
          <cell r="Z24">
            <v>913.55</v>
          </cell>
          <cell r="AA24">
            <v>930.84500000000003</v>
          </cell>
          <cell r="AB24">
            <v>1066.5160000000001</v>
          </cell>
          <cell r="AC24">
            <v>1369.096</v>
          </cell>
          <cell r="AD24">
            <v>1565.624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163.61099999999999</v>
          </cell>
          <cell r="W26">
            <v>163.61099999999999</v>
          </cell>
          <cell r="X26">
            <v>180.55600000000001</v>
          </cell>
          <cell r="Y26">
            <v>180.55600000000001</v>
          </cell>
          <cell r="Z26">
            <v>212.22200000000001</v>
          </cell>
          <cell r="AA26">
            <v>216.667</v>
          </cell>
          <cell r="AB26">
            <v>225</v>
          </cell>
          <cell r="AC26">
            <v>220.37799999999999</v>
          </cell>
          <cell r="AD26">
            <v>243.78299999999999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16.943999999999999</v>
          </cell>
          <cell r="R29">
            <v>9.7219999999999995</v>
          </cell>
          <cell r="S29">
            <v>9.1669999999999998</v>
          </cell>
          <cell r="T29">
            <v>3.8889999999999998</v>
          </cell>
          <cell r="U29">
            <v>29.722000000000001</v>
          </cell>
          <cell r="V29">
            <v>26.388999999999999</v>
          </cell>
          <cell r="W29">
            <v>18.611000000000001</v>
          </cell>
          <cell r="X29">
            <v>21.943999999999999</v>
          </cell>
          <cell r="Y29">
            <v>9.7219999999999995</v>
          </cell>
          <cell r="Z29">
            <v>10.833</v>
          </cell>
          <cell r="AA29">
            <v>8.8889999999999993</v>
          </cell>
          <cell r="AB29">
            <v>11.388999999999999</v>
          </cell>
          <cell r="AC29">
            <v>4.1669999999999998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65</v>
          </cell>
          <cell r="R31">
            <v>46.667000000000002</v>
          </cell>
          <cell r="S31">
            <v>54.444000000000003</v>
          </cell>
          <cell r="T31">
            <v>55.832999999999998</v>
          </cell>
          <cell r="U31">
            <v>58.055999999999997</v>
          </cell>
          <cell r="V31">
            <v>64.721999999999994</v>
          </cell>
          <cell r="W31">
            <v>75.278000000000006</v>
          </cell>
          <cell r="X31">
            <v>109.72199999999999</v>
          </cell>
          <cell r="Y31">
            <v>159.44399999999999</v>
          </cell>
          <cell r="Z31">
            <v>257.77800000000002</v>
          </cell>
          <cell r="AA31">
            <v>343.05599999999998</v>
          </cell>
          <cell r="AB31">
            <v>507.77800000000002</v>
          </cell>
          <cell r="AC31">
            <v>515</v>
          </cell>
          <cell r="AD31">
            <v>530.27800000000002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107.52</v>
          </cell>
          <cell r="R34">
            <v>138.19800000000001</v>
          </cell>
          <cell r="S34">
            <v>126.224</v>
          </cell>
          <cell r="T34">
            <v>134.54599999999999</v>
          </cell>
          <cell r="U34">
            <v>132.80600000000001</v>
          </cell>
          <cell r="V34">
            <v>132.46600000000001</v>
          </cell>
          <cell r="W34">
            <v>129.958</v>
          </cell>
          <cell r="X34">
            <v>142.65199999999999</v>
          </cell>
          <cell r="Y34">
            <v>148.72900000000001</v>
          </cell>
          <cell r="Z34">
            <v>131.74799999999999</v>
          </cell>
          <cell r="AA34">
            <v>144.886</v>
          </cell>
          <cell r="AB34">
            <v>148.55099999999999</v>
          </cell>
          <cell r="AC34">
            <v>148.52699999999999</v>
          </cell>
          <cell r="AD34">
            <v>141.67699999999999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4.7220000000000004</v>
          </cell>
          <cell r="R37">
            <v>42.5</v>
          </cell>
          <cell r="S37">
            <v>46.667000000000002</v>
          </cell>
          <cell r="T37">
            <v>12.778</v>
          </cell>
          <cell r="U37">
            <v>0</v>
          </cell>
          <cell r="V37">
            <v>2.778</v>
          </cell>
          <cell r="W37">
            <v>1.944</v>
          </cell>
          <cell r="X37">
            <v>1.111</v>
          </cell>
          <cell r="Y37">
            <v>2.5</v>
          </cell>
          <cell r="Z37">
            <v>60.277999999999999</v>
          </cell>
          <cell r="AA37">
            <v>69.721999999999994</v>
          </cell>
          <cell r="AB37">
            <v>71.111000000000004</v>
          </cell>
          <cell r="AC37">
            <v>72.697000000000003</v>
          </cell>
          <cell r="AD37">
            <v>68.200999999999993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6.3890000000000002</v>
          </cell>
          <cell r="W38">
            <v>6.1109999999999998</v>
          </cell>
          <cell r="X38">
            <v>6.1109999999999998</v>
          </cell>
          <cell r="Y38">
            <v>6.3890000000000002</v>
          </cell>
          <cell r="Z38">
            <v>5.2779999999999996</v>
          </cell>
          <cell r="AA38">
            <v>5.8330000000000002</v>
          </cell>
          <cell r="AB38">
            <v>5</v>
          </cell>
          <cell r="AC38">
            <v>4.9119999999999999</v>
          </cell>
          <cell r="AD38">
            <v>5.3739999999999997</v>
          </cell>
        </row>
        <row r="39">
          <cell r="A39" t="str">
            <v>Slovakia</v>
          </cell>
          <cell r="Q39">
            <v>22.222000000000001</v>
          </cell>
          <cell r="R39">
            <v>20.832999999999998</v>
          </cell>
          <cell r="S39">
            <v>20.556000000000001</v>
          </cell>
          <cell r="T39">
            <v>21.388999999999999</v>
          </cell>
          <cell r="U39">
            <v>21.111000000000001</v>
          </cell>
          <cell r="V39">
            <v>22.777999999999999</v>
          </cell>
          <cell r="W39">
            <v>25.556000000000001</v>
          </cell>
          <cell r="X39">
            <v>25.277999999999999</v>
          </cell>
          <cell r="Y39">
            <v>27.222000000000001</v>
          </cell>
          <cell r="Z39">
            <v>21.667000000000002</v>
          </cell>
          <cell r="AA39">
            <v>23.611000000000001</v>
          </cell>
          <cell r="AB39">
            <v>26.111000000000001</v>
          </cell>
          <cell r="AC39">
            <v>28.888999999999999</v>
          </cell>
          <cell r="AD39">
            <v>32.222000000000001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3806.3890000000001</v>
          </cell>
          <cell r="R43">
            <v>3852.7779999999998</v>
          </cell>
          <cell r="S43">
            <v>4011.6669999999999</v>
          </cell>
          <cell r="T43">
            <v>4193.8890000000001</v>
          </cell>
          <cell r="U43">
            <v>4215.8329999999996</v>
          </cell>
          <cell r="V43">
            <v>4198.3329999999996</v>
          </cell>
          <cell r="W43">
            <v>4178.8890000000001</v>
          </cell>
          <cell r="X43">
            <v>4467.5</v>
          </cell>
          <cell r="Y43">
            <v>4440.8329999999996</v>
          </cell>
          <cell r="Z43">
            <v>4613.3329999999996</v>
          </cell>
          <cell r="AA43">
            <v>5278.8890000000001</v>
          </cell>
          <cell r="AB43">
            <v>5182.25</v>
          </cell>
          <cell r="AC43">
            <v>5337.7240000000002</v>
          </cell>
          <cell r="AD43">
            <v>6294.7910000000002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15</v>
          </cell>
          <cell r="R12">
            <v>13.334</v>
          </cell>
          <cell r="S12">
            <v>16.945</v>
          </cell>
          <cell r="T12">
            <v>18.888999999999999</v>
          </cell>
          <cell r="U12">
            <v>45.334000000000003</v>
          </cell>
          <cell r="V12">
            <v>57.027000000000001</v>
          </cell>
          <cell r="W12">
            <v>82.438000000000002</v>
          </cell>
          <cell r="X12">
            <v>125.997</v>
          </cell>
          <cell r="Y12">
            <v>160.983</v>
          </cell>
          <cell r="Z12">
            <v>230.459</v>
          </cell>
          <cell r="AA12">
            <v>295.01499999999999</v>
          </cell>
          <cell r="AB12">
            <v>414.52699999999999</v>
          </cell>
          <cell r="AC12">
            <v>519.78099999999995</v>
          </cell>
          <cell r="AD12">
            <v>630.37</v>
          </cell>
        </row>
        <row r="13">
          <cell r="A13" t="str">
            <v>European Union - 28 countries (2013-2020)</v>
          </cell>
          <cell r="Q13">
            <v>15</v>
          </cell>
          <cell r="R13">
            <v>13.334</v>
          </cell>
          <cell r="S13">
            <v>16.945</v>
          </cell>
          <cell r="T13">
            <v>18.888999999999999</v>
          </cell>
          <cell r="U13">
            <v>45.334000000000003</v>
          </cell>
          <cell r="V13">
            <v>57.027000000000001</v>
          </cell>
          <cell r="W13">
            <v>82.438000000000002</v>
          </cell>
          <cell r="X13">
            <v>125.997</v>
          </cell>
          <cell r="Y13">
            <v>160.983</v>
          </cell>
          <cell r="Z13">
            <v>230.459</v>
          </cell>
          <cell r="AA13">
            <v>295.01499999999999</v>
          </cell>
          <cell r="AB13">
            <v>414.52699999999999</v>
          </cell>
          <cell r="AC13">
            <v>519.78099999999995</v>
          </cell>
          <cell r="AD13">
            <v>630.37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15.611000000000001</v>
          </cell>
          <cell r="V14">
            <v>15.916</v>
          </cell>
          <cell r="W14">
            <v>20.771000000000001</v>
          </cell>
          <cell r="X14">
            <v>28.774999999999999</v>
          </cell>
          <cell r="Y14">
            <v>29.039000000000001</v>
          </cell>
          <cell r="Z14">
            <v>26.015000000000001</v>
          </cell>
          <cell r="AA14">
            <v>29.459</v>
          </cell>
          <cell r="AB14">
            <v>27.86</v>
          </cell>
          <cell r="AC14">
            <v>29.225000000000001</v>
          </cell>
          <cell r="AD14">
            <v>30.091999999999999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14.722</v>
          </cell>
          <cell r="R18">
            <v>13.055999999999999</v>
          </cell>
          <cell r="S18">
            <v>16.667000000000002</v>
          </cell>
          <cell r="T18">
            <v>18.611000000000001</v>
          </cell>
          <cell r="U18">
            <v>29.167000000000002</v>
          </cell>
          <cell r="V18">
            <v>39.722000000000001</v>
          </cell>
          <cell r="W18">
            <v>60.277999999999999</v>
          </cell>
          <cell r="X18">
            <v>95.832999999999998</v>
          </cell>
          <cell r="Y18">
            <v>131.94399999999999</v>
          </cell>
          <cell r="Z18">
            <v>204.44399999999999</v>
          </cell>
          <cell r="AA18">
            <v>265.55599999999998</v>
          </cell>
          <cell r="AB18">
            <v>386.66699999999997</v>
          </cell>
          <cell r="AC18">
            <v>490.55599999999998</v>
          </cell>
          <cell r="AD18">
            <v>600.27800000000002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3.056</v>
          </cell>
          <cell r="Y19">
            <v>4.1669999999999998</v>
          </cell>
          <cell r="Z19">
            <v>3.056</v>
          </cell>
          <cell r="AA19">
            <v>2.5</v>
          </cell>
          <cell r="AB19">
            <v>1.667</v>
          </cell>
          <cell r="AC19">
            <v>1.944</v>
          </cell>
          <cell r="AD19">
            <v>2.222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0.27800000000000002</v>
          </cell>
          <cell r="X26">
            <v>0.27800000000000002</v>
          </cell>
          <cell r="Y26">
            <v>0.55600000000000005</v>
          </cell>
          <cell r="Z26">
            <v>0.55600000000000005</v>
          </cell>
          <cell r="AA26">
            <v>0.55600000000000005</v>
          </cell>
          <cell r="AB26">
            <v>0.83299999999999996</v>
          </cell>
          <cell r="AC26">
            <v>1.2450000000000001</v>
          </cell>
          <cell r="AD26">
            <v>1.6319999999999999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1.6E-2</v>
          </cell>
          <cell r="AB30">
            <v>1.4E-2</v>
          </cell>
          <cell r="AC30">
            <v>1.6E-2</v>
          </cell>
          <cell r="AD30">
            <v>1.7000000000000001E-2</v>
          </cell>
        </row>
        <row r="31">
          <cell r="A31" t="str">
            <v>Hungary</v>
          </cell>
          <cell r="Q31">
            <v>0.27800000000000002</v>
          </cell>
          <cell r="R31">
            <v>0.27800000000000002</v>
          </cell>
          <cell r="S31">
            <v>0.27800000000000002</v>
          </cell>
          <cell r="T31">
            <v>0.27800000000000002</v>
          </cell>
          <cell r="U31">
            <v>0.55600000000000005</v>
          </cell>
          <cell r="V31">
            <v>1.389</v>
          </cell>
          <cell r="W31">
            <v>1.389</v>
          </cell>
          <cell r="X31">
            <v>1.389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15.611000000000001</v>
          </cell>
          <cell r="V34">
            <v>15.916</v>
          </cell>
          <cell r="W34">
            <v>20.215</v>
          </cell>
          <cell r="X34">
            <v>25.163</v>
          </cell>
          <cell r="Y34">
            <v>24.038</v>
          </cell>
          <cell r="Z34">
            <v>22.125</v>
          </cell>
          <cell r="AA34">
            <v>26.109000000000002</v>
          </cell>
          <cell r="AB34">
            <v>25.068000000000001</v>
          </cell>
          <cell r="AC34">
            <v>25.742000000000001</v>
          </cell>
          <cell r="AD34">
            <v>25.943000000000001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0.27800000000000002</v>
          </cell>
          <cell r="X39">
            <v>0.27800000000000002</v>
          </cell>
          <cell r="Y39">
            <v>0.27800000000000002</v>
          </cell>
          <cell r="Z39">
            <v>0.27800000000000002</v>
          </cell>
          <cell r="AA39">
            <v>0.27800000000000002</v>
          </cell>
          <cell r="AB39">
            <v>0.27800000000000002</v>
          </cell>
          <cell r="AC39">
            <v>0.27800000000000002</v>
          </cell>
          <cell r="AD39">
            <v>0.27800000000000002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1.667</v>
          </cell>
          <cell r="R12">
            <v>1.667</v>
          </cell>
          <cell r="S12">
            <v>25.555</v>
          </cell>
          <cell r="T12">
            <v>26.943999999999999</v>
          </cell>
          <cell r="U12">
            <v>26.945</v>
          </cell>
          <cell r="V12">
            <v>25.911999999999999</v>
          </cell>
          <cell r="W12">
            <v>2375.8389999999999</v>
          </cell>
          <cell r="X12">
            <v>2692.7109999999998</v>
          </cell>
          <cell r="Y12">
            <v>1999.1189999999999</v>
          </cell>
          <cell r="Z12">
            <v>2631.3380000000002</v>
          </cell>
          <cell r="AA12">
            <v>2655.2890000000002</v>
          </cell>
          <cell r="AB12">
            <v>2322.5369999999998</v>
          </cell>
          <cell r="AC12">
            <v>2190.8989999999999</v>
          </cell>
          <cell r="AD12">
            <v>2462.491</v>
          </cell>
        </row>
        <row r="13">
          <cell r="A13" t="str">
            <v>European Union - 28 countries (2013-2020)</v>
          </cell>
          <cell r="Q13">
            <v>1.667</v>
          </cell>
          <cell r="R13">
            <v>1.667</v>
          </cell>
          <cell r="S13">
            <v>25.555</v>
          </cell>
          <cell r="T13">
            <v>26.943999999999999</v>
          </cell>
          <cell r="U13">
            <v>26.945</v>
          </cell>
          <cell r="V13">
            <v>25.911999999999999</v>
          </cell>
          <cell r="W13">
            <v>2375.8389999999999</v>
          </cell>
          <cell r="X13">
            <v>2692.7109999999998</v>
          </cell>
          <cell r="Y13">
            <v>1999.1189999999999</v>
          </cell>
          <cell r="Z13">
            <v>2631.3380000000002</v>
          </cell>
          <cell r="AA13">
            <v>2655.2890000000002</v>
          </cell>
          <cell r="AB13">
            <v>2322.5369999999998</v>
          </cell>
          <cell r="AC13">
            <v>2190.8989999999999</v>
          </cell>
          <cell r="AD13">
            <v>2462.491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46.502000000000002</v>
          </cell>
          <cell r="AA14">
            <v>102.288</v>
          </cell>
          <cell r="AB14">
            <v>111.07899999999999</v>
          </cell>
          <cell r="AC14">
            <v>90.480999999999995</v>
          </cell>
          <cell r="AD14">
            <v>204.756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23.611000000000001</v>
          </cell>
          <cell r="T17">
            <v>26.111000000000001</v>
          </cell>
          <cell r="U17">
            <v>26.388999999999999</v>
          </cell>
          <cell r="V17">
            <v>25.832999999999998</v>
          </cell>
          <cell r="W17">
            <v>21.111000000000001</v>
          </cell>
          <cell r="X17">
            <v>21.943999999999999</v>
          </cell>
          <cell r="Y17">
            <v>18.888999999999999</v>
          </cell>
          <cell r="Z17">
            <v>21.111000000000001</v>
          </cell>
          <cell r="AA17">
            <v>18.332999999999998</v>
          </cell>
          <cell r="AB17">
            <v>16.111000000000001</v>
          </cell>
          <cell r="AC17">
            <v>23.611000000000001</v>
          </cell>
          <cell r="AD17">
            <v>23.332999999999998</v>
          </cell>
        </row>
        <row r="18">
          <cell r="A18" t="str">
            <v>Denmark</v>
          </cell>
          <cell r="Q18">
            <v>1.667</v>
          </cell>
          <cell r="R18">
            <v>1.667</v>
          </cell>
          <cell r="S18">
            <v>1.944</v>
          </cell>
          <cell r="T18">
            <v>0.83299999999999996</v>
          </cell>
          <cell r="U18">
            <v>0.55600000000000005</v>
          </cell>
          <cell r="V18">
            <v>7.9000000000000001E-2</v>
          </cell>
          <cell r="W18">
            <v>1.6719999999999999</v>
          </cell>
          <cell r="X18">
            <v>4.6559999999999997</v>
          </cell>
          <cell r="Y18">
            <v>15.23</v>
          </cell>
          <cell r="Z18">
            <v>13.725</v>
          </cell>
          <cell r="AA18">
            <v>22.724</v>
          </cell>
          <cell r="AB18">
            <v>27.291</v>
          </cell>
          <cell r="AC18">
            <v>35.695999999999998</v>
          </cell>
          <cell r="AD18">
            <v>84.402000000000001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0.27800000000000002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46.502000000000002</v>
          </cell>
          <cell r="AA24">
            <v>102.288</v>
          </cell>
          <cell r="AB24">
            <v>111.07899999999999</v>
          </cell>
          <cell r="AC24">
            <v>88.813999999999993</v>
          </cell>
          <cell r="AD24">
            <v>201.7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1.667</v>
          </cell>
          <cell r="AD39">
            <v>2.778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2353.056</v>
          </cell>
          <cell r="X41">
            <v>2666.1109999999999</v>
          </cell>
          <cell r="Y41">
            <v>1965</v>
          </cell>
          <cell r="Z41">
            <v>2550</v>
          </cell>
          <cell r="AA41">
            <v>2511.944</v>
          </cell>
          <cell r="AB41">
            <v>2168.056</v>
          </cell>
          <cell r="AC41">
            <v>2041.1110000000001</v>
          </cell>
          <cell r="AD41">
            <v>2150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86.111000000000004</v>
          </cell>
          <cell r="R44">
            <v>156.11099999999999</v>
          </cell>
          <cell r="S44">
            <v>143.61099999999999</v>
          </cell>
          <cell r="T44">
            <v>207.77799999999999</v>
          </cell>
          <cell r="U44">
            <v>239.72200000000001</v>
          </cell>
          <cell r="V44">
            <v>225.27799999999999</v>
          </cell>
          <cell r="W44">
            <v>212.22200000000001</v>
          </cell>
          <cell r="X44">
            <v>237.22200000000001</v>
          </cell>
          <cell r="Y44">
            <v>277.22199999999998</v>
          </cell>
          <cell r="Z44">
            <v>241.94399999999999</v>
          </cell>
          <cell r="AA44">
            <v>332.77800000000002</v>
          </cell>
          <cell r="AB44">
            <v>340.27800000000002</v>
          </cell>
          <cell r="AC44">
            <v>361.38900000000001</v>
          </cell>
          <cell r="AD44">
            <v>376.11099999999999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22067.417000000001</v>
          </cell>
          <cell r="R12">
            <v>24346.442999999999</v>
          </cell>
          <cell r="S12">
            <v>23009.633000000002</v>
          </cell>
          <cell r="T12">
            <v>25648.968000000001</v>
          </cell>
          <cell r="U12">
            <v>27511.395</v>
          </cell>
          <cell r="V12">
            <v>31321.039000000001</v>
          </cell>
          <cell r="W12">
            <v>30051.445</v>
          </cell>
          <cell r="X12">
            <v>34790.485000000001</v>
          </cell>
          <cell r="Y12">
            <v>34930.004999999997</v>
          </cell>
          <cell r="Z12">
            <v>36709.343999999997</v>
          </cell>
          <cell r="AA12">
            <v>39477.031000000003</v>
          </cell>
          <cell r="AB12">
            <v>44144.938000000002</v>
          </cell>
          <cell r="AC12">
            <v>46194.692000000003</v>
          </cell>
          <cell r="AD12">
            <v>44761.726000000002</v>
          </cell>
        </row>
        <row r="13">
          <cell r="A13" t="str">
            <v>European Union - 28 countries (2013-2020)</v>
          </cell>
          <cell r="Q13">
            <v>22067.417000000001</v>
          </cell>
          <cell r="R13">
            <v>24346.442999999999</v>
          </cell>
          <cell r="S13">
            <v>23009.633000000002</v>
          </cell>
          <cell r="T13">
            <v>25648.968000000001</v>
          </cell>
          <cell r="U13">
            <v>27511.395</v>
          </cell>
          <cell r="V13">
            <v>31321.039000000001</v>
          </cell>
          <cell r="W13">
            <v>30051.445</v>
          </cell>
          <cell r="X13">
            <v>34790.485000000001</v>
          </cell>
          <cell r="Y13">
            <v>34930.004999999997</v>
          </cell>
          <cell r="Z13">
            <v>36709.343999999997</v>
          </cell>
          <cell r="AA13">
            <v>39477.031000000003</v>
          </cell>
          <cell r="AB13">
            <v>44144.938000000002</v>
          </cell>
          <cell r="AC13">
            <v>46194.692000000003</v>
          </cell>
          <cell r="AD13">
            <v>44761.726000000002</v>
          </cell>
        </row>
        <row r="14">
          <cell r="A14" t="str">
            <v>Euro area - 19 countries  (from 2015)</v>
          </cell>
          <cell r="Q14">
            <v>9773.8060000000005</v>
          </cell>
          <cell r="R14">
            <v>10236.165000000001</v>
          </cell>
          <cell r="S14">
            <v>10352.412</v>
          </cell>
          <cell r="T14">
            <v>12453.413</v>
          </cell>
          <cell r="U14">
            <v>14021.95</v>
          </cell>
          <cell r="V14">
            <v>16963.399000000001</v>
          </cell>
          <cell r="W14">
            <v>17151.422999999999</v>
          </cell>
          <cell r="X14">
            <v>20401.161</v>
          </cell>
          <cell r="Y14">
            <v>20817.650000000001</v>
          </cell>
          <cell r="Z14">
            <v>22868.86</v>
          </cell>
          <cell r="AA14">
            <v>24956.953000000001</v>
          </cell>
          <cell r="AB14">
            <v>29098.210999999999</v>
          </cell>
          <cell r="AC14">
            <v>31053.487000000001</v>
          </cell>
          <cell r="AD14">
            <v>29588.974999999999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7.7779999999999996</v>
          </cell>
          <cell r="U16">
            <v>10.278</v>
          </cell>
          <cell r="V16">
            <v>14.722</v>
          </cell>
          <cell r="W16">
            <v>14.167</v>
          </cell>
          <cell r="X16">
            <v>15.555999999999999</v>
          </cell>
          <cell r="Y16">
            <v>5.2779999999999996</v>
          </cell>
          <cell r="Z16">
            <v>34.167000000000002</v>
          </cell>
          <cell r="AA16">
            <v>50</v>
          </cell>
          <cell r="AB16">
            <v>57.5</v>
          </cell>
          <cell r="AC16">
            <v>28.634</v>
          </cell>
          <cell r="AD16">
            <v>16.204000000000001</v>
          </cell>
        </row>
        <row r="17">
          <cell r="A17" t="str">
            <v>Czechia</v>
          </cell>
          <cell r="Q17">
            <v>79.167000000000002</v>
          </cell>
          <cell r="R17">
            <v>93.611000000000004</v>
          </cell>
          <cell r="S17">
            <v>157.77799999999999</v>
          </cell>
          <cell r="T17">
            <v>204.72200000000001</v>
          </cell>
          <cell r="U17">
            <v>217.77799999999999</v>
          </cell>
          <cell r="V17">
            <v>238.05600000000001</v>
          </cell>
          <cell r="W17">
            <v>124.444</v>
          </cell>
          <cell r="X17">
            <v>152.77799999999999</v>
          </cell>
          <cell r="Y17">
            <v>154.72200000000001</v>
          </cell>
          <cell r="Z17">
            <v>118.611</v>
          </cell>
          <cell r="AA17">
            <v>211.94399999999999</v>
          </cell>
          <cell r="AB17">
            <v>180.833</v>
          </cell>
          <cell r="AC17">
            <v>230.417</v>
          </cell>
          <cell r="AD17">
            <v>229.416</v>
          </cell>
        </row>
        <row r="18">
          <cell r="A18" t="str">
            <v>Denmark</v>
          </cell>
          <cell r="Q18">
            <v>2841.3890000000001</v>
          </cell>
          <cell r="R18">
            <v>3084.7220000000002</v>
          </cell>
          <cell r="S18">
            <v>3129.444</v>
          </cell>
          <cell r="T18">
            <v>3507.2220000000002</v>
          </cell>
          <cell r="U18">
            <v>3787.7779999999998</v>
          </cell>
          <cell r="V18">
            <v>3876.529</v>
          </cell>
          <cell r="W18">
            <v>3892.2440000000001</v>
          </cell>
          <cell r="X18">
            <v>4187.1009999999997</v>
          </cell>
          <cell r="Y18">
            <v>4313.1880000000001</v>
          </cell>
          <cell r="Z18">
            <v>4535.2060000000001</v>
          </cell>
          <cell r="AA18">
            <v>5032.0219999999999</v>
          </cell>
          <cell r="AB18">
            <v>5283.3940000000002</v>
          </cell>
          <cell r="AC18">
            <v>5393.7209999999995</v>
          </cell>
          <cell r="AD18">
            <v>5701.2780000000002</v>
          </cell>
        </row>
        <row r="19">
          <cell r="A19" t="str">
            <v>Germany (until 1990 former territory of the FRG)</v>
          </cell>
          <cell r="Q19">
            <v>1376.944</v>
          </cell>
          <cell r="R19">
            <v>1274.722</v>
          </cell>
          <cell r="S19">
            <v>1122.778</v>
          </cell>
          <cell r="T19">
            <v>1282.222</v>
          </cell>
          <cell r="U19">
            <v>1637.778</v>
          </cell>
          <cell r="V19">
            <v>1721.3889999999999</v>
          </cell>
          <cell r="W19">
            <v>1733.8889999999999</v>
          </cell>
          <cell r="X19">
            <v>2918.6109999999999</v>
          </cell>
          <cell r="Y19">
            <v>2138.056</v>
          </cell>
          <cell r="Z19">
            <v>2072.5</v>
          </cell>
          <cell r="AA19">
            <v>2138.3330000000001</v>
          </cell>
          <cell r="AB19">
            <v>2516.3890000000001</v>
          </cell>
          <cell r="AC19">
            <v>2417.2220000000002</v>
          </cell>
          <cell r="AD19">
            <v>1641.3889999999999</v>
          </cell>
        </row>
        <row r="20">
          <cell r="A20" t="str">
            <v>Estonia</v>
          </cell>
          <cell r="Q20">
            <v>947.5</v>
          </cell>
          <cell r="R20">
            <v>723.61099999999999</v>
          </cell>
          <cell r="S20">
            <v>773.88900000000001</v>
          </cell>
          <cell r="T20">
            <v>778.88900000000001</v>
          </cell>
          <cell r="U20">
            <v>816.38900000000001</v>
          </cell>
          <cell r="V20">
            <v>649.72199999999998</v>
          </cell>
          <cell r="W20">
            <v>984.16700000000003</v>
          </cell>
          <cell r="X20">
            <v>682.5</v>
          </cell>
          <cell r="Y20">
            <v>703.61099999999999</v>
          </cell>
          <cell r="Z20">
            <v>450</v>
          </cell>
          <cell r="AA20">
            <v>713.33299999999997</v>
          </cell>
          <cell r="AB20">
            <v>1698.056</v>
          </cell>
          <cell r="AC20">
            <v>1755.556</v>
          </cell>
          <cell r="AD20">
            <v>1388.3330000000001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311.38900000000001</v>
          </cell>
          <cell r="T24">
            <v>504.44400000000002</v>
          </cell>
          <cell r="U24">
            <v>786.38900000000001</v>
          </cell>
          <cell r="V24">
            <v>1121.1110000000001</v>
          </cell>
          <cell r="W24">
            <v>1322.4059999999999</v>
          </cell>
          <cell r="X24">
            <v>1759.6410000000001</v>
          </cell>
          <cell r="Y24">
            <v>2358.2530000000002</v>
          </cell>
          <cell r="Z24">
            <v>2756.2109999999998</v>
          </cell>
          <cell r="AA24">
            <v>3490.3339999999998</v>
          </cell>
          <cell r="AB24">
            <v>4399.1239999999998</v>
          </cell>
          <cell r="AC24">
            <v>4887.768</v>
          </cell>
          <cell r="AD24">
            <v>5146.1419999999998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0.55600000000000005</v>
          </cell>
          <cell r="AC25">
            <v>0.66700000000000004</v>
          </cell>
          <cell r="AD25">
            <v>0.63900000000000001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621.38900000000001</v>
          </cell>
          <cell r="W26">
            <v>740.83299999999997</v>
          </cell>
          <cell r="X26">
            <v>855</v>
          </cell>
          <cell r="Y26">
            <v>858.88900000000001</v>
          </cell>
          <cell r="Z26">
            <v>754.44399999999996</v>
          </cell>
          <cell r="AA26">
            <v>816.66700000000003</v>
          </cell>
          <cell r="AB26">
            <v>903.05600000000004</v>
          </cell>
          <cell r="AC26">
            <v>910.12699999999995</v>
          </cell>
          <cell r="AD26">
            <v>933.14800000000002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607.77800000000002</v>
          </cell>
          <cell r="R28">
            <v>690.55600000000004</v>
          </cell>
          <cell r="S28">
            <v>643.33299999999997</v>
          </cell>
          <cell r="T28">
            <v>645.27800000000002</v>
          </cell>
          <cell r="U28">
            <v>649.72199999999998</v>
          </cell>
          <cell r="V28">
            <v>732.77800000000002</v>
          </cell>
          <cell r="W28">
            <v>665.27800000000002</v>
          </cell>
          <cell r="X28">
            <v>768.88900000000001</v>
          </cell>
          <cell r="Y28">
            <v>835.55600000000004</v>
          </cell>
          <cell r="Z28">
            <v>883.33299999999997</v>
          </cell>
          <cell r="AA28">
            <v>876.38900000000001</v>
          </cell>
          <cell r="AB28">
            <v>1101.1110000000001</v>
          </cell>
          <cell r="AC28">
            <v>1482.5119999999999</v>
          </cell>
          <cell r="AD28">
            <v>1490.152</v>
          </cell>
        </row>
        <row r="29">
          <cell r="A29" t="str">
            <v>Lithuania</v>
          </cell>
          <cell r="Q29">
            <v>1066.944</v>
          </cell>
          <cell r="R29">
            <v>1195.556</v>
          </cell>
          <cell r="S29">
            <v>1101.1110000000001</v>
          </cell>
          <cell r="T29">
            <v>1393.8889999999999</v>
          </cell>
          <cell r="U29">
            <v>1551.3889999999999</v>
          </cell>
          <cell r="V29">
            <v>1576.3889999999999</v>
          </cell>
          <cell r="W29">
            <v>1621.944</v>
          </cell>
          <cell r="X29">
            <v>1860.556</v>
          </cell>
          <cell r="Y29">
            <v>1903.6110000000001</v>
          </cell>
          <cell r="Z29">
            <v>2830</v>
          </cell>
          <cell r="AA29">
            <v>3820.2779999999998</v>
          </cell>
          <cell r="AB29">
            <v>4357.5</v>
          </cell>
          <cell r="AC29">
            <v>4658.3329999999996</v>
          </cell>
          <cell r="AD29">
            <v>4355.5559999999996</v>
          </cell>
        </row>
        <row r="30">
          <cell r="A30" t="str">
            <v>Luxembourg</v>
          </cell>
          <cell r="Q30">
            <v>10.996</v>
          </cell>
          <cell r="R30">
            <v>12.004</v>
          </cell>
          <cell r="S30">
            <v>14.616</v>
          </cell>
          <cell r="T30">
            <v>18.106999999999999</v>
          </cell>
          <cell r="U30">
            <v>22.597999999999999</v>
          </cell>
          <cell r="V30">
            <v>22.527999999999999</v>
          </cell>
          <cell r="W30">
            <v>26.867000000000001</v>
          </cell>
          <cell r="X30">
            <v>28.684000000000001</v>
          </cell>
          <cell r="Y30">
            <v>30.116</v>
          </cell>
          <cell r="Z30">
            <v>34.631999999999998</v>
          </cell>
          <cell r="AA30">
            <v>45.731000000000002</v>
          </cell>
          <cell r="AB30">
            <v>47.481000000000002</v>
          </cell>
          <cell r="AC30">
            <v>48.531999999999996</v>
          </cell>
          <cell r="AD30">
            <v>49.334000000000003</v>
          </cell>
        </row>
        <row r="31">
          <cell r="A31" t="str">
            <v>Hungary</v>
          </cell>
          <cell r="Q31">
            <v>62.222000000000001</v>
          </cell>
          <cell r="R31">
            <v>63.610999999999997</v>
          </cell>
          <cell r="S31">
            <v>76.944000000000003</v>
          </cell>
          <cell r="T31">
            <v>54.722000000000001</v>
          </cell>
          <cell r="U31">
            <v>35</v>
          </cell>
          <cell r="V31">
            <v>45</v>
          </cell>
          <cell r="W31">
            <v>120</v>
          </cell>
          <cell r="X31">
            <v>192.77799999999999</v>
          </cell>
          <cell r="Y31">
            <v>432.22199999999998</v>
          </cell>
          <cell r="Z31">
            <v>346.38900000000001</v>
          </cell>
          <cell r="AA31">
            <v>553.88900000000001</v>
          </cell>
          <cell r="AB31">
            <v>616.38900000000001</v>
          </cell>
          <cell r="AC31">
            <v>530.55600000000004</v>
          </cell>
          <cell r="AD31">
            <v>434.72199999999998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5.2779999999999996</v>
          </cell>
          <cell r="Y33">
            <v>17.777999999999999</v>
          </cell>
          <cell r="Z33">
            <v>99.721999999999994</v>
          </cell>
          <cell r="AA33">
            <v>205</v>
          </cell>
          <cell r="AB33">
            <v>319.72199999999998</v>
          </cell>
          <cell r="AC33">
            <v>283.88900000000001</v>
          </cell>
          <cell r="AD33">
            <v>348.72199999999998</v>
          </cell>
        </row>
        <row r="34">
          <cell r="A34" t="str">
            <v>Austria</v>
          </cell>
          <cell r="Q34">
            <v>2094.7550000000001</v>
          </cell>
          <cell r="R34">
            <v>2217.2159999999999</v>
          </cell>
          <cell r="S34">
            <v>2260.5740000000001</v>
          </cell>
          <cell r="T34">
            <v>2733.6390000000001</v>
          </cell>
          <cell r="U34">
            <v>3374.3519999999999</v>
          </cell>
          <cell r="V34">
            <v>4669.4809999999998</v>
          </cell>
          <cell r="W34">
            <v>4489.9279999999999</v>
          </cell>
          <cell r="X34">
            <v>5084.78</v>
          </cell>
          <cell r="Y34">
            <v>5227.058</v>
          </cell>
          <cell r="Z34">
            <v>5491.3509999999997</v>
          </cell>
          <cell r="AA34">
            <v>5616.4440000000004</v>
          </cell>
          <cell r="AB34">
            <v>5779.1049999999996</v>
          </cell>
          <cell r="AC34">
            <v>6138.3379999999997</v>
          </cell>
          <cell r="AD34">
            <v>6007.8289999999997</v>
          </cell>
        </row>
        <row r="35">
          <cell r="A35" t="str">
            <v>Poland</v>
          </cell>
          <cell r="Q35">
            <v>305.55599999999998</v>
          </cell>
          <cell r="R35">
            <v>348.05599999999998</v>
          </cell>
          <cell r="S35">
            <v>333.61099999999999</v>
          </cell>
          <cell r="T35">
            <v>426.11099999999999</v>
          </cell>
          <cell r="U35">
            <v>348.33300000000003</v>
          </cell>
          <cell r="V35">
            <v>327.5</v>
          </cell>
          <cell r="W35">
            <v>318.88900000000001</v>
          </cell>
          <cell r="X35">
            <v>324.44400000000002</v>
          </cell>
          <cell r="Y35">
            <v>350.83300000000003</v>
          </cell>
          <cell r="Z35">
            <v>306.11099999999999</v>
          </cell>
          <cell r="AA35">
            <v>273.88900000000001</v>
          </cell>
          <cell r="AB35">
            <v>499.72199999999998</v>
          </cell>
          <cell r="AC35">
            <v>577.38099999999997</v>
          </cell>
          <cell r="AD35">
            <v>740.88400000000001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4.444</v>
          </cell>
          <cell r="R37">
            <v>153.05600000000001</v>
          </cell>
          <cell r="S37">
            <v>141.11099999999999</v>
          </cell>
          <cell r="T37">
            <v>86.111000000000004</v>
          </cell>
          <cell r="U37">
            <v>88.611000000000004</v>
          </cell>
          <cell r="V37">
            <v>133.61099999999999</v>
          </cell>
          <cell r="W37">
            <v>188.88900000000001</v>
          </cell>
          <cell r="X37">
            <v>193.61099999999999</v>
          </cell>
          <cell r="Y37">
            <v>188.05600000000001</v>
          </cell>
          <cell r="Z37">
            <v>173.333</v>
          </cell>
          <cell r="AA37">
            <v>211.667</v>
          </cell>
          <cell r="AB37">
            <v>137.5</v>
          </cell>
          <cell r="AC37">
            <v>129.55099999999999</v>
          </cell>
          <cell r="AD37">
            <v>77.664000000000001</v>
          </cell>
        </row>
        <row r="38">
          <cell r="A38" t="str">
            <v>Slovenia</v>
          </cell>
          <cell r="Q38">
            <v>71.944000000000003</v>
          </cell>
          <cell r="R38">
            <v>66.111000000000004</v>
          </cell>
          <cell r="S38">
            <v>51.389000000000003</v>
          </cell>
          <cell r="T38">
            <v>57.777999999999999</v>
          </cell>
          <cell r="U38">
            <v>51.389000000000003</v>
          </cell>
          <cell r="V38">
            <v>58.055999999999997</v>
          </cell>
          <cell r="W38">
            <v>64.721999999999994</v>
          </cell>
          <cell r="X38">
            <v>93.055999999999997</v>
          </cell>
          <cell r="Y38">
            <v>91.944000000000003</v>
          </cell>
          <cell r="Z38">
            <v>68.611000000000004</v>
          </cell>
          <cell r="AA38">
            <v>98.332999999999998</v>
          </cell>
          <cell r="AB38">
            <v>106.389</v>
          </cell>
          <cell r="AC38">
            <v>124.265</v>
          </cell>
          <cell r="AD38">
            <v>120.87</v>
          </cell>
        </row>
        <row r="39">
          <cell r="A39" t="str">
            <v>Slovakia</v>
          </cell>
          <cell r="Q39">
            <v>54.167000000000002</v>
          </cell>
          <cell r="R39">
            <v>130.833</v>
          </cell>
          <cell r="S39">
            <v>182.22200000000001</v>
          </cell>
          <cell r="T39">
            <v>223.88900000000001</v>
          </cell>
          <cell r="U39">
            <v>314.44400000000002</v>
          </cell>
          <cell r="V39">
            <v>405.55599999999998</v>
          </cell>
          <cell r="W39">
            <v>458.61099999999999</v>
          </cell>
          <cell r="X39">
            <v>474.44400000000002</v>
          </cell>
          <cell r="Y39">
            <v>527.77800000000002</v>
          </cell>
          <cell r="Z39">
            <v>420.27800000000002</v>
          </cell>
          <cell r="AA39">
            <v>443.33300000000003</v>
          </cell>
          <cell r="AB39">
            <v>420.55599999999998</v>
          </cell>
          <cell r="AC39">
            <v>417.77800000000002</v>
          </cell>
          <cell r="AD39">
            <v>373.33300000000003</v>
          </cell>
        </row>
        <row r="40">
          <cell r="A40" t="str">
            <v>Finland</v>
          </cell>
          <cell r="Q40">
            <v>3542.7779999999998</v>
          </cell>
          <cell r="R40">
            <v>3925.556</v>
          </cell>
          <cell r="S40">
            <v>3891.1109999999999</v>
          </cell>
          <cell r="T40">
            <v>4815.2780000000002</v>
          </cell>
          <cell r="U40">
            <v>4817.5</v>
          </cell>
          <cell r="V40">
            <v>5385</v>
          </cell>
          <cell r="W40">
            <v>5042.7780000000002</v>
          </cell>
          <cell r="X40">
            <v>5869.7219999999998</v>
          </cell>
          <cell r="Y40">
            <v>6125</v>
          </cell>
          <cell r="Z40">
            <v>7007.7780000000002</v>
          </cell>
          <cell r="AA40">
            <v>6692.7780000000002</v>
          </cell>
          <cell r="AB40">
            <v>7449.7219999999998</v>
          </cell>
          <cell r="AC40">
            <v>7929.1670000000004</v>
          </cell>
          <cell r="AD40">
            <v>7734.1670000000004</v>
          </cell>
        </row>
        <row r="41">
          <cell r="A41" t="str">
            <v>Sweden</v>
          </cell>
          <cell r="Q41">
            <v>9000.8330000000005</v>
          </cell>
          <cell r="R41">
            <v>10367.222</v>
          </cell>
          <cell r="S41">
            <v>8818.3330000000005</v>
          </cell>
          <cell r="T41">
            <v>8908.8889999999992</v>
          </cell>
          <cell r="U41">
            <v>9001.6669999999995</v>
          </cell>
          <cell r="V41">
            <v>9722.2219999999998</v>
          </cell>
          <cell r="W41">
            <v>8241.3889999999992</v>
          </cell>
          <cell r="X41">
            <v>9323.0560000000005</v>
          </cell>
          <cell r="Y41">
            <v>8668.0560000000005</v>
          </cell>
          <cell r="Z41">
            <v>8326.6669999999995</v>
          </cell>
          <cell r="AA41">
            <v>8186.6670000000004</v>
          </cell>
          <cell r="AB41">
            <v>8270.8330000000005</v>
          </cell>
          <cell r="AC41">
            <v>8250.2780000000002</v>
          </cell>
          <cell r="AD41">
            <v>7971.9440000000004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357.5</v>
          </cell>
          <cell r="R44">
            <v>395.83300000000003</v>
          </cell>
          <cell r="S44">
            <v>399.16699999999997</v>
          </cell>
          <cell r="T44">
            <v>422.22199999999998</v>
          </cell>
          <cell r="U44">
            <v>510.83300000000003</v>
          </cell>
          <cell r="V44">
            <v>726.38900000000001</v>
          </cell>
          <cell r="W44">
            <v>763.88900000000001</v>
          </cell>
          <cell r="X44">
            <v>898.88900000000001</v>
          </cell>
          <cell r="Y44">
            <v>1048.6110000000001</v>
          </cell>
          <cell r="Z44">
            <v>865.27800000000002</v>
          </cell>
          <cell r="AA44">
            <v>1075.8330000000001</v>
          </cell>
          <cell r="AB44">
            <v>1200.278</v>
          </cell>
          <cell r="AC44">
            <v>1077.222</v>
          </cell>
          <cell r="AD44">
            <v>1245.0709999999999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2.778</v>
          </cell>
          <cell r="T48">
            <v>5.556</v>
          </cell>
          <cell r="U48">
            <v>14.167</v>
          </cell>
          <cell r="V48">
            <v>18.611000000000001</v>
          </cell>
          <cell r="W48">
            <v>20.277999999999999</v>
          </cell>
          <cell r="X48">
            <v>16.943999999999999</v>
          </cell>
          <cell r="Y48">
            <v>18.611000000000001</v>
          </cell>
          <cell r="Z48">
            <v>17.5</v>
          </cell>
          <cell r="AA48">
            <v>18.611000000000001</v>
          </cell>
          <cell r="AB48">
            <v>20.277999999999999</v>
          </cell>
          <cell r="AC48">
            <v>20.018000000000001</v>
          </cell>
          <cell r="AD48">
            <v>18.34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31.388999999999999</v>
          </cell>
          <cell r="AA50">
            <v>121.944</v>
          </cell>
          <cell r="AB50">
            <v>158.333</v>
          </cell>
          <cell r="AC50">
            <v>137.22200000000001</v>
          </cell>
          <cell r="AD50">
            <v>238.05600000000001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5.556</v>
          </cell>
          <cell r="AC52">
            <v>5.556</v>
          </cell>
          <cell r="AD52">
            <v>6.3890000000000002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383.05599999999998</v>
          </cell>
          <cell r="U53">
            <v>350.55599999999998</v>
          </cell>
          <cell r="V53">
            <v>460</v>
          </cell>
          <cell r="W53">
            <v>327.22199999999998</v>
          </cell>
          <cell r="X53">
            <v>375</v>
          </cell>
          <cell r="Y53">
            <v>532.22199999999998</v>
          </cell>
          <cell r="Z53">
            <v>251.667</v>
          </cell>
          <cell r="AA53">
            <v>146.11099999999999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740</v>
          </cell>
          <cell r="R12">
            <v>602.32500000000005</v>
          </cell>
          <cell r="S12">
            <v>1081.991</v>
          </cell>
          <cell r="T12">
            <v>1069.49</v>
          </cell>
          <cell r="U12">
            <v>1250.4359999999999</v>
          </cell>
          <cell r="V12">
            <v>1884.7370000000001</v>
          </cell>
          <cell r="W12">
            <v>1069.722</v>
          </cell>
          <cell r="X12">
            <v>1379.1669999999999</v>
          </cell>
          <cell r="Y12">
            <v>969.81299999999999</v>
          </cell>
          <cell r="Z12">
            <v>631.66999999999996</v>
          </cell>
          <cell r="AA12">
            <v>564.851</v>
          </cell>
          <cell r="AB12">
            <v>644.77800000000002</v>
          </cell>
          <cell r="AC12">
            <v>469.42099999999999</v>
          </cell>
          <cell r="AD12">
            <v>683.322</v>
          </cell>
        </row>
        <row r="13">
          <cell r="A13" t="str">
            <v>European Union - 28 countries (2013-2020)</v>
          </cell>
          <cell r="Q13">
            <v>740</v>
          </cell>
          <cell r="R13">
            <v>602.32500000000005</v>
          </cell>
          <cell r="S13">
            <v>1081.991</v>
          </cell>
          <cell r="T13">
            <v>1069.49</v>
          </cell>
          <cell r="U13">
            <v>1250.4359999999999</v>
          </cell>
          <cell r="V13">
            <v>1884.7370000000001</v>
          </cell>
          <cell r="W13">
            <v>1069.722</v>
          </cell>
          <cell r="X13">
            <v>1379.1669999999999</v>
          </cell>
          <cell r="Y13">
            <v>969.81299999999999</v>
          </cell>
          <cell r="Z13">
            <v>631.66999999999996</v>
          </cell>
          <cell r="AA13">
            <v>564.851</v>
          </cell>
          <cell r="AB13">
            <v>644.77800000000002</v>
          </cell>
          <cell r="AC13">
            <v>469.42099999999999</v>
          </cell>
          <cell r="AD13">
            <v>683.322</v>
          </cell>
        </row>
        <row r="14">
          <cell r="A14" t="str">
            <v>Euro area - 19 countries  (from 2015)</v>
          </cell>
          <cell r="Q14">
            <v>0</v>
          </cell>
          <cell r="R14">
            <v>0.10299999999999999</v>
          </cell>
          <cell r="S14">
            <v>4.5999999999999999E-2</v>
          </cell>
          <cell r="T14">
            <v>4.5999999999999999E-2</v>
          </cell>
          <cell r="U14">
            <v>3.7690000000000001</v>
          </cell>
          <cell r="V14">
            <v>1.4E-2</v>
          </cell>
          <cell r="W14">
            <v>0</v>
          </cell>
          <cell r="X14">
            <v>0</v>
          </cell>
          <cell r="Y14">
            <v>4.2569999999999997</v>
          </cell>
          <cell r="Z14">
            <v>10.004</v>
          </cell>
          <cell r="AA14">
            <v>13.465</v>
          </cell>
          <cell r="AB14">
            <v>27.582999999999998</v>
          </cell>
          <cell r="AC14">
            <v>45.154000000000003</v>
          </cell>
          <cell r="AD14">
            <v>35.755000000000003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180.55600000000001</v>
          </cell>
          <cell r="R18">
            <v>266.94400000000002</v>
          </cell>
          <cell r="S18">
            <v>300.27800000000002</v>
          </cell>
          <cell r="T18">
            <v>399.72199999999998</v>
          </cell>
          <cell r="U18">
            <v>396.66699999999997</v>
          </cell>
          <cell r="V18">
            <v>468.05599999999998</v>
          </cell>
          <cell r="W18">
            <v>185.833</v>
          </cell>
          <cell r="X18">
            <v>223.61099999999999</v>
          </cell>
          <cell r="Y18">
            <v>196.38900000000001</v>
          </cell>
          <cell r="Z18">
            <v>174.72200000000001</v>
          </cell>
          <cell r="AA18">
            <v>133.608</v>
          </cell>
          <cell r="AB18">
            <v>60.805999999999997</v>
          </cell>
          <cell r="AC18">
            <v>43.155999999999999</v>
          </cell>
          <cell r="AD18">
            <v>54.234000000000002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3.6110000000000002</v>
          </cell>
          <cell r="V19">
            <v>0</v>
          </cell>
          <cell r="W19">
            <v>0</v>
          </cell>
          <cell r="X19">
            <v>0</v>
          </cell>
          <cell r="Y19">
            <v>1.111</v>
          </cell>
          <cell r="Z19">
            <v>0.83299999999999996</v>
          </cell>
          <cell r="AA19">
            <v>1.667</v>
          </cell>
          <cell r="AB19">
            <v>1.944</v>
          </cell>
          <cell r="AC19">
            <v>1.944</v>
          </cell>
          <cell r="AD19">
            <v>1.389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3.056</v>
          </cell>
          <cell r="AA26">
            <v>2.5</v>
          </cell>
          <cell r="AB26">
            <v>3.056</v>
          </cell>
          <cell r="AC26">
            <v>7.0250000000000004</v>
          </cell>
          <cell r="AD26">
            <v>7.9169999999999998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0.10299999999999999</v>
          </cell>
          <cell r="S34">
            <v>4.5999999999999999E-2</v>
          </cell>
          <cell r="T34">
            <v>4.5999999999999999E-2</v>
          </cell>
          <cell r="U34">
            <v>0.158</v>
          </cell>
          <cell r="V34">
            <v>1.4E-2</v>
          </cell>
          <cell r="W34">
            <v>0</v>
          </cell>
          <cell r="X34">
            <v>0</v>
          </cell>
          <cell r="Y34">
            <v>3.1459999999999999</v>
          </cell>
          <cell r="Z34">
            <v>5.5590000000000002</v>
          </cell>
          <cell r="AA34">
            <v>6.52</v>
          </cell>
          <cell r="AB34">
            <v>6.194</v>
          </cell>
          <cell r="AC34">
            <v>7.0179999999999998</v>
          </cell>
          <cell r="AD34">
            <v>5.8929999999999998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0.55600000000000005</v>
          </cell>
          <cell r="AA40">
            <v>2.778</v>
          </cell>
          <cell r="AB40">
            <v>16.388999999999999</v>
          </cell>
          <cell r="AC40">
            <v>29.167000000000002</v>
          </cell>
          <cell r="AD40">
            <v>20.556000000000001</v>
          </cell>
        </row>
        <row r="41">
          <cell r="A41" t="str">
            <v>Sweden</v>
          </cell>
          <cell r="Q41">
            <v>559.44399999999996</v>
          </cell>
          <cell r="R41">
            <v>335.27800000000002</v>
          </cell>
          <cell r="S41">
            <v>781.66700000000003</v>
          </cell>
          <cell r="T41">
            <v>669.72199999999998</v>
          </cell>
          <cell r="U41">
            <v>850</v>
          </cell>
          <cell r="V41">
            <v>1416.6669999999999</v>
          </cell>
          <cell r="W41">
            <v>883.88900000000001</v>
          </cell>
          <cell r="X41">
            <v>1155.556</v>
          </cell>
          <cell r="Y41">
            <v>769.16700000000003</v>
          </cell>
          <cell r="Z41">
            <v>446.94400000000002</v>
          </cell>
          <cell r="AA41">
            <v>417.77800000000002</v>
          </cell>
          <cell r="AB41">
            <v>556.38900000000001</v>
          </cell>
          <cell r="AC41">
            <v>381.11099999999999</v>
          </cell>
          <cell r="AD41">
            <v>593.33299999999997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172.77799999999999</v>
          </cell>
          <cell r="W44">
            <v>0</v>
          </cell>
          <cell r="X44">
            <v>0</v>
          </cell>
          <cell r="Y44">
            <v>0</v>
          </cell>
          <cell r="Z44">
            <v>32.777999999999999</v>
          </cell>
          <cell r="AA44">
            <v>29.167000000000002</v>
          </cell>
          <cell r="AB44">
            <v>48.889000000000003</v>
          </cell>
          <cell r="AC44">
            <v>31.388999999999999</v>
          </cell>
          <cell r="AD44">
            <v>77.924999999999997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358.88799999999998</v>
          </cell>
          <cell r="R12">
            <v>384.34699999999998</v>
          </cell>
          <cell r="S12">
            <v>571.89400000000001</v>
          </cell>
          <cell r="T12">
            <v>522.66999999999996</v>
          </cell>
          <cell r="U12">
            <v>392.5</v>
          </cell>
          <cell r="V12">
            <v>265.642</v>
          </cell>
          <cell r="W12">
            <v>265.755</v>
          </cell>
          <cell r="X12">
            <v>229.047</v>
          </cell>
          <cell r="Y12">
            <v>245.18899999999999</v>
          </cell>
          <cell r="Z12">
            <v>221.30099999999999</v>
          </cell>
          <cell r="AA12">
            <v>271.61700000000002</v>
          </cell>
          <cell r="AB12">
            <v>220.83600000000001</v>
          </cell>
          <cell r="AC12">
            <v>326.24799999999999</v>
          </cell>
          <cell r="AD12">
            <v>325.351</v>
          </cell>
        </row>
        <row r="13">
          <cell r="A13" t="str">
            <v>European Union - 28 countries (2013-2020)</v>
          </cell>
          <cell r="Q13">
            <v>358.88799999999998</v>
          </cell>
          <cell r="R13">
            <v>384.34699999999998</v>
          </cell>
          <cell r="S13">
            <v>571.89400000000001</v>
          </cell>
          <cell r="T13">
            <v>522.66999999999996</v>
          </cell>
          <cell r="U13">
            <v>392.5</v>
          </cell>
          <cell r="V13">
            <v>265.642</v>
          </cell>
          <cell r="W13">
            <v>265.755</v>
          </cell>
          <cell r="X13">
            <v>229.047</v>
          </cell>
          <cell r="Y13">
            <v>245.18899999999999</v>
          </cell>
          <cell r="Z13">
            <v>221.30099999999999</v>
          </cell>
          <cell r="AA13">
            <v>271.61700000000002</v>
          </cell>
          <cell r="AB13">
            <v>220.83600000000001</v>
          </cell>
          <cell r="AC13">
            <v>326.24799999999999</v>
          </cell>
          <cell r="AD13">
            <v>325.351</v>
          </cell>
        </row>
        <row r="14">
          <cell r="A14" t="str">
            <v>Euro area - 19 countries  (from 2015)</v>
          </cell>
          <cell r="Q14">
            <v>261.11099999999999</v>
          </cell>
          <cell r="R14">
            <v>253.51300000000001</v>
          </cell>
          <cell r="S14">
            <v>307.72699999999998</v>
          </cell>
          <cell r="T14">
            <v>354.61399999999998</v>
          </cell>
          <cell r="U14">
            <v>282.77800000000002</v>
          </cell>
          <cell r="V14">
            <v>126.788</v>
          </cell>
          <cell r="W14">
            <v>132.82400000000001</v>
          </cell>
          <cell r="X14">
            <v>135.96100000000001</v>
          </cell>
          <cell r="Y14">
            <v>142.02000000000001</v>
          </cell>
          <cell r="Z14">
            <v>132.934</v>
          </cell>
          <cell r="AA14">
            <v>154.36600000000001</v>
          </cell>
          <cell r="AB14">
            <v>155.34299999999999</v>
          </cell>
          <cell r="AC14">
            <v>224.43299999999999</v>
          </cell>
          <cell r="AD14">
            <v>256.11900000000003</v>
          </cell>
        </row>
        <row r="15">
          <cell r="A15" t="str">
            <v>Belgium</v>
          </cell>
          <cell r="Q15">
            <v>0</v>
          </cell>
          <cell r="R15">
            <v>2.222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3.3330000000000002</v>
          </cell>
          <cell r="R17">
            <v>3.8889999999999998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22.5</v>
          </cell>
          <cell r="R18">
            <v>31.111000000000001</v>
          </cell>
          <cell r="S18">
            <v>40.277999999999999</v>
          </cell>
          <cell r="T18">
            <v>36.944000000000003</v>
          </cell>
          <cell r="U18">
            <v>29.722000000000001</v>
          </cell>
          <cell r="V18">
            <v>24.687000000000001</v>
          </cell>
          <cell r="W18">
            <v>23.486999999999998</v>
          </cell>
          <cell r="X18">
            <v>24.196999999999999</v>
          </cell>
          <cell r="Y18">
            <v>17.056999999999999</v>
          </cell>
          <cell r="Z18">
            <v>39.756</v>
          </cell>
          <cell r="AA18">
            <v>66.14</v>
          </cell>
          <cell r="AB18">
            <v>25.771000000000001</v>
          </cell>
          <cell r="AC18">
            <v>17.373000000000001</v>
          </cell>
          <cell r="AD18">
            <v>15.169</v>
          </cell>
        </row>
        <row r="19">
          <cell r="A19" t="str">
            <v>Germany (until 1990 former territory of the FRG)</v>
          </cell>
          <cell r="Q19">
            <v>28.611000000000001</v>
          </cell>
          <cell r="R19">
            <v>50.555999999999997</v>
          </cell>
          <cell r="S19">
            <v>63.055999999999997</v>
          </cell>
          <cell r="T19">
            <v>57.222000000000001</v>
          </cell>
          <cell r="U19">
            <v>52.777999999999999</v>
          </cell>
          <cell r="V19">
            <v>26.111000000000001</v>
          </cell>
          <cell r="W19">
            <v>50.555999999999997</v>
          </cell>
          <cell r="X19">
            <v>58.055999999999997</v>
          </cell>
          <cell r="Y19">
            <v>62.222000000000001</v>
          </cell>
          <cell r="Z19">
            <v>53.610999999999997</v>
          </cell>
          <cell r="AA19">
            <v>78.055999999999997</v>
          </cell>
          <cell r="AB19">
            <v>88.888999999999996</v>
          </cell>
          <cell r="AC19">
            <v>72.778000000000006</v>
          </cell>
          <cell r="AD19">
            <v>101.111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4.2999999999999997E-2</v>
          </cell>
          <cell r="AA24">
            <v>2.9</v>
          </cell>
          <cell r="AB24">
            <v>5.72</v>
          </cell>
          <cell r="AC24">
            <v>103.461</v>
          </cell>
          <cell r="AD24">
            <v>106.98399999999999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2.778</v>
          </cell>
          <cell r="W26">
            <v>3.056</v>
          </cell>
          <cell r="X26">
            <v>3.3330000000000002</v>
          </cell>
          <cell r="Y26">
            <v>3.056</v>
          </cell>
          <cell r="Z26">
            <v>3.6110000000000002</v>
          </cell>
          <cell r="AA26">
            <v>3.056</v>
          </cell>
          <cell r="AB26">
            <v>2.5</v>
          </cell>
          <cell r="AC26">
            <v>1.7430000000000001</v>
          </cell>
          <cell r="AD26">
            <v>1.679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1.333</v>
          </cell>
        </row>
        <row r="29">
          <cell r="A29" t="str">
            <v>Lithuania</v>
          </cell>
          <cell r="Q29">
            <v>3.3330000000000002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2.222</v>
          </cell>
          <cell r="W31">
            <v>3.3330000000000002</v>
          </cell>
          <cell r="X31">
            <v>4.1669999999999998</v>
          </cell>
          <cell r="Y31">
            <v>0.27800000000000002</v>
          </cell>
          <cell r="Z31">
            <v>0</v>
          </cell>
          <cell r="AA31">
            <v>15</v>
          </cell>
          <cell r="AB31">
            <v>1.944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26.013000000000002</v>
          </cell>
          <cell r="S34">
            <v>28.56</v>
          </cell>
          <cell r="T34">
            <v>49.335999999999999</v>
          </cell>
          <cell r="U34">
            <v>18.611000000000001</v>
          </cell>
          <cell r="V34">
            <v>20.120999999999999</v>
          </cell>
          <cell r="W34">
            <v>18.379000000000001</v>
          </cell>
          <cell r="X34">
            <v>22.628</v>
          </cell>
          <cell r="Y34">
            <v>22.02</v>
          </cell>
          <cell r="Z34">
            <v>19.558</v>
          </cell>
          <cell r="AA34">
            <v>18.965</v>
          </cell>
          <cell r="AB34">
            <v>18.79</v>
          </cell>
          <cell r="AC34">
            <v>13.396000000000001</v>
          </cell>
          <cell r="AD34">
            <v>12.79</v>
          </cell>
        </row>
        <row r="35">
          <cell r="A35" t="str">
            <v>Poland</v>
          </cell>
          <cell r="Q35">
            <v>0</v>
          </cell>
          <cell r="R35">
            <v>0.27800000000000002</v>
          </cell>
          <cell r="S35">
            <v>0.83299999999999996</v>
          </cell>
          <cell r="T35">
            <v>4.1669999999999998</v>
          </cell>
          <cell r="U35">
            <v>3.6110000000000002</v>
          </cell>
          <cell r="V35">
            <v>1.389</v>
          </cell>
          <cell r="W35">
            <v>1.389</v>
          </cell>
          <cell r="X35">
            <v>1.389</v>
          </cell>
          <cell r="Y35">
            <v>1.667</v>
          </cell>
          <cell r="Z35">
            <v>1.667</v>
          </cell>
          <cell r="AA35">
            <v>1.389</v>
          </cell>
          <cell r="AB35">
            <v>2.222</v>
          </cell>
          <cell r="AC35">
            <v>1.9419999999999999</v>
          </cell>
          <cell r="AD35">
            <v>2.1190000000000002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0.55600000000000005</v>
          </cell>
          <cell r="T37">
            <v>0.55600000000000005</v>
          </cell>
          <cell r="U37">
            <v>0.55600000000000005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1.111</v>
          </cell>
          <cell r="AD39">
            <v>1.389</v>
          </cell>
        </row>
        <row r="40">
          <cell r="A40" t="str">
            <v>Finland</v>
          </cell>
          <cell r="Q40">
            <v>229.167</v>
          </cell>
          <cell r="R40">
            <v>174.72200000000001</v>
          </cell>
          <cell r="S40">
            <v>216.11099999999999</v>
          </cell>
          <cell r="T40">
            <v>248.05600000000001</v>
          </cell>
          <cell r="U40">
            <v>211.38900000000001</v>
          </cell>
          <cell r="V40">
            <v>77.778000000000006</v>
          </cell>
          <cell r="W40">
            <v>60.832999999999998</v>
          </cell>
          <cell r="X40">
            <v>51.944000000000003</v>
          </cell>
          <cell r="Y40">
            <v>54.722000000000001</v>
          </cell>
          <cell r="Z40">
            <v>56.110999999999997</v>
          </cell>
          <cell r="AA40">
            <v>51.389000000000003</v>
          </cell>
          <cell r="AB40">
            <v>39.444000000000003</v>
          </cell>
          <cell r="AC40">
            <v>31.943999999999999</v>
          </cell>
          <cell r="AD40">
            <v>30.832999999999998</v>
          </cell>
        </row>
        <row r="41">
          <cell r="A41" t="str">
            <v>Sweden</v>
          </cell>
          <cell r="Q41">
            <v>71.944000000000003</v>
          </cell>
          <cell r="R41">
            <v>95.555999999999997</v>
          </cell>
          <cell r="S41">
            <v>222.5</v>
          </cell>
          <cell r="T41">
            <v>126.389</v>
          </cell>
          <cell r="U41">
            <v>75.832999999999998</v>
          </cell>
          <cell r="V41">
            <v>110.556</v>
          </cell>
          <cell r="W41">
            <v>104.72199999999999</v>
          </cell>
          <cell r="X41">
            <v>63.332999999999998</v>
          </cell>
          <cell r="Y41">
            <v>84.167000000000002</v>
          </cell>
          <cell r="Z41">
            <v>46.944000000000003</v>
          </cell>
          <cell r="AA41">
            <v>34.722000000000001</v>
          </cell>
          <cell r="AB41">
            <v>35.555999999999997</v>
          </cell>
          <cell r="AC41">
            <v>82.5</v>
          </cell>
          <cell r="AD41">
            <v>51.944000000000003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2.222</v>
          </cell>
          <cell r="R44">
            <v>2.222</v>
          </cell>
          <cell r="S44">
            <v>0.55600000000000005</v>
          </cell>
          <cell r="T44">
            <v>1.944</v>
          </cell>
          <cell r="U44">
            <v>3.056</v>
          </cell>
          <cell r="V44">
            <v>36.110999999999997</v>
          </cell>
          <cell r="W44">
            <v>20.277999999999999</v>
          </cell>
          <cell r="X44">
            <v>37.777999999999999</v>
          </cell>
          <cell r="Y44">
            <v>40.832999999999998</v>
          </cell>
          <cell r="Z44">
            <v>37.5</v>
          </cell>
          <cell r="AA44">
            <v>25.556000000000001</v>
          </cell>
          <cell r="AB44">
            <v>17.222000000000001</v>
          </cell>
          <cell r="AC44">
            <v>19.443999999999999</v>
          </cell>
          <cell r="AD44">
            <v>35.427999999999997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63.889000000000003</v>
          </cell>
          <cell r="AB53">
            <v>74.444000000000003</v>
          </cell>
          <cell r="AC53">
            <v>74.444000000000003</v>
          </cell>
          <cell r="AD53">
            <v>55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75.146000000000001</v>
          </cell>
          <cell r="R12">
            <v>9.9250000000000007</v>
          </cell>
          <cell r="S12">
            <v>66.608000000000004</v>
          </cell>
          <cell r="T12">
            <v>23.152999999999999</v>
          </cell>
          <cell r="U12">
            <v>633.61099999999999</v>
          </cell>
          <cell r="V12">
            <v>851.38900000000001</v>
          </cell>
          <cell r="W12">
            <v>1173.403</v>
          </cell>
          <cell r="X12">
            <v>1108.425</v>
          </cell>
          <cell r="Y12">
            <v>551.11099999999999</v>
          </cell>
          <cell r="Z12">
            <v>513.33299999999997</v>
          </cell>
          <cell r="AA12">
            <v>662.77800000000002</v>
          </cell>
          <cell r="AB12">
            <v>565.83299999999997</v>
          </cell>
          <cell r="AC12">
            <v>556.19600000000003</v>
          </cell>
          <cell r="AD12">
            <v>436.07400000000001</v>
          </cell>
        </row>
        <row r="13">
          <cell r="A13" t="str">
            <v>European Union - 28 countries (2013-2020)</v>
          </cell>
          <cell r="Q13">
            <v>75.146000000000001</v>
          </cell>
          <cell r="R13">
            <v>9.9250000000000007</v>
          </cell>
          <cell r="S13">
            <v>66.608000000000004</v>
          </cell>
          <cell r="T13">
            <v>23.152999999999999</v>
          </cell>
          <cell r="U13">
            <v>633.61099999999999</v>
          </cell>
          <cell r="V13">
            <v>851.38900000000001</v>
          </cell>
          <cell r="W13">
            <v>1173.403</v>
          </cell>
          <cell r="X13">
            <v>1108.425</v>
          </cell>
          <cell r="Y13">
            <v>551.11099999999999</v>
          </cell>
          <cell r="Z13">
            <v>513.33299999999997</v>
          </cell>
          <cell r="AA13">
            <v>662.77800000000002</v>
          </cell>
          <cell r="AB13">
            <v>565.83299999999997</v>
          </cell>
          <cell r="AC13">
            <v>556.19600000000003</v>
          </cell>
          <cell r="AD13">
            <v>436.07400000000001</v>
          </cell>
        </row>
        <row r="14">
          <cell r="A14" t="str">
            <v>Euro area - 19 countries  (from 2015)</v>
          </cell>
          <cell r="Q14">
            <v>4.5910000000000002</v>
          </cell>
          <cell r="R14">
            <v>4.9249999999999998</v>
          </cell>
          <cell r="S14">
            <v>31.885999999999999</v>
          </cell>
          <cell r="T14">
            <v>22.875</v>
          </cell>
          <cell r="U14">
            <v>632.5</v>
          </cell>
          <cell r="V14">
            <v>844.16700000000003</v>
          </cell>
          <cell r="W14">
            <v>1156.18</v>
          </cell>
          <cell r="X14">
            <v>1090.925</v>
          </cell>
          <cell r="Y14">
            <v>549.16700000000003</v>
          </cell>
          <cell r="Z14">
            <v>511.38900000000001</v>
          </cell>
          <cell r="AA14">
            <v>661.38900000000001</v>
          </cell>
          <cell r="AB14">
            <v>564.72199999999998</v>
          </cell>
          <cell r="AC14">
            <v>543.88800000000003</v>
          </cell>
          <cell r="AD14">
            <v>414.44499999999999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0.94199999999999995</v>
          </cell>
          <cell r="AD16">
            <v>12.977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30.832999999999998</v>
          </cell>
          <cell r="T17">
            <v>0.27800000000000002</v>
          </cell>
          <cell r="U17">
            <v>1.111</v>
          </cell>
          <cell r="V17">
            <v>7.2220000000000004</v>
          </cell>
          <cell r="W17">
            <v>10.555999999999999</v>
          </cell>
          <cell r="X17">
            <v>14.167</v>
          </cell>
          <cell r="Y17">
            <v>0</v>
          </cell>
          <cell r="Z17">
            <v>0</v>
          </cell>
          <cell r="AA17">
            <v>0</v>
          </cell>
          <cell r="AB17">
            <v>0.83299999999999996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609.44399999999996</v>
          </cell>
          <cell r="V19">
            <v>836.11099999999999</v>
          </cell>
          <cell r="W19">
            <v>991.94399999999996</v>
          </cell>
          <cell r="X19">
            <v>907.22199999999998</v>
          </cell>
          <cell r="Y19">
            <v>543.61099999999999</v>
          </cell>
          <cell r="Z19">
            <v>505.55599999999998</v>
          </cell>
          <cell r="AA19">
            <v>656.11099999999999</v>
          </cell>
          <cell r="AB19">
            <v>559.44399999999996</v>
          </cell>
          <cell r="AC19">
            <v>539.44399999999996</v>
          </cell>
          <cell r="AD19">
            <v>410.27800000000002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0.42399999999999999</v>
          </cell>
          <cell r="R34">
            <v>0.20300000000000001</v>
          </cell>
          <cell r="S34">
            <v>0.219</v>
          </cell>
          <cell r="T34">
            <v>0.375</v>
          </cell>
          <cell r="U34">
            <v>0</v>
          </cell>
          <cell r="V34">
            <v>0</v>
          </cell>
          <cell r="W34">
            <v>19.236000000000001</v>
          </cell>
          <cell r="X34">
            <v>7.3140000000000001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1.944</v>
          </cell>
          <cell r="R35">
            <v>5</v>
          </cell>
          <cell r="S35">
            <v>3.8889999999999998</v>
          </cell>
          <cell r="T35">
            <v>0</v>
          </cell>
          <cell r="U35">
            <v>0</v>
          </cell>
          <cell r="V35">
            <v>0</v>
          </cell>
          <cell r="W35">
            <v>6.6669999999999998</v>
          </cell>
          <cell r="X35">
            <v>3.3330000000000002</v>
          </cell>
          <cell r="Y35">
            <v>0</v>
          </cell>
          <cell r="Z35">
            <v>0</v>
          </cell>
          <cell r="AA35">
            <v>1.389</v>
          </cell>
          <cell r="AB35">
            <v>0.27800000000000002</v>
          </cell>
          <cell r="AC35">
            <v>11.366</v>
          </cell>
          <cell r="AD35">
            <v>8.6519999999999992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6.3890000000000002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1.944</v>
          </cell>
          <cell r="Z37">
            <v>1.944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4.1669999999999998</v>
          </cell>
          <cell r="R40">
            <v>4.7220000000000004</v>
          </cell>
          <cell r="S40">
            <v>31.667000000000002</v>
          </cell>
          <cell r="T40">
            <v>22.5</v>
          </cell>
          <cell r="U40">
            <v>23.056000000000001</v>
          </cell>
          <cell r="V40">
            <v>8.0559999999999992</v>
          </cell>
          <cell r="W40">
            <v>145</v>
          </cell>
          <cell r="X40">
            <v>176.38900000000001</v>
          </cell>
          <cell r="Y40">
            <v>5.556</v>
          </cell>
          <cell r="Z40">
            <v>5.8330000000000002</v>
          </cell>
          <cell r="AA40">
            <v>5.2779999999999996</v>
          </cell>
          <cell r="AB40">
            <v>5.2779999999999996</v>
          </cell>
          <cell r="AC40">
            <v>4.444</v>
          </cell>
          <cell r="AD40">
            <v>4.1669999999999998</v>
          </cell>
        </row>
        <row r="41">
          <cell r="A41" t="str">
            <v>Sweden</v>
          </cell>
          <cell r="Q41">
            <v>62.222000000000001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0.27800000000000002</v>
          </cell>
          <cell r="U48">
            <v>18.332999999999998</v>
          </cell>
          <cell r="V48">
            <v>82.5</v>
          </cell>
          <cell r="W48">
            <v>62.5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2319.7579999999998</v>
          </cell>
          <cell r="R12">
            <v>2821.28</v>
          </cell>
          <cell r="S12">
            <v>4222.2619999999997</v>
          </cell>
          <cell r="T12">
            <v>4571.3190000000004</v>
          </cell>
          <cell r="U12">
            <v>4554.826</v>
          </cell>
          <cell r="V12">
            <v>4882.9250000000002</v>
          </cell>
          <cell r="W12">
            <v>4662.3770000000004</v>
          </cell>
          <cell r="X12">
            <v>5127.1080000000002</v>
          </cell>
          <cell r="Y12">
            <v>5365.4350000000004</v>
          </cell>
          <cell r="Z12">
            <v>4953.723</v>
          </cell>
          <cell r="AA12">
            <v>5834.3239999999996</v>
          </cell>
          <cell r="AB12">
            <v>5766.5940000000001</v>
          </cell>
          <cell r="AC12">
            <v>6012.4470000000001</v>
          </cell>
          <cell r="AD12">
            <v>5715</v>
          </cell>
        </row>
        <row r="13">
          <cell r="A13" t="str">
            <v>European Union - 28 countries (2013-2020)</v>
          </cell>
          <cell r="Q13">
            <v>2319.7579999999998</v>
          </cell>
          <cell r="R13">
            <v>2821.28</v>
          </cell>
          <cell r="S13">
            <v>4222.2619999999997</v>
          </cell>
          <cell r="T13">
            <v>4571.3190000000004</v>
          </cell>
          <cell r="U13">
            <v>4554.826</v>
          </cell>
          <cell r="V13">
            <v>4882.9250000000002</v>
          </cell>
          <cell r="W13">
            <v>4662.3770000000004</v>
          </cell>
          <cell r="X13">
            <v>5127.1080000000002</v>
          </cell>
          <cell r="Y13">
            <v>5365.4350000000004</v>
          </cell>
          <cell r="Z13">
            <v>4953.723</v>
          </cell>
          <cell r="AA13">
            <v>5834.3239999999996</v>
          </cell>
          <cell r="AB13">
            <v>5766.5940000000001</v>
          </cell>
          <cell r="AC13">
            <v>6012.4470000000001</v>
          </cell>
          <cell r="AD13">
            <v>5715</v>
          </cell>
        </row>
        <row r="14">
          <cell r="A14" t="str">
            <v>Euro area - 19 countries  (from 2015)</v>
          </cell>
          <cell r="Q14">
            <v>1471.703</v>
          </cell>
          <cell r="R14">
            <v>2048.7800000000002</v>
          </cell>
          <cell r="S14">
            <v>3062.2620000000002</v>
          </cell>
          <cell r="T14">
            <v>3451.5970000000002</v>
          </cell>
          <cell r="U14">
            <v>3218.4369999999999</v>
          </cell>
          <cell r="V14">
            <v>3681.2159999999999</v>
          </cell>
          <cell r="W14">
            <v>4001.116</v>
          </cell>
          <cell r="X14">
            <v>4502.4229999999998</v>
          </cell>
          <cell r="Y14">
            <v>4772.1639999999998</v>
          </cell>
          <cell r="Z14">
            <v>4405.0330000000004</v>
          </cell>
          <cell r="AA14">
            <v>5087.8320000000003</v>
          </cell>
          <cell r="AB14">
            <v>5033.0569999999998</v>
          </cell>
          <cell r="AC14">
            <v>5271.4409999999998</v>
          </cell>
          <cell r="AD14">
            <v>5026.4549999999999</v>
          </cell>
        </row>
        <row r="15">
          <cell r="A15" t="str">
            <v>Belgium</v>
          </cell>
          <cell r="Q15">
            <v>14.444000000000001</v>
          </cell>
          <cell r="R15">
            <v>10.555999999999999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38.889000000000003</v>
          </cell>
          <cell r="Y15">
            <v>38.889000000000003</v>
          </cell>
          <cell r="Z15">
            <v>0.47199999999999998</v>
          </cell>
          <cell r="AA15">
            <v>0.47199999999999998</v>
          </cell>
          <cell r="AB15">
            <v>0.27800000000000002</v>
          </cell>
          <cell r="AC15">
            <v>1.194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119.444</v>
          </cell>
          <cell r="R18">
            <v>52.5</v>
          </cell>
          <cell r="S18">
            <v>53.889000000000003</v>
          </cell>
          <cell r="T18">
            <v>56.110999999999997</v>
          </cell>
          <cell r="U18">
            <v>57.222000000000001</v>
          </cell>
          <cell r="V18">
            <v>62.82</v>
          </cell>
          <cell r="W18">
            <v>63.761000000000003</v>
          </cell>
          <cell r="X18">
            <v>59.685000000000002</v>
          </cell>
          <cell r="Y18">
            <v>57.715000000000003</v>
          </cell>
          <cell r="Z18">
            <v>54.801000000000002</v>
          </cell>
          <cell r="AA18">
            <v>72.603999999999999</v>
          </cell>
          <cell r="AB18">
            <v>77.426000000000002</v>
          </cell>
          <cell r="AC18">
            <v>84.034000000000006</v>
          </cell>
          <cell r="AD18">
            <v>84.992000000000004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1966.944</v>
          </cell>
          <cell r="V19">
            <v>2281.1109999999999</v>
          </cell>
          <cell r="W19">
            <v>2782.7779999999998</v>
          </cell>
          <cell r="X19">
            <v>3141.6669999999999</v>
          </cell>
          <cell r="Y19">
            <v>3351.6669999999999</v>
          </cell>
          <cell r="Z19">
            <v>2842.5</v>
          </cell>
          <cell r="AA19">
            <v>3266.6669999999999</v>
          </cell>
          <cell r="AB19">
            <v>3162.7779999999998</v>
          </cell>
          <cell r="AC19">
            <v>3312.2220000000002</v>
          </cell>
          <cell r="AD19">
            <v>3034.444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136.148</v>
          </cell>
          <cell r="R34">
            <v>141.279</v>
          </cell>
          <cell r="S34">
            <v>164.35599999999999</v>
          </cell>
          <cell r="T34">
            <v>167.834</v>
          </cell>
          <cell r="U34">
            <v>151.995</v>
          </cell>
          <cell r="V34">
            <v>155.566</v>
          </cell>
          <cell r="W34">
            <v>156.75299999999999</v>
          </cell>
          <cell r="X34">
            <v>161.63999999999999</v>
          </cell>
          <cell r="Y34">
            <v>167.00299999999999</v>
          </cell>
          <cell r="Z34">
            <v>169.03700000000001</v>
          </cell>
          <cell r="AA34">
            <v>158.22200000000001</v>
          </cell>
          <cell r="AB34">
            <v>158.911</v>
          </cell>
          <cell r="AC34">
            <v>169.946</v>
          </cell>
          <cell r="AD34">
            <v>166.608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3.6110000000000002</v>
          </cell>
          <cell r="AA35">
            <v>1.944</v>
          </cell>
          <cell r="AB35">
            <v>1.389</v>
          </cell>
          <cell r="AC35">
            <v>1.4159999999999999</v>
          </cell>
          <cell r="AD35">
            <v>1.0529999999999999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96.944000000000003</v>
          </cell>
          <cell r="R40">
            <v>73.055999999999997</v>
          </cell>
          <cell r="S40">
            <v>68.888999999999996</v>
          </cell>
          <cell r="T40">
            <v>68.888999999999996</v>
          </cell>
          <cell r="U40">
            <v>60</v>
          </cell>
          <cell r="V40">
            <v>53.055999999999997</v>
          </cell>
          <cell r="W40">
            <v>53.889000000000003</v>
          </cell>
          <cell r="X40">
            <v>43.332999999999998</v>
          </cell>
          <cell r="Y40">
            <v>15.555999999999999</v>
          </cell>
          <cell r="Z40">
            <v>125.833</v>
          </cell>
          <cell r="AA40">
            <v>223.333</v>
          </cell>
          <cell r="AB40">
            <v>256.66699999999997</v>
          </cell>
          <cell r="AC40">
            <v>291.11099999999999</v>
          </cell>
          <cell r="AD40">
            <v>249.167</v>
          </cell>
        </row>
        <row r="41">
          <cell r="A41" t="str">
            <v>Sweden</v>
          </cell>
          <cell r="Q41">
            <v>728.61099999999999</v>
          </cell>
          <cell r="R41">
            <v>720</v>
          </cell>
          <cell r="S41">
            <v>1106.1110000000001</v>
          </cell>
          <cell r="T41">
            <v>1063.6110000000001</v>
          </cell>
          <cell r="U41">
            <v>1279.1669999999999</v>
          </cell>
          <cell r="V41">
            <v>1138.8889999999999</v>
          </cell>
          <cell r="W41">
            <v>597.5</v>
          </cell>
          <cell r="X41">
            <v>565</v>
          </cell>
          <cell r="Y41">
            <v>535.55600000000004</v>
          </cell>
          <cell r="Z41">
            <v>490.27800000000002</v>
          </cell>
          <cell r="AA41">
            <v>671.94399999999996</v>
          </cell>
          <cell r="AB41">
            <v>654.72199999999998</v>
          </cell>
          <cell r="AC41">
            <v>655.55600000000004</v>
          </cell>
          <cell r="AD41">
            <v>602.5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441.11099999999999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2708.8029999999999</v>
          </cell>
          <cell r="R12">
            <v>3239.953</v>
          </cell>
          <cell r="S12">
            <v>3925.2339999999999</v>
          </cell>
          <cell r="T12">
            <v>4288.9870000000001</v>
          </cell>
          <cell r="U12">
            <v>4249.7110000000002</v>
          </cell>
          <cell r="V12">
            <v>4593.366</v>
          </cell>
          <cell r="W12">
            <v>4549.5069999999996</v>
          </cell>
          <cell r="X12">
            <v>5018.3450000000003</v>
          </cell>
          <cell r="Y12">
            <v>5279.0259999999998</v>
          </cell>
          <cell r="Z12">
            <v>4856.1289999999999</v>
          </cell>
          <cell r="AA12">
            <v>5630.2759999999998</v>
          </cell>
          <cell r="AB12">
            <v>5720.1310000000003</v>
          </cell>
          <cell r="AC12">
            <v>5962.3090000000002</v>
          </cell>
          <cell r="AD12">
            <v>5678.8450000000003</v>
          </cell>
        </row>
        <row r="13">
          <cell r="A13" t="str">
            <v>European Union - 28 countries (2013-2020)</v>
          </cell>
          <cell r="Q13">
            <v>2708.8029999999999</v>
          </cell>
          <cell r="R13">
            <v>3239.953</v>
          </cell>
          <cell r="S13">
            <v>3925.2339999999999</v>
          </cell>
          <cell r="T13">
            <v>4288.9870000000001</v>
          </cell>
          <cell r="U13">
            <v>4249.7110000000002</v>
          </cell>
          <cell r="V13">
            <v>4593.366</v>
          </cell>
          <cell r="W13">
            <v>4549.5069999999996</v>
          </cell>
          <cell r="X13">
            <v>5018.3450000000003</v>
          </cell>
          <cell r="Y13">
            <v>5279.0259999999998</v>
          </cell>
          <cell r="Z13">
            <v>4856.1289999999999</v>
          </cell>
          <cell r="AA13">
            <v>5630.2759999999998</v>
          </cell>
          <cell r="AB13">
            <v>5720.1310000000003</v>
          </cell>
          <cell r="AC13">
            <v>5962.3090000000002</v>
          </cell>
          <cell r="AD13">
            <v>5678.8450000000003</v>
          </cell>
        </row>
        <row r="14">
          <cell r="A14" t="str">
            <v>Euro area - 19 countries  (from 2015)</v>
          </cell>
          <cell r="Q14">
            <v>1517.9690000000001</v>
          </cell>
          <cell r="R14">
            <v>2116.8969999999999</v>
          </cell>
          <cell r="S14">
            <v>3142.4560000000001</v>
          </cell>
          <cell r="T14">
            <v>3534.2649999999999</v>
          </cell>
          <cell r="U14">
            <v>3313.0439999999999</v>
          </cell>
          <cell r="V14">
            <v>3778.0790000000002</v>
          </cell>
          <cell r="W14">
            <v>4099.0060000000003</v>
          </cell>
          <cell r="X14">
            <v>4592.8450000000003</v>
          </cell>
          <cell r="Y14">
            <v>4874.5829999999996</v>
          </cell>
          <cell r="Z14">
            <v>4484.348</v>
          </cell>
          <cell r="AA14">
            <v>5122.817</v>
          </cell>
          <cell r="AB14">
            <v>5052.616</v>
          </cell>
          <cell r="AC14">
            <v>5288.2759999999998</v>
          </cell>
          <cell r="AD14">
            <v>5053.1949999999997</v>
          </cell>
        </row>
        <row r="15">
          <cell r="A15" t="str">
            <v>Belgium</v>
          </cell>
          <cell r="Q15">
            <v>20.832999999999998</v>
          </cell>
          <cell r="R15">
            <v>15.278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42.5</v>
          </cell>
          <cell r="Y15">
            <v>42.5</v>
          </cell>
          <cell r="Z15">
            <v>0.52800000000000002</v>
          </cell>
          <cell r="AA15">
            <v>0.52800000000000002</v>
          </cell>
          <cell r="AB15">
            <v>0.30599999999999999</v>
          </cell>
          <cell r="AC15">
            <v>1.25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97.778000000000006</v>
          </cell>
          <cell r="R18">
            <v>43.055999999999997</v>
          </cell>
          <cell r="S18">
            <v>43.889000000000003</v>
          </cell>
          <cell r="T18">
            <v>45.832999999999998</v>
          </cell>
          <cell r="U18">
            <v>46.667000000000002</v>
          </cell>
          <cell r="V18">
            <v>51.398000000000003</v>
          </cell>
          <cell r="W18">
            <v>52.167999999999999</v>
          </cell>
          <cell r="X18">
            <v>48.832999999999998</v>
          </cell>
          <cell r="Y18">
            <v>47.220999999999997</v>
          </cell>
          <cell r="Z18">
            <v>44.837000000000003</v>
          </cell>
          <cell r="AA18">
            <v>59.402999999999999</v>
          </cell>
          <cell r="AB18">
            <v>63.347999999999999</v>
          </cell>
          <cell r="AC18">
            <v>68.754999999999995</v>
          </cell>
          <cell r="AD18">
            <v>69.539000000000001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1966.944</v>
          </cell>
          <cell r="V19">
            <v>2281.1109999999999</v>
          </cell>
          <cell r="W19">
            <v>2782.7779999999998</v>
          </cell>
          <cell r="X19">
            <v>3141.6669999999999</v>
          </cell>
          <cell r="Y19">
            <v>3351.6669999999999</v>
          </cell>
          <cell r="Z19">
            <v>2842.5</v>
          </cell>
          <cell r="AA19">
            <v>3266.6669999999999</v>
          </cell>
          <cell r="AB19">
            <v>3162.7779999999998</v>
          </cell>
          <cell r="AC19">
            <v>3312.2220000000002</v>
          </cell>
          <cell r="AD19">
            <v>3034.444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222.136</v>
          </cell>
          <cell r="R34">
            <v>230.50800000000001</v>
          </cell>
          <cell r="S34">
            <v>268.161</v>
          </cell>
          <cell r="T34">
            <v>273.83499999999998</v>
          </cell>
          <cell r="U34">
            <v>247.99100000000001</v>
          </cell>
          <cell r="V34">
            <v>253.81800000000001</v>
          </cell>
          <cell r="W34">
            <v>255.75399999999999</v>
          </cell>
          <cell r="X34">
            <v>263.72800000000001</v>
          </cell>
          <cell r="Y34">
            <v>272.47800000000001</v>
          </cell>
          <cell r="Z34">
            <v>275.79599999999999</v>
          </cell>
          <cell r="AA34">
            <v>258.15100000000001</v>
          </cell>
          <cell r="AB34">
            <v>259.27600000000001</v>
          </cell>
          <cell r="AC34">
            <v>277.27999999999997</v>
          </cell>
          <cell r="AD34">
            <v>268.62599999999998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50.832999999999998</v>
          </cell>
          <cell r="R40">
            <v>47.222000000000001</v>
          </cell>
          <cell r="S40">
            <v>45.277999999999999</v>
          </cell>
          <cell r="T40">
            <v>45.555999999999997</v>
          </cell>
          <cell r="U40">
            <v>58.610999999999997</v>
          </cell>
          <cell r="V40">
            <v>51.667000000000002</v>
          </cell>
          <cell r="W40">
            <v>52.777999999999999</v>
          </cell>
          <cell r="X40">
            <v>28.056000000000001</v>
          </cell>
          <cell r="Y40">
            <v>8.8889999999999993</v>
          </cell>
          <cell r="Z40">
            <v>98.332999999999998</v>
          </cell>
          <cell r="AA40">
            <v>158.333</v>
          </cell>
          <cell r="AB40">
            <v>175.833</v>
          </cell>
          <cell r="AC40">
            <v>200.55600000000001</v>
          </cell>
          <cell r="AD40">
            <v>173.88900000000001</v>
          </cell>
        </row>
        <row r="41">
          <cell r="A41" t="str">
            <v>Sweden</v>
          </cell>
          <cell r="Q41">
            <v>1093.056</v>
          </cell>
          <cell r="R41">
            <v>1080</v>
          </cell>
          <cell r="S41">
            <v>738.88900000000001</v>
          </cell>
          <cell r="T41">
            <v>708.88900000000001</v>
          </cell>
          <cell r="U41">
            <v>890</v>
          </cell>
          <cell r="V41">
            <v>763.88900000000001</v>
          </cell>
          <cell r="W41">
            <v>398.33300000000003</v>
          </cell>
          <cell r="X41">
            <v>376.66699999999997</v>
          </cell>
          <cell r="Y41">
            <v>357.22199999999998</v>
          </cell>
          <cell r="Z41">
            <v>326.94400000000002</v>
          </cell>
          <cell r="AA41">
            <v>448.05599999999998</v>
          </cell>
          <cell r="AB41">
            <v>604.16700000000003</v>
          </cell>
          <cell r="AC41">
            <v>605.27800000000002</v>
          </cell>
          <cell r="AD41">
            <v>556.11099999999999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441.38900000000001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2783.9479999999999</v>
          </cell>
          <cell r="R12">
            <v>3249.8780000000002</v>
          </cell>
          <cell r="S12">
            <v>3991.84</v>
          </cell>
          <cell r="T12">
            <v>4312.1400000000003</v>
          </cell>
          <cell r="U12">
            <v>4883.3230000000003</v>
          </cell>
          <cell r="V12">
            <v>5444.7539999999999</v>
          </cell>
          <cell r="W12">
            <v>5722.91</v>
          </cell>
          <cell r="X12">
            <v>6126.7690000000002</v>
          </cell>
          <cell r="Y12">
            <v>5830.1360000000004</v>
          </cell>
          <cell r="Z12">
            <v>5369.4629999999997</v>
          </cell>
          <cell r="AA12">
            <v>6293.0540000000001</v>
          </cell>
          <cell r="AB12">
            <v>6285.9639999999999</v>
          </cell>
          <cell r="AC12">
            <v>6518.5060000000003</v>
          </cell>
          <cell r="AD12">
            <v>6114.9189999999999</v>
          </cell>
        </row>
        <row r="13">
          <cell r="A13" t="str">
            <v>European Union - 28 countries (2013-2020)</v>
          </cell>
          <cell r="Q13">
            <v>2783.9479999999999</v>
          </cell>
          <cell r="R13">
            <v>3249.8780000000002</v>
          </cell>
          <cell r="S13">
            <v>3991.84</v>
          </cell>
          <cell r="T13">
            <v>4312.1400000000003</v>
          </cell>
          <cell r="U13">
            <v>4883.3230000000003</v>
          </cell>
          <cell r="V13">
            <v>5444.7539999999999</v>
          </cell>
          <cell r="W13">
            <v>5722.91</v>
          </cell>
          <cell r="X13">
            <v>6126.7690000000002</v>
          </cell>
          <cell r="Y13">
            <v>5830.1360000000004</v>
          </cell>
          <cell r="Z13">
            <v>5369.4629999999997</v>
          </cell>
          <cell r="AA13">
            <v>6293.0540000000001</v>
          </cell>
          <cell r="AB13">
            <v>6285.9639999999999</v>
          </cell>
          <cell r="AC13">
            <v>6518.5060000000003</v>
          </cell>
          <cell r="AD13">
            <v>6114.9189999999999</v>
          </cell>
        </row>
        <row r="14">
          <cell r="A14" t="str">
            <v>Euro area - 19 countries  (from 2015)</v>
          </cell>
          <cell r="Q14">
            <v>1522.559</v>
          </cell>
          <cell r="R14">
            <v>2121.8220000000001</v>
          </cell>
          <cell r="S14">
            <v>3174.34</v>
          </cell>
          <cell r="T14">
            <v>3557.14</v>
          </cell>
          <cell r="U14">
            <v>3945.5450000000001</v>
          </cell>
          <cell r="V14">
            <v>4622.2449999999999</v>
          </cell>
          <cell r="W14">
            <v>5255.1859999999997</v>
          </cell>
          <cell r="X14">
            <v>5683.7690000000002</v>
          </cell>
          <cell r="Y14">
            <v>5423.7489999999998</v>
          </cell>
          <cell r="Z14">
            <v>4995.7380000000003</v>
          </cell>
          <cell r="AA14">
            <v>5784.2060000000001</v>
          </cell>
          <cell r="AB14">
            <v>5617.3379999999997</v>
          </cell>
          <cell r="AC14">
            <v>5832.165</v>
          </cell>
          <cell r="AD14">
            <v>5467.64</v>
          </cell>
        </row>
        <row r="15">
          <cell r="A15" t="str">
            <v>Belgium</v>
          </cell>
          <cell r="Q15">
            <v>20.832999999999998</v>
          </cell>
          <cell r="R15">
            <v>15.278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42.5</v>
          </cell>
          <cell r="Y15">
            <v>42.5</v>
          </cell>
          <cell r="Z15">
            <v>0.52800000000000002</v>
          </cell>
          <cell r="AA15">
            <v>0.52800000000000002</v>
          </cell>
          <cell r="AB15">
            <v>0.30599999999999999</v>
          </cell>
          <cell r="AC15">
            <v>1.25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0.94199999999999995</v>
          </cell>
          <cell r="AD16">
            <v>12.977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30.832999999999998</v>
          </cell>
          <cell r="T17">
            <v>0.27800000000000002</v>
          </cell>
          <cell r="U17">
            <v>1.111</v>
          </cell>
          <cell r="V17">
            <v>7.2220000000000004</v>
          </cell>
          <cell r="W17">
            <v>10.555999999999999</v>
          </cell>
          <cell r="X17">
            <v>14.167</v>
          </cell>
          <cell r="Y17">
            <v>0</v>
          </cell>
          <cell r="Z17">
            <v>0</v>
          </cell>
          <cell r="AA17">
            <v>0</v>
          </cell>
          <cell r="AB17">
            <v>0.83299999999999996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97.778000000000006</v>
          </cell>
          <cell r="R18">
            <v>43.055999999999997</v>
          </cell>
          <cell r="S18">
            <v>43.889000000000003</v>
          </cell>
          <cell r="T18">
            <v>45.832999999999998</v>
          </cell>
          <cell r="U18">
            <v>46.667000000000002</v>
          </cell>
          <cell r="V18">
            <v>51.398000000000003</v>
          </cell>
          <cell r="W18">
            <v>52.167999999999999</v>
          </cell>
          <cell r="X18">
            <v>48.832999999999998</v>
          </cell>
          <cell r="Y18">
            <v>47.220999999999997</v>
          </cell>
          <cell r="Z18">
            <v>44.837000000000003</v>
          </cell>
          <cell r="AA18">
            <v>59.402999999999999</v>
          </cell>
          <cell r="AB18">
            <v>63.347999999999999</v>
          </cell>
          <cell r="AC18">
            <v>68.754999999999995</v>
          </cell>
          <cell r="AD18">
            <v>69.539000000000001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2576.3890000000001</v>
          </cell>
          <cell r="V19">
            <v>3117.2220000000002</v>
          </cell>
          <cell r="W19">
            <v>3774.7220000000002</v>
          </cell>
          <cell r="X19">
            <v>4048.8890000000001</v>
          </cell>
          <cell r="Y19">
            <v>3895.2779999999998</v>
          </cell>
          <cell r="Z19">
            <v>3348.056</v>
          </cell>
          <cell r="AA19">
            <v>3922.7779999999998</v>
          </cell>
          <cell r="AB19">
            <v>3722.2220000000002</v>
          </cell>
          <cell r="AC19">
            <v>3851.6669999999999</v>
          </cell>
          <cell r="AD19">
            <v>3444.7220000000002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222.559</v>
          </cell>
          <cell r="R34">
            <v>230.71100000000001</v>
          </cell>
          <cell r="S34">
            <v>268.37900000000002</v>
          </cell>
          <cell r="T34">
            <v>274.20999999999998</v>
          </cell>
          <cell r="U34">
            <v>247.99100000000001</v>
          </cell>
          <cell r="V34">
            <v>253.81800000000001</v>
          </cell>
          <cell r="W34">
            <v>274.99</v>
          </cell>
          <cell r="X34">
            <v>271.04199999999997</v>
          </cell>
          <cell r="Y34">
            <v>272.47800000000001</v>
          </cell>
          <cell r="Z34">
            <v>275.79599999999999</v>
          </cell>
          <cell r="AA34">
            <v>258.15100000000001</v>
          </cell>
          <cell r="AB34">
            <v>259.27600000000001</v>
          </cell>
          <cell r="AC34">
            <v>277.27999999999997</v>
          </cell>
          <cell r="AD34">
            <v>268.62599999999998</v>
          </cell>
        </row>
        <row r="35">
          <cell r="A35" t="str">
            <v>Poland</v>
          </cell>
          <cell r="Q35">
            <v>1.944</v>
          </cell>
          <cell r="R35">
            <v>5</v>
          </cell>
          <cell r="S35">
            <v>3.8889999999999998</v>
          </cell>
          <cell r="T35">
            <v>0</v>
          </cell>
          <cell r="U35">
            <v>0</v>
          </cell>
          <cell r="V35">
            <v>0</v>
          </cell>
          <cell r="W35">
            <v>6.6669999999999998</v>
          </cell>
          <cell r="X35">
            <v>3.3330000000000002</v>
          </cell>
          <cell r="Y35">
            <v>0</v>
          </cell>
          <cell r="Z35">
            <v>0</v>
          </cell>
          <cell r="AA35">
            <v>1.389</v>
          </cell>
          <cell r="AB35">
            <v>0.27800000000000002</v>
          </cell>
          <cell r="AC35">
            <v>11.366</v>
          </cell>
          <cell r="AD35">
            <v>8.6519999999999992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6.3890000000000002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1.944</v>
          </cell>
          <cell r="Z37">
            <v>1.944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55</v>
          </cell>
          <cell r="R40">
            <v>51.944000000000003</v>
          </cell>
          <cell r="S40">
            <v>76.944000000000003</v>
          </cell>
          <cell r="T40">
            <v>68.055999999999997</v>
          </cell>
          <cell r="U40">
            <v>81.667000000000002</v>
          </cell>
          <cell r="V40">
            <v>59.722000000000001</v>
          </cell>
          <cell r="W40">
            <v>197.77799999999999</v>
          </cell>
          <cell r="X40">
            <v>204.44399999999999</v>
          </cell>
          <cell r="Y40">
            <v>14.444000000000001</v>
          </cell>
          <cell r="Z40">
            <v>104.167</v>
          </cell>
          <cell r="AA40">
            <v>163.61099999999999</v>
          </cell>
          <cell r="AB40">
            <v>181.11099999999999</v>
          </cell>
          <cell r="AC40">
            <v>205</v>
          </cell>
          <cell r="AD40">
            <v>178.05600000000001</v>
          </cell>
        </row>
        <row r="41">
          <cell r="A41" t="str">
            <v>Sweden</v>
          </cell>
          <cell r="Q41">
            <v>1155.278</v>
          </cell>
          <cell r="R41">
            <v>1080</v>
          </cell>
          <cell r="S41">
            <v>738.88900000000001</v>
          </cell>
          <cell r="T41">
            <v>708.88900000000001</v>
          </cell>
          <cell r="U41">
            <v>890</v>
          </cell>
          <cell r="V41">
            <v>763.88900000000001</v>
          </cell>
          <cell r="W41">
            <v>398.33300000000003</v>
          </cell>
          <cell r="X41">
            <v>376.66699999999997</v>
          </cell>
          <cell r="Y41">
            <v>357.22199999999998</v>
          </cell>
          <cell r="Z41">
            <v>326.94400000000002</v>
          </cell>
          <cell r="AA41">
            <v>448.05599999999998</v>
          </cell>
          <cell r="AB41">
            <v>604.16700000000003</v>
          </cell>
          <cell r="AC41">
            <v>605.27800000000002</v>
          </cell>
          <cell r="AD41">
            <v>556.11099999999999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441.38900000000001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0.27800000000000002</v>
          </cell>
          <cell r="U48">
            <v>18.332999999999998</v>
          </cell>
          <cell r="V48">
            <v>82.5</v>
          </cell>
          <cell r="W48">
            <v>62.5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228.61099999999999</v>
          </cell>
          <cell r="R12">
            <v>214.72200000000001</v>
          </cell>
          <cell r="S12">
            <v>185.27799999999999</v>
          </cell>
          <cell r="T12">
            <v>154.44399999999999</v>
          </cell>
          <cell r="U12">
            <v>176.66800000000001</v>
          </cell>
          <cell r="V12">
            <v>177.779</v>
          </cell>
          <cell r="W12">
            <v>173.333</v>
          </cell>
          <cell r="X12">
            <v>371.11200000000002</v>
          </cell>
          <cell r="Y12">
            <v>331.94600000000003</v>
          </cell>
          <cell r="Z12">
            <v>278.33199999999999</v>
          </cell>
          <cell r="AA12">
            <v>485.25900000000001</v>
          </cell>
          <cell r="AB12">
            <v>375.23</v>
          </cell>
          <cell r="AC12">
            <v>405.471</v>
          </cell>
          <cell r="AD12">
            <v>362.60700000000003</v>
          </cell>
        </row>
        <row r="13">
          <cell r="A13" t="str">
            <v>European Union - 28 countries (2013-2020)</v>
          </cell>
          <cell r="Q13">
            <v>228.61099999999999</v>
          </cell>
          <cell r="R13">
            <v>214.72200000000001</v>
          </cell>
          <cell r="S13">
            <v>185.27799999999999</v>
          </cell>
          <cell r="T13">
            <v>154.44399999999999</v>
          </cell>
          <cell r="U13">
            <v>176.66800000000001</v>
          </cell>
          <cell r="V13">
            <v>177.779</v>
          </cell>
          <cell r="W13">
            <v>173.333</v>
          </cell>
          <cell r="X13">
            <v>371.11200000000002</v>
          </cell>
          <cell r="Y13">
            <v>331.94600000000003</v>
          </cell>
          <cell r="Z13">
            <v>278.33199999999999</v>
          </cell>
          <cell r="AA13">
            <v>485.25900000000001</v>
          </cell>
          <cell r="AB13">
            <v>375.23</v>
          </cell>
          <cell r="AC13">
            <v>405.471</v>
          </cell>
          <cell r="AD13">
            <v>362.60700000000003</v>
          </cell>
        </row>
        <row r="14">
          <cell r="A14" t="str">
            <v>Euro area - 19 countries  (from 2015)</v>
          </cell>
          <cell r="Q14">
            <v>28.611000000000001</v>
          </cell>
          <cell r="R14">
            <v>36.944000000000003</v>
          </cell>
          <cell r="S14">
            <v>47.5</v>
          </cell>
          <cell r="T14">
            <v>62.5</v>
          </cell>
          <cell r="U14">
            <v>76.111999999999995</v>
          </cell>
          <cell r="V14">
            <v>75.555999999999997</v>
          </cell>
          <cell r="W14">
            <v>66.665999999999997</v>
          </cell>
          <cell r="X14">
            <v>55.834000000000003</v>
          </cell>
          <cell r="Y14">
            <v>51.667000000000002</v>
          </cell>
          <cell r="Z14">
            <v>28.332999999999998</v>
          </cell>
          <cell r="AA14">
            <v>69.721000000000004</v>
          </cell>
          <cell r="AB14">
            <v>29.167000000000002</v>
          </cell>
          <cell r="AC14">
            <v>27.788</v>
          </cell>
          <cell r="AD14">
            <v>26.123000000000001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1.667</v>
          </cell>
          <cell r="W17">
            <v>1.667</v>
          </cell>
          <cell r="X17">
            <v>2.222</v>
          </cell>
          <cell r="Y17">
            <v>1.667</v>
          </cell>
          <cell r="Z17">
            <v>1.111</v>
          </cell>
          <cell r="AA17">
            <v>1.389</v>
          </cell>
          <cell r="AB17">
            <v>1.667</v>
          </cell>
          <cell r="AC17">
            <v>2.6030000000000002</v>
          </cell>
          <cell r="AD17">
            <v>3.3490000000000002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5.556</v>
          </cell>
          <cell r="V18">
            <v>30.556000000000001</v>
          </cell>
          <cell r="W18">
            <v>65</v>
          </cell>
          <cell r="X18">
            <v>174.167</v>
          </cell>
          <cell r="Y18">
            <v>135.55600000000001</v>
          </cell>
          <cell r="Z18">
            <v>106.944</v>
          </cell>
          <cell r="AA18">
            <v>286.09300000000002</v>
          </cell>
          <cell r="AB18">
            <v>192.452</v>
          </cell>
          <cell r="AC18">
            <v>266.19099999999997</v>
          </cell>
          <cell r="AD18">
            <v>262.024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12.222</v>
          </cell>
          <cell r="T24">
            <v>29.722000000000001</v>
          </cell>
          <cell r="U24">
            <v>24.167000000000002</v>
          </cell>
          <cell r="V24">
            <v>25.277999999999999</v>
          </cell>
          <cell r="W24">
            <v>21.388999999999999</v>
          </cell>
          <cell r="X24">
            <v>23.056000000000001</v>
          </cell>
          <cell r="Y24">
            <v>23.332999999999998</v>
          </cell>
          <cell r="Z24">
            <v>0</v>
          </cell>
          <cell r="AA24">
            <v>2.222</v>
          </cell>
          <cell r="AB24">
            <v>3.056</v>
          </cell>
          <cell r="AC24">
            <v>2.778</v>
          </cell>
          <cell r="AD24">
            <v>3.6110000000000002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1.111</v>
          </cell>
          <cell r="V28">
            <v>1.389</v>
          </cell>
          <cell r="W28">
            <v>2.222</v>
          </cell>
          <cell r="X28">
            <v>2.778</v>
          </cell>
          <cell r="Y28">
            <v>2.5</v>
          </cell>
          <cell r="Z28">
            <v>1.944</v>
          </cell>
          <cell r="AA28">
            <v>1.944</v>
          </cell>
          <cell r="AB28">
            <v>2.222</v>
          </cell>
          <cell r="AC28">
            <v>1.677</v>
          </cell>
          <cell r="AD28">
            <v>1.679</v>
          </cell>
        </row>
        <row r="29">
          <cell r="A29" t="str">
            <v>Lithuania</v>
          </cell>
          <cell r="Q29">
            <v>10.833</v>
          </cell>
          <cell r="R29">
            <v>9.7219999999999995</v>
          </cell>
          <cell r="S29">
            <v>6.3890000000000002</v>
          </cell>
          <cell r="T29">
            <v>6.3890000000000002</v>
          </cell>
          <cell r="U29">
            <v>5.2779999999999996</v>
          </cell>
          <cell r="V29">
            <v>3.6110000000000002</v>
          </cell>
          <cell r="W29">
            <v>3.3330000000000002</v>
          </cell>
          <cell r="X29">
            <v>2.778</v>
          </cell>
          <cell r="Y29">
            <v>2.778</v>
          </cell>
          <cell r="Z29">
            <v>2.5</v>
          </cell>
          <cell r="AA29">
            <v>2.222</v>
          </cell>
          <cell r="AB29">
            <v>2.5</v>
          </cell>
          <cell r="AC29">
            <v>2.5</v>
          </cell>
          <cell r="AD29">
            <v>2.5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0.27800000000000002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17.777999999999999</v>
          </cell>
          <cell r="R40">
            <v>27.222000000000001</v>
          </cell>
          <cell r="S40">
            <v>28.888999999999999</v>
          </cell>
          <cell r="T40">
            <v>26.388999999999999</v>
          </cell>
          <cell r="U40">
            <v>45.555999999999997</v>
          </cell>
          <cell r="V40">
            <v>45.277999999999999</v>
          </cell>
          <cell r="W40">
            <v>39.722000000000001</v>
          </cell>
          <cell r="X40">
            <v>26.943999999999999</v>
          </cell>
          <cell r="Y40">
            <v>23.056000000000001</v>
          </cell>
          <cell r="Z40">
            <v>23.888999999999999</v>
          </cell>
          <cell r="AA40">
            <v>63.332999999999998</v>
          </cell>
          <cell r="AB40">
            <v>21.388999999999999</v>
          </cell>
          <cell r="AC40">
            <v>20.832999999999998</v>
          </cell>
          <cell r="AD40">
            <v>18.332999999999998</v>
          </cell>
        </row>
        <row r="41">
          <cell r="A41" t="str">
            <v>Sweden</v>
          </cell>
          <cell r="Q41">
            <v>200</v>
          </cell>
          <cell r="R41">
            <v>177.77799999999999</v>
          </cell>
          <cell r="S41">
            <v>137.77799999999999</v>
          </cell>
          <cell r="T41">
            <v>91.944000000000003</v>
          </cell>
          <cell r="U41">
            <v>95</v>
          </cell>
          <cell r="V41">
            <v>70</v>
          </cell>
          <cell r="W41">
            <v>40</v>
          </cell>
          <cell r="X41">
            <v>138.88900000000001</v>
          </cell>
          <cell r="Y41">
            <v>143.05600000000001</v>
          </cell>
          <cell r="Z41">
            <v>141.94399999999999</v>
          </cell>
          <cell r="AA41">
            <v>128.05600000000001</v>
          </cell>
          <cell r="AB41">
            <v>151.94399999999999</v>
          </cell>
          <cell r="AC41">
            <v>108.889</v>
          </cell>
          <cell r="AD41">
            <v>71.111000000000004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157.5</v>
          </cell>
          <cell r="R43">
            <v>155</v>
          </cell>
          <cell r="S43">
            <v>180.55600000000001</v>
          </cell>
          <cell r="T43">
            <v>175.55600000000001</v>
          </cell>
          <cell r="U43">
            <v>178.333</v>
          </cell>
          <cell r="V43">
            <v>176.667</v>
          </cell>
          <cell r="W43">
            <v>186.11099999999999</v>
          </cell>
          <cell r="X43">
            <v>179.72200000000001</v>
          </cell>
          <cell r="Y43">
            <v>179.72200000000001</v>
          </cell>
          <cell r="Z43">
            <v>183.333</v>
          </cell>
          <cell r="AA43">
            <v>194.44399999999999</v>
          </cell>
          <cell r="AB43">
            <v>197.5</v>
          </cell>
          <cell r="AC43">
            <v>228.333</v>
          </cell>
          <cell r="AD43">
            <v>246.46299999999999</v>
          </cell>
        </row>
        <row r="44">
          <cell r="A44" t="str">
            <v>Norway</v>
          </cell>
          <cell r="Q44">
            <v>627.77800000000002</v>
          </cell>
          <cell r="R44">
            <v>511.94400000000002</v>
          </cell>
          <cell r="S44">
            <v>620.83299999999997</v>
          </cell>
          <cell r="T44">
            <v>542.77800000000002</v>
          </cell>
          <cell r="U44">
            <v>690.55600000000004</v>
          </cell>
          <cell r="V44">
            <v>660.55600000000004</v>
          </cell>
          <cell r="W44">
            <v>549.72199999999998</v>
          </cell>
          <cell r="X44">
            <v>769.44399999999996</v>
          </cell>
          <cell r="Y44">
            <v>756.66700000000003</v>
          </cell>
          <cell r="Z44">
            <v>661.94399999999996</v>
          </cell>
          <cell r="AA44">
            <v>666.38900000000001</v>
          </cell>
          <cell r="AB44">
            <v>752.22199999999998</v>
          </cell>
          <cell r="AC44">
            <v>763.61099999999999</v>
          </cell>
          <cell r="AD44">
            <v>727.06500000000005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148.61099999999999</v>
          </cell>
          <cell r="AB51">
            <v>208.05600000000001</v>
          </cell>
          <cell r="AC51">
            <v>214.40799999999999</v>
          </cell>
          <cell r="AD51">
            <v>218.696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1758.056</v>
          </cell>
          <cell r="AD53">
            <v>1798.8889999999999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411792.91600000003</v>
          </cell>
          <cell r="R12">
            <v>418586.91700000002</v>
          </cell>
          <cell r="S12">
            <v>404968.83899999998</v>
          </cell>
          <cell r="T12">
            <v>411900.78100000002</v>
          </cell>
          <cell r="U12">
            <v>412563.16800000001</v>
          </cell>
          <cell r="V12">
            <v>449735.21299999999</v>
          </cell>
          <cell r="W12">
            <v>423936.27299999999</v>
          </cell>
          <cell r="X12">
            <v>423895.72200000001</v>
          </cell>
          <cell r="Y12">
            <v>422284.15100000001</v>
          </cell>
          <cell r="Z12">
            <v>389028.40700000001</v>
          </cell>
          <cell r="AA12">
            <v>394953.48300000001</v>
          </cell>
          <cell r="AB12">
            <v>412392.16899999999</v>
          </cell>
          <cell r="AC12">
            <v>404347.40399999998</v>
          </cell>
          <cell r="AD12">
            <v>395871.299</v>
          </cell>
        </row>
        <row r="13">
          <cell r="A13" t="str">
            <v>European Union - 28 countries (2013-2020)</v>
          </cell>
          <cell r="Q13">
            <v>411792.91600000003</v>
          </cell>
          <cell r="R13">
            <v>418586.91700000002</v>
          </cell>
          <cell r="S13">
            <v>404968.83899999998</v>
          </cell>
          <cell r="T13">
            <v>411900.78100000002</v>
          </cell>
          <cell r="U13">
            <v>412563.16800000001</v>
          </cell>
          <cell r="V13">
            <v>449735.21299999999</v>
          </cell>
          <cell r="W13">
            <v>423936.27299999999</v>
          </cell>
          <cell r="X13">
            <v>423895.72200000001</v>
          </cell>
          <cell r="Y13">
            <v>422284.15100000001</v>
          </cell>
          <cell r="Z13">
            <v>389028.40700000001</v>
          </cell>
          <cell r="AA13">
            <v>394953.48300000001</v>
          </cell>
          <cell r="AB13">
            <v>412392.16899999999</v>
          </cell>
          <cell r="AC13">
            <v>404347.40399999998</v>
          </cell>
          <cell r="AD13">
            <v>395871.299</v>
          </cell>
        </row>
        <row r="14">
          <cell r="A14" t="str">
            <v>Euro area - 19 countries  (from 2015)</v>
          </cell>
          <cell r="Q14">
            <v>236439.58300000001</v>
          </cell>
          <cell r="R14">
            <v>245807.196</v>
          </cell>
          <cell r="S14">
            <v>235766.06099999999</v>
          </cell>
          <cell r="T14">
            <v>238896.61499999999</v>
          </cell>
          <cell r="U14">
            <v>239652.61199999999</v>
          </cell>
          <cell r="V14">
            <v>258464.21799999999</v>
          </cell>
          <cell r="W14">
            <v>249277.04500000001</v>
          </cell>
          <cell r="X14">
            <v>249146.397</v>
          </cell>
          <cell r="Y14">
            <v>250750.44699999999</v>
          </cell>
          <cell r="Z14">
            <v>233214.17199999999</v>
          </cell>
          <cell r="AA14">
            <v>237063.24100000001</v>
          </cell>
          <cell r="AB14">
            <v>249264.989</v>
          </cell>
          <cell r="AC14">
            <v>243923.38099999999</v>
          </cell>
          <cell r="AD14">
            <v>240936.60399999999</v>
          </cell>
        </row>
        <row r="15">
          <cell r="A15" t="str">
            <v>Belgium</v>
          </cell>
          <cell r="Q15">
            <v>5325.5559999999996</v>
          </cell>
          <cell r="R15">
            <v>8688.6110000000008</v>
          </cell>
          <cell r="S15">
            <v>7335.8329999999996</v>
          </cell>
          <cell r="T15">
            <v>7921.1109999999999</v>
          </cell>
          <cell r="U15">
            <v>8593.8889999999992</v>
          </cell>
          <cell r="V15">
            <v>9693.3330000000005</v>
          </cell>
          <cell r="W15">
            <v>9348.0560000000005</v>
          </cell>
          <cell r="X15">
            <v>8686.3889999999992</v>
          </cell>
          <cell r="Y15">
            <v>7898.6109999999999</v>
          </cell>
          <cell r="Z15">
            <v>7189.3329999999996</v>
          </cell>
          <cell r="AA15">
            <v>7240.3329999999996</v>
          </cell>
          <cell r="AB15">
            <v>6934.8329999999996</v>
          </cell>
          <cell r="AC15">
            <v>6031.4719999999998</v>
          </cell>
          <cell r="AD15">
            <v>6088.4170000000004</v>
          </cell>
        </row>
        <row r="16">
          <cell r="A16" t="str">
            <v>Bulgaria</v>
          </cell>
          <cell r="Q16">
            <v>10682.222</v>
          </cell>
          <cell r="R16">
            <v>10672.222</v>
          </cell>
          <cell r="S16">
            <v>11910</v>
          </cell>
          <cell r="T16">
            <v>14153.333000000001</v>
          </cell>
          <cell r="U16">
            <v>13289.444</v>
          </cell>
          <cell r="V16">
            <v>12561.666999999999</v>
          </cell>
          <cell r="W16">
            <v>12428.611000000001</v>
          </cell>
          <cell r="X16">
            <v>13168.333000000001</v>
          </cell>
          <cell r="Y16">
            <v>12471.388999999999</v>
          </cell>
          <cell r="Z16">
            <v>12561.666999999999</v>
          </cell>
          <cell r="AA16">
            <v>11076.388999999999</v>
          </cell>
          <cell r="AB16">
            <v>10427.778</v>
          </cell>
          <cell r="AC16">
            <v>9017.9120000000003</v>
          </cell>
          <cell r="AD16">
            <v>7520.2020000000002</v>
          </cell>
        </row>
        <row r="17">
          <cell r="A17" t="str">
            <v>Czechia</v>
          </cell>
          <cell r="Q17">
            <v>25220.832999999999</v>
          </cell>
          <cell r="R17">
            <v>23865.832999999999</v>
          </cell>
          <cell r="S17">
            <v>23844.722000000002</v>
          </cell>
          <cell r="T17">
            <v>24166.388999999999</v>
          </cell>
          <cell r="U17">
            <v>22441.944</v>
          </cell>
          <cell r="V17">
            <v>27737.777999999998</v>
          </cell>
          <cell r="W17">
            <v>26223.888999999999</v>
          </cell>
          <cell r="X17">
            <v>26758.888999999999</v>
          </cell>
          <cell r="Y17">
            <v>27000.277999999998</v>
          </cell>
          <cell r="Z17">
            <v>23500.277999999998</v>
          </cell>
          <cell r="AA17">
            <v>23843.332999999999</v>
          </cell>
          <cell r="AB17">
            <v>24644.722000000002</v>
          </cell>
          <cell r="AC17">
            <v>24205.692999999999</v>
          </cell>
          <cell r="AD17">
            <v>22913.455999999998</v>
          </cell>
        </row>
        <row r="18">
          <cell r="A18" t="str">
            <v>Denmark</v>
          </cell>
          <cell r="Q18">
            <v>25267.222000000002</v>
          </cell>
          <cell r="R18">
            <v>24808.888999999999</v>
          </cell>
          <cell r="S18">
            <v>22739.722000000002</v>
          </cell>
          <cell r="T18">
            <v>22935.832999999999</v>
          </cell>
          <cell r="U18">
            <v>23172.777999999998</v>
          </cell>
          <cell r="V18">
            <v>27337.937999999998</v>
          </cell>
          <cell r="W18">
            <v>23132.285</v>
          </cell>
          <cell r="X18">
            <v>22435.436000000002</v>
          </cell>
          <cell r="Y18">
            <v>22378.982</v>
          </cell>
          <cell r="Z18">
            <v>17945.067999999999</v>
          </cell>
          <cell r="AA18">
            <v>17743.297999999999</v>
          </cell>
          <cell r="AB18">
            <v>18846.624</v>
          </cell>
          <cell r="AC18">
            <v>19315.096000000001</v>
          </cell>
          <cell r="AD18">
            <v>18265.798999999999</v>
          </cell>
        </row>
        <row r="19">
          <cell r="A19" t="str">
            <v>Germany (until 1990 former territory of the FRG)</v>
          </cell>
          <cell r="Q19">
            <v>99594.444000000003</v>
          </cell>
          <cell r="R19">
            <v>100686.389</v>
          </cell>
          <cell r="S19">
            <v>95990.832999999999</v>
          </cell>
          <cell r="T19">
            <v>98226.944000000003</v>
          </cell>
          <cell r="U19">
            <v>95097.778000000006</v>
          </cell>
          <cell r="V19">
            <v>100246.111</v>
          </cell>
          <cell r="W19">
            <v>92445.278000000006</v>
          </cell>
          <cell r="X19">
            <v>95264.721999999994</v>
          </cell>
          <cell r="Y19">
            <v>96459.721999999994</v>
          </cell>
          <cell r="Z19">
            <v>87692.221999999994</v>
          </cell>
          <cell r="AA19">
            <v>90371.667000000001</v>
          </cell>
          <cell r="AB19">
            <v>93814.721999999994</v>
          </cell>
          <cell r="AC19">
            <v>93777.778000000006</v>
          </cell>
          <cell r="AD19">
            <v>97470.832999999999</v>
          </cell>
        </row>
        <row r="20">
          <cell r="A20" t="str">
            <v>Estonia</v>
          </cell>
          <cell r="Q20">
            <v>2578.3330000000001</v>
          </cell>
          <cell r="R20">
            <v>2519.7220000000002</v>
          </cell>
          <cell r="S20">
            <v>2136.1109999999999</v>
          </cell>
          <cell r="T20">
            <v>1961.6669999999999</v>
          </cell>
          <cell r="U20">
            <v>2681.1109999999999</v>
          </cell>
          <cell r="V20">
            <v>2860.8330000000001</v>
          </cell>
          <cell r="W20">
            <v>2463.3330000000001</v>
          </cell>
          <cell r="X20">
            <v>2657.7779999999998</v>
          </cell>
          <cell r="Y20">
            <v>2923.8890000000001</v>
          </cell>
          <cell r="Z20">
            <v>3168.8890000000001</v>
          </cell>
          <cell r="AA20">
            <v>3119.1669999999999</v>
          </cell>
          <cell r="AB20">
            <v>3323.8890000000001</v>
          </cell>
          <cell r="AC20">
            <v>3082.8209999999999</v>
          </cell>
          <cell r="AD20">
            <v>3586.6669999999999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569.16700000000003</v>
          </cell>
          <cell r="R22">
            <v>652.5</v>
          </cell>
          <cell r="S22">
            <v>482.5</v>
          </cell>
          <cell r="T22">
            <v>510.27800000000002</v>
          </cell>
          <cell r="U22">
            <v>569.44399999999996</v>
          </cell>
          <cell r="V22">
            <v>539.16700000000003</v>
          </cell>
          <cell r="W22">
            <v>626.66700000000003</v>
          </cell>
          <cell r="X22">
            <v>524.72199999999998</v>
          </cell>
          <cell r="Y22">
            <v>482.77800000000002</v>
          </cell>
          <cell r="Z22">
            <v>575.83299999999997</v>
          </cell>
          <cell r="AA22">
            <v>581.38900000000001</v>
          </cell>
          <cell r="AB22">
            <v>592.77800000000002</v>
          </cell>
          <cell r="AC22">
            <v>593.74400000000003</v>
          </cell>
          <cell r="AD22">
            <v>601.98800000000006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16256.111000000001</v>
          </cell>
          <cell r="R24">
            <v>14932.778</v>
          </cell>
          <cell r="S24">
            <v>16683.888999999999</v>
          </cell>
          <cell r="T24">
            <v>18346.388999999999</v>
          </cell>
          <cell r="U24">
            <v>20271.388999999999</v>
          </cell>
          <cell r="V24">
            <v>18743.056</v>
          </cell>
          <cell r="W24">
            <v>20837.048999999999</v>
          </cell>
          <cell r="X24">
            <v>20540.25</v>
          </cell>
          <cell r="Y24">
            <v>19108.207999999999</v>
          </cell>
          <cell r="Z24">
            <v>17684.2</v>
          </cell>
          <cell r="AA24">
            <v>18893.43</v>
          </cell>
          <cell r="AB24">
            <v>20862.064999999999</v>
          </cell>
          <cell r="AC24">
            <v>21236.98</v>
          </cell>
          <cell r="AD24">
            <v>20770.989000000001</v>
          </cell>
        </row>
        <row r="25">
          <cell r="A25" t="str">
            <v>Croatia</v>
          </cell>
          <cell r="Q25">
            <v>2735.2779999999998</v>
          </cell>
          <cell r="R25">
            <v>2468.8890000000001</v>
          </cell>
          <cell r="S25">
            <v>2410</v>
          </cell>
          <cell r="T25">
            <v>2496.1109999999999</v>
          </cell>
          <cell r="U25">
            <v>2415.2779999999998</v>
          </cell>
          <cell r="V25">
            <v>2614.1669999999999</v>
          </cell>
          <cell r="W25">
            <v>2511.944</v>
          </cell>
          <cell r="X25">
            <v>2490</v>
          </cell>
          <cell r="Y25">
            <v>2532.5</v>
          </cell>
          <cell r="Z25">
            <v>2226.1109999999999</v>
          </cell>
          <cell r="AA25">
            <v>2453.6109999999999</v>
          </cell>
          <cell r="AB25">
            <v>2526.3890000000001</v>
          </cell>
          <cell r="AC25">
            <v>2960.6390000000001</v>
          </cell>
          <cell r="AD25">
            <v>3046.6390000000001</v>
          </cell>
        </row>
        <row r="26">
          <cell r="A26" t="str">
            <v>Italy</v>
          </cell>
          <cell r="Q26">
            <v>20178.056</v>
          </cell>
          <cell r="R26">
            <v>23087.5</v>
          </cell>
          <cell r="S26">
            <v>23149.722000000002</v>
          </cell>
          <cell r="T26">
            <v>22448.611000000001</v>
          </cell>
          <cell r="U26">
            <v>21362.777999999998</v>
          </cell>
          <cell r="V26">
            <v>25724.167000000001</v>
          </cell>
          <cell r="W26">
            <v>30284.167000000001</v>
          </cell>
          <cell r="X26">
            <v>31182.777999999998</v>
          </cell>
          <cell r="Y26">
            <v>35815</v>
          </cell>
          <cell r="Z26">
            <v>35875.555999999997</v>
          </cell>
          <cell r="AA26">
            <v>38409.722000000002</v>
          </cell>
          <cell r="AB26">
            <v>43171.667000000001</v>
          </cell>
          <cell r="AC26">
            <v>42155.07</v>
          </cell>
          <cell r="AD26">
            <v>39025.036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3955</v>
          </cell>
          <cell r="R28">
            <v>4510</v>
          </cell>
          <cell r="S28">
            <v>4343.0559999999996</v>
          </cell>
          <cell r="T28">
            <v>3800</v>
          </cell>
          <cell r="U28">
            <v>3946.944</v>
          </cell>
          <cell r="V28">
            <v>4602.7780000000002</v>
          </cell>
          <cell r="W28">
            <v>4029.1669999999999</v>
          </cell>
          <cell r="X28">
            <v>4560.8329999999996</v>
          </cell>
          <cell r="Y28">
            <v>4858.3329999999996</v>
          </cell>
          <cell r="Z28">
            <v>5051.3890000000001</v>
          </cell>
          <cell r="AA28">
            <v>5124.1670000000004</v>
          </cell>
          <cell r="AB28">
            <v>5868.8890000000001</v>
          </cell>
          <cell r="AC28">
            <v>3716.2779999999998</v>
          </cell>
          <cell r="AD28">
            <v>3975.5790000000002</v>
          </cell>
        </row>
        <row r="29">
          <cell r="A29" t="str">
            <v>Lithuania</v>
          </cell>
          <cell r="Q29">
            <v>6872.7780000000002</v>
          </cell>
          <cell r="R29">
            <v>7422.7780000000002</v>
          </cell>
          <cell r="S29">
            <v>6118.3329999999996</v>
          </cell>
          <cell r="T29">
            <v>6091.3890000000001</v>
          </cell>
          <cell r="U29">
            <v>6224.1670000000004</v>
          </cell>
          <cell r="V29">
            <v>6226.3890000000001</v>
          </cell>
          <cell r="W29">
            <v>5445.8329999999996</v>
          </cell>
          <cell r="X29">
            <v>5390.2780000000002</v>
          </cell>
          <cell r="Y29">
            <v>5200.8329999999996</v>
          </cell>
          <cell r="Z29">
            <v>4305</v>
          </cell>
          <cell r="AA29">
            <v>3610</v>
          </cell>
          <cell r="AB29">
            <v>3515.2779999999998</v>
          </cell>
          <cell r="AC29">
            <v>3626.6669999999999</v>
          </cell>
          <cell r="AD29">
            <v>3713.8890000000001</v>
          </cell>
        </row>
        <row r="30">
          <cell r="A30" t="str">
            <v>Luxembourg</v>
          </cell>
          <cell r="Q30">
            <v>652.52</v>
          </cell>
          <cell r="R30">
            <v>688.55700000000002</v>
          </cell>
          <cell r="S30">
            <v>554.66700000000003</v>
          </cell>
          <cell r="T30">
            <v>645.30999999999995</v>
          </cell>
          <cell r="U30">
            <v>500.54500000000002</v>
          </cell>
          <cell r="V30">
            <v>637.18200000000002</v>
          </cell>
          <cell r="W30">
            <v>652.46799999999996</v>
          </cell>
          <cell r="X30">
            <v>630.75699999999995</v>
          </cell>
          <cell r="Y30">
            <v>657.07399999999996</v>
          </cell>
          <cell r="Z30">
            <v>478.779</v>
          </cell>
          <cell r="AA30">
            <v>436.62799999999999</v>
          </cell>
          <cell r="AB30">
            <v>434.42500000000001</v>
          </cell>
          <cell r="AC30">
            <v>515.92899999999997</v>
          </cell>
          <cell r="AD30">
            <v>623.00099999999998</v>
          </cell>
        </row>
        <row r="31">
          <cell r="A31" t="str">
            <v>Hungary</v>
          </cell>
          <cell r="Q31">
            <v>11493.888999999999</v>
          </cell>
          <cell r="R31">
            <v>11329.722</v>
          </cell>
          <cell r="S31">
            <v>10679.722</v>
          </cell>
          <cell r="T31">
            <v>10911.111000000001</v>
          </cell>
          <cell r="U31">
            <v>10699.166999999999</v>
          </cell>
          <cell r="V31">
            <v>10447.5</v>
          </cell>
          <cell r="W31">
            <v>8195</v>
          </cell>
          <cell r="X31">
            <v>7023.8890000000001</v>
          </cell>
          <cell r="Y31">
            <v>6268.6109999999999</v>
          </cell>
          <cell r="Z31">
            <v>6022.5</v>
          </cell>
          <cell r="AA31">
            <v>5543.8890000000001</v>
          </cell>
          <cell r="AB31">
            <v>6313.3329999999996</v>
          </cell>
          <cell r="AC31">
            <v>5636.1109999999999</v>
          </cell>
          <cell r="AD31">
            <v>5572.7780000000002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28446.388999999999</v>
          </cell>
          <cell r="R33">
            <v>28555.832999999999</v>
          </cell>
          <cell r="S33">
            <v>27686.111000000001</v>
          </cell>
          <cell r="T33">
            <v>27558.611000000001</v>
          </cell>
          <cell r="U33">
            <v>28146.667000000001</v>
          </cell>
          <cell r="V33">
            <v>30385.832999999999</v>
          </cell>
          <cell r="W33">
            <v>27866.944</v>
          </cell>
          <cell r="X33">
            <v>25023.332999999999</v>
          </cell>
          <cell r="Y33">
            <v>24518.611000000001</v>
          </cell>
          <cell r="Z33">
            <v>23669.444</v>
          </cell>
          <cell r="AA33">
            <v>21450.752</v>
          </cell>
          <cell r="AB33">
            <v>19384.791000000001</v>
          </cell>
          <cell r="AC33">
            <v>17991.428</v>
          </cell>
          <cell r="AD33">
            <v>17082.415000000001</v>
          </cell>
        </row>
        <row r="34">
          <cell r="A34" t="str">
            <v>Austria</v>
          </cell>
          <cell r="Q34">
            <v>9723.1730000000007</v>
          </cell>
          <cell r="R34">
            <v>9872.8060000000005</v>
          </cell>
          <cell r="S34">
            <v>9681.9500000000007</v>
          </cell>
          <cell r="T34">
            <v>10702.692999999999</v>
          </cell>
          <cell r="U34">
            <v>10759.289000000001</v>
          </cell>
          <cell r="V34">
            <v>11471.203</v>
          </cell>
          <cell r="W34">
            <v>11726.138999999999</v>
          </cell>
          <cell r="X34">
            <v>11685.391</v>
          </cell>
          <cell r="Y34">
            <v>11277.942999999999</v>
          </cell>
          <cell r="Z34">
            <v>9845.1939999999995</v>
          </cell>
          <cell r="AA34">
            <v>10779.876</v>
          </cell>
          <cell r="AB34">
            <v>11225.817999999999</v>
          </cell>
          <cell r="AC34">
            <v>11320.617</v>
          </cell>
          <cell r="AD34">
            <v>11175.981</v>
          </cell>
        </row>
        <row r="35">
          <cell r="A35" t="str">
            <v>Poland</v>
          </cell>
          <cell r="Q35">
            <v>51173.055999999997</v>
          </cell>
          <cell r="R35">
            <v>49297.5</v>
          </cell>
          <cell r="S35">
            <v>49781.667000000001</v>
          </cell>
          <cell r="T35">
            <v>52165.277999999998</v>
          </cell>
          <cell r="U35">
            <v>51156.389000000003</v>
          </cell>
          <cell r="V35">
            <v>53597.777999999998</v>
          </cell>
          <cell r="W35">
            <v>50226.944000000003</v>
          </cell>
          <cell r="X35">
            <v>50787.222000000002</v>
          </cell>
          <cell r="Y35">
            <v>49279.444000000003</v>
          </cell>
          <cell r="Z35">
            <v>45337.777999999998</v>
          </cell>
          <cell r="AA35">
            <v>48148.610999999997</v>
          </cell>
          <cell r="AB35">
            <v>49074.167000000001</v>
          </cell>
          <cell r="AC35">
            <v>50210.775999999998</v>
          </cell>
          <cell r="AD35">
            <v>49239.665999999997</v>
          </cell>
        </row>
        <row r="36">
          <cell r="A36" t="str">
            <v>Portugal</v>
          </cell>
          <cell r="Q36">
            <v>1065.278</v>
          </cell>
          <cell r="R36">
            <v>1080.8330000000001</v>
          </cell>
          <cell r="S36">
            <v>441.66699999999997</v>
          </cell>
          <cell r="T36">
            <v>468.33300000000003</v>
          </cell>
          <cell r="U36">
            <v>397.5</v>
          </cell>
          <cell r="V36">
            <v>11.944000000000001</v>
          </cell>
          <cell r="W36">
            <v>5.8330000000000002</v>
          </cell>
          <cell r="X36">
            <v>5.8330000000000002</v>
          </cell>
          <cell r="Y36">
            <v>9.7219999999999995</v>
          </cell>
          <cell r="Z36">
            <v>9.7219999999999995</v>
          </cell>
          <cell r="AA36">
            <v>9.7219999999999995</v>
          </cell>
          <cell r="AB36">
            <v>9.7219999999999995</v>
          </cell>
          <cell r="AC36">
            <v>9.7219999999999995</v>
          </cell>
          <cell r="AD36">
            <v>12.269</v>
          </cell>
        </row>
        <row r="37">
          <cell r="A37" t="str">
            <v>Romania</v>
          </cell>
          <cell r="Q37">
            <v>26239.722000000002</v>
          </cell>
          <cell r="R37">
            <v>26593.332999999999</v>
          </cell>
          <cell r="S37">
            <v>23807.777999999998</v>
          </cell>
          <cell r="T37">
            <v>20729.444</v>
          </cell>
          <cell r="U37">
            <v>20047.777999999998</v>
          </cell>
          <cell r="V37">
            <v>20916.667000000001</v>
          </cell>
          <cell r="W37">
            <v>21424.722000000002</v>
          </cell>
          <cell r="X37">
            <v>19435.277999999998</v>
          </cell>
          <cell r="Y37">
            <v>18397.777999999998</v>
          </cell>
          <cell r="Z37">
            <v>17268.611000000001</v>
          </cell>
          <cell r="AA37">
            <v>16976.111000000001</v>
          </cell>
          <cell r="AB37">
            <v>16871.111000000001</v>
          </cell>
          <cell r="AC37">
            <v>15698.074000000001</v>
          </cell>
          <cell r="AD37">
            <v>14100.044</v>
          </cell>
        </row>
        <row r="38">
          <cell r="A38" t="str">
            <v>Slovenia</v>
          </cell>
          <cell r="Q38">
            <v>1929.722</v>
          </cell>
          <cell r="R38">
            <v>1910.278</v>
          </cell>
          <cell r="S38">
            <v>1855.8330000000001</v>
          </cell>
          <cell r="T38">
            <v>1980.556</v>
          </cell>
          <cell r="U38">
            <v>1937.5</v>
          </cell>
          <cell r="V38">
            <v>2090.8330000000001</v>
          </cell>
          <cell r="W38">
            <v>2039.1669999999999</v>
          </cell>
          <cell r="X38">
            <v>1972.778</v>
          </cell>
          <cell r="Y38">
            <v>1982.778</v>
          </cell>
          <cell r="Z38">
            <v>1740.8330000000001</v>
          </cell>
          <cell r="AA38">
            <v>1931.944</v>
          </cell>
          <cell r="AB38">
            <v>2029.1669999999999</v>
          </cell>
          <cell r="AC38">
            <v>2066.85</v>
          </cell>
          <cell r="AD38">
            <v>2123.1930000000002</v>
          </cell>
        </row>
        <row r="39">
          <cell r="A39" t="str">
            <v>Slovakia</v>
          </cell>
          <cell r="Q39">
            <v>6670.2780000000002</v>
          </cell>
          <cell r="R39">
            <v>6024.7219999999998</v>
          </cell>
          <cell r="S39">
            <v>5620.2780000000002</v>
          </cell>
          <cell r="T39">
            <v>5144.1670000000004</v>
          </cell>
          <cell r="U39">
            <v>6484.4440000000004</v>
          </cell>
          <cell r="V39">
            <v>7866.3890000000001</v>
          </cell>
          <cell r="W39">
            <v>7379.7219999999998</v>
          </cell>
          <cell r="X39">
            <v>6763.3329999999996</v>
          </cell>
          <cell r="Y39">
            <v>7161.6670000000004</v>
          </cell>
          <cell r="Z39">
            <v>6193.6109999999999</v>
          </cell>
          <cell r="AA39">
            <v>6470.8329999999996</v>
          </cell>
          <cell r="AB39">
            <v>6755.2780000000002</v>
          </cell>
          <cell r="AC39">
            <v>7174.1670000000004</v>
          </cell>
          <cell r="AD39">
            <v>5444.1670000000004</v>
          </cell>
        </row>
        <row r="40">
          <cell r="A40" t="str">
            <v>Finland</v>
          </cell>
          <cell r="Q40">
            <v>32622.777999999998</v>
          </cell>
          <cell r="R40">
            <v>35173.889000000003</v>
          </cell>
          <cell r="S40">
            <v>33685.277999999998</v>
          </cell>
          <cell r="T40">
            <v>33090.555999999997</v>
          </cell>
          <cell r="U40">
            <v>32678.056</v>
          </cell>
          <cell r="V40">
            <v>37363.610999999997</v>
          </cell>
          <cell r="W40">
            <v>34118.610999999997</v>
          </cell>
          <cell r="X40">
            <v>34248.610999999997</v>
          </cell>
          <cell r="Y40">
            <v>32383.611000000001</v>
          </cell>
          <cell r="Z40">
            <v>29721.667000000001</v>
          </cell>
          <cell r="AA40">
            <v>28619.444</v>
          </cell>
          <cell r="AB40">
            <v>31327.777999999998</v>
          </cell>
          <cell r="AC40">
            <v>30608.888999999999</v>
          </cell>
          <cell r="AD40">
            <v>29227.222000000002</v>
          </cell>
        </row>
        <row r="41">
          <cell r="A41" t="str">
            <v>Sweden</v>
          </cell>
          <cell r="Q41">
            <v>22541.111000000001</v>
          </cell>
          <cell r="R41">
            <v>23743.332999999999</v>
          </cell>
          <cell r="S41">
            <v>24029.167000000001</v>
          </cell>
          <cell r="T41">
            <v>25446.667000000001</v>
          </cell>
          <cell r="U41">
            <v>29687.777999999998</v>
          </cell>
          <cell r="V41">
            <v>36057.5</v>
          </cell>
          <cell r="W41">
            <v>30515.832999999999</v>
          </cell>
          <cell r="X41">
            <v>32650.277999999998</v>
          </cell>
          <cell r="Y41">
            <v>33204.722000000002</v>
          </cell>
          <cell r="Z41">
            <v>30952.222000000002</v>
          </cell>
          <cell r="AA41">
            <v>32105</v>
          </cell>
          <cell r="AB41">
            <v>34423.055999999997</v>
          </cell>
          <cell r="AC41">
            <v>33379.722000000002</v>
          </cell>
          <cell r="AD41">
            <v>34276.110999999997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967.77800000000002</v>
          </cell>
          <cell r="R44">
            <v>961.11099999999999</v>
          </cell>
          <cell r="S44">
            <v>932.5</v>
          </cell>
          <cell r="T44">
            <v>982.22199999999998</v>
          </cell>
          <cell r="U44">
            <v>773.61099999999999</v>
          </cell>
          <cell r="V44">
            <v>1068.056</v>
          </cell>
          <cell r="W44">
            <v>1051.3889999999999</v>
          </cell>
          <cell r="X44">
            <v>1213.6110000000001</v>
          </cell>
          <cell r="Y44">
            <v>1490.8330000000001</v>
          </cell>
          <cell r="Z44">
            <v>1760.278</v>
          </cell>
          <cell r="AA44">
            <v>1655.556</v>
          </cell>
          <cell r="AB44">
            <v>1791.944</v>
          </cell>
          <cell r="AC44">
            <v>1998.8889999999999</v>
          </cell>
          <cell r="AD44">
            <v>2048.8780000000002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101.389</v>
          </cell>
          <cell r="V46">
            <v>110.833</v>
          </cell>
          <cell r="W46">
            <v>80.555999999999997</v>
          </cell>
          <cell r="X46">
            <v>226.38900000000001</v>
          </cell>
          <cell r="Y46">
            <v>243.88900000000001</v>
          </cell>
          <cell r="Z46">
            <v>97.5</v>
          </cell>
          <cell r="AA46">
            <v>124.72199999999999</v>
          </cell>
          <cell r="AB46">
            <v>301.29199999999997</v>
          </cell>
          <cell r="AC46">
            <v>362.01499999999999</v>
          </cell>
          <cell r="AD46">
            <v>350.45800000000003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1029.444</v>
          </cell>
          <cell r="R48">
            <v>840</v>
          </cell>
          <cell r="S48">
            <v>973.61099999999999</v>
          </cell>
          <cell r="T48">
            <v>902.22199999999998</v>
          </cell>
          <cell r="U48">
            <v>811.94399999999996</v>
          </cell>
          <cell r="V48">
            <v>872.5</v>
          </cell>
          <cell r="W48">
            <v>1004.444</v>
          </cell>
          <cell r="X48">
            <v>996.94399999999996</v>
          </cell>
          <cell r="Y48">
            <v>889.16700000000003</v>
          </cell>
          <cell r="Z48">
            <v>673.05600000000004</v>
          </cell>
          <cell r="AA48">
            <v>701.38900000000001</v>
          </cell>
          <cell r="AB48">
            <v>845.55600000000004</v>
          </cell>
          <cell r="AC48">
            <v>1083.6110000000001</v>
          </cell>
          <cell r="AD48">
            <v>1081.3510000000001</v>
          </cell>
        </row>
        <row r="49">
          <cell r="A49" t="str">
            <v>Turkey</v>
          </cell>
          <cell r="Q49">
            <v>4074.7220000000002</v>
          </cell>
          <cell r="R49">
            <v>5275.2780000000002</v>
          </cell>
          <cell r="S49">
            <v>6658.6109999999999</v>
          </cell>
          <cell r="T49">
            <v>6231.9440000000004</v>
          </cell>
          <cell r="U49">
            <v>6853.6109999999999</v>
          </cell>
          <cell r="V49">
            <v>8288.8889999999992</v>
          </cell>
          <cell r="W49">
            <v>8019.7219999999998</v>
          </cell>
          <cell r="X49">
            <v>8090</v>
          </cell>
          <cell r="Y49">
            <v>8371.9439999999995</v>
          </cell>
          <cell r="Z49">
            <v>7739.1670000000004</v>
          </cell>
          <cell r="AA49">
            <v>6750.5559999999996</v>
          </cell>
          <cell r="AB49">
            <v>5590.5559999999996</v>
          </cell>
          <cell r="AC49">
            <v>6254.2219999999998</v>
          </cell>
          <cell r="AD49">
            <v>5635.7169999999996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376.66699999999997</v>
          </cell>
          <cell r="AA50">
            <v>439.72199999999998</v>
          </cell>
          <cell r="AB50">
            <v>423.05599999999998</v>
          </cell>
          <cell r="AC50">
            <v>504.72199999999998</v>
          </cell>
          <cell r="AD50">
            <v>488.05599999999998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1940.556</v>
          </cell>
          <cell r="W52">
            <v>1845.278</v>
          </cell>
          <cell r="X52">
            <v>1785</v>
          </cell>
          <cell r="Y52">
            <v>1630.556</v>
          </cell>
          <cell r="Z52">
            <v>1597.222</v>
          </cell>
          <cell r="AA52">
            <v>1664.722</v>
          </cell>
          <cell r="AB52">
            <v>1716.6669999999999</v>
          </cell>
          <cell r="AC52">
            <v>1686.944</v>
          </cell>
          <cell r="AD52">
            <v>1778.8889999999999</v>
          </cell>
        </row>
        <row r="53">
          <cell r="A53" t="str">
            <v>Ukraine</v>
          </cell>
          <cell r="Q53">
            <v>41923.332999999999</v>
          </cell>
          <cell r="R53">
            <v>33611.110999999997</v>
          </cell>
          <cell r="S53">
            <v>31066.667000000001</v>
          </cell>
          <cell r="T53">
            <v>32154.167000000001</v>
          </cell>
          <cell r="U53">
            <v>30560.556</v>
          </cell>
          <cell r="V53">
            <v>31654.722000000002</v>
          </cell>
          <cell r="W53">
            <v>28408.611000000001</v>
          </cell>
          <cell r="X53">
            <v>31062.5</v>
          </cell>
          <cell r="Y53">
            <v>24864.167000000001</v>
          </cell>
          <cell r="Z53">
            <v>23239.722000000002</v>
          </cell>
          <cell r="AA53">
            <v>16862.222000000002</v>
          </cell>
          <cell r="AB53">
            <v>15165.278</v>
          </cell>
          <cell r="AC53">
            <v>13005.556</v>
          </cell>
          <cell r="AD53">
            <v>20286.111000000001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155472.179</v>
          </cell>
          <cell r="R12">
            <v>154441.46900000001</v>
          </cell>
          <cell r="S12">
            <v>149823.73699999999</v>
          </cell>
          <cell r="T12">
            <v>152503.50099999999</v>
          </cell>
          <cell r="U12">
            <v>144925.649</v>
          </cell>
          <cell r="V12">
            <v>153411.29500000001</v>
          </cell>
          <cell r="W12">
            <v>141909.94899999999</v>
          </cell>
          <cell r="X12">
            <v>140304.948</v>
          </cell>
          <cell r="Y12">
            <v>143911.155</v>
          </cell>
          <cell r="Z12">
            <v>126825.42600000001</v>
          </cell>
          <cell r="AA12">
            <v>127750.201</v>
          </cell>
          <cell r="AB12">
            <v>126500.495</v>
          </cell>
          <cell r="AC12">
            <v>120495.072</v>
          </cell>
          <cell r="AD12">
            <v>114369.145</v>
          </cell>
        </row>
        <row r="13">
          <cell r="A13" t="str">
            <v>European Union - 28 countries (2013-2020)</v>
          </cell>
          <cell r="Q13">
            <v>155472.179</v>
          </cell>
          <cell r="R13">
            <v>154441.46900000001</v>
          </cell>
          <cell r="S13">
            <v>149823.73699999999</v>
          </cell>
          <cell r="T13">
            <v>152503.50099999999</v>
          </cell>
          <cell r="U13">
            <v>144925.649</v>
          </cell>
          <cell r="V13">
            <v>153411.29500000001</v>
          </cell>
          <cell r="W13">
            <v>141909.94899999999</v>
          </cell>
          <cell r="X13">
            <v>140304.948</v>
          </cell>
          <cell r="Y13">
            <v>143911.155</v>
          </cell>
          <cell r="Z13">
            <v>126825.42600000001</v>
          </cell>
          <cell r="AA13">
            <v>127750.201</v>
          </cell>
          <cell r="AB13">
            <v>126500.495</v>
          </cell>
          <cell r="AC13">
            <v>120495.072</v>
          </cell>
          <cell r="AD13">
            <v>114369.145</v>
          </cell>
        </row>
        <row r="14">
          <cell r="A14" t="str">
            <v>Euro area - 19 countries  (from 2015)</v>
          </cell>
          <cell r="Q14">
            <v>62274.122000000003</v>
          </cell>
          <cell r="R14">
            <v>62090.358</v>
          </cell>
          <cell r="S14">
            <v>58312.627</v>
          </cell>
          <cell r="T14">
            <v>59172.667999999998</v>
          </cell>
          <cell r="U14">
            <v>56672.870999999999</v>
          </cell>
          <cell r="V14">
            <v>60597.406999999999</v>
          </cell>
          <cell r="W14">
            <v>57066.616000000002</v>
          </cell>
          <cell r="X14">
            <v>55140.504000000001</v>
          </cell>
          <cell r="Y14">
            <v>57809.211000000003</v>
          </cell>
          <cell r="Z14">
            <v>50788.205000000002</v>
          </cell>
          <cell r="AA14">
            <v>51581.357000000004</v>
          </cell>
          <cell r="AB14">
            <v>51181.050999999999</v>
          </cell>
          <cell r="AC14">
            <v>48314.364000000001</v>
          </cell>
          <cell r="AD14">
            <v>47900.415999999997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5653.0559999999996</v>
          </cell>
          <cell r="R16">
            <v>6054.1670000000004</v>
          </cell>
          <cell r="S16">
            <v>7586.1109999999999</v>
          </cell>
          <cell r="T16">
            <v>8976.1110000000008</v>
          </cell>
          <cell r="U16">
            <v>7218.3329999999996</v>
          </cell>
          <cell r="V16">
            <v>5891.9440000000004</v>
          </cell>
          <cell r="W16">
            <v>6066.1109999999999</v>
          </cell>
          <cell r="X16">
            <v>6592.7780000000002</v>
          </cell>
          <cell r="Y16">
            <v>5950.2780000000002</v>
          </cell>
          <cell r="Z16">
            <v>6292.2219999999998</v>
          </cell>
          <cell r="AA16">
            <v>5291.1109999999999</v>
          </cell>
          <cell r="AB16">
            <v>4641.3890000000001</v>
          </cell>
          <cell r="AC16">
            <v>3910.0030000000002</v>
          </cell>
          <cell r="AD16">
            <v>2249.2040000000002</v>
          </cell>
        </row>
        <row r="17">
          <cell r="A17" t="str">
            <v>Czechia</v>
          </cell>
          <cell r="Q17">
            <v>19376.111000000001</v>
          </cell>
          <cell r="R17">
            <v>18710.277999999998</v>
          </cell>
          <cell r="S17">
            <v>19367.5</v>
          </cell>
          <cell r="T17">
            <v>20423.888999999999</v>
          </cell>
          <cell r="U17">
            <v>18650</v>
          </cell>
          <cell r="V17">
            <v>22743.056</v>
          </cell>
          <cell r="W17">
            <v>20128.332999999999</v>
          </cell>
          <cell r="X17">
            <v>20258.332999999999</v>
          </cell>
          <cell r="Y17">
            <v>19782.5</v>
          </cell>
          <cell r="Z17">
            <v>16782.222000000002</v>
          </cell>
          <cell r="AA17">
            <v>17305.832999999999</v>
          </cell>
          <cell r="AB17">
            <v>17643.888999999999</v>
          </cell>
          <cell r="AC17">
            <v>17449.544999999998</v>
          </cell>
          <cell r="AD17">
            <v>16269.457</v>
          </cell>
        </row>
        <row r="18">
          <cell r="A18" t="str">
            <v>Denmark</v>
          </cell>
          <cell r="Q18">
            <v>9484.1669999999995</v>
          </cell>
          <cell r="R18">
            <v>9539.7219999999998</v>
          </cell>
          <cell r="S18">
            <v>9122.2219999999998</v>
          </cell>
          <cell r="T18">
            <v>9139.7219999999998</v>
          </cell>
          <cell r="U18">
            <v>9456.9439999999995</v>
          </cell>
          <cell r="V18">
            <v>10061.944</v>
          </cell>
          <cell r="W18">
            <v>8607.5</v>
          </cell>
          <cell r="X18">
            <v>8842.7780000000002</v>
          </cell>
          <cell r="Y18">
            <v>8960.8330000000005</v>
          </cell>
          <cell r="Z18">
            <v>6826.9440000000004</v>
          </cell>
          <cell r="AA18">
            <v>7216.0659999999998</v>
          </cell>
          <cell r="AB18">
            <v>6909.4430000000002</v>
          </cell>
          <cell r="AC18">
            <v>5318.2160000000003</v>
          </cell>
          <cell r="AD18">
            <v>4559.6000000000004</v>
          </cell>
        </row>
        <row r="19">
          <cell r="A19" t="str">
            <v>Germany (until 1990 former territory of the FRG)</v>
          </cell>
          <cell r="Q19">
            <v>43189.722000000002</v>
          </cell>
          <cell r="R19">
            <v>41191.110999999997</v>
          </cell>
          <cell r="S19">
            <v>38141.667000000001</v>
          </cell>
          <cell r="T19">
            <v>39764.722000000002</v>
          </cell>
          <cell r="U19">
            <v>38746.110999999997</v>
          </cell>
          <cell r="V19">
            <v>41382.777999999998</v>
          </cell>
          <cell r="W19">
            <v>37689.722000000002</v>
          </cell>
          <cell r="X19">
            <v>39386.667000000001</v>
          </cell>
          <cell r="Y19">
            <v>43123.610999999997</v>
          </cell>
          <cell r="Z19">
            <v>37007.777999999998</v>
          </cell>
          <cell r="AA19">
            <v>38724.444000000003</v>
          </cell>
          <cell r="AB19">
            <v>36179.722000000002</v>
          </cell>
          <cell r="AC19">
            <v>33532.777999999998</v>
          </cell>
          <cell r="AD19">
            <v>34465.555999999997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3.056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565</v>
          </cell>
          <cell r="R22">
            <v>637.5</v>
          </cell>
          <cell r="S22">
            <v>482.5</v>
          </cell>
          <cell r="T22">
            <v>506.94400000000002</v>
          </cell>
          <cell r="U22">
            <v>561.94399999999996</v>
          </cell>
          <cell r="V22">
            <v>529.16700000000003</v>
          </cell>
          <cell r="W22">
            <v>614.72199999999998</v>
          </cell>
          <cell r="X22">
            <v>514.16700000000003</v>
          </cell>
          <cell r="Y22">
            <v>480</v>
          </cell>
          <cell r="Z22">
            <v>572.22199999999998</v>
          </cell>
          <cell r="AA22">
            <v>578.61099999999999</v>
          </cell>
          <cell r="AB22">
            <v>589.72199999999998</v>
          </cell>
          <cell r="AC22">
            <v>589.46699999999998</v>
          </cell>
          <cell r="AD22">
            <v>598.52599999999995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218.88900000000001</v>
          </cell>
          <cell r="R24">
            <v>248.88900000000001</v>
          </cell>
          <cell r="S24">
            <v>243.333</v>
          </cell>
          <cell r="T24">
            <v>1337.222</v>
          </cell>
          <cell r="U24">
            <v>255.27799999999999</v>
          </cell>
          <cell r="V24">
            <v>105</v>
          </cell>
          <cell r="W24">
            <v>1001.474</v>
          </cell>
          <cell r="X24">
            <v>770.28</v>
          </cell>
          <cell r="Y24">
            <v>622.30600000000004</v>
          </cell>
          <cell r="Z24">
            <v>651.1</v>
          </cell>
          <cell r="AA24">
            <v>581.88599999999997</v>
          </cell>
          <cell r="AB24">
            <v>381.69200000000001</v>
          </cell>
          <cell r="AC24">
            <v>377.084</v>
          </cell>
          <cell r="AD24">
            <v>190.37200000000001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389.44400000000002</v>
          </cell>
          <cell r="R26">
            <v>536.66700000000003</v>
          </cell>
          <cell r="S26">
            <v>435.27800000000002</v>
          </cell>
          <cell r="T26">
            <v>153.333</v>
          </cell>
          <cell r="U26">
            <v>0</v>
          </cell>
          <cell r="V26">
            <v>214.44399999999999</v>
          </cell>
          <cell r="W26">
            <v>351.38900000000001</v>
          </cell>
          <cell r="X26">
            <v>335.55599999999998</v>
          </cell>
          <cell r="Y26">
            <v>350.83300000000003</v>
          </cell>
          <cell r="Z26">
            <v>307.22199999999998</v>
          </cell>
          <cell r="AA26">
            <v>423.61099999999999</v>
          </cell>
          <cell r="AB26">
            <v>432.77800000000002</v>
          </cell>
          <cell r="AC26">
            <v>429.05500000000001</v>
          </cell>
          <cell r="AD26">
            <v>435.375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43.055999999999997</v>
          </cell>
          <cell r="T28">
            <v>66.111000000000004</v>
          </cell>
          <cell r="U28">
            <v>72.778000000000006</v>
          </cell>
          <cell r="V28">
            <v>80</v>
          </cell>
          <cell r="W28">
            <v>61.944000000000003</v>
          </cell>
          <cell r="X28">
            <v>76.944000000000003</v>
          </cell>
          <cell r="Y28">
            <v>67.778000000000006</v>
          </cell>
          <cell r="Z28">
            <v>28.332999999999998</v>
          </cell>
          <cell r="AA28">
            <v>18.056000000000001</v>
          </cell>
          <cell r="AB28">
            <v>28.332999999999998</v>
          </cell>
          <cell r="AC28">
            <v>9.452</v>
          </cell>
          <cell r="AD28">
            <v>16.8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1073.056</v>
          </cell>
          <cell r="R31">
            <v>1053.8889999999999</v>
          </cell>
          <cell r="S31">
            <v>1059.722</v>
          </cell>
          <cell r="T31">
            <v>973.61099999999999</v>
          </cell>
          <cell r="U31">
            <v>705.55600000000004</v>
          </cell>
          <cell r="V31">
            <v>585.83299999999997</v>
          </cell>
          <cell r="W31">
            <v>557.5</v>
          </cell>
          <cell r="X31">
            <v>508.61099999999999</v>
          </cell>
          <cell r="Y31">
            <v>420.83300000000003</v>
          </cell>
          <cell r="Z31">
            <v>373.61099999999999</v>
          </cell>
          <cell r="AA31">
            <v>181.667</v>
          </cell>
          <cell r="AB31">
            <v>613.88900000000001</v>
          </cell>
          <cell r="AC31">
            <v>113.333</v>
          </cell>
          <cell r="AD31">
            <v>108.611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4698.8890000000001</v>
          </cell>
          <cell r="R33">
            <v>4645</v>
          </cell>
          <cell r="S33">
            <v>4778.3329999999996</v>
          </cell>
          <cell r="T33">
            <v>4381.1109999999999</v>
          </cell>
          <cell r="U33">
            <v>3955.556</v>
          </cell>
          <cell r="V33">
            <v>4768.8890000000001</v>
          </cell>
          <cell r="W33">
            <v>4430</v>
          </cell>
          <cell r="X33">
            <v>1519.722</v>
          </cell>
          <cell r="Y33">
            <v>746.11099999999999</v>
          </cell>
          <cell r="Z33">
            <v>866.94399999999996</v>
          </cell>
          <cell r="AA33">
            <v>959.24199999999996</v>
          </cell>
          <cell r="AB33">
            <v>974.59900000000005</v>
          </cell>
          <cell r="AC33">
            <v>730.66099999999994</v>
          </cell>
          <cell r="AD33">
            <v>644.71400000000006</v>
          </cell>
        </row>
        <row r="34">
          <cell r="A34" t="str">
            <v>Austria</v>
          </cell>
          <cell r="Q34">
            <v>849.95500000000004</v>
          </cell>
          <cell r="R34">
            <v>815.63499999999999</v>
          </cell>
          <cell r="S34">
            <v>756.79300000000001</v>
          </cell>
          <cell r="T34">
            <v>825.72500000000002</v>
          </cell>
          <cell r="U34">
            <v>728.98199999999997</v>
          </cell>
          <cell r="V34">
            <v>712.96199999999999</v>
          </cell>
          <cell r="W34">
            <v>747.92100000000005</v>
          </cell>
          <cell r="X34">
            <v>707.16700000000003</v>
          </cell>
          <cell r="Y34">
            <v>756.072</v>
          </cell>
          <cell r="Z34">
            <v>832.38300000000004</v>
          </cell>
          <cell r="AA34">
            <v>945.78499999999997</v>
          </cell>
          <cell r="AB34">
            <v>885.03800000000001</v>
          </cell>
          <cell r="AC34">
            <v>829.97</v>
          </cell>
          <cell r="AD34">
            <v>748.83</v>
          </cell>
        </row>
        <row r="35">
          <cell r="A35" t="str">
            <v>Poland</v>
          </cell>
          <cell r="Q35">
            <v>47694.722000000002</v>
          </cell>
          <cell r="R35">
            <v>46261.110999999997</v>
          </cell>
          <cell r="S35">
            <v>45740.277999999998</v>
          </cell>
          <cell r="T35">
            <v>46078.332999999999</v>
          </cell>
          <cell r="U35">
            <v>44230.277999999998</v>
          </cell>
          <cell r="V35">
            <v>45385.832999999999</v>
          </cell>
          <cell r="W35">
            <v>41612.5</v>
          </cell>
          <cell r="X35">
            <v>40635.832999999999</v>
          </cell>
          <cell r="Y35">
            <v>41532.777999999998</v>
          </cell>
          <cell r="Z35">
            <v>37926.110999999997</v>
          </cell>
          <cell r="AA35">
            <v>38360.277999999998</v>
          </cell>
          <cell r="AB35">
            <v>39597.777999999998</v>
          </cell>
          <cell r="AC35">
            <v>39723.858999999997</v>
          </cell>
          <cell r="AD35">
            <v>38333.339999999997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7930.2780000000002</v>
          </cell>
          <cell r="R37">
            <v>8170</v>
          </cell>
          <cell r="S37">
            <v>6744.4440000000004</v>
          </cell>
          <cell r="T37">
            <v>6204.1670000000004</v>
          </cell>
          <cell r="U37">
            <v>6466.6670000000004</v>
          </cell>
          <cell r="V37">
            <v>6078.0559999999996</v>
          </cell>
          <cell r="W37">
            <v>6175</v>
          </cell>
          <cell r="X37">
            <v>6768.3329999999996</v>
          </cell>
          <cell r="Y37">
            <v>7257.7780000000002</v>
          </cell>
          <cell r="Z37">
            <v>6418.8890000000001</v>
          </cell>
          <cell r="AA37">
            <v>6332.5</v>
          </cell>
          <cell r="AB37">
            <v>4984.1670000000004</v>
          </cell>
          <cell r="AC37">
            <v>4554.9189999999999</v>
          </cell>
          <cell r="AD37">
            <v>3774.6280000000002</v>
          </cell>
        </row>
        <row r="38">
          <cell r="A38" t="str">
            <v>Slovenia</v>
          </cell>
          <cell r="Q38">
            <v>1765.556</v>
          </cell>
          <cell r="R38">
            <v>1649.722</v>
          </cell>
          <cell r="S38">
            <v>1565</v>
          </cell>
          <cell r="T38">
            <v>1658.6110000000001</v>
          </cell>
          <cell r="U38">
            <v>1536.944</v>
          </cell>
          <cell r="V38">
            <v>1674.1669999999999</v>
          </cell>
          <cell r="W38">
            <v>1557.222</v>
          </cell>
          <cell r="X38">
            <v>1448.056</v>
          </cell>
          <cell r="Y38">
            <v>1471.3889999999999</v>
          </cell>
          <cell r="Z38">
            <v>1202.5</v>
          </cell>
          <cell r="AA38">
            <v>1307.222</v>
          </cell>
          <cell r="AB38">
            <v>1377.778</v>
          </cell>
          <cell r="AC38">
            <v>1372.5640000000001</v>
          </cell>
          <cell r="AD38">
            <v>1388.576</v>
          </cell>
        </row>
        <row r="39">
          <cell r="A39" t="str">
            <v>Slovakia</v>
          </cell>
          <cell r="Q39">
            <v>2712.5</v>
          </cell>
          <cell r="R39">
            <v>2814.1669999999999</v>
          </cell>
          <cell r="S39">
            <v>2857.7779999999998</v>
          </cell>
          <cell r="T39">
            <v>2499.7220000000002</v>
          </cell>
          <cell r="U39">
            <v>2497.2220000000002</v>
          </cell>
          <cell r="V39">
            <v>3135.8330000000001</v>
          </cell>
          <cell r="W39">
            <v>3031.1109999999999</v>
          </cell>
          <cell r="X39">
            <v>2371.3890000000001</v>
          </cell>
          <cell r="Y39">
            <v>2445.2779999999998</v>
          </cell>
          <cell r="Z39">
            <v>1988.8889999999999</v>
          </cell>
          <cell r="AA39">
            <v>1808.8889999999999</v>
          </cell>
          <cell r="AB39">
            <v>2162.7779999999998</v>
          </cell>
          <cell r="AC39">
            <v>2351.3890000000001</v>
          </cell>
          <cell r="AD39">
            <v>2203.6109999999999</v>
          </cell>
        </row>
        <row r="40">
          <cell r="A40" t="str">
            <v>Finland</v>
          </cell>
          <cell r="Q40">
            <v>7884.1670000000004</v>
          </cell>
          <cell r="R40">
            <v>9551.6669999999995</v>
          </cell>
          <cell r="S40">
            <v>9008.8889999999992</v>
          </cell>
          <cell r="T40">
            <v>7979.1670000000004</v>
          </cell>
          <cell r="U40">
            <v>8318.0560000000005</v>
          </cell>
          <cell r="V40">
            <v>7994.1670000000004</v>
          </cell>
          <cell r="W40">
            <v>7581.1109999999999</v>
          </cell>
          <cell r="X40">
            <v>8010.5559999999996</v>
          </cell>
          <cell r="Y40">
            <v>7745.8329999999996</v>
          </cell>
          <cell r="Z40">
            <v>7327.7780000000002</v>
          </cell>
          <cell r="AA40">
            <v>6233.6109999999999</v>
          </cell>
          <cell r="AB40">
            <v>8168.6109999999999</v>
          </cell>
          <cell r="AC40">
            <v>8091.9440000000004</v>
          </cell>
          <cell r="AD40">
            <v>7208.0559999999996</v>
          </cell>
        </row>
        <row r="41">
          <cell r="A41" t="str">
            <v>Sweden</v>
          </cell>
          <cell r="Q41">
            <v>1986.6669999999999</v>
          </cell>
          <cell r="R41">
            <v>2561.944</v>
          </cell>
          <cell r="S41">
            <v>1890.8330000000001</v>
          </cell>
          <cell r="T41">
            <v>1535</v>
          </cell>
          <cell r="U41">
            <v>1525</v>
          </cell>
          <cell r="V41">
            <v>2067.2220000000002</v>
          </cell>
          <cell r="W41">
            <v>1696.3889999999999</v>
          </cell>
          <cell r="X41">
            <v>1557.778</v>
          </cell>
          <cell r="Y41">
            <v>2196.944</v>
          </cell>
          <cell r="Z41">
            <v>1417.222</v>
          </cell>
          <cell r="AA41">
            <v>1481.3889999999999</v>
          </cell>
          <cell r="AB41">
            <v>928.88900000000001</v>
          </cell>
          <cell r="AC41">
            <v>1110.8330000000001</v>
          </cell>
          <cell r="AD41">
            <v>1173.8889999999999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95.832999999999998</v>
          </cell>
          <cell r="R44">
            <v>91.667000000000002</v>
          </cell>
          <cell r="S44">
            <v>102.5</v>
          </cell>
          <cell r="T44">
            <v>65</v>
          </cell>
          <cell r="U44">
            <v>65</v>
          </cell>
          <cell r="V44">
            <v>67.778000000000006</v>
          </cell>
          <cell r="W44">
            <v>81.667000000000002</v>
          </cell>
          <cell r="X44">
            <v>68.332999999999998</v>
          </cell>
          <cell r="Y44">
            <v>64.721999999999994</v>
          </cell>
          <cell r="Z44">
            <v>65.278000000000006</v>
          </cell>
          <cell r="AA44">
            <v>61.389000000000003</v>
          </cell>
          <cell r="AB44">
            <v>63.055999999999997</v>
          </cell>
          <cell r="AC44">
            <v>67.778000000000006</v>
          </cell>
          <cell r="AD44">
            <v>69.676000000000002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991.66700000000003</v>
          </cell>
          <cell r="R48">
            <v>422.5</v>
          </cell>
          <cell r="S48">
            <v>476.94400000000002</v>
          </cell>
          <cell r="T48">
            <v>487.22199999999998</v>
          </cell>
          <cell r="U48">
            <v>482.77800000000002</v>
          </cell>
          <cell r="V48">
            <v>490.83300000000003</v>
          </cell>
          <cell r="W48">
            <v>575</v>
          </cell>
          <cell r="X48">
            <v>582.5</v>
          </cell>
          <cell r="Y48">
            <v>571.94399999999996</v>
          </cell>
          <cell r="Z48">
            <v>542.5</v>
          </cell>
          <cell r="AA48">
            <v>589.44399999999996</v>
          </cell>
          <cell r="AB48">
            <v>611.66700000000003</v>
          </cell>
          <cell r="AC48">
            <v>647.44100000000003</v>
          </cell>
          <cell r="AD48">
            <v>626.02099999999996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376.66699999999997</v>
          </cell>
          <cell r="AA50">
            <v>439.72199999999998</v>
          </cell>
          <cell r="AB50">
            <v>423.05599999999998</v>
          </cell>
          <cell r="AC50">
            <v>455.27800000000002</v>
          </cell>
          <cell r="AD50">
            <v>434.16699999999997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1780.556</v>
          </cell>
          <cell r="R53">
            <v>2060.8330000000001</v>
          </cell>
          <cell r="S53">
            <v>2990.2779999999998</v>
          </cell>
          <cell r="T53">
            <v>3531.3890000000001</v>
          </cell>
          <cell r="U53">
            <v>4058.056</v>
          </cell>
          <cell r="V53">
            <v>4451.1109999999999</v>
          </cell>
          <cell r="W53">
            <v>3853.6109999999999</v>
          </cell>
          <cell r="X53">
            <v>6661.6670000000004</v>
          </cell>
          <cell r="Y53">
            <v>5303.3329999999996</v>
          </cell>
          <cell r="Z53">
            <v>5576.9440000000004</v>
          </cell>
          <cell r="AA53">
            <v>4762.5</v>
          </cell>
          <cell r="AB53">
            <v>4791.1109999999999</v>
          </cell>
          <cell r="AC53">
            <v>5483.3329999999996</v>
          </cell>
          <cell r="AD53">
            <v>5375.8329999999996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6109.7209999999995</v>
          </cell>
          <cell r="R12">
            <v>5886.3890000000001</v>
          </cell>
          <cell r="S12">
            <v>5535.8329999999996</v>
          </cell>
          <cell r="T12">
            <v>6575.5550000000003</v>
          </cell>
          <cell r="U12">
            <v>4982.7780000000002</v>
          </cell>
          <cell r="V12">
            <v>7501.39</v>
          </cell>
          <cell r="W12">
            <v>7677.2219999999998</v>
          </cell>
          <cell r="X12">
            <v>7244.1679999999997</v>
          </cell>
          <cell r="Y12">
            <v>7538.0550000000003</v>
          </cell>
          <cell r="Z12">
            <v>7119.1660000000002</v>
          </cell>
          <cell r="AA12">
            <v>7794.8860000000004</v>
          </cell>
          <cell r="AB12">
            <v>7492.5</v>
          </cell>
          <cell r="AC12">
            <v>7812.7380000000003</v>
          </cell>
          <cell r="AD12">
            <v>8078.7529999999997</v>
          </cell>
        </row>
        <row r="13">
          <cell r="A13" t="str">
            <v>European Union - 28 countries (2013-2020)</v>
          </cell>
          <cell r="Q13">
            <v>6109.7209999999995</v>
          </cell>
          <cell r="R13">
            <v>5886.3890000000001</v>
          </cell>
          <cell r="S13">
            <v>5535.8329999999996</v>
          </cell>
          <cell r="T13">
            <v>6575.5550000000003</v>
          </cell>
          <cell r="U13">
            <v>4982.7780000000002</v>
          </cell>
          <cell r="V13">
            <v>7501.39</v>
          </cell>
          <cell r="W13">
            <v>7677.2219999999998</v>
          </cell>
          <cell r="X13">
            <v>7244.1679999999997</v>
          </cell>
          <cell r="Y13">
            <v>7538.0550000000003</v>
          </cell>
          <cell r="Z13">
            <v>7119.1660000000002</v>
          </cell>
          <cell r="AA13">
            <v>7794.8860000000004</v>
          </cell>
          <cell r="AB13">
            <v>7492.5</v>
          </cell>
          <cell r="AC13">
            <v>7812.7380000000003</v>
          </cell>
          <cell r="AD13">
            <v>8078.7529999999997</v>
          </cell>
        </row>
        <row r="14">
          <cell r="A14" t="str">
            <v>Euro area - 19 countries  (from 2015)</v>
          </cell>
          <cell r="Q14">
            <v>2162.4989999999998</v>
          </cell>
          <cell r="R14">
            <v>2099.7220000000002</v>
          </cell>
          <cell r="S14">
            <v>1398.0550000000001</v>
          </cell>
          <cell r="T14">
            <v>1120</v>
          </cell>
          <cell r="U14">
            <v>926.94399999999996</v>
          </cell>
          <cell r="V14">
            <v>1524.4449999999999</v>
          </cell>
          <cell r="W14">
            <v>1454.1659999999999</v>
          </cell>
          <cell r="X14">
            <v>1372.778</v>
          </cell>
          <cell r="Y14">
            <v>2046.944</v>
          </cell>
          <cell r="Z14">
            <v>1449.722</v>
          </cell>
          <cell r="AA14">
            <v>869.60799999999995</v>
          </cell>
          <cell r="AB14">
            <v>1413.3330000000001</v>
          </cell>
          <cell r="AC14">
            <v>877.64599999999996</v>
          </cell>
          <cell r="AD14">
            <v>945.05600000000004</v>
          </cell>
        </row>
        <row r="15">
          <cell r="A15" t="str">
            <v>Belgium</v>
          </cell>
          <cell r="Q15">
            <v>0</v>
          </cell>
          <cell r="R15">
            <v>325.55599999999998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1168.3330000000001</v>
          </cell>
          <cell r="R17">
            <v>1173.8889999999999</v>
          </cell>
          <cell r="S17">
            <v>1217.222</v>
          </cell>
          <cell r="T17">
            <v>1128.6110000000001</v>
          </cell>
          <cell r="U17">
            <v>919.72199999999998</v>
          </cell>
          <cell r="V17">
            <v>1642.222</v>
          </cell>
          <cell r="W17">
            <v>1765.278</v>
          </cell>
          <cell r="X17">
            <v>1669.1669999999999</v>
          </cell>
          <cell r="Y17">
            <v>1850.8330000000001</v>
          </cell>
          <cell r="Z17">
            <v>1712.222</v>
          </cell>
          <cell r="AA17">
            <v>1551.1110000000001</v>
          </cell>
          <cell r="AB17">
            <v>1585.278</v>
          </cell>
          <cell r="AC17">
            <v>1512.941</v>
          </cell>
          <cell r="AD17">
            <v>1573.491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730</v>
          </cell>
          <cell r="R19">
            <v>581.94399999999996</v>
          </cell>
          <cell r="S19">
            <v>339.44400000000002</v>
          </cell>
          <cell r="T19">
            <v>73.055999999999997</v>
          </cell>
          <cell r="U19">
            <v>65.555999999999997</v>
          </cell>
          <cell r="V19">
            <v>94.721999999999994</v>
          </cell>
          <cell r="W19">
            <v>107.77800000000001</v>
          </cell>
          <cell r="X19">
            <v>24.443999999999999</v>
          </cell>
          <cell r="Y19">
            <v>39.167000000000002</v>
          </cell>
          <cell r="Z19">
            <v>35.832999999999998</v>
          </cell>
          <cell r="AA19">
            <v>12.5</v>
          </cell>
          <cell r="AB19">
            <v>11.388999999999999</v>
          </cell>
          <cell r="AC19">
            <v>10.555999999999999</v>
          </cell>
          <cell r="AD19">
            <v>146.667</v>
          </cell>
        </row>
        <row r="20">
          <cell r="A20" t="str">
            <v>Estonia</v>
          </cell>
          <cell r="Q20">
            <v>347.22199999999998</v>
          </cell>
          <cell r="R20">
            <v>354.16699999999997</v>
          </cell>
          <cell r="S20">
            <v>461.66699999999997</v>
          </cell>
          <cell r="T20">
            <v>254.72200000000001</v>
          </cell>
          <cell r="U20">
            <v>283.33300000000003</v>
          </cell>
          <cell r="V20">
            <v>307.77800000000002</v>
          </cell>
          <cell r="W20">
            <v>253.333</v>
          </cell>
          <cell r="X20">
            <v>244.167</v>
          </cell>
          <cell r="Y20">
            <v>330.83300000000003</v>
          </cell>
          <cell r="Z20">
            <v>368.05599999999998</v>
          </cell>
          <cell r="AA20">
            <v>344.44400000000002</v>
          </cell>
          <cell r="AB20">
            <v>506.38900000000001</v>
          </cell>
          <cell r="AC20">
            <v>534.16700000000003</v>
          </cell>
          <cell r="AD20">
            <v>341.11099999999999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673.33299999999997</v>
          </cell>
          <cell r="R26">
            <v>440.83300000000003</v>
          </cell>
          <cell r="S26">
            <v>174.72200000000001</v>
          </cell>
          <cell r="T26">
            <v>243.61099999999999</v>
          </cell>
          <cell r="U26">
            <v>219.44399999999999</v>
          </cell>
          <cell r="V26">
            <v>270.27800000000002</v>
          </cell>
          <cell r="W26">
            <v>355.83300000000003</v>
          </cell>
          <cell r="X26">
            <v>988.88900000000001</v>
          </cell>
          <cell r="Y26">
            <v>741.94399999999996</v>
          </cell>
          <cell r="Z26">
            <v>703.05600000000004</v>
          </cell>
          <cell r="AA26">
            <v>80</v>
          </cell>
          <cell r="AB26">
            <v>602.77800000000002</v>
          </cell>
          <cell r="AC26">
            <v>91.77</v>
          </cell>
          <cell r="AD26">
            <v>87.808000000000007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489.44400000000002</v>
          </cell>
          <cell r="R31">
            <v>604.44399999999996</v>
          </cell>
          <cell r="S31">
            <v>648.05600000000004</v>
          </cell>
          <cell r="T31">
            <v>563.33299999999997</v>
          </cell>
          <cell r="U31">
            <v>461.66699999999997</v>
          </cell>
          <cell r="V31">
            <v>590.83299999999997</v>
          </cell>
          <cell r="W31">
            <v>624.16700000000003</v>
          </cell>
          <cell r="X31">
            <v>529.16700000000003</v>
          </cell>
          <cell r="Y31">
            <v>375.27800000000002</v>
          </cell>
          <cell r="Z31">
            <v>526.94399999999996</v>
          </cell>
          <cell r="AA31">
            <v>530.55600000000004</v>
          </cell>
          <cell r="AB31">
            <v>331.94400000000002</v>
          </cell>
          <cell r="AC31">
            <v>283.33300000000003</v>
          </cell>
          <cell r="AD31">
            <v>423.88900000000001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411.94400000000002</v>
          </cell>
          <cell r="R33">
            <v>397.22199999999998</v>
          </cell>
          <cell r="S33">
            <v>421.94400000000002</v>
          </cell>
          <cell r="T33">
            <v>519.44399999999996</v>
          </cell>
          <cell r="U33">
            <v>327.5</v>
          </cell>
          <cell r="V33">
            <v>806.38900000000001</v>
          </cell>
          <cell r="W33">
            <v>692.5</v>
          </cell>
          <cell r="X33">
            <v>80</v>
          </cell>
          <cell r="Y33">
            <v>797.77800000000002</v>
          </cell>
          <cell r="Z33">
            <v>66.944000000000003</v>
          </cell>
          <cell r="AA33">
            <v>67.385999999999996</v>
          </cell>
          <cell r="AB33">
            <v>97.221000000000004</v>
          </cell>
          <cell r="AC33">
            <v>70.042000000000002</v>
          </cell>
          <cell r="AD33">
            <v>124.47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555.55600000000004</v>
          </cell>
          <cell r="R35">
            <v>570.55600000000004</v>
          </cell>
          <cell r="S35">
            <v>818.88900000000001</v>
          </cell>
          <cell r="T35">
            <v>2261.1109999999999</v>
          </cell>
          <cell r="U35">
            <v>1765.278</v>
          </cell>
          <cell r="V35">
            <v>2529.1669999999999</v>
          </cell>
          <cell r="W35">
            <v>2601.1109999999999</v>
          </cell>
          <cell r="X35">
            <v>2426.6669999999999</v>
          </cell>
          <cell r="Y35">
            <v>2138.056</v>
          </cell>
          <cell r="Z35">
            <v>2129.7220000000002</v>
          </cell>
          <cell r="AA35">
            <v>3748.6109999999999</v>
          </cell>
          <cell r="AB35">
            <v>2873.8890000000001</v>
          </cell>
          <cell r="AC35">
            <v>3682.4290000000001</v>
          </cell>
          <cell r="AD35">
            <v>3718.261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112.77800000000001</v>
          </cell>
          <cell r="R37">
            <v>54.722000000000001</v>
          </cell>
          <cell r="S37">
            <v>125.27800000000001</v>
          </cell>
          <cell r="T37">
            <v>101.667</v>
          </cell>
          <cell r="U37">
            <v>11.388999999999999</v>
          </cell>
          <cell r="V37">
            <v>26.667000000000002</v>
          </cell>
          <cell r="W37">
            <v>0</v>
          </cell>
          <cell r="X37">
            <v>0</v>
          </cell>
          <cell r="Y37">
            <v>0</v>
          </cell>
          <cell r="Z37">
            <v>9.1669999999999998</v>
          </cell>
          <cell r="AA37">
            <v>1.389</v>
          </cell>
          <cell r="AB37">
            <v>1.667</v>
          </cell>
          <cell r="AC37">
            <v>0.27800000000000002</v>
          </cell>
          <cell r="AD37">
            <v>0.27800000000000002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0.27800000000000002</v>
          </cell>
          <cell r="T40">
            <v>29.167000000000002</v>
          </cell>
          <cell r="U40">
            <v>31.111000000000001</v>
          </cell>
          <cell r="V40">
            <v>45.277999999999999</v>
          </cell>
          <cell r="W40">
            <v>44.722000000000001</v>
          </cell>
          <cell r="X40">
            <v>35.277999999999999</v>
          </cell>
          <cell r="Y40">
            <v>137.22200000000001</v>
          </cell>
          <cell r="Z40">
            <v>275.83300000000003</v>
          </cell>
          <cell r="AA40">
            <v>365.27800000000002</v>
          </cell>
          <cell r="AB40">
            <v>195.55600000000001</v>
          </cell>
          <cell r="AC40">
            <v>171.11099999999999</v>
          </cell>
          <cell r="AD40">
            <v>245</v>
          </cell>
        </row>
        <row r="41">
          <cell r="A41" t="str">
            <v>Sweden</v>
          </cell>
          <cell r="Q41">
            <v>1621.1110000000001</v>
          </cell>
          <cell r="R41">
            <v>1383.056</v>
          </cell>
          <cell r="S41">
            <v>1328.3330000000001</v>
          </cell>
          <cell r="T41">
            <v>1400.8330000000001</v>
          </cell>
          <cell r="U41">
            <v>897.77800000000002</v>
          </cell>
          <cell r="V41">
            <v>1188.056</v>
          </cell>
          <cell r="W41">
            <v>1232.5</v>
          </cell>
          <cell r="X41">
            <v>1246.3889999999999</v>
          </cell>
          <cell r="Y41">
            <v>1126.944</v>
          </cell>
          <cell r="Z41">
            <v>1291.3889999999999</v>
          </cell>
          <cell r="AA41">
            <v>1093.6110000000001</v>
          </cell>
          <cell r="AB41">
            <v>1286.3889999999999</v>
          </cell>
          <cell r="AC41">
            <v>1456.1110000000001</v>
          </cell>
          <cell r="AD41">
            <v>1417.778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47.777999999999999</v>
          </cell>
          <cell r="T53">
            <v>156.38900000000001</v>
          </cell>
          <cell r="U53">
            <v>126.389</v>
          </cell>
          <cell r="V53">
            <v>174.167</v>
          </cell>
          <cell r="W53">
            <v>65.278000000000006</v>
          </cell>
          <cell r="X53">
            <v>80.832999999999998</v>
          </cell>
          <cell r="Y53">
            <v>397.77800000000002</v>
          </cell>
          <cell r="Z53">
            <v>435.27800000000002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7978.6109999999999</v>
          </cell>
          <cell r="R12">
            <v>8570.8330000000005</v>
          </cell>
          <cell r="S12">
            <v>9055.2780000000002</v>
          </cell>
          <cell r="T12">
            <v>8853.3340000000007</v>
          </cell>
          <cell r="U12">
            <v>9371.6659999999993</v>
          </cell>
          <cell r="V12">
            <v>10402.778</v>
          </cell>
          <cell r="W12">
            <v>8809.1659999999993</v>
          </cell>
          <cell r="X12">
            <v>7905</v>
          </cell>
          <cell r="Y12">
            <v>6499.4440000000004</v>
          </cell>
          <cell r="Z12">
            <v>6576.3890000000001</v>
          </cell>
          <cell r="AA12">
            <v>6586.9449999999997</v>
          </cell>
          <cell r="AB12">
            <v>6495.2780000000002</v>
          </cell>
          <cell r="AC12">
            <v>6083.6109999999999</v>
          </cell>
          <cell r="AD12">
            <v>6774.7719999999999</v>
          </cell>
        </row>
        <row r="13">
          <cell r="A13" t="str">
            <v>European Union - 28 countries (2013-2020)</v>
          </cell>
          <cell r="Q13">
            <v>7978.6109999999999</v>
          </cell>
          <cell r="R13">
            <v>8570.8330000000005</v>
          </cell>
          <cell r="S13">
            <v>9055.2780000000002</v>
          </cell>
          <cell r="T13">
            <v>8853.3340000000007</v>
          </cell>
          <cell r="U13">
            <v>9371.6659999999993</v>
          </cell>
          <cell r="V13">
            <v>10402.778</v>
          </cell>
          <cell r="W13">
            <v>8809.1659999999993</v>
          </cell>
          <cell r="X13">
            <v>7905</v>
          </cell>
          <cell r="Y13">
            <v>6499.4440000000004</v>
          </cell>
          <cell r="Z13">
            <v>6576.3890000000001</v>
          </cell>
          <cell r="AA13">
            <v>6586.9449999999997</v>
          </cell>
          <cell r="AB13">
            <v>6495.2780000000002</v>
          </cell>
          <cell r="AC13">
            <v>6083.6109999999999</v>
          </cell>
          <cell r="AD13">
            <v>6774.7719999999999</v>
          </cell>
        </row>
        <row r="14">
          <cell r="A14" t="str">
            <v>Euro area - 19 countries  (from 2015)</v>
          </cell>
          <cell r="Q14">
            <v>6357.7780000000002</v>
          </cell>
          <cell r="R14">
            <v>7286.1109999999999</v>
          </cell>
          <cell r="S14">
            <v>8037.7780000000002</v>
          </cell>
          <cell r="T14">
            <v>6971.6670000000004</v>
          </cell>
          <cell r="U14">
            <v>7301.6660000000002</v>
          </cell>
          <cell r="V14">
            <v>8610</v>
          </cell>
          <cell r="W14">
            <v>7277.2219999999998</v>
          </cell>
          <cell r="X14">
            <v>6661.3890000000001</v>
          </cell>
          <cell r="Y14">
            <v>5422.5</v>
          </cell>
          <cell r="Z14">
            <v>5790.8329999999996</v>
          </cell>
          <cell r="AA14">
            <v>5930.2780000000002</v>
          </cell>
          <cell r="AB14">
            <v>5772.5</v>
          </cell>
          <cell r="AC14">
            <v>5410.2780000000002</v>
          </cell>
          <cell r="AD14">
            <v>5733.3829999999998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154.72200000000001</v>
          </cell>
          <cell r="V20">
            <v>207.5</v>
          </cell>
          <cell r="W20">
            <v>169.72200000000001</v>
          </cell>
          <cell r="X20">
            <v>183.61099999999999</v>
          </cell>
          <cell r="Y20">
            <v>129.44399999999999</v>
          </cell>
          <cell r="Z20">
            <v>98.332999999999998</v>
          </cell>
          <cell r="AA20">
            <v>111.111</v>
          </cell>
          <cell r="AB20">
            <v>114.72199999999999</v>
          </cell>
          <cell r="AC20">
            <v>123.889</v>
          </cell>
          <cell r="AD20">
            <v>76.667000000000002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7.7779999999999996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14.215999999999999</v>
          </cell>
        </row>
        <row r="29">
          <cell r="A29" t="str">
            <v>Lithuania</v>
          </cell>
          <cell r="Q29">
            <v>0</v>
          </cell>
          <cell r="R29">
            <v>3.6110000000000002</v>
          </cell>
          <cell r="S29">
            <v>47.222000000000001</v>
          </cell>
          <cell r="T29">
            <v>0.27800000000000002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5.556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6357.7780000000002</v>
          </cell>
          <cell r="R40">
            <v>7282.5</v>
          </cell>
          <cell r="S40">
            <v>7990.5559999999996</v>
          </cell>
          <cell r="T40">
            <v>6971.3890000000001</v>
          </cell>
          <cell r="U40">
            <v>7146.9440000000004</v>
          </cell>
          <cell r="V40">
            <v>8402.5</v>
          </cell>
          <cell r="W40">
            <v>7107.5</v>
          </cell>
          <cell r="X40">
            <v>6477.7780000000002</v>
          </cell>
          <cell r="Y40">
            <v>5285.2780000000002</v>
          </cell>
          <cell r="Z40">
            <v>5686.9440000000004</v>
          </cell>
          <cell r="AA40">
            <v>5819.1670000000004</v>
          </cell>
          <cell r="AB40">
            <v>5657.7780000000002</v>
          </cell>
          <cell r="AC40">
            <v>5286.3890000000001</v>
          </cell>
          <cell r="AD40">
            <v>5642.5</v>
          </cell>
        </row>
        <row r="41">
          <cell r="A41" t="str">
            <v>Sweden</v>
          </cell>
          <cell r="Q41">
            <v>1620.8330000000001</v>
          </cell>
          <cell r="R41">
            <v>1284.722</v>
          </cell>
          <cell r="S41">
            <v>1017.5</v>
          </cell>
          <cell r="T41">
            <v>1881.6669999999999</v>
          </cell>
          <cell r="U41">
            <v>2070</v>
          </cell>
          <cell r="V41">
            <v>1792.778</v>
          </cell>
          <cell r="W41">
            <v>1531.944</v>
          </cell>
          <cell r="X41">
            <v>1243.6110000000001</v>
          </cell>
          <cell r="Y41">
            <v>1076.944</v>
          </cell>
          <cell r="Z41">
            <v>785.55600000000004</v>
          </cell>
          <cell r="AA41">
            <v>656.66700000000003</v>
          </cell>
          <cell r="AB41">
            <v>722.77800000000002</v>
          </cell>
          <cell r="AC41">
            <v>673.33299999999997</v>
          </cell>
          <cell r="AD41">
            <v>1041.3889999999999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3.6110000000000002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1251.944</v>
          </cell>
          <cell r="R12">
            <v>1185.556</v>
          </cell>
          <cell r="S12">
            <v>1054.444</v>
          </cell>
          <cell r="T12">
            <v>1060.8330000000001</v>
          </cell>
          <cell r="U12">
            <v>927.77800000000002</v>
          </cell>
          <cell r="V12">
            <v>961.66700000000003</v>
          </cell>
          <cell r="W12">
            <v>748.05600000000004</v>
          </cell>
          <cell r="X12">
            <v>777.5</v>
          </cell>
          <cell r="Y12">
            <v>805</v>
          </cell>
          <cell r="Z12">
            <v>831.94399999999996</v>
          </cell>
          <cell r="AA12">
            <v>675.27800000000002</v>
          </cell>
          <cell r="AB12">
            <v>589.44399999999996</v>
          </cell>
          <cell r="AC12">
            <v>516.66700000000003</v>
          </cell>
          <cell r="AD12">
            <v>607.22199999999998</v>
          </cell>
        </row>
        <row r="13">
          <cell r="A13" t="str">
            <v>European Union - 28 countries (2013-2020)</v>
          </cell>
          <cell r="Q13">
            <v>1251.944</v>
          </cell>
          <cell r="R13">
            <v>1185.556</v>
          </cell>
          <cell r="S13">
            <v>1054.444</v>
          </cell>
          <cell r="T13">
            <v>1060.8330000000001</v>
          </cell>
          <cell r="U13">
            <v>927.77800000000002</v>
          </cell>
          <cell r="V13">
            <v>961.66700000000003</v>
          </cell>
          <cell r="W13">
            <v>748.05600000000004</v>
          </cell>
          <cell r="X13">
            <v>777.5</v>
          </cell>
          <cell r="Y13">
            <v>805</v>
          </cell>
          <cell r="Z13">
            <v>831.94399999999996</v>
          </cell>
          <cell r="AA13">
            <v>675.27800000000002</v>
          </cell>
          <cell r="AB13">
            <v>589.44399999999996</v>
          </cell>
          <cell r="AC13">
            <v>516.66700000000003</v>
          </cell>
          <cell r="AD13">
            <v>607.22199999999998</v>
          </cell>
        </row>
        <row r="14">
          <cell r="A14" t="str">
            <v>Euro area - 19 countries  (from 2015)</v>
          </cell>
          <cell r="Q14">
            <v>1251.944</v>
          </cell>
          <cell r="R14">
            <v>1185.556</v>
          </cell>
          <cell r="S14">
            <v>1054.444</v>
          </cell>
          <cell r="T14">
            <v>1060.8330000000001</v>
          </cell>
          <cell r="U14">
            <v>927.77800000000002</v>
          </cell>
          <cell r="V14">
            <v>961.66700000000003</v>
          </cell>
          <cell r="W14">
            <v>748.05600000000004</v>
          </cell>
          <cell r="X14">
            <v>777.5</v>
          </cell>
          <cell r="Y14">
            <v>805</v>
          </cell>
          <cell r="Z14">
            <v>831.94399999999996</v>
          </cell>
          <cell r="AA14">
            <v>675.27800000000002</v>
          </cell>
          <cell r="AB14">
            <v>589.44399999999996</v>
          </cell>
          <cell r="AC14">
            <v>516.66700000000003</v>
          </cell>
          <cell r="AD14">
            <v>607.22199999999998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1251.944</v>
          </cell>
          <cell r="R20">
            <v>1185.556</v>
          </cell>
          <cell r="S20">
            <v>1054.444</v>
          </cell>
          <cell r="T20">
            <v>1060.8330000000001</v>
          </cell>
          <cell r="U20">
            <v>927.77800000000002</v>
          </cell>
          <cell r="V20">
            <v>961.66700000000003</v>
          </cell>
          <cell r="W20">
            <v>748.05600000000004</v>
          </cell>
          <cell r="X20">
            <v>777.5</v>
          </cell>
          <cell r="Y20">
            <v>805</v>
          </cell>
          <cell r="Z20">
            <v>831.94399999999996</v>
          </cell>
          <cell r="AA20">
            <v>675.27800000000002</v>
          </cell>
          <cell r="AB20">
            <v>589.44399999999996</v>
          </cell>
          <cell r="AC20">
            <v>516.66700000000003</v>
          </cell>
          <cell r="AD20">
            <v>607.22199999999998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178135.18299999999</v>
          </cell>
          <cell r="R12">
            <v>182695.37700000001</v>
          </cell>
          <cell r="S12">
            <v>175381.065</v>
          </cell>
          <cell r="T12">
            <v>175312.666</v>
          </cell>
          <cell r="U12">
            <v>174566.39499999999</v>
          </cell>
          <cell r="V12">
            <v>186089.03599999999</v>
          </cell>
          <cell r="W12">
            <v>171224.397</v>
          </cell>
          <cell r="X12">
            <v>166367.128</v>
          </cell>
          <cell r="Y12">
            <v>153744.40700000001</v>
          </cell>
          <cell r="Z12">
            <v>135589.86499999999</v>
          </cell>
          <cell r="AA12">
            <v>136270.429</v>
          </cell>
          <cell r="AB12">
            <v>145279.74100000001</v>
          </cell>
          <cell r="AC12">
            <v>140197.818</v>
          </cell>
          <cell r="AD12">
            <v>133983.81400000001</v>
          </cell>
        </row>
        <row r="13">
          <cell r="A13" t="str">
            <v>European Union - 28 countries (2013-2020)</v>
          </cell>
          <cell r="Q13">
            <v>178135.18299999999</v>
          </cell>
          <cell r="R13">
            <v>182695.37700000001</v>
          </cell>
          <cell r="S13">
            <v>175381.065</v>
          </cell>
          <cell r="T13">
            <v>175312.666</v>
          </cell>
          <cell r="U13">
            <v>174566.39499999999</v>
          </cell>
          <cell r="V13">
            <v>186089.03599999999</v>
          </cell>
          <cell r="W13">
            <v>171224.397</v>
          </cell>
          <cell r="X13">
            <v>166367.128</v>
          </cell>
          <cell r="Y13">
            <v>153744.40700000001</v>
          </cell>
          <cell r="Z13">
            <v>135589.86499999999</v>
          </cell>
          <cell r="AA13">
            <v>136270.429</v>
          </cell>
          <cell r="AB13">
            <v>145279.74100000001</v>
          </cell>
          <cell r="AC13">
            <v>140197.818</v>
          </cell>
          <cell r="AD13">
            <v>133983.81400000001</v>
          </cell>
        </row>
        <row r="14">
          <cell r="A14" t="str">
            <v>Euro area - 19 countries  (from 2015)</v>
          </cell>
          <cell r="Q14">
            <v>131573.516</v>
          </cell>
          <cell r="R14">
            <v>136284.821</v>
          </cell>
          <cell r="S14">
            <v>130819.121</v>
          </cell>
          <cell r="T14">
            <v>132370.72200000001</v>
          </cell>
          <cell r="U14">
            <v>131560.285</v>
          </cell>
          <cell r="V14">
            <v>137900.97899999999</v>
          </cell>
          <cell r="W14">
            <v>127689.951</v>
          </cell>
          <cell r="X14">
            <v>128498.51700000001</v>
          </cell>
          <cell r="Y14">
            <v>118858.57399999999</v>
          </cell>
          <cell r="Z14">
            <v>106418.442</v>
          </cell>
          <cell r="AA14">
            <v>107186.109</v>
          </cell>
          <cell r="AB14">
            <v>113226.303</v>
          </cell>
          <cell r="AC14">
            <v>109553.412</v>
          </cell>
          <cell r="AD14">
            <v>104046.05499999999</v>
          </cell>
        </row>
        <row r="15">
          <cell r="A15" t="str">
            <v>Belgium</v>
          </cell>
          <cell r="Q15">
            <v>4355.2780000000002</v>
          </cell>
          <cell r="R15">
            <v>7653.8890000000001</v>
          </cell>
          <cell r="S15">
            <v>7268.6109999999999</v>
          </cell>
          <cell r="T15">
            <v>7641.1109999999999</v>
          </cell>
          <cell r="U15">
            <v>7649.4440000000004</v>
          </cell>
          <cell r="V15">
            <v>8713.8889999999992</v>
          </cell>
          <cell r="W15">
            <v>8268.6110000000008</v>
          </cell>
          <cell r="X15">
            <v>7977.2219999999998</v>
          </cell>
          <cell r="Y15">
            <v>7010</v>
          </cell>
          <cell r="Z15">
            <v>6165.1670000000004</v>
          </cell>
          <cell r="AA15">
            <v>6231.1940000000004</v>
          </cell>
          <cell r="AB15">
            <v>5989.0559999999996</v>
          </cell>
          <cell r="AC15">
            <v>5092.75</v>
          </cell>
          <cell r="AD15">
            <v>5161.0559999999996</v>
          </cell>
        </row>
        <row r="16">
          <cell r="A16" t="str">
            <v>Bulgaria</v>
          </cell>
          <cell r="Q16">
            <v>4569.4440000000004</v>
          </cell>
          <cell r="R16">
            <v>4422.2219999999998</v>
          </cell>
          <cell r="S16">
            <v>3988.6109999999999</v>
          </cell>
          <cell r="T16">
            <v>4517.5</v>
          </cell>
          <cell r="U16">
            <v>4510.2780000000002</v>
          </cell>
          <cell r="V16">
            <v>5074.7219999999998</v>
          </cell>
          <cell r="W16">
            <v>5302.7780000000002</v>
          </cell>
          <cell r="X16">
            <v>5028.6109999999999</v>
          </cell>
          <cell r="Y16">
            <v>4990.8329999999996</v>
          </cell>
          <cell r="Z16">
            <v>4542.5</v>
          </cell>
          <cell r="AA16">
            <v>4096.3890000000001</v>
          </cell>
          <cell r="AB16">
            <v>3794.1669999999999</v>
          </cell>
          <cell r="AC16">
            <v>3767.4830000000002</v>
          </cell>
          <cell r="AD16">
            <v>3836.91</v>
          </cell>
        </row>
        <row r="17">
          <cell r="A17" t="str">
            <v>Czechia</v>
          </cell>
          <cell r="Q17">
            <v>3336.6669999999999</v>
          </cell>
          <cell r="R17">
            <v>3012.7779999999998</v>
          </cell>
          <cell r="S17">
            <v>2422.2220000000002</v>
          </cell>
          <cell r="T17">
            <v>1681.3889999999999</v>
          </cell>
          <cell r="U17">
            <v>1819.444</v>
          </cell>
          <cell r="V17">
            <v>2202.7779999999998</v>
          </cell>
          <cell r="W17">
            <v>2704.1669999999999</v>
          </cell>
          <cell r="X17">
            <v>3290</v>
          </cell>
          <cell r="Y17">
            <v>3556.3890000000001</v>
          </cell>
          <cell r="Z17">
            <v>3043.6109999999999</v>
          </cell>
          <cell r="AA17">
            <v>3027.5</v>
          </cell>
          <cell r="AB17">
            <v>3358.3330000000001</v>
          </cell>
          <cell r="AC17">
            <v>2962.279</v>
          </cell>
          <cell r="AD17">
            <v>2941.0360000000001</v>
          </cell>
        </row>
        <row r="18">
          <cell r="A18" t="str">
            <v>Denmark</v>
          </cell>
          <cell r="Q18">
            <v>9623.0560000000005</v>
          </cell>
          <cell r="R18">
            <v>9327.5</v>
          </cell>
          <cell r="S18">
            <v>7944.4440000000004</v>
          </cell>
          <cell r="T18">
            <v>8337.5</v>
          </cell>
          <cell r="U18">
            <v>7414.7219999999998</v>
          </cell>
          <cell r="V18">
            <v>9545.5560000000005</v>
          </cell>
          <cell r="W18">
            <v>7208.0559999999996</v>
          </cell>
          <cell r="X18">
            <v>5446.1109999999999</v>
          </cell>
          <cell r="Y18">
            <v>4716.6670000000004</v>
          </cell>
          <cell r="Z18">
            <v>2555.3119999999999</v>
          </cell>
          <cell r="AA18">
            <v>2113.7660000000001</v>
          </cell>
          <cell r="AB18">
            <v>2686.77</v>
          </cell>
          <cell r="AC18">
            <v>2345.6880000000001</v>
          </cell>
          <cell r="AD18">
            <v>2366.319</v>
          </cell>
        </row>
        <row r="19">
          <cell r="A19" t="str">
            <v>Germany (until 1990 former territory of the FRG)</v>
          </cell>
          <cell r="Q19">
            <v>47482.777999999998</v>
          </cell>
          <cell r="R19">
            <v>50077.5</v>
          </cell>
          <cell r="S19">
            <v>48159.444000000003</v>
          </cell>
          <cell r="T19">
            <v>47715</v>
          </cell>
          <cell r="U19">
            <v>43665.555999999997</v>
          </cell>
          <cell r="V19">
            <v>44827.5</v>
          </cell>
          <cell r="W19">
            <v>40401.944000000003</v>
          </cell>
          <cell r="X19">
            <v>40597.5</v>
          </cell>
          <cell r="Y19">
            <v>36465.555999999997</v>
          </cell>
          <cell r="Z19">
            <v>32408.332999999999</v>
          </cell>
          <cell r="AA19">
            <v>32505</v>
          </cell>
          <cell r="AB19">
            <v>38050.832999999999</v>
          </cell>
          <cell r="AC19">
            <v>40152.777999999998</v>
          </cell>
          <cell r="AD19">
            <v>38493.610999999997</v>
          </cell>
        </row>
        <row r="20">
          <cell r="A20" t="str">
            <v>Estonia</v>
          </cell>
          <cell r="Q20">
            <v>956.38900000000001</v>
          </cell>
          <cell r="R20">
            <v>962.77800000000002</v>
          </cell>
          <cell r="S20">
            <v>608.61099999999999</v>
          </cell>
          <cell r="T20">
            <v>627.22199999999998</v>
          </cell>
          <cell r="U20">
            <v>793.05600000000004</v>
          </cell>
          <cell r="V20">
            <v>472.5</v>
          </cell>
          <cell r="W20">
            <v>373.05599999999998</v>
          </cell>
          <cell r="X20">
            <v>181.94399999999999</v>
          </cell>
          <cell r="Y20">
            <v>68.611000000000004</v>
          </cell>
          <cell r="Z20">
            <v>55.277999999999999</v>
          </cell>
          <cell r="AA20">
            <v>52.777999999999999</v>
          </cell>
          <cell r="AB20">
            <v>52.777999999999999</v>
          </cell>
          <cell r="AC20">
            <v>51.389000000000003</v>
          </cell>
          <cell r="AD20">
            <v>39.167000000000002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11597.5</v>
          </cell>
          <cell r="R24">
            <v>10615</v>
          </cell>
          <cell r="S24">
            <v>10725.833000000001</v>
          </cell>
          <cell r="T24">
            <v>12336.111000000001</v>
          </cell>
          <cell r="U24">
            <v>15330.278</v>
          </cell>
          <cell r="V24">
            <v>12924.444</v>
          </cell>
          <cell r="W24">
            <v>13032.338</v>
          </cell>
          <cell r="X24">
            <v>12980.950999999999</v>
          </cell>
          <cell r="Y24">
            <v>9888.7819999999992</v>
          </cell>
          <cell r="Z24">
            <v>7691.1130000000003</v>
          </cell>
          <cell r="AA24">
            <v>8740.7839999999997</v>
          </cell>
          <cell r="AB24">
            <v>9565.8449999999993</v>
          </cell>
          <cell r="AC24">
            <v>9186.0889999999999</v>
          </cell>
          <cell r="AD24">
            <v>9185.6039999999994</v>
          </cell>
        </row>
        <row r="25">
          <cell r="A25" t="str">
            <v>Croatia</v>
          </cell>
          <cell r="Q25">
            <v>1858.3330000000001</v>
          </cell>
          <cell r="R25">
            <v>1715.278</v>
          </cell>
          <cell r="S25">
            <v>1988.8889999999999</v>
          </cell>
          <cell r="T25">
            <v>1964.444</v>
          </cell>
          <cell r="U25">
            <v>1634.444</v>
          </cell>
          <cell r="V25">
            <v>2109.7220000000002</v>
          </cell>
          <cell r="W25">
            <v>2115</v>
          </cell>
          <cell r="X25">
            <v>2240.2779999999998</v>
          </cell>
          <cell r="Y25">
            <v>2306.1109999999999</v>
          </cell>
          <cell r="Z25">
            <v>1952.778</v>
          </cell>
          <cell r="AA25">
            <v>1994.722</v>
          </cell>
          <cell r="AB25">
            <v>2190</v>
          </cell>
          <cell r="AC25">
            <v>2308.5279999999998</v>
          </cell>
          <cell r="AD25">
            <v>2266.9720000000002</v>
          </cell>
        </row>
        <row r="26">
          <cell r="A26" t="str">
            <v>Italy</v>
          </cell>
          <cell r="Q26">
            <v>14610</v>
          </cell>
          <cell r="R26">
            <v>15410.278</v>
          </cell>
          <cell r="S26">
            <v>17026.111000000001</v>
          </cell>
          <cell r="T26">
            <v>16477.222000000002</v>
          </cell>
          <cell r="U26">
            <v>16093.333000000001</v>
          </cell>
          <cell r="V26">
            <v>19257.222000000002</v>
          </cell>
          <cell r="W26">
            <v>19065.832999999999</v>
          </cell>
          <cell r="X26">
            <v>20945.832999999999</v>
          </cell>
          <cell r="Y26">
            <v>21264.722000000002</v>
          </cell>
          <cell r="Z26">
            <v>20192.222000000002</v>
          </cell>
          <cell r="AA26">
            <v>22784.444</v>
          </cell>
          <cell r="AB26">
            <v>24046.111000000001</v>
          </cell>
          <cell r="AC26">
            <v>23550.538</v>
          </cell>
          <cell r="AD26">
            <v>20579.137999999999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3709.7220000000002</v>
          </cell>
          <cell r="R28">
            <v>4273.0559999999996</v>
          </cell>
          <cell r="S28">
            <v>4096.3890000000001</v>
          </cell>
          <cell r="T28">
            <v>3573.8890000000001</v>
          </cell>
          <cell r="U28">
            <v>3691.6669999999999</v>
          </cell>
          <cell r="V28">
            <v>4351.1109999999999</v>
          </cell>
          <cell r="W28">
            <v>3766.1109999999999</v>
          </cell>
          <cell r="X28">
            <v>4123.8890000000001</v>
          </cell>
          <cell r="Y28">
            <v>3948.8890000000001</v>
          </cell>
          <cell r="Z28">
            <v>3827.2220000000002</v>
          </cell>
          <cell r="AA28">
            <v>3705.2779999999998</v>
          </cell>
          <cell r="AB28">
            <v>4077.7779999999998</v>
          </cell>
          <cell r="AC28">
            <v>1816.701</v>
          </cell>
          <cell r="AD28">
            <v>1887.6320000000001</v>
          </cell>
        </row>
        <row r="29">
          <cell r="A29" t="str">
            <v>Lithuania</v>
          </cell>
          <cell r="Q29">
            <v>5792.7780000000002</v>
          </cell>
          <cell r="R29">
            <v>5992.2219999999998</v>
          </cell>
          <cell r="S29">
            <v>5158.0559999999996</v>
          </cell>
          <cell r="T29">
            <v>5048.0559999999996</v>
          </cell>
          <cell r="U29">
            <v>5024.4440000000004</v>
          </cell>
          <cell r="V29">
            <v>5597.2219999999998</v>
          </cell>
          <cell r="W29">
            <v>4921.6670000000004</v>
          </cell>
          <cell r="X29">
            <v>3862.7779999999998</v>
          </cell>
          <cell r="Y29">
            <v>3700</v>
          </cell>
          <cell r="Z29">
            <v>2848.6109999999999</v>
          </cell>
          <cell r="AA29">
            <v>2082.7779999999998</v>
          </cell>
          <cell r="AB29">
            <v>2021.6669999999999</v>
          </cell>
          <cell r="AC29">
            <v>1754.444</v>
          </cell>
          <cell r="AD29">
            <v>1776.944</v>
          </cell>
        </row>
        <row r="30">
          <cell r="A30" t="str">
            <v>Luxembourg</v>
          </cell>
          <cell r="Q30">
            <v>651.54499999999996</v>
          </cell>
          <cell r="R30">
            <v>687.49599999999998</v>
          </cell>
          <cell r="S30">
            <v>553.74199999999996</v>
          </cell>
          <cell r="T30">
            <v>641.23199999999997</v>
          </cell>
          <cell r="U30">
            <v>492.57100000000003</v>
          </cell>
          <cell r="V30">
            <v>636.21100000000001</v>
          </cell>
          <cell r="W30">
            <v>651.54600000000005</v>
          </cell>
          <cell r="X30">
            <v>629.74800000000005</v>
          </cell>
          <cell r="Y30">
            <v>647.91700000000003</v>
          </cell>
          <cell r="Z30">
            <v>384.99799999999999</v>
          </cell>
          <cell r="AA30">
            <v>329.779</v>
          </cell>
          <cell r="AB30">
            <v>324.18299999999999</v>
          </cell>
          <cell r="AC30">
            <v>303.774</v>
          </cell>
          <cell r="AD30">
            <v>250.79900000000001</v>
          </cell>
        </row>
        <row r="31">
          <cell r="A31" t="str">
            <v>Hungary</v>
          </cell>
          <cell r="Q31">
            <v>9301.1110000000008</v>
          </cell>
          <cell r="R31">
            <v>9023.3330000000005</v>
          </cell>
          <cell r="S31">
            <v>8428.6110000000008</v>
          </cell>
          <cell r="T31">
            <v>8634.1669999999995</v>
          </cell>
          <cell r="U31">
            <v>8349.1669999999995</v>
          </cell>
          <cell r="V31">
            <v>8211.6669999999995</v>
          </cell>
          <cell r="W31">
            <v>6046.3890000000001</v>
          </cell>
          <cell r="X31">
            <v>5157.5</v>
          </cell>
          <cell r="Y31">
            <v>4541.9440000000004</v>
          </cell>
          <cell r="Z31">
            <v>4078.056</v>
          </cell>
          <cell r="AA31">
            <v>3729.444</v>
          </cell>
          <cell r="AB31">
            <v>3981.6669999999999</v>
          </cell>
          <cell r="AC31">
            <v>4050</v>
          </cell>
          <cell r="AD31">
            <v>3882.7779999999998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22566.388999999999</v>
          </cell>
          <cell r="R33">
            <v>22747.777999999998</v>
          </cell>
          <cell r="S33">
            <v>21525.277999999998</v>
          </cell>
          <cell r="T33">
            <v>21788.332999999999</v>
          </cell>
          <cell r="U33">
            <v>23028.332999999999</v>
          </cell>
          <cell r="V33">
            <v>23798.611000000001</v>
          </cell>
          <cell r="W33">
            <v>21511.944</v>
          </cell>
          <cell r="X33">
            <v>22599.167000000001</v>
          </cell>
          <cell r="Y33">
            <v>22090.832999999999</v>
          </cell>
          <cell r="Z33">
            <v>21557.222000000002</v>
          </cell>
          <cell r="AA33">
            <v>19371.677</v>
          </cell>
          <cell r="AB33">
            <v>17289.601999999999</v>
          </cell>
          <cell r="AC33">
            <v>15824.308999999999</v>
          </cell>
          <cell r="AD33">
            <v>14537.817999999999</v>
          </cell>
        </row>
        <row r="34">
          <cell r="A34" t="str">
            <v>Austria</v>
          </cell>
          <cell r="Q34">
            <v>6005.5820000000003</v>
          </cell>
          <cell r="R34">
            <v>5544.268</v>
          </cell>
          <cell r="S34">
            <v>5101.2129999999997</v>
          </cell>
          <cell r="T34">
            <v>5225.8789999999999</v>
          </cell>
          <cell r="U34">
            <v>5239.6589999999997</v>
          </cell>
          <cell r="V34">
            <v>5581.991</v>
          </cell>
          <cell r="W34">
            <v>5806.9</v>
          </cell>
          <cell r="X34">
            <v>6030.5969999999998</v>
          </cell>
          <cell r="Y34">
            <v>5716.598</v>
          </cell>
          <cell r="Z34">
            <v>4875.22</v>
          </cell>
          <cell r="AA34">
            <v>5025.7299999999996</v>
          </cell>
          <cell r="AB34">
            <v>5590.3940000000002</v>
          </cell>
          <cell r="AC34">
            <v>5699.0879999999997</v>
          </cell>
          <cell r="AD34">
            <v>5866.6390000000001</v>
          </cell>
        </row>
        <row r="35">
          <cell r="A35" t="str">
            <v>Poland</v>
          </cell>
          <cell r="Q35">
            <v>2526.6669999999999</v>
          </cell>
          <cell r="R35">
            <v>2063.056</v>
          </cell>
          <cell r="S35">
            <v>2477.7779999999998</v>
          </cell>
          <cell r="T35">
            <v>2821.944</v>
          </cell>
          <cell r="U35">
            <v>2844.444</v>
          </cell>
          <cell r="V35">
            <v>3076.3890000000001</v>
          </cell>
          <cell r="W35">
            <v>2776.6669999999999</v>
          </cell>
          <cell r="X35">
            <v>2943.6109999999999</v>
          </cell>
          <cell r="Y35">
            <v>1977.222</v>
          </cell>
          <cell r="Z35">
            <v>1961.944</v>
          </cell>
          <cell r="AA35">
            <v>3052.2220000000002</v>
          </cell>
          <cell r="AB35">
            <v>3407.7779999999998</v>
          </cell>
          <cell r="AC35">
            <v>4160.2650000000003</v>
          </cell>
          <cell r="AD35">
            <v>4163.6850000000004</v>
          </cell>
        </row>
        <row r="36">
          <cell r="A36" t="str">
            <v>Portugal</v>
          </cell>
          <cell r="Q36">
            <v>499.44400000000002</v>
          </cell>
          <cell r="R36">
            <v>575.27800000000002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13814.166999999999</v>
          </cell>
          <cell r="R37">
            <v>15327.5</v>
          </cell>
          <cell r="S37">
            <v>15107.778</v>
          </cell>
          <cell r="T37">
            <v>13316.666999999999</v>
          </cell>
          <cell r="U37">
            <v>12006.388999999999</v>
          </cell>
          <cell r="V37">
            <v>13011.666999999999</v>
          </cell>
          <cell r="W37">
            <v>13665.556</v>
          </cell>
          <cell r="X37">
            <v>11153.056</v>
          </cell>
          <cell r="Y37">
            <v>10178.611000000001</v>
          </cell>
          <cell r="Z37">
            <v>9676.1110000000008</v>
          </cell>
          <cell r="AA37">
            <v>9571.9439999999995</v>
          </cell>
          <cell r="AB37">
            <v>10551.666999999999</v>
          </cell>
          <cell r="AC37">
            <v>10224.33</v>
          </cell>
          <cell r="AD37">
            <v>9266.17</v>
          </cell>
        </row>
        <row r="38">
          <cell r="A38" t="str">
            <v>Slovenia</v>
          </cell>
          <cell r="Q38">
            <v>155</v>
          </cell>
          <cell r="R38">
            <v>240.27799999999999</v>
          </cell>
          <cell r="S38">
            <v>253.88900000000001</v>
          </cell>
          <cell r="T38">
            <v>252.77799999999999</v>
          </cell>
          <cell r="U38">
            <v>248.333</v>
          </cell>
          <cell r="V38">
            <v>236.667</v>
          </cell>
          <cell r="W38">
            <v>250.55600000000001</v>
          </cell>
          <cell r="X38">
            <v>265</v>
          </cell>
          <cell r="Y38">
            <v>250.833</v>
          </cell>
          <cell r="Z38">
            <v>253.05600000000001</v>
          </cell>
          <cell r="AA38">
            <v>308.05599999999998</v>
          </cell>
          <cell r="AB38">
            <v>331.66699999999997</v>
          </cell>
          <cell r="AC38">
            <v>372.10700000000003</v>
          </cell>
          <cell r="AD38">
            <v>414.036</v>
          </cell>
        </row>
        <row r="39">
          <cell r="A39" t="str">
            <v>Slovakia</v>
          </cell>
          <cell r="Q39">
            <v>3314.444</v>
          </cell>
          <cell r="R39">
            <v>2516.3890000000001</v>
          </cell>
          <cell r="S39">
            <v>2139.7220000000002</v>
          </cell>
          <cell r="T39">
            <v>1978.6110000000001</v>
          </cell>
          <cell r="U39">
            <v>1925.278</v>
          </cell>
          <cell r="V39">
            <v>2027.222</v>
          </cell>
          <cell r="W39">
            <v>1897.778</v>
          </cell>
          <cell r="X39">
            <v>1946.944</v>
          </cell>
          <cell r="Y39">
            <v>2319.444</v>
          </cell>
          <cell r="Z39">
            <v>1975.556</v>
          </cell>
          <cell r="AA39">
            <v>2077.2220000000002</v>
          </cell>
          <cell r="AB39">
            <v>2019.722</v>
          </cell>
          <cell r="AC39">
            <v>2097.7779999999998</v>
          </cell>
          <cell r="AD39">
            <v>1902.5</v>
          </cell>
        </row>
        <row r="40">
          <cell r="A40" t="str">
            <v>Finland</v>
          </cell>
          <cell r="Q40">
            <v>9876.6669999999995</v>
          </cell>
          <cell r="R40">
            <v>8988.6110000000008</v>
          </cell>
          <cell r="S40">
            <v>8202.2219999999998</v>
          </cell>
          <cell r="T40">
            <v>9065.2780000000002</v>
          </cell>
          <cell r="U40">
            <v>8378.3330000000005</v>
          </cell>
          <cell r="V40">
            <v>9476.3889999999992</v>
          </cell>
          <cell r="W40">
            <v>7741.6670000000004</v>
          </cell>
          <cell r="X40">
            <v>6356.9440000000004</v>
          </cell>
          <cell r="Y40">
            <v>5486.3890000000001</v>
          </cell>
          <cell r="Z40">
            <v>4184.4440000000004</v>
          </cell>
          <cell r="AA40">
            <v>3971.3890000000001</v>
          </cell>
          <cell r="AB40">
            <v>3866.6669999999999</v>
          </cell>
          <cell r="AC40">
            <v>3651.6669999999999</v>
          </cell>
          <cell r="AD40">
            <v>3951.1109999999999</v>
          </cell>
        </row>
        <row r="41">
          <cell r="A41" t="str">
            <v>Sweden</v>
          </cell>
          <cell r="Q41">
            <v>1532.222</v>
          </cell>
          <cell r="R41">
            <v>1518.8889999999999</v>
          </cell>
          <cell r="S41">
            <v>2203.6109999999999</v>
          </cell>
          <cell r="T41">
            <v>1668.3330000000001</v>
          </cell>
          <cell r="U41">
            <v>4427.2219999999998</v>
          </cell>
          <cell r="V41">
            <v>4955.5559999999996</v>
          </cell>
          <cell r="W41">
            <v>3715.8330000000001</v>
          </cell>
          <cell r="X41">
            <v>2609.444</v>
          </cell>
          <cell r="Y41">
            <v>2618.056</v>
          </cell>
          <cell r="Z41">
            <v>1361.1110000000001</v>
          </cell>
          <cell r="AA41">
            <v>1498.3330000000001</v>
          </cell>
          <cell r="AB41">
            <v>2083.056</v>
          </cell>
          <cell r="AC41">
            <v>825.83299999999997</v>
          </cell>
          <cell r="AD41">
            <v>1213.8889999999999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3.056</v>
          </cell>
          <cell r="R44">
            <v>3.8889999999999998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20.832999999999998</v>
          </cell>
          <cell r="Z44">
            <v>8.6110000000000007</v>
          </cell>
          <cell r="AA44">
            <v>13.055999999999999</v>
          </cell>
          <cell r="AB44">
            <v>14.722</v>
          </cell>
          <cell r="AC44">
            <v>11.667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63.889000000000003</v>
          </cell>
          <cell r="V46">
            <v>110.833</v>
          </cell>
          <cell r="W46">
            <v>80.555999999999997</v>
          </cell>
          <cell r="X46">
            <v>226.38900000000001</v>
          </cell>
          <cell r="Y46">
            <v>243.88900000000001</v>
          </cell>
          <cell r="Z46">
            <v>97.5</v>
          </cell>
          <cell r="AA46">
            <v>124.72199999999999</v>
          </cell>
          <cell r="AB46">
            <v>301.29199999999997</v>
          </cell>
          <cell r="AC46">
            <v>362.01499999999999</v>
          </cell>
          <cell r="AD46">
            <v>350.45800000000003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10</v>
          </cell>
          <cell r="R48">
            <v>160.55600000000001</v>
          </cell>
          <cell r="S48">
            <v>312.22199999999998</v>
          </cell>
          <cell r="T48">
            <v>315</v>
          </cell>
          <cell r="U48">
            <v>208.88900000000001</v>
          </cell>
          <cell r="V48">
            <v>311.38900000000001</v>
          </cell>
          <cell r="W48">
            <v>399.44400000000002</v>
          </cell>
          <cell r="X48">
            <v>384.44400000000002</v>
          </cell>
          <cell r="Y48">
            <v>299.44400000000002</v>
          </cell>
          <cell r="Z48">
            <v>112.5</v>
          </cell>
          <cell r="AA48">
            <v>87.5</v>
          </cell>
          <cell r="AB48">
            <v>213.05600000000001</v>
          </cell>
          <cell r="AC48">
            <v>417.375</v>
          </cell>
          <cell r="AD48">
            <v>430.82600000000002</v>
          </cell>
        </row>
        <row r="49">
          <cell r="A49" t="str">
            <v>Turkey</v>
          </cell>
          <cell r="Q49">
            <v>3981.6669999999999</v>
          </cell>
          <cell r="R49">
            <v>5262.7780000000002</v>
          </cell>
          <cell r="S49">
            <v>6638.0559999999996</v>
          </cell>
          <cell r="T49">
            <v>6186.6670000000004</v>
          </cell>
          <cell r="U49">
            <v>6797.7780000000002</v>
          </cell>
          <cell r="V49">
            <v>8229.7219999999998</v>
          </cell>
          <cell r="W49">
            <v>7916.6670000000004</v>
          </cell>
          <cell r="X49">
            <v>7797.5</v>
          </cell>
          <cell r="Y49">
            <v>7955.5559999999996</v>
          </cell>
          <cell r="Z49">
            <v>7339.7219999999998</v>
          </cell>
          <cell r="AA49">
            <v>6052.2219999999998</v>
          </cell>
          <cell r="AB49">
            <v>4643.3329999999996</v>
          </cell>
          <cell r="AC49">
            <v>5086.6540000000005</v>
          </cell>
          <cell r="AD49">
            <v>4090.616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1940.556</v>
          </cell>
          <cell r="W52">
            <v>1845.278</v>
          </cell>
          <cell r="X52">
            <v>1785</v>
          </cell>
          <cell r="Y52">
            <v>1630.556</v>
          </cell>
          <cell r="Z52">
            <v>1597.222</v>
          </cell>
          <cell r="AA52">
            <v>1664.722</v>
          </cell>
          <cell r="AB52">
            <v>1716.6669999999999</v>
          </cell>
          <cell r="AC52">
            <v>1686.944</v>
          </cell>
          <cell r="AD52">
            <v>1778.8889999999999</v>
          </cell>
        </row>
        <row r="53">
          <cell r="A53" t="str">
            <v>Ukraine</v>
          </cell>
          <cell r="Q53">
            <v>40041.110999999997</v>
          </cell>
          <cell r="R53">
            <v>31486.111000000001</v>
          </cell>
          <cell r="S53">
            <v>25651.111000000001</v>
          </cell>
          <cell r="T53">
            <v>25824.167000000001</v>
          </cell>
          <cell r="U53">
            <v>19250.832999999999</v>
          </cell>
          <cell r="V53">
            <v>24734.167000000001</v>
          </cell>
          <cell r="W53">
            <v>22377.5</v>
          </cell>
          <cell r="X53">
            <v>22256.111000000001</v>
          </cell>
          <cell r="Y53">
            <v>17058.611000000001</v>
          </cell>
          <cell r="Z53">
            <v>15312.5</v>
          </cell>
          <cell r="AA53">
            <v>9858.3330000000005</v>
          </cell>
          <cell r="AB53">
            <v>5931.3890000000001</v>
          </cell>
          <cell r="AC53">
            <v>6175</v>
          </cell>
          <cell r="AD53">
            <v>14479.166999999999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19221.921999999999</v>
          </cell>
          <cell r="R12">
            <v>18528.608</v>
          </cell>
          <cell r="S12">
            <v>13998.790999999999</v>
          </cell>
          <cell r="T12">
            <v>12052.574000000001</v>
          </cell>
          <cell r="U12">
            <v>15441.084000000001</v>
          </cell>
          <cell r="V12">
            <v>16974.669999999998</v>
          </cell>
          <cell r="W12">
            <v>13066.802</v>
          </cell>
          <cell r="X12">
            <v>12280.226000000001</v>
          </cell>
          <cell r="Y12">
            <v>12477.141</v>
          </cell>
          <cell r="Z12">
            <v>11800.108</v>
          </cell>
          <cell r="AA12">
            <v>12833.074000000001</v>
          </cell>
          <cell r="AB12">
            <v>16217.165000000001</v>
          </cell>
          <cell r="AC12">
            <v>15570.828</v>
          </cell>
          <cell r="AD12">
            <v>12168.72</v>
          </cell>
        </row>
        <row r="13">
          <cell r="A13" t="str">
            <v>European Union - 28 countries (2013-2020)</v>
          </cell>
          <cell r="Q13">
            <v>19221.921999999999</v>
          </cell>
          <cell r="R13">
            <v>18528.608</v>
          </cell>
          <cell r="S13">
            <v>13998.790999999999</v>
          </cell>
          <cell r="T13">
            <v>12052.574000000001</v>
          </cell>
          <cell r="U13">
            <v>15441.084000000001</v>
          </cell>
          <cell r="V13">
            <v>16974.669999999998</v>
          </cell>
          <cell r="W13">
            <v>13066.802</v>
          </cell>
          <cell r="X13">
            <v>12280.226000000001</v>
          </cell>
          <cell r="Y13">
            <v>12477.141</v>
          </cell>
          <cell r="Z13">
            <v>11800.108</v>
          </cell>
          <cell r="AA13">
            <v>12833.074000000001</v>
          </cell>
          <cell r="AB13">
            <v>16217.165000000001</v>
          </cell>
          <cell r="AC13">
            <v>15570.828</v>
          </cell>
          <cell r="AD13">
            <v>12168.72</v>
          </cell>
        </row>
        <row r="14">
          <cell r="A14" t="str">
            <v>Euro area - 19 countries  (from 2015)</v>
          </cell>
          <cell r="Q14">
            <v>9845.2559999999994</v>
          </cell>
          <cell r="R14">
            <v>11009.165000000001</v>
          </cell>
          <cell r="S14">
            <v>9423.7909999999993</v>
          </cell>
          <cell r="T14">
            <v>8045.63</v>
          </cell>
          <cell r="U14">
            <v>8989.973</v>
          </cell>
          <cell r="V14">
            <v>10196.893</v>
          </cell>
          <cell r="W14">
            <v>8201.8019999999997</v>
          </cell>
          <cell r="X14">
            <v>7370.5029999999997</v>
          </cell>
          <cell r="Y14">
            <v>8980.7530000000006</v>
          </cell>
          <cell r="Z14">
            <v>8354.5540000000001</v>
          </cell>
          <cell r="AA14">
            <v>9542.7029999999995</v>
          </cell>
          <cell r="AB14">
            <v>12449.373</v>
          </cell>
          <cell r="AC14">
            <v>13055.329</v>
          </cell>
          <cell r="AD14">
            <v>10528.393</v>
          </cell>
        </row>
        <row r="15">
          <cell r="A15" t="str">
            <v>Belgium</v>
          </cell>
          <cell r="Q15">
            <v>17.777999999999999</v>
          </cell>
          <cell r="R15">
            <v>18.888999999999999</v>
          </cell>
          <cell r="S15">
            <v>1.667</v>
          </cell>
          <cell r="T15">
            <v>0.27800000000000002</v>
          </cell>
          <cell r="U15">
            <v>0</v>
          </cell>
          <cell r="V15">
            <v>1.111</v>
          </cell>
          <cell r="W15">
            <v>0.83299999999999996</v>
          </cell>
          <cell r="X15">
            <v>0.27800000000000002</v>
          </cell>
          <cell r="Y15">
            <v>1.944</v>
          </cell>
          <cell r="Z15">
            <v>2.0830000000000002</v>
          </cell>
          <cell r="AA15">
            <v>4.6109999999999998</v>
          </cell>
          <cell r="AB15">
            <v>2.1389999999999998</v>
          </cell>
          <cell r="AC15">
            <v>2.194</v>
          </cell>
          <cell r="AD15">
            <v>1.583</v>
          </cell>
        </row>
        <row r="16">
          <cell r="A16" t="str">
            <v>Bulgaria</v>
          </cell>
          <cell r="Q16">
            <v>292.5</v>
          </cell>
          <cell r="R16">
            <v>33.332999999999998</v>
          </cell>
          <cell r="S16">
            <v>98.055999999999997</v>
          </cell>
          <cell r="T16">
            <v>408.05599999999998</v>
          </cell>
          <cell r="U16">
            <v>1292.222</v>
          </cell>
          <cell r="V16">
            <v>1329.722</v>
          </cell>
          <cell r="W16">
            <v>757.77800000000002</v>
          </cell>
          <cell r="X16">
            <v>1266.944</v>
          </cell>
          <cell r="Y16">
            <v>1333.6110000000001</v>
          </cell>
          <cell r="Z16">
            <v>1526.944</v>
          </cell>
          <cell r="AA16">
            <v>1461.3889999999999</v>
          </cell>
          <cell r="AB16">
            <v>1714.1669999999999</v>
          </cell>
          <cell r="AC16">
            <v>1017.976</v>
          </cell>
          <cell r="AD16">
            <v>10.334</v>
          </cell>
        </row>
        <row r="17">
          <cell r="A17" t="str">
            <v>Czechia</v>
          </cell>
          <cell r="Q17">
            <v>693.05600000000004</v>
          </cell>
          <cell r="R17">
            <v>353.88900000000001</v>
          </cell>
          <cell r="S17">
            <v>222.22200000000001</v>
          </cell>
          <cell r="T17">
            <v>230</v>
          </cell>
          <cell r="U17">
            <v>261.38900000000001</v>
          </cell>
          <cell r="V17">
            <v>266.94400000000002</v>
          </cell>
          <cell r="W17">
            <v>712.22199999999998</v>
          </cell>
          <cell r="X17">
            <v>535.27800000000002</v>
          </cell>
          <cell r="Y17">
            <v>297.22199999999998</v>
          </cell>
          <cell r="Z17">
            <v>294.44400000000002</v>
          </cell>
          <cell r="AA17">
            <v>228.88900000000001</v>
          </cell>
          <cell r="AB17">
            <v>220.55600000000001</v>
          </cell>
          <cell r="AC17">
            <v>272.38400000000001</v>
          </cell>
          <cell r="AD17">
            <v>232.89</v>
          </cell>
        </row>
        <row r="18">
          <cell r="A18" t="str">
            <v>Denmark</v>
          </cell>
          <cell r="Q18">
            <v>1262.222</v>
          </cell>
          <cell r="R18">
            <v>1381.1110000000001</v>
          </cell>
          <cell r="S18">
            <v>856.94399999999996</v>
          </cell>
          <cell r="T18">
            <v>843.33299999999997</v>
          </cell>
          <cell r="U18">
            <v>1189.722</v>
          </cell>
          <cell r="V18">
            <v>446.11099999999999</v>
          </cell>
          <cell r="W18">
            <v>226.11099999999999</v>
          </cell>
          <cell r="X18">
            <v>235.27799999999999</v>
          </cell>
          <cell r="Y18">
            <v>178.61099999999999</v>
          </cell>
          <cell r="Z18">
            <v>78.332999999999998</v>
          </cell>
          <cell r="AA18">
            <v>109.538</v>
          </cell>
          <cell r="AB18">
            <v>110.57</v>
          </cell>
          <cell r="AC18">
            <v>92.373000000000005</v>
          </cell>
          <cell r="AD18">
            <v>68.14</v>
          </cell>
        </row>
        <row r="19">
          <cell r="A19" t="str">
            <v>Germany (until 1990 former territory of the FRG)</v>
          </cell>
          <cell r="Q19">
            <v>808.33299999999997</v>
          </cell>
          <cell r="R19">
            <v>645.55600000000004</v>
          </cell>
          <cell r="S19">
            <v>360.83300000000003</v>
          </cell>
          <cell r="T19">
            <v>306.11099999999999</v>
          </cell>
          <cell r="U19">
            <v>510.55599999999998</v>
          </cell>
          <cell r="V19">
            <v>519.16700000000003</v>
          </cell>
          <cell r="W19">
            <v>320</v>
          </cell>
          <cell r="X19">
            <v>444.16699999999997</v>
          </cell>
          <cell r="Y19">
            <v>338.88900000000001</v>
          </cell>
          <cell r="Z19">
            <v>244.72200000000001</v>
          </cell>
          <cell r="AA19">
            <v>235</v>
          </cell>
          <cell r="AB19">
            <v>300.27800000000002</v>
          </cell>
          <cell r="AC19">
            <v>239.167</v>
          </cell>
          <cell r="AD19">
            <v>208.61099999999999</v>
          </cell>
        </row>
        <row r="20">
          <cell r="A20" t="str">
            <v>Estonia</v>
          </cell>
          <cell r="Q20">
            <v>12.222</v>
          </cell>
          <cell r="R20">
            <v>7.2220000000000004</v>
          </cell>
          <cell r="S20">
            <v>8.8889999999999993</v>
          </cell>
          <cell r="T20">
            <v>9.4440000000000008</v>
          </cell>
          <cell r="U20">
            <v>6.944</v>
          </cell>
          <cell r="V20">
            <v>10.278</v>
          </cell>
          <cell r="W20">
            <v>7.2220000000000004</v>
          </cell>
          <cell r="X20">
            <v>10.833</v>
          </cell>
          <cell r="Y20">
            <v>3.6110000000000002</v>
          </cell>
          <cell r="Z20">
            <v>5</v>
          </cell>
          <cell r="AA20">
            <v>5.556</v>
          </cell>
          <cell r="AB20">
            <v>6.944</v>
          </cell>
          <cell r="AC20">
            <v>6.6669999999999998</v>
          </cell>
          <cell r="AD20">
            <v>9.7219999999999995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4.1669999999999998</v>
          </cell>
          <cell r="R22">
            <v>15</v>
          </cell>
          <cell r="S22">
            <v>0</v>
          </cell>
          <cell r="T22">
            <v>3.3330000000000002</v>
          </cell>
          <cell r="U22">
            <v>7.5</v>
          </cell>
          <cell r="V22">
            <v>10</v>
          </cell>
          <cell r="W22">
            <v>11.944000000000001</v>
          </cell>
          <cell r="X22">
            <v>10</v>
          </cell>
          <cell r="Y22">
            <v>2.5</v>
          </cell>
          <cell r="Z22">
            <v>3.6110000000000002</v>
          </cell>
          <cell r="AA22">
            <v>2.778</v>
          </cell>
          <cell r="AB22">
            <v>3.056</v>
          </cell>
          <cell r="AC22">
            <v>4.2779999999999996</v>
          </cell>
          <cell r="AD22">
            <v>3.4620000000000002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3857.2220000000002</v>
          </cell>
          <cell r="R24">
            <v>3453.8890000000001</v>
          </cell>
          <cell r="S24">
            <v>3357.5</v>
          </cell>
          <cell r="T24">
            <v>2273.8890000000001</v>
          </cell>
          <cell r="U24">
            <v>1874.444</v>
          </cell>
          <cell r="V24">
            <v>2538.8890000000001</v>
          </cell>
          <cell r="W24">
            <v>1998.0609999999999</v>
          </cell>
          <cell r="X24">
            <v>1293.261</v>
          </cell>
          <cell r="Y24">
            <v>2070.558</v>
          </cell>
          <cell r="Z24">
            <v>1963.3789999999999</v>
          </cell>
          <cell r="AA24">
            <v>1911.377</v>
          </cell>
          <cell r="AB24">
            <v>2136.114</v>
          </cell>
          <cell r="AC24">
            <v>2526.5549999999998</v>
          </cell>
          <cell r="AD24">
            <v>2145.7579999999998</v>
          </cell>
        </row>
        <row r="25">
          <cell r="A25" t="str">
            <v>Croatia</v>
          </cell>
          <cell r="Q25">
            <v>876.94399999999996</v>
          </cell>
          <cell r="R25">
            <v>753.61099999999999</v>
          </cell>
          <cell r="S25">
            <v>421.11099999999999</v>
          </cell>
          <cell r="T25">
            <v>531.66700000000003</v>
          </cell>
          <cell r="U25">
            <v>780.83299999999997</v>
          </cell>
          <cell r="V25">
            <v>486.94400000000002</v>
          </cell>
          <cell r="W25">
            <v>375.27800000000002</v>
          </cell>
          <cell r="X25">
            <v>190.55600000000001</v>
          </cell>
          <cell r="Y25">
            <v>125.833</v>
          </cell>
          <cell r="Z25">
            <v>168.333</v>
          </cell>
          <cell r="AA25">
            <v>225.27799999999999</v>
          </cell>
          <cell r="AB25">
            <v>0</v>
          </cell>
          <cell r="AC25">
            <v>145.88900000000001</v>
          </cell>
          <cell r="AD25">
            <v>0</v>
          </cell>
        </row>
        <row r="26">
          <cell r="A26" t="str">
            <v>Italy</v>
          </cell>
          <cell r="Q26">
            <v>1798.6110000000001</v>
          </cell>
          <cell r="R26">
            <v>3389.7220000000002</v>
          </cell>
          <cell r="S26">
            <v>3161.1109999999999</v>
          </cell>
          <cell r="T26">
            <v>2995</v>
          </cell>
          <cell r="U26">
            <v>3017.7779999999998</v>
          </cell>
          <cell r="V26">
            <v>3299.444</v>
          </cell>
          <cell r="W26">
            <v>2807.2220000000002</v>
          </cell>
          <cell r="X26">
            <v>2487.5</v>
          </cell>
          <cell r="Y26">
            <v>4006.1109999999999</v>
          </cell>
          <cell r="Z26">
            <v>3629.7220000000002</v>
          </cell>
          <cell r="AA26">
            <v>4612.5</v>
          </cell>
          <cell r="AB26">
            <v>7255.2780000000002</v>
          </cell>
          <cell r="AC26">
            <v>7005.8950000000004</v>
          </cell>
          <cell r="AD26">
            <v>7010.9880000000003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134.167</v>
          </cell>
          <cell r="R28">
            <v>127.5</v>
          </cell>
          <cell r="S28">
            <v>106.389</v>
          </cell>
          <cell r="T28">
            <v>48.055999999999997</v>
          </cell>
          <cell r="U28">
            <v>72.778000000000006</v>
          </cell>
          <cell r="V28">
            <v>45</v>
          </cell>
          <cell r="W28">
            <v>50</v>
          </cell>
          <cell r="X28">
            <v>38.055999999999997</v>
          </cell>
          <cell r="Y28">
            <v>24.167000000000002</v>
          </cell>
          <cell r="Z28">
            <v>2.222</v>
          </cell>
          <cell r="AA28">
            <v>1.389</v>
          </cell>
          <cell r="AB28">
            <v>1.389</v>
          </cell>
          <cell r="AC28">
            <v>0.55300000000000005</v>
          </cell>
          <cell r="AD28">
            <v>0.36699999999999999</v>
          </cell>
        </row>
        <row r="29">
          <cell r="A29" t="str">
            <v>Lithuania</v>
          </cell>
          <cell r="Q29">
            <v>542.22199999999998</v>
          </cell>
          <cell r="R29">
            <v>727.5</v>
          </cell>
          <cell r="S29">
            <v>103.611</v>
          </cell>
          <cell r="T29">
            <v>165.27799999999999</v>
          </cell>
          <cell r="U29">
            <v>241.667</v>
          </cell>
          <cell r="V29">
            <v>208.333</v>
          </cell>
          <cell r="W29">
            <v>108.889</v>
          </cell>
          <cell r="X29">
            <v>823.88900000000001</v>
          </cell>
          <cell r="Y29">
            <v>320.83300000000003</v>
          </cell>
          <cell r="Z29">
            <v>125</v>
          </cell>
          <cell r="AA29">
            <v>100.833</v>
          </cell>
          <cell r="AB29">
            <v>5.2779999999999996</v>
          </cell>
          <cell r="AC29">
            <v>16.388999999999999</v>
          </cell>
          <cell r="AD29">
            <v>30.277999999999999</v>
          </cell>
        </row>
        <row r="30">
          <cell r="A30" t="str">
            <v>Luxembourg</v>
          </cell>
          <cell r="Q30">
            <v>0.97399999999999998</v>
          </cell>
          <cell r="R30">
            <v>1.0609999999999999</v>
          </cell>
          <cell r="S30">
            <v>0.92500000000000004</v>
          </cell>
          <cell r="T30">
            <v>4.0780000000000003</v>
          </cell>
          <cell r="U30">
            <v>7.9749999999999996</v>
          </cell>
          <cell r="V30">
            <v>0.97099999999999997</v>
          </cell>
          <cell r="W30">
            <v>0.92300000000000004</v>
          </cell>
          <cell r="X30">
            <v>1.0089999999999999</v>
          </cell>
          <cell r="Y30">
            <v>0.48799999999999999</v>
          </cell>
          <cell r="Z30">
            <v>0.56499999999999995</v>
          </cell>
          <cell r="AA30">
            <v>1.087</v>
          </cell>
          <cell r="AB30">
            <v>2.573</v>
          </cell>
          <cell r="AC30">
            <v>1.004</v>
          </cell>
          <cell r="AD30">
            <v>0.51400000000000001</v>
          </cell>
        </row>
        <row r="31">
          <cell r="A31" t="str">
            <v>Hungary</v>
          </cell>
          <cell r="Q31">
            <v>171.11099999999999</v>
          </cell>
          <cell r="R31">
            <v>145.833</v>
          </cell>
          <cell r="S31">
            <v>0</v>
          </cell>
          <cell r="T31">
            <v>108.333</v>
          </cell>
          <cell r="U31">
            <v>480</v>
          </cell>
          <cell r="V31">
            <v>10.278</v>
          </cell>
          <cell r="W31">
            <v>22.5</v>
          </cell>
          <cell r="X31">
            <v>7.2220000000000004</v>
          </cell>
          <cell r="Y31">
            <v>9.1669999999999998</v>
          </cell>
          <cell r="Z31">
            <v>24.722000000000001</v>
          </cell>
          <cell r="AA31">
            <v>13.333</v>
          </cell>
          <cell r="AB31">
            <v>8.6110000000000007</v>
          </cell>
          <cell r="AC31">
            <v>2.5</v>
          </cell>
          <cell r="AD31">
            <v>0.83299999999999996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429.16699999999997</v>
          </cell>
          <cell r="R33">
            <v>443.05599999999998</v>
          </cell>
          <cell r="S33">
            <v>539.44399999999996</v>
          </cell>
          <cell r="T33">
            <v>429.44400000000002</v>
          </cell>
          <cell r="U33">
            <v>326.11099999999999</v>
          </cell>
          <cell r="V33">
            <v>365.55599999999998</v>
          </cell>
          <cell r="W33">
            <v>637.77800000000002</v>
          </cell>
          <cell r="X33">
            <v>500.55599999999998</v>
          </cell>
          <cell r="Y33">
            <v>631.38900000000001</v>
          </cell>
          <cell r="Z33">
            <v>1012.778</v>
          </cell>
          <cell r="AA33">
            <v>964.37300000000005</v>
          </cell>
          <cell r="AB33">
            <v>882.25800000000004</v>
          </cell>
          <cell r="AC33">
            <v>600.52</v>
          </cell>
          <cell r="AD33">
            <v>887.07100000000003</v>
          </cell>
        </row>
        <row r="34">
          <cell r="A34" t="str">
            <v>Austria</v>
          </cell>
          <cell r="Q34">
            <v>1245.9490000000001</v>
          </cell>
          <cell r="R34">
            <v>1158.3800000000001</v>
          </cell>
          <cell r="S34">
            <v>778.7</v>
          </cell>
          <cell r="T34">
            <v>739.60799999999995</v>
          </cell>
          <cell r="U34">
            <v>791.16499999999996</v>
          </cell>
          <cell r="V34">
            <v>1047.866</v>
          </cell>
          <cell r="W34">
            <v>518.37599999999998</v>
          </cell>
          <cell r="X34">
            <v>218.45400000000001</v>
          </cell>
          <cell r="Y34">
            <v>157.20699999999999</v>
          </cell>
          <cell r="Z34">
            <v>74.638999999999996</v>
          </cell>
          <cell r="AA34">
            <v>257.08800000000002</v>
          </cell>
          <cell r="AB34">
            <v>409.899</v>
          </cell>
          <cell r="AC34">
            <v>228.29499999999999</v>
          </cell>
          <cell r="AD34">
            <v>23.584</v>
          </cell>
        </row>
        <row r="35">
          <cell r="A35" t="str">
            <v>Poland</v>
          </cell>
          <cell r="Q35">
            <v>163.88900000000001</v>
          </cell>
          <cell r="R35">
            <v>169.44399999999999</v>
          </cell>
          <cell r="S35">
            <v>192.77799999999999</v>
          </cell>
          <cell r="T35">
            <v>241.11099999999999</v>
          </cell>
          <cell r="U35">
            <v>175.27799999999999</v>
          </cell>
          <cell r="V35">
            <v>241.667</v>
          </cell>
          <cell r="W35">
            <v>181.667</v>
          </cell>
          <cell r="X35">
            <v>160.27799999999999</v>
          </cell>
          <cell r="Y35">
            <v>144.167</v>
          </cell>
          <cell r="Z35">
            <v>122.77800000000001</v>
          </cell>
          <cell r="AA35">
            <v>171.667</v>
          </cell>
          <cell r="AB35">
            <v>124.72199999999999</v>
          </cell>
          <cell r="AC35">
            <v>130.93899999999999</v>
          </cell>
          <cell r="AD35">
            <v>116.146</v>
          </cell>
        </row>
        <row r="36">
          <cell r="A36" t="str">
            <v>Portugal</v>
          </cell>
          <cell r="Q36">
            <v>565.83299999999997</v>
          </cell>
          <cell r="R36">
            <v>505.55599999999998</v>
          </cell>
          <cell r="S36">
            <v>441.66699999999997</v>
          </cell>
          <cell r="T36">
            <v>468.33300000000003</v>
          </cell>
          <cell r="U36">
            <v>397.5</v>
          </cell>
          <cell r="V36">
            <v>11.944000000000001</v>
          </cell>
          <cell r="W36">
            <v>5.8330000000000002</v>
          </cell>
          <cell r="X36">
            <v>5.8330000000000002</v>
          </cell>
          <cell r="Y36">
            <v>9.7219999999999995</v>
          </cell>
          <cell r="Z36">
            <v>9.7219999999999995</v>
          </cell>
          <cell r="AA36">
            <v>9.7219999999999995</v>
          </cell>
          <cell r="AB36">
            <v>9.7219999999999995</v>
          </cell>
          <cell r="AC36">
            <v>9.7219999999999995</v>
          </cell>
          <cell r="AD36">
            <v>12.269</v>
          </cell>
        </row>
        <row r="37">
          <cell r="A37" t="str">
            <v>Romania</v>
          </cell>
          <cell r="Q37">
            <v>4382.5</v>
          </cell>
          <cell r="R37">
            <v>3041.1109999999999</v>
          </cell>
          <cell r="S37">
            <v>1823.056</v>
          </cell>
          <cell r="T37">
            <v>1106.944</v>
          </cell>
          <cell r="U37">
            <v>1563.056</v>
          </cell>
          <cell r="V37">
            <v>1752.5</v>
          </cell>
          <cell r="W37">
            <v>1543.3330000000001</v>
          </cell>
          <cell r="X37">
            <v>1488.6110000000001</v>
          </cell>
          <cell r="Y37">
            <v>774.44399999999996</v>
          </cell>
          <cell r="Z37">
            <v>750.27800000000002</v>
          </cell>
          <cell r="AA37">
            <v>678.33299999999997</v>
          </cell>
          <cell r="AB37">
            <v>875.83299999999997</v>
          </cell>
          <cell r="AC37">
            <v>470.66</v>
          </cell>
          <cell r="AD37">
            <v>662.54</v>
          </cell>
        </row>
        <row r="38">
          <cell r="A38" t="str">
            <v>Slovenia</v>
          </cell>
          <cell r="Q38">
            <v>3.6110000000000002</v>
          </cell>
          <cell r="R38">
            <v>8.0559999999999992</v>
          </cell>
          <cell r="S38">
            <v>4.444</v>
          </cell>
          <cell r="T38">
            <v>8.3330000000000002</v>
          </cell>
          <cell r="U38">
            <v>8.3330000000000002</v>
          </cell>
          <cell r="V38">
            <v>3.056</v>
          </cell>
          <cell r="W38">
            <v>0.83299999999999996</v>
          </cell>
          <cell r="X38">
            <v>0</v>
          </cell>
          <cell r="Y38">
            <v>0</v>
          </cell>
          <cell r="Z38">
            <v>1.944</v>
          </cell>
          <cell r="AA38">
            <v>0</v>
          </cell>
          <cell r="AB38">
            <v>3.056</v>
          </cell>
          <cell r="AC38">
            <v>7.4240000000000004</v>
          </cell>
          <cell r="AD38">
            <v>10.574999999999999</v>
          </cell>
        </row>
        <row r="39">
          <cell r="A39" t="str">
            <v>Slovakia</v>
          </cell>
          <cell r="Q39">
            <v>19.722000000000001</v>
          </cell>
          <cell r="R39">
            <v>29.722000000000001</v>
          </cell>
          <cell r="S39">
            <v>17.5</v>
          </cell>
          <cell r="T39">
            <v>17.777999999999999</v>
          </cell>
          <cell r="U39">
            <v>1297.778</v>
          </cell>
          <cell r="V39">
            <v>1761.3889999999999</v>
          </cell>
          <cell r="W39">
            <v>1466.944</v>
          </cell>
          <cell r="X39">
            <v>1328.8889999999999</v>
          </cell>
          <cell r="Y39">
            <v>1225.278</v>
          </cell>
          <cell r="Z39">
            <v>1091.3889999999999</v>
          </cell>
          <cell r="AA39">
            <v>1272.778</v>
          </cell>
          <cell r="AB39">
            <v>1283.3330000000001</v>
          </cell>
          <cell r="AC39">
            <v>1359.444</v>
          </cell>
          <cell r="AD39">
            <v>6.6669999999999998</v>
          </cell>
        </row>
        <row r="40">
          <cell r="A40" t="str">
            <v>Finland</v>
          </cell>
          <cell r="Q40">
            <v>405.27800000000002</v>
          </cell>
          <cell r="R40">
            <v>478.05599999999998</v>
          </cell>
          <cell r="S40">
            <v>541.11099999999999</v>
          </cell>
          <cell r="T40">
            <v>576.66700000000003</v>
          </cell>
          <cell r="U40">
            <v>429.44400000000002</v>
          </cell>
          <cell r="V40">
            <v>373.88900000000001</v>
          </cell>
          <cell r="W40">
            <v>266.94400000000002</v>
          </cell>
          <cell r="X40">
            <v>207.77799999999999</v>
          </cell>
          <cell r="Y40">
            <v>188.05600000000001</v>
          </cell>
          <cell r="Z40">
            <v>187.77799999999999</v>
          </cell>
          <cell r="AA40">
            <v>163.61099999999999</v>
          </cell>
          <cell r="AB40">
            <v>148.05600000000001</v>
          </cell>
          <cell r="AC40">
            <v>1047.222</v>
          </cell>
          <cell r="AD40">
            <v>176.94399999999999</v>
          </cell>
        </row>
        <row r="41">
          <cell r="A41" t="str">
            <v>Sweden</v>
          </cell>
          <cell r="Q41">
            <v>1534.444</v>
          </cell>
          <cell r="R41">
            <v>1641.1110000000001</v>
          </cell>
          <cell r="S41">
            <v>960.83299999999997</v>
          </cell>
          <cell r="T41">
            <v>537.5</v>
          </cell>
          <cell r="U41">
            <v>708.61099999999999</v>
          </cell>
          <cell r="V41">
            <v>2243.6109999999999</v>
          </cell>
          <cell r="W41">
            <v>1046.1110000000001</v>
          </cell>
          <cell r="X41">
            <v>1025.556</v>
          </cell>
          <cell r="Y41">
            <v>633.33299999999997</v>
          </cell>
          <cell r="Z41">
            <v>479.72199999999998</v>
          </cell>
          <cell r="AA41">
            <v>401.94400000000002</v>
          </cell>
          <cell r="AB41">
            <v>713.33299999999997</v>
          </cell>
          <cell r="AC41">
            <v>382.77800000000002</v>
          </cell>
          <cell r="AD41">
            <v>549.44399999999996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</v>
          </cell>
          <cell r="W44">
            <v>1.944</v>
          </cell>
          <cell r="X44">
            <v>8.0559999999999992</v>
          </cell>
          <cell r="Y44">
            <v>9.4440000000000008</v>
          </cell>
          <cell r="Z44">
            <v>16.943999999999999</v>
          </cell>
          <cell r="AA44">
            <v>14.444000000000001</v>
          </cell>
          <cell r="AB44">
            <v>6.3890000000000002</v>
          </cell>
          <cell r="AC44">
            <v>10.278</v>
          </cell>
          <cell r="AD44">
            <v>11.186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37.5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27.777999999999999</v>
          </cell>
          <cell r="R48">
            <v>256.94400000000002</v>
          </cell>
          <cell r="S48">
            <v>184.44399999999999</v>
          </cell>
          <cell r="T48">
            <v>100</v>
          </cell>
          <cell r="U48">
            <v>120.27800000000001</v>
          </cell>
          <cell r="V48">
            <v>70.278000000000006</v>
          </cell>
          <cell r="W48">
            <v>30</v>
          </cell>
          <cell r="X48">
            <v>30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93.055999999999997</v>
          </cell>
          <cell r="R49">
            <v>9.1669999999999998</v>
          </cell>
          <cell r="S49">
            <v>3.3330000000000002</v>
          </cell>
          <cell r="T49">
            <v>4.7220000000000004</v>
          </cell>
          <cell r="U49">
            <v>11.111000000000001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101.667</v>
          </cell>
          <cell r="R53">
            <v>64.167000000000002</v>
          </cell>
          <cell r="S53">
            <v>560.55600000000004</v>
          </cell>
          <cell r="T53">
            <v>863.88900000000001</v>
          </cell>
          <cell r="U53">
            <v>5344.1670000000004</v>
          </cell>
          <cell r="V53">
            <v>513.88900000000001</v>
          </cell>
          <cell r="W53">
            <v>330</v>
          </cell>
          <cell r="X53">
            <v>173.61099999999999</v>
          </cell>
          <cell r="Y53">
            <v>204.72200000000001</v>
          </cell>
          <cell r="Z53">
            <v>91.388999999999996</v>
          </cell>
          <cell r="AA53">
            <v>509.72199999999998</v>
          </cell>
          <cell r="AB53">
            <v>2681.944</v>
          </cell>
          <cell r="AC53">
            <v>1347.222</v>
          </cell>
          <cell r="AD53">
            <v>431.11099999999999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32357.556</v>
          </cell>
          <cell r="R12">
            <v>35259.296999999999</v>
          </cell>
          <cell r="S12">
            <v>39192.911999999997</v>
          </cell>
          <cell r="T12">
            <v>43758.196000000004</v>
          </cell>
          <cell r="U12">
            <v>48851.339</v>
          </cell>
          <cell r="V12">
            <v>60669.546000000002</v>
          </cell>
          <cell r="W12">
            <v>65889.414999999994</v>
          </cell>
          <cell r="X12">
            <v>74021.221999999994</v>
          </cell>
          <cell r="Y12">
            <v>81082.016000000003</v>
          </cell>
          <cell r="Z12">
            <v>82622.805999999997</v>
          </cell>
          <cell r="AA12">
            <v>84770.29</v>
          </cell>
          <cell r="AB12">
            <v>89797.073999999993</v>
          </cell>
          <cell r="AC12">
            <v>93095.039000000004</v>
          </cell>
          <cell r="AD12">
            <v>98760.707999999999</v>
          </cell>
        </row>
        <row r="13">
          <cell r="A13" t="str">
            <v>European Union - 28 countries (2013-2020)</v>
          </cell>
          <cell r="Q13">
            <v>32357.556</v>
          </cell>
          <cell r="R13">
            <v>35259.296999999999</v>
          </cell>
          <cell r="S13">
            <v>39192.911999999997</v>
          </cell>
          <cell r="T13">
            <v>43758.196000000004</v>
          </cell>
          <cell r="U13">
            <v>48851.339</v>
          </cell>
          <cell r="V13">
            <v>60669.546000000002</v>
          </cell>
          <cell r="W13">
            <v>65889.414999999994</v>
          </cell>
          <cell r="X13">
            <v>74021.221999999994</v>
          </cell>
          <cell r="Y13">
            <v>81082.016000000003</v>
          </cell>
          <cell r="Z13">
            <v>82622.805999999997</v>
          </cell>
          <cell r="AA13">
            <v>84770.29</v>
          </cell>
          <cell r="AB13">
            <v>89797.073999999993</v>
          </cell>
          <cell r="AC13">
            <v>93095.039000000004</v>
          </cell>
          <cell r="AD13">
            <v>98760.707999999999</v>
          </cell>
        </row>
        <row r="14">
          <cell r="A14" t="str">
            <v>Euro area - 19 countries  (from 2015)</v>
          </cell>
          <cell r="Q14">
            <v>16297.277</v>
          </cell>
          <cell r="R14">
            <v>18605.687000000002</v>
          </cell>
          <cell r="S14">
            <v>20087.356</v>
          </cell>
          <cell r="T14">
            <v>22840.973999999998</v>
          </cell>
          <cell r="U14">
            <v>24366.339</v>
          </cell>
          <cell r="V14">
            <v>29713.425999999999</v>
          </cell>
          <cell r="W14">
            <v>37199.067999999999</v>
          </cell>
          <cell r="X14">
            <v>39683.690999999999</v>
          </cell>
          <cell r="Y14">
            <v>46173.978999999999</v>
          </cell>
          <cell r="Z14">
            <v>47838.485000000001</v>
          </cell>
          <cell r="AA14">
            <v>49038.381999999998</v>
          </cell>
          <cell r="AB14">
            <v>51756.462</v>
          </cell>
          <cell r="AC14">
            <v>52894.218999999997</v>
          </cell>
          <cell r="AD14">
            <v>57071.684999999998</v>
          </cell>
        </row>
        <row r="15">
          <cell r="A15" t="str">
            <v>Belgium</v>
          </cell>
          <cell r="Q15">
            <v>384.72199999999998</v>
          </cell>
          <cell r="R15">
            <v>285.27800000000002</v>
          </cell>
          <cell r="S15">
            <v>47.5</v>
          </cell>
          <cell r="T15">
            <v>175.27799999999999</v>
          </cell>
          <cell r="U15">
            <v>425</v>
          </cell>
          <cell r="V15">
            <v>515.83299999999997</v>
          </cell>
          <cell r="W15">
            <v>590.83299999999997</v>
          </cell>
          <cell r="X15">
            <v>388.61099999999999</v>
          </cell>
          <cell r="Y15">
            <v>466.38900000000001</v>
          </cell>
          <cell r="Z15">
            <v>549.91700000000003</v>
          </cell>
          <cell r="AA15">
            <v>547.27800000000002</v>
          </cell>
          <cell r="AB15">
            <v>504.75</v>
          </cell>
          <cell r="AC15">
            <v>489.16699999999997</v>
          </cell>
          <cell r="AD15">
            <v>517.80600000000004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3.3330000000000002</v>
          </cell>
          <cell r="W16">
            <v>45.832999999999998</v>
          </cell>
          <cell r="X16">
            <v>18.888999999999999</v>
          </cell>
          <cell r="Y16">
            <v>14.722</v>
          </cell>
          <cell r="Z16">
            <v>32.222000000000001</v>
          </cell>
          <cell r="AA16">
            <v>51.110999999999997</v>
          </cell>
          <cell r="AB16">
            <v>108.056</v>
          </cell>
          <cell r="AC16">
            <v>129.06</v>
          </cell>
          <cell r="AD16">
            <v>1224.383</v>
          </cell>
        </row>
        <row r="17">
          <cell r="A17" t="str">
            <v>Czechia</v>
          </cell>
          <cell r="Q17">
            <v>264.16699999999997</v>
          </cell>
          <cell r="R17">
            <v>235.27799999999999</v>
          </cell>
          <cell r="S17">
            <v>248.05600000000001</v>
          </cell>
          <cell r="T17">
            <v>343.61099999999999</v>
          </cell>
          <cell r="U17">
            <v>432.5</v>
          </cell>
          <cell r="V17">
            <v>501.38900000000001</v>
          </cell>
          <cell r="W17">
            <v>573.33299999999997</v>
          </cell>
          <cell r="X17">
            <v>648.05600000000004</v>
          </cell>
          <cell r="Y17">
            <v>1179.722</v>
          </cell>
          <cell r="Z17">
            <v>1334.444</v>
          </cell>
          <cell r="AA17">
            <v>1374.444</v>
          </cell>
          <cell r="AB17">
            <v>1502.778</v>
          </cell>
          <cell r="AC17">
            <v>1628.2</v>
          </cell>
          <cell r="AD17">
            <v>1533.106</v>
          </cell>
        </row>
        <row r="18">
          <cell r="A18" t="str">
            <v>Denmark</v>
          </cell>
          <cell r="Q18">
            <v>4011.6669999999999</v>
          </cell>
          <cell r="R18">
            <v>3671.944</v>
          </cell>
          <cell r="S18">
            <v>3890.556</v>
          </cell>
          <cell r="T18">
            <v>3761.3890000000001</v>
          </cell>
          <cell r="U18">
            <v>4293.6109999999999</v>
          </cell>
          <cell r="V18">
            <v>6584.1760000000004</v>
          </cell>
          <cell r="W18">
            <v>6430.9030000000002</v>
          </cell>
          <cell r="X18">
            <v>7198.3630000000003</v>
          </cell>
          <cell r="Y18">
            <v>7793.8710000000001</v>
          </cell>
          <cell r="Z18">
            <v>7790.9889999999996</v>
          </cell>
          <cell r="AA18">
            <v>7773.2979999999998</v>
          </cell>
          <cell r="AB18">
            <v>8615.3340000000007</v>
          </cell>
          <cell r="AC18">
            <v>11073.994000000001</v>
          </cell>
          <cell r="AD18">
            <v>10812.465</v>
          </cell>
        </row>
        <row r="19">
          <cell r="A19" t="str">
            <v>Germany (until 1990 former territory of the FRG)</v>
          </cell>
          <cell r="Q19">
            <v>4229.1670000000004</v>
          </cell>
          <cell r="R19">
            <v>4710.2780000000002</v>
          </cell>
          <cell r="S19">
            <v>5272.7780000000002</v>
          </cell>
          <cell r="T19">
            <v>6166.9440000000004</v>
          </cell>
          <cell r="U19">
            <v>6849.7219999999998</v>
          </cell>
          <cell r="V19">
            <v>7473.8890000000001</v>
          </cell>
          <cell r="W19">
            <v>8059.4440000000004</v>
          </cell>
          <cell r="X19">
            <v>8740.8330000000005</v>
          </cell>
          <cell r="Y19">
            <v>10420.833000000001</v>
          </cell>
          <cell r="Z19">
            <v>11371.944</v>
          </cell>
          <cell r="AA19">
            <v>12327.222</v>
          </cell>
          <cell r="AB19">
            <v>12535.556</v>
          </cell>
          <cell r="AC19">
            <v>12805.833000000001</v>
          </cell>
          <cell r="AD19">
            <v>16093.611000000001</v>
          </cell>
        </row>
        <row r="20">
          <cell r="A20" t="str">
            <v>Estonia</v>
          </cell>
          <cell r="Q20">
            <v>10.555999999999999</v>
          </cell>
          <cell r="R20">
            <v>10</v>
          </cell>
          <cell r="S20">
            <v>2.5</v>
          </cell>
          <cell r="T20">
            <v>9.4440000000000008</v>
          </cell>
          <cell r="U20">
            <v>515.27800000000002</v>
          </cell>
          <cell r="V20">
            <v>901.11099999999999</v>
          </cell>
          <cell r="W20">
            <v>911.94399999999996</v>
          </cell>
          <cell r="X20">
            <v>1259.722</v>
          </cell>
          <cell r="Y20">
            <v>1404.722</v>
          </cell>
          <cell r="Z20">
            <v>1559.1669999999999</v>
          </cell>
          <cell r="AA20">
            <v>1660.556</v>
          </cell>
          <cell r="AB20">
            <v>1755.556</v>
          </cell>
          <cell r="AC20">
            <v>1540.0429999999999</v>
          </cell>
          <cell r="AD20">
            <v>2275.556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0.55600000000000005</v>
          </cell>
          <cell r="Y22">
            <v>0.27800000000000002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325.83300000000003</v>
          </cell>
          <cell r="R24">
            <v>359.72199999999998</v>
          </cell>
          <cell r="S24">
            <v>2074.1669999999999</v>
          </cell>
          <cell r="T24">
            <v>2110.556</v>
          </cell>
          <cell r="U24">
            <v>2522.2220000000002</v>
          </cell>
          <cell r="V24">
            <v>2852.5</v>
          </cell>
          <cell r="W24">
            <v>4023.2150000000001</v>
          </cell>
          <cell r="X24">
            <v>4632.6639999999998</v>
          </cell>
          <cell r="Y24">
            <v>5445.4470000000001</v>
          </cell>
          <cell r="Z24">
            <v>6049.2240000000002</v>
          </cell>
          <cell r="AA24">
            <v>6407.607</v>
          </cell>
          <cell r="AB24">
            <v>7531.8680000000004</v>
          </cell>
          <cell r="AC24">
            <v>7886.2659999999996</v>
          </cell>
          <cell r="AD24">
            <v>7958.6580000000004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17.5</v>
          </cell>
          <cell r="W25">
            <v>21.667000000000002</v>
          </cell>
          <cell r="X25">
            <v>59.167000000000002</v>
          </cell>
          <cell r="Y25">
            <v>100.556</v>
          </cell>
          <cell r="Z25">
            <v>105</v>
          </cell>
          <cell r="AA25">
            <v>233.61099999999999</v>
          </cell>
          <cell r="AB25">
            <v>336.38900000000001</v>
          </cell>
          <cell r="AC25">
            <v>506.22199999999998</v>
          </cell>
          <cell r="AD25">
            <v>779.66700000000003</v>
          </cell>
        </row>
        <row r="26">
          <cell r="A26" t="str">
            <v>Italy</v>
          </cell>
          <cell r="Q26">
            <v>1945.278</v>
          </cell>
          <cell r="R26">
            <v>2171.6669999999999</v>
          </cell>
          <cell r="S26">
            <v>1631.6669999999999</v>
          </cell>
          <cell r="T26">
            <v>1800.278</v>
          </cell>
          <cell r="U26">
            <v>1474.1669999999999</v>
          </cell>
          <cell r="V26">
            <v>2046.3889999999999</v>
          </cell>
          <cell r="W26">
            <v>6740</v>
          </cell>
          <cell r="X26">
            <v>5602.2219999999998</v>
          </cell>
          <cell r="Y26">
            <v>8485.8330000000005</v>
          </cell>
          <cell r="Z26">
            <v>10060.833000000001</v>
          </cell>
          <cell r="AA26">
            <v>9218.8889999999992</v>
          </cell>
          <cell r="AB26">
            <v>9396.6669999999995</v>
          </cell>
          <cell r="AC26">
            <v>9547.2849999999999</v>
          </cell>
          <cell r="AD26">
            <v>9429.41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111.111</v>
          </cell>
          <cell r="R28">
            <v>109.444</v>
          </cell>
          <cell r="S28">
            <v>97.221999999999994</v>
          </cell>
          <cell r="T28">
            <v>111.944</v>
          </cell>
          <cell r="U28">
            <v>109.72199999999999</v>
          </cell>
          <cell r="V28">
            <v>126.667</v>
          </cell>
          <cell r="W28">
            <v>151.11099999999999</v>
          </cell>
          <cell r="X28">
            <v>321.94400000000002</v>
          </cell>
          <cell r="Y28">
            <v>809.72199999999998</v>
          </cell>
          <cell r="Z28">
            <v>1193.6110000000001</v>
          </cell>
          <cell r="AA28">
            <v>1399.444</v>
          </cell>
          <cell r="AB28">
            <v>1761.3889999999999</v>
          </cell>
          <cell r="AC28">
            <v>1889.5719999999999</v>
          </cell>
          <cell r="AD28">
            <v>2056.5630000000001</v>
          </cell>
        </row>
        <row r="29">
          <cell r="A29" t="str">
            <v>Lithuania</v>
          </cell>
          <cell r="Q29">
            <v>1.667</v>
          </cell>
          <cell r="R29">
            <v>145.833</v>
          </cell>
          <cell r="S29">
            <v>274.16699999999997</v>
          </cell>
          <cell r="T29">
            <v>356.38900000000001</v>
          </cell>
          <cell r="U29">
            <v>417.77800000000002</v>
          </cell>
          <cell r="V29">
            <v>420.83300000000003</v>
          </cell>
          <cell r="W29">
            <v>415.27800000000002</v>
          </cell>
          <cell r="X29">
            <v>703.61099999999999</v>
          </cell>
          <cell r="Y29">
            <v>1091.6669999999999</v>
          </cell>
          <cell r="Z29">
            <v>1193.3330000000001</v>
          </cell>
          <cell r="AA29">
            <v>1275.278</v>
          </cell>
          <cell r="AB29">
            <v>1250</v>
          </cell>
          <cell r="AC29">
            <v>1638.056</v>
          </cell>
          <cell r="AD29">
            <v>1711.1110000000001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8.67</v>
          </cell>
          <cell r="Z30">
            <v>93.215999999999994</v>
          </cell>
          <cell r="AA30">
            <v>105.76300000000001</v>
          </cell>
          <cell r="AB30">
            <v>107.67</v>
          </cell>
          <cell r="AC30">
            <v>211.15100000000001</v>
          </cell>
          <cell r="AD30">
            <v>371.68700000000001</v>
          </cell>
        </row>
        <row r="31">
          <cell r="A31" t="str">
            <v>Hungary</v>
          </cell>
          <cell r="Q31">
            <v>165.55600000000001</v>
          </cell>
          <cell r="R31">
            <v>195.833</v>
          </cell>
          <cell r="S31">
            <v>255</v>
          </cell>
          <cell r="T31">
            <v>328.33300000000003</v>
          </cell>
          <cell r="U31">
            <v>414.72199999999998</v>
          </cell>
          <cell r="V31">
            <v>760</v>
          </cell>
          <cell r="W31">
            <v>700.27800000000002</v>
          </cell>
          <cell r="X31">
            <v>588.88900000000001</v>
          </cell>
          <cell r="Y31">
            <v>694.44399999999996</v>
          </cell>
          <cell r="Z31">
            <v>701.11099999999999</v>
          </cell>
          <cell r="AA31">
            <v>788.61099999999999</v>
          </cell>
          <cell r="AB31">
            <v>958.61099999999999</v>
          </cell>
          <cell r="AC31">
            <v>884.16700000000003</v>
          </cell>
          <cell r="AD31">
            <v>841.38900000000001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340</v>
          </cell>
          <cell r="R33">
            <v>322.77800000000002</v>
          </cell>
          <cell r="S33">
            <v>421.11099999999999</v>
          </cell>
          <cell r="T33">
            <v>440.27800000000002</v>
          </cell>
          <cell r="U33">
            <v>509.16699999999997</v>
          </cell>
          <cell r="V33">
            <v>646.38900000000001</v>
          </cell>
          <cell r="W33">
            <v>594.72199999999998</v>
          </cell>
          <cell r="X33">
            <v>323.88900000000001</v>
          </cell>
          <cell r="Y33">
            <v>252.5</v>
          </cell>
          <cell r="Z33">
            <v>165.55600000000001</v>
          </cell>
          <cell r="AA33">
            <v>88.073999999999998</v>
          </cell>
          <cell r="AB33">
            <v>141.11099999999999</v>
          </cell>
          <cell r="AC33">
            <v>765.89599999999996</v>
          </cell>
          <cell r="AD33">
            <v>888.34199999999998</v>
          </cell>
        </row>
        <row r="34">
          <cell r="A34" t="str">
            <v>Austria</v>
          </cell>
          <cell r="Q34">
            <v>1037.5540000000001</v>
          </cell>
          <cell r="R34">
            <v>1742.9090000000001</v>
          </cell>
          <cell r="S34">
            <v>2453.7440000000001</v>
          </cell>
          <cell r="T34">
            <v>3265.1410000000001</v>
          </cell>
          <cell r="U34">
            <v>3253.8380000000002</v>
          </cell>
          <cell r="V34">
            <v>3560.9259999999999</v>
          </cell>
          <cell r="W34">
            <v>4078.355</v>
          </cell>
          <cell r="X34">
            <v>4190.1949999999997</v>
          </cell>
          <cell r="Y34">
            <v>3910.14</v>
          </cell>
          <cell r="Z34">
            <v>3257.7950000000001</v>
          </cell>
          <cell r="AA34">
            <v>3674.9380000000001</v>
          </cell>
          <cell r="AB34">
            <v>3416.0619999999999</v>
          </cell>
          <cell r="AC34">
            <v>3645.2959999999998</v>
          </cell>
          <cell r="AD34">
            <v>3636.36</v>
          </cell>
        </row>
        <row r="35">
          <cell r="A35" t="str">
            <v>Poland</v>
          </cell>
          <cell r="Q35">
            <v>232.22200000000001</v>
          </cell>
          <cell r="R35">
            <v>233.333</v>
          </cell>
          <cell r="S35">
            <v>551.94399999999996</v>
          </cell>
          <cell r="T35">
            <v>762.77800000000002</v>
          </cell>
          <cell r="U35">
            <v>2141.1109999999999</v>
          </cell>
          <cell r="V35">
            <v>2364.7220000000002</v>
          </cell>
          <cell r="W35">
            <v>3055</v>
          </cell>
          <cell r="X35">
            <v>4620.8329999999996</v>
          </cell>
          <cell r="Y35">
            <v>3487.2220000000002</v>
          </cell>
          <cell r="Z35">
            <v>3196.944</v>
          </cell>
          <cell r="AA35">
            <v>2815.8330000000001</v>
          </cell>
          <cell r="AB35">
            <v>3069.7220000000002</v>
          </cell>
          <cell r="AC35">
            <v>2513.2339999999999</v>
          </cell>
          <cell r="AD35">
            <v>2842.9740000000002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7.2220000000000004</v>
          </cell>
          <cell r="T37">
            <v>0</v>
          </cell>
          <cell r="U37">
            <v>0.27800000000000002</v>
          </cell>
          <cell r="V37">
            <v>47.777999999999999</v>
          </cell>
          <cell r="W37">
            <v>40.832999999999998</v>
          </cell>
          <cell r="X37">
            <v>25.277999999999999</v>
          </cell>
          <cell r="Y37">
            <v>186.94399999999999</v>
          </cell>
          <cell r="Z37">
            <v>414.16699999999997</v>
          </cell>
          <cell r="AA37">
            <v>391.94400000000002</v>
          </cell>
          <cell r="AB37">
            <v>457.77800000000002</v>
          </cell>
          <cell r="AC37">
            <v>447.887</v>
          </cell>
          <cell r="AD37">
            <v>396.428</v>
          </cell>
        </row>
        <row r="38">
          <cell r="A38" t="str">
            <v>Slovenia</v>
          </cell>
          <cell r="Q38">
            <v>5.556</v>
          </cell>
          <cell r="R38">
            <v>12.222</v>
          </cell>
          <cell r="S38">
            <v>32.5</v>
          </cell>
          <cell r="T38">
            <v>60.832999999999998</v>
          </cell>
          <cell r="U38">
            <v>143.88900000000001</v>
          </cell>
          <cell r="V38">
            <v>176.94399999999999</v>
          </cell>
          <cell r="W38">
            <v>208.333</v>
          </cell>
          <cell r="X38">
            <v>237.5</v>
          </cell>
          <cell r="Y38">
            <v>231.11099999999999</v>
          </cell>
          <cell r="Z38">
            <v>247.22200000000001</v>
          </cell>
          <cell r="AA38">
            <v>283.33300000000003</v>
          </cell>
          <cell r="AB38">
            <v>280.83300000000003</v>
          </cell>
          <cell r="AC38">
            <v>279.01799999999997</v>
          </cell>
          <cell r="AD38">
            <v>273.45600000000002</v>
          </cell>
        </row>
        <row r="39">
          <cell r="A39" t="str">
            <v>Slovakia</v>
          </cell>
          <cell r="Q39">
            <v>3.3330000000000002</v>
          </cell>
          <cell r="R39">
            <v>14.167</v>
          </cell>
          <cell r="S39">
            <v>37.222000000000001</v>
          </cell>
          <cell r="T39">
            <v>88.611000000000004</v>
          </cell>
          <cell r="U39">
            <v>125.556</v>
          </cell>
          <cell r="V39">
            <v>245</v>
          </cell>
          <cell r="W39">
            <v>367.22199999999998</v>
          </cell>
          <cell r="X39">
            <v>519.44399999999996</v>
          </cell>
          <cell r="Y39">
            <v>565.55600000000004</v>
          </cell>
          <cell r="Z39">
            <v>631.38900000000001</v>
          </cell>
          <cell r="AA39">
            <v>752.22199999999998</v>
          </cell>
          <cell r="AB39">
            <v>725.83299999999997</v>
          </cell>
          <cell r="AC39">
            <v>765</v>
          </cell>
          <cell r="AD39">
            <v>781.38900000000001</v>
          </cell>
        </row>
        <row r="40">
          <cell r="A40" t="str">
            <v>Finland</v>
          </cell>
          <cell r="Q40">
            <v>7902.5</v>
          </cell>
          <cell r="R40">
            <v>8721.3889999999992</v>
          </cell>
          <cell r="S40">
            <v>7742.7780000000002</v>
          </cell>
          <cell r="T40">
            <v>8255.2780000000002</v>
          </cell>
          <cell r="U40">
            <v>8018.8890000000001</v>
          </cell>
          <cell r="V40">
            <v>10745.556</v>
          </cell>
          <cell r="W40">
            <v>11050</v>
          </cell>
          <cell r="X40">
            <v>12753.888999999999</v>
          </cell>
          <cell r="Y40">
            <v>13069.444</v>
          </cell>
          <cell r="Z40">
            <v>11452.778</v>
          </cell>
          <cell r="AA40">
            <v>11283.611000000001</v>
          </cell>
          <cell r="AB40">
            <v>12335.278</v>
          </cell>
          <cell r="AC40">
            <v>11416.666999999999</v>
          </cell>
          <cell r="AD40">
            <v>11062.778</v>
          </cell>
        </row>
        <row r="41">
          <cell r="A41" t="str">
            <v>Sweden</v>
          </cell>
          <cell r="Q41">
            <v>11386.666999999999</v>
          </cell>
          <cell r="R41">
            <v>12317.222</v>
          </cell>
          <cell r="S41">
            <v>14152.778</v>
          </cell>
          <cell r="T41">
            <v>15721.111000000001</v>
          </cell>
          <cell r="U41">
            <v>17202.777999999998</v>
          </cell>
          <cell r="V41">
            <v>20677.222000000002</v>
          </cell>
          <cell r="W41">
            <v>17822.5</v>
          </cell>
          <cell r="X41">
            <v>21178.056</v>
          </cell>
          <cell r="Y41">
            <v>21450.556</v>
          </cell>
          <cell r="Z41">
            <v>21209.444</v>
          </cell>
          <cell r="AA41">
            <v>22303.056</v>
          </cell>
          <cell r="AB41">
            <v>22991.944</v>
          </cell>
          <cell r="AC41">
            <v>23018.056</v>
          </cell>
          <cell r="AD41">
            <v>23258.611000000001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415.55599999999998</v>
          </cell>
          <cell r="T44">
            <v>458.61099999999999</v>
          </cell>
          <cell r="U44">
            <v>350</v>
          </cell>
          <cell r="V44">
            <v>488.61099999999999</v>
          </cell>
          <cell r="W44">
            <v>485.27800000000002</v>
          </cell>
          <cell r="X44">
            <v>568.61099999999999</v>
          </cell>
          <cell r="Y44">
            <v>741.11099999999999</v>
          </cell>
          <cell r="Z44">
            <v>838.88900000000001</v>
          </cell>
          <cell r="AA44">
            <v>788.61099999999999</v>
          </cell>
          <cell r="AB44">
            <v>861.66700000000003</v>
          </cell>
          <cell r="AC44">
            <v>1063.3330000000001</v>
          </cell>
          <cell r="AD44">
            <v>1091.521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17.777999999999999</v>
          </cell>
          <cell r="Z48">
            <v>18.056000000000001</v>
          </cell>
          <cell r="AA48">
            <v>24.443999999999999</v>
          </cell>
          <cell r="AB48">
            <v>20.832999999999998</v>
          </cell>
          <cell r="AC48">
            <v>18.795999999999999</v>
          </cell>
          <cell r="AD48">
            <v>24.504000000000001</v>
          </cell>
        </row>
        <row r="49">
          <cell r="A49" t="str">
            <v>Turkey</v>
          </cell>
          <cell r="Q49">
            <v>0</v>
          </cell>
          <cell r="R49">
            <v>3.3330000000000002</v>
          </cell>
          <cell r="S49">
            <v>17.222000000000001</v>
          </cell>
          <cell r="T49">
            <v>40.555999999999997</v>
          </cell>
          <cell r="U49">
            <v>44.722000000000001</v>
          </cell>
          <cell r="V49">
            <v>59.167000000000002</v>
          </cell>
          <cell r="W49">
            <v>103.056</v>
          </cell>
          <cell r="X49">
            <v>292.5</v>
          </cell>
          <cell r="Y49">
            <v>416.38900000000001</v>
          </cell>
          <cell r="Z49">
            <v>399.44400000000002</v>
          </cell>
          <cell r="AA49">
            <v>459.72199999999998</v>
          </cell>
          <cell r="AB49">
            <v>563.61099999999999</v>
          </cell>
          <cell r="AC49">
            <v>714.57399999999996</v>
          </cell>
          <cell r="AD49">
            <v>1122.1769999999999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49.444000000000003</v>
          </cell>
          <cell r="AD50">
            <v>53.889000000000003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1475</v>
          </cell>
          <cell r="X12">
            <v>1561.944</v>
          </cell>
          <cell r="Y12">
            <v>1303.8889999999999</v>
          </cell>
          <cell r="Z12">
            <v>931.11099999999999</v>
          </cell>
          <cell r="AA12">
            <v>1191.1110000000001</v>
          </cell>
          <cell r="AB12">
            <v>1178.8889999999999</v>
          </cell>
          <cell r="AC12">
            <v>1047.778</v>
          </cell>
          <cell r="AD12">
            <v>1116.3889999999999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1475</v>
          </cell>
          <cell r="X13">
            <v>1561.944</v>
          </cell>
          <cell r="Y13">
            <v>1303.8889999999999</v>
          </cell>
          <cell r="Z13">
            <v>931.11099999999999</v>
          </cell>
          <cell r="AA13">
            <v>1191.1110000000001</v>
          </cell>
          <cell r="AB13">
            <v>1178.8889999999999</v>
          </cell>
          <cell r="AC13">
            <v>1047.778</v>
          </cell>
          <cell r="AD13">
            <v>1116.3889999999999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3.8889999999999998</v>
          </cell>
          <cell r="AD14">
            <v>5.2779999999999996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3.8889999999999998</v>
          </cell>
          <cell r="AD39">
            <v>5.2779999999999996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1475</v>
          </cell>
          <cell r="X41">
            <v>1561.944</v>
          </cell>
          <cell r="Y41">
            <v>1303.8889999999999</v>
          </cell>
          <cell r="Z41">
            <v>931.11099999999999</v>
          </cell>
          <cell r="AA41">
            <v>1191.1110000000001</v>
          </cell>
          <cell r="AB41">
            <v>1178.8889999999999</v>
          </cell>
          <cell r="AC41">
            <v>1043.8889999999999</v>
          </cell>
          <cell r="AD41">
            <v>1111.1110000000001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23048.452000000001</v>
          </cell>
          <cell r="R12">
            <v>24780.223999999998</v>
          </cell>
          <cell r="S12">
            <v>27738.080000000002</v>
          </cell>
          <cell r="T12">
            <v>31351.678</v>
          </cell>
          <cell r="U12">
            <v>35268.817000000003</v>
          </cell>
          <cell r="V12">
            <v>46735.555</v>
          </cell>
          <cell r="W12">
            <v>46454.847000000002</v>
          </cell>
          <cell r="X12">
            <v>55416.654000000002</v>
          </cell>
          <cell r="Y12">
            <v>59264.078999999998</v>
          </cell>
          <cell r="Z12">
            <v>58952.764999999999</v>
          </cell>
          <cell r="AA12">
            <v>59736.404000000002</v>
          </cell>
          <cell r="AB12">
            <v>64529.536</v>
          </cell>
          <cell r="AC12">
            <v>66886.527000000002</v>
          </cell>
          <cell r="AD12">
            <v>69594.86</v>
          </cell>
        </row>
        <row r="13">
          <cell r="A13" t="str">
            <v>European Union - 28 countries (2013-2020)</v>
          </cell>
          <cell r="Q13">
            <v>23048.452000000001</v>
          </cell>
          <cell r="R13">
            <v>24780.223999999998</v>
          </cell>
          <cell r="S13">
            <v>27738.080000000002</v>
          </cell>
          <cell r="T13">
            <v>31351.678</v>
          </cell>
          <cell r="U13">
            <v>35268.817000000003</v>
          </cell>
          <cell r="V13">
            <v>46735.555</v>
          </cell>
          <cell r="W13">
            <v>46454.847000000002</v>
          </cell>
          <cell r="X13">
            <v>55416.654000000002</v>
          </cell>
          <cell r="Y13">
            <v>59264.078999999998</v>
          </cell>
          <cell r="Z13">
            <v>58952.764999999999</v>
          </cell>
          <cell r="AA13">
            <v>59736.404000000002</v>
          </cell>
          <cell r="AB13">
            <v>64529.536</v>
          </cell>
          <cell r="AC13">
            <v>66886.527000000002</v>
          </cell>
          <cell r="AD13">
            <v>69594.86</v>
          </cell>
        </row>
        <row r="14">
          <cell r="A14" t="str">
            <v>Euro area - 19 countries  (from 2015)</v>
          </cell>
          <cell r="Q14">
            <v>10513.174000000001</v>
          </cell>
          <cell r="R14">
            <v>12258.002</v>
          </cell>
          <cell r="S14">
            <v>14153.635</v>
          </cell>
          <cell r="T14">
            <v>16282.789000000001</v>
          </cell>
          <cell r="U14">
            <v>17195.761999999999</v>
          </cell>
          <cell r="V14">
            <v>22077.958999999999</v>
          </cell>
          <cell r="W14">
            <v>25495.137999999999</v>
          </cell>
          <cell r="X14">
            <v>29566.742999999999</v>
          </cell>
          <cell r="Y14">
            <v>33365.595999999998</v>
          </cell>
          <cell r="Z14">
            <v>33113.862999999998</v>
          </cell>
          <cell r="AA14">
            <v>33433.497000000003</v>
          </cell>
          <cell r="AB14">
            <v>35406.447</v>
          </cell>
          <cell r="AC14">
            <v>35818.146000000001</v>
          </cell>
          <cell r="AD14">
            <v>36857.942999999999</v>
          </cell>
        </row>
        <row r="15">
          <cell r="A15" t="str">
            <v>Belgium</v>
          </cell>
          <cell r="Q15">
            <v>0</v>
          </cell>
          <cell r="R15">
            <v>1.111</v>
          </cell>
          <cell r="S15">
            <v>15.555999999999999</v>
          </cell>
          <cell r="T15">
            <v>75.278000000000006</v>
          </cell>
          <cell r="U15">
            <v>73.888999999999996</v>
          </cell>
          <cell r="V15">
            <v>81.111000000000004</v>
          </cell>
          <cell r="W15">
            <v>81.944000000000003</v>
          </cell>
          <cell r="X15">
            <v>87.778000000000006</v>
          </cell>
          <cell r="Y15">
            <v>84.444000000000003</v>
          </cell>
          <cell r="Z15">
            <v>86.361000000000004</v>
          </cell>
          <cell r="AA15">
            <v>68.332999999999998</v>
          </cell>
          <cell r="AB15">
            <v>74.028000000000006</v>
          </cell>
          <cell r="AC15">
            <v>78.332999999999998</v>
          </cell>
          <cell r="AD15">
            <v>71.25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3.3330000000000002</v>
          </cell>
          <cell r="W16">
            <v>45.832999999999998</v>
          </cell>
          <cell r="X16">
            <v>18.888999999999999</v>
          </cell>
          <cell r="Y16">
            <v>12.222</v>
          </cell>
          <cell r="Z16">
            <v>16.943999999999999</v>
          </cell>
          <cell r="AA16">
            <v>51.110999999999997</v>
          </cell>
          <cell r="AB16">
            <v>70.555999999999997</v>
          </cell>
          <cell r="AC16">
            <v>90.563000000000002</v>
          </cell>
          <cell r="AD16">
            <v>1176.9469999999999</v>
          </cell>
        </row>
        <row r="17">
          <cell r="A17" t="str">
            <v>Czechia</v>
          </cell>
          <cell r="Q17">
            <v>142.5</v>
          </cell>
          <cell r="R17">
            <v>110.27800000000001</v>
          </cell>
          <cell r="S17">
            <v>96.388999999999996</v>
          </cell>
          <cell r="T17">
            <v>187.77799999999999</v>
          </cell>
          <cell r="U17">
            <v>280.83300000000003</v>
          </cell>
          <cell r="V17">
            <v>346.11099999999999</v>
          </cell>
          <cell r="W17">
            <v>415.27800000000002</v>
          </cell>
          <cell r="X17">
            <v>478.88900000000001</v>
          </cell>
          <cell r="Y17">
            <v>1026.944</v>
          </cell>
          <cell r="Z17">
            <v>1171.6669999999999</v>
          </cell>
          <cell r="AA17">
            <v>1206.6669999999999</v>
          </cell>
          <cell r="AB17">
            <v>1354.1669999999999</v>
          </cell>
          <cell r="AC17">
            <v>1372.605</v>
          </cell>
          <cell r="AD17">
            <v>1282.8779999999999</v>
          </cell>
        </row>
        <row r="18">
          <cell r="A18" t="str">
            <v>Denmark</v>
          </cell>
          <cell r="Q18">
            <v>2743.056</v>
          </cell>
          <cell r="R18">
            <v>2373.8890000000001</v>
          </cell>
          <cell r="S18">
            <v>2542.5</v>
          </cell>
          <cell r="T18">
            <v>2509.444</v>
          </cell>
          <cell r="U18">
            <v>3036.6669999999999</v>
          </cell>
          <cell r="V18">
            <v>5465.93</v>
          </cell>
          <cell r="W18">
            <v>5350.2650000000003</v>
          </cell>
          <cell r="X18">
            <v>6001.3</v>
          </cell>
          <cell r="Y18">
            <v>6550.9840000000004</v>
          </cell>
          <cell r="Z18">
            <v>6536.4040000000005</v>
          </cell>
          <cell r="AA18">
            <v>6724.5739999999996</v>
          </cell>
          <cell r="AB18">
            <v>7546.7</v>
          </cell>
          <cell r="AC18">
            <v>10020.655000000001</v>
          </cell>
          <cell r="AD18">
            <v>9800.2649999999994</v>
          </cell>
        </row>
        <row r="19">
          <cell r="A19" t="str">
            <v>Germany (until 1990 former territory of the FRG)</v>
          </cell>
          <cell r="Q19">
            <v>865.27800000000002</v>
          </cell>
          <cell r="R19">
            <v>1039.1669999999999</v>
          </cell>
          <cell r="S19">
            <v>1314.722</v>
          </cell>
          <cell r="T19">
            <v>1745.556</v>
          </cell>
          <cell r="U19">
            <v>2291.3890000000001</v>
          </cell>
          <cell r="V19">
            <v>2706.6669999999999</v>
          </cell>
          <cell r="W19">
            <v>3450.2779999999998</v>
          </cell>
          <cell r="X19">
            <v>3548.8890000000001</v>
          </cell>
          <cell r="Y19">
            <v>4072.5</v>
          </cell>
          <cell r="Z19">
            <v>4177.7780000000002</v>
          </cell>
          <cell r="AA19">
            <v>4644.1670000000004</v>
          </cell>
          <cell r="AB19">
            <v>4652.5</v>
          </cell>
          <cell r="AC19">
            <v>4666.3890000000001</v>
          </cell>
          <cell r="AD19">
            <v>4912.7780000000002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1.667</v>
          </cell>
          <cell r="U20">
            <v>510.27800000000002</v>
          </cell>
          <cell r="V20">
            <v>884.16700000000003</v>
          </cell>
          <cell r="W20">
            <v>907.5</v>
          </cell>
          <cell r="X20">
            <v>1258.3330000000001</v>
          </cell>
          <cell r="Y20">
            <v>1386.6669999999999</v>
          </cell>
          <cell r="Z20">
            <v>1543.6110000000001</v>
          </cell>
          <cell r="AA20">
            <v>1629.444</v>
          </cell>
          <cell r="AB20">
            <v>1748.6110000000001</v>
          </cell>
          <cell r="AC20">
            <v>1533.3330000000001</v>
          </cell>
          <cell r="AD20">
            <v>2203.056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66.944000000000003</v>
          </cell>
          <cell r="R24">
            <v>101.111</v>
          </cell>
          <cell r="S24">
            <v>1803.6110000000001</v>
          </cell>
          <cell r="T24">
            <v>1835.556</v>
          </cell>
          <cell r="U24">
            <v>2244.1669999999999</v>
          </cell>
          <cell r="V24">
            <v>2514.7220000000002</v>
          </cell>
          <cell r="W24">
            <v>3281.0889999999999</v>
          </cell>
          <cell r="X24">
            <v>3798.0509999999999</v>
          </cell>
          <cell r="Y24">
            <v>4221.2449999999999</v>
          </cell>
          <cell r="Z24">
            <v>4543.5039999999999</v>
          </cell>
          <cell r="AA24">
            <v>4873.1059999999998</v>
          </cell>
          <cell r="AB24">
            <v>5913.2129999999997</v>
          </cell>
          <cell r="AC24">
            <v>6139.1270000000004</v>
          </cell>
          <cell r="AD24">
            <v>6121.8429999999998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8.6110000000000007</v>
          </cell>
          <cell r="X25">
            <v>28.332999999999998</v>
          </cell>
          <cell r="Y25">
            <v>68.888999999999996</v>
          </cell>
          <cell r="Z25">
            <v>68.332999999999998</v>
          </cell>
          <cell r="AA25">
            <v>172.77799999999999</v>
          </cell>
          <cell r="AB25">
            <v>257.77800000000002</v>
          </cell>
          <cell r="AC25">
            <v>415.52800000000002</v>
          </cell>
          <cell r="AD25">
            <v>646.36099999999999</v>
          </cell>
        </row>
        <row r="26">
          <cell r="A26" t="str">
            <v>Italy</v>
          </cell>
          <cell r="Q26">
            <v>927.5</v>
          </cell>
          <cell r="R26">
            <v>780.83299999999997</v>
          </cell>
          <cell r="S26">
            <v>793.05600000000004</v>
          </cell>
          <cell r="T26">
            <v>861.38900000000001</v>
          </cell>
          <cell r="U26">
            <v>483.61099999999999</v>
          </cell>
          <cell r="V26">
            <v>901.94399999999996</v>
          </cell>
          <cell r="W26">
            <v>1781.6669999999999</v>
          </cell>
          <cell r="X26">
            <v>3020</v>
          </cell>
          <cell r="Y26">
            <v>5022.5</v>
          </cell>
          <cell r="Z26">
            <v>6058.3329999999996</v>
          </cell>
          <cell r="AA26">
            <v>5295.2780000000002</v>
          </cell>
          <cell r="AB26">
            <v>5288.0559999999996</v>
          </cell>
          <cell r="AC26">
            <v>5134.2330000000002</v>
          </cell>
          <cell r="AD26">
            <v>5109.1710000000003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99.167000000000002</v>
          </cell>
          <cell r="R28">
            <v>104.444</v>
          </cell>
          <cell r="S28">
            <v>91.111000000000004</v>
          </cell>
          <cell r="T28">
            <v>105.833</v>
          </cell>
          <cell r="U28">
            <v>104.72199999999999</v>
          </cell>
          <cell r="V28">
            <v>111.944</v>
          </cell>
          <cell r="W28">
            <v>103.056</v>
          </cell>
          <cell r="X28">
            <v>202.22200000000001</v>
          </cell>
          <cell r="Y28">
            <v>667.77800000000002</v>
          </cell>
          <cell r="Z28">
            <v>1026.3889999999999</v>
          </cell>
          <cell r="AA28">
            <v>1212.5</v>
          </cell>
          <cell r="AB28">
            <v>1563.056</v>
          </cell>
          <cell r="AC28">
            <v>1673.751</v>
          </cell>
          <cell r="AD28">
            <v>1871.923</v>
          </cell>
        </row>
        <row r="29">
          <cell r="A29" t="str">
            <v>Lithuania</v>
          </cell>
          <cell r="Q29">
            <v>0</v>
          </cell>
          <cell r="R29">
            <v>142.5</v>
          </cell>
          <cell r="S29">
            <v>270.27800000000002</v>
          </cell>
          <cell r="T29">
            <v>354.16699999999997</v>
          </cell>
          <cell r="U29">
            <v>416.94400000000002</v>
          </cell>
          <cell r="V29">
            <v>420</v>
          </cell>
          <cell r="W29">
            <v>413.33300000000003</v>
          </cell>
          <cell r="X29">
            <v>702.5</v>
          </cell>
          <cell r="Y29">
            <v>1011.389</v>
          </cell>
          <cell r="Z29">
            <v>1102.5</v>
          </cell>
          <cell r="AA29">
            <v>1159.722</v>
          </cell>
          <cell r="AB29">
            <v>1117.5</v>
          </cell>
          <cell r="AC29">
            <v>1436.944</v>
          </cell>
          <cell r="AD29">
            <v>1575.8330000000001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8.67</v>
          </cell>
          <cell r="Z30">
            <v>93.215999999999994</v>
          </cell>
          <cell r="AA30">
            <v>105.76300000000001</v>
          </cell>
          <cell r="AB30">
            <v>107.67</v>
          </cell>
          <cell r="AC30">
            <v>211.15100000000001</v>
          </cell>
          <cell r="AD30">
            <v>371.68700000000001</v>
          </cell>
        </row>
        <row r="31">
          <cell r="A31" t="str">
            <v>Hungary</v>
          </cell>
          <cell r="Q31">
            <v>57.777999999999999</v>
          </cell>
          <cell r="R31">
            <v>54.444000000000003</v>
          </cell>
          <cell r="S31">
            <v>116.667</v>
          </cell>
          <cell r="T31">
            <v>178.88900000000001</v>
          </cell>
          <cell r="U31">
            <v>265.83300000000003</v>
          </cell>
          <cell r="V31">
            <v>596.66700000000003</v>
          </cell>
          <cell r="W31">
            <v>590.27800000000002</v>
          </cell>
          <cell r="X31">
            <v>492.5</v>
          </cell>
          <cell r="Y31">
            <v>598.61099999999999</v>
          </cell>
          <cell r="Z31">
            <v>579.44399999999996</v>
          </cell>
          <cell r="AA31">
            <v>637.5</v>
          </cell>
          <cell r="AB31">
            <v>780.83299999999997</v>
          </cell>
          <cell r="AC31">
            <v>740.27800000000002</v>
          </cell>
          <cell r="AD31">
            <v>677.5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322.5</v>
          </cell>
          <cell r="R33">
            <v>313.33300000000003</v>
          </cell>
          <cell r="S33">
            <v>401.94400000000002</v>
          </cell>
          <cell r="T33">
            <v>412.22199999999998</v>
          </cell>
          <cell r="U33">
            <v>455.27800000000002</v>
          </cell>
          <cell r="V33">
            <v>569.72199999999998</v>
          </cell>
          <cell r="W33">
            <v>531.66700000000003</v>
          </cell>
          <cell r="X33">
            <v>272.5</v>
          </cell>
          <cell r="Y33">
            <v>208.88900000000001</v>
          </cell>
          <cell r="Z33">
            <v>152.77799999999999</v>
          </cell>
          <cell r="AA33">
            <v>74.739999999999995</v>
          </cell>
          <cell r="AB33">
            <v>129.44399999999999</v>
          </cell>
          <cell r="AC33">
            <v>750.77499999999998</v>
          </cell>
          <cell r="AD33">
            <v>868.68600000000004</v>
          </cell>
        </row>
        <row r="34">
          <cell r="A34" t="str">
            <v>Austria</v>
          </cell>
          <cell r="Q34">
            <v>757.61800000000005</v>
          </cell>
          <cell r="R34">
            <v>1421.8920000000001</v>
          </cell>
          <cell r="S34">
            <v>2103.0790000000002</v>
          </cell>
          <cell r="T34">
            <v>2939.1759999999999</v>
          </cell>
          <cell r="U34">
            <v>2808.817</v>
          </cell>
          <cell r="V34">
            <v>3223.2370000000001</v>
          </cell>
          <cell r="W34">
            <v>3772.9380000000001</v>
          </cell>
          <cell r="X34">
            <v>3950.0810000000001</v>
          </cell>
          <cell r="Y34">
            <v>3722.348</v>
          </cell>
          <cell r="Z34">
            <v>3086.3380000000002</v>
          </cell>
          <cell r="AA34">
            <v>3408.2220000000002</v>
          </cell>
          <cell r="AB34">
            <v>3070.7020000000002</v>
          </cell>
          <cell r="AC34">
            <v>3318.297</v>
          </cell>
          <cell r="AD34">
            <v>3290.9490000000001</v>
          </cell>
        </row>
        <row r="35">
          <cell r="A35" t="str">
            <v>Poland</v>
          </cell>
          <cell r="Q35">
            <v>229.72200000000001</v>
          </cell>
          <cell r="R35">
            <v>231.11099999999999</v>
          </cell>
          <cell r="S35">
            <v>550</v>
          </cell>
          <cell r="T35">
            <v>762.77800000000002</v>
          </cell>
          <cell r="U35">
            <v>2139.7220000000002</v>
          </cell>
          <cell r="V35">
            <v>2364.444</v>
          </cell>
          <cell r="W35">
            <v>3054.7220000000002</v>
          </cell>
          <cell r="X35">
            <v>4620.8329999999996</v>
          </cell>
          <cell r="Y35">
            <v>3487.2220000000002</v>
          </cell>
          <cell r="Z35">
            <v>3196.944</v>
          </cell>
          <cell r="AA35">
            <v>2815.8330000000001</v>
          </cell>
          <cell r="AB35">
            <v>2956.1109999999999</v>
          </cell>
          <cell r="AC35">
            <v>2297.9050000000002</v>
          </cell>
          <cell r="AD35">
            <v>2619.1129999999998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7.2220000000000004</v>
          </cell>
          <cell r="T37">
            <v>0</v>
          </cell>
          <cell r="U37">
            <v>0.27800000000000002</v>
          </cell>
          <cell r="V37">
            <v>47.777999999999999</v>
          </cell>
          <cell r="W37">
            <v>40.832999999999998</v>
          </cell>
          <cell r="X37">
            <v>25.277999999999999</v>
          </cell>
          <cell r="Y37">
            <v>184.72200000000001</v>
          </cell>
          <cell r="Z37">
            <v>408.33300000000003</v>
          </cell>
          <cell r="AA37">
            <v>386.11099999999999</v>
          </cell>
          <cell r="AB37">
            <v>451.94400000000002</v>
          </cell>
          <cell r="AC37">
            <v>442.51400000000001</v>
          </cell>
          <cell r="AD37">
            <v>390.79700000000003</v>
          </cell>
        </row>
        <row r="38">
          <cell r="A38" t="str">
            <v>Slovenia</v>
          </cell>
          <cell r="Q38">
            <v>5.556</v>
          </cell>
          <cell r="R38">
            <v>4.7220000000000004</v>
          </cell>
          <cell r="S38">
            <v>15.555999999999999</v>
          </cell>
          <cell r="T38">
            <v>37.777999999999999</v>
          </cell>
          <cell r="U38">
            <v>114.167</v>
          </cell>
          <cell r="V38">
            <v>123.056</v>
          </cell>
          <cell r="W38">
            <v>144.72200000000001</v>
          </cell>
          <cell r="X38">
            <v>128.88900000000001</v>
          </cell>
          <cell r="Y38">
            <v>128.333</v>
          </cell>
          <cell r="Z38">
            <v>145.833</v>
          </cell>
          <cell r="AA38">
            <v>195.27799999999999</v>
          </cell>
          <cell r="AB38">
            <v>201.38900000000001</v>
          </cell>
          <cell r="AC38">
            <v>212.75800000000001</v>
          </cell>
          <cell r="AD38">
            <v>205.767</v>
          </cell>
        </row>
        <row r="39">
          <cell r="A39" t="str">
            <v>Slovakia</v>
          </cell>
          <cell r="Q39">
            <v>3.3330000000000002</v>
          </cell>
          <cell r="R39">
            <v>14.167</v>
          </cell>
          <cell r="S39">
            <v>37.222000000000001</v>
          </cell>
          <cell r="T39">
            <v>88.611000000000004</v>
          </cell>
          <cell r="U39">
            <v>125.556</v>
          </cell>
          <cell r="V39">
            <v>245</v>
          </cell>
          <cell r="W39">
            <v>363.61099999999999</v>
          </cell>
          <cell r="X39">
            <v>508.61099999999999</v>
          </cell>
          <cell r="Y39">
            <v>552.5</v>
          </cell>
          <cell r="Z39">
            <v>598.61099999999999</v>
          </cell>
          <cell r="AA39">
            <v>706.11099999999999</v>
          </cell>
          <cell r="AB39">
            <v>678.05600000000004</v>
          </cell>
          <cell r="AC39">
            <v>701.11099999999999</v>
          </cell>
          <cell r="AD39">
            <v>698.33299999999997</v>
          </cell>
        </row>
        <row r="40">
          <cell r="A40" t="str">
            <v>Finland</v>
          </cell>
          <cell r="Q40">
            <v>7465.2780000000002</v>
          </cell>
          <cell r="R40">
            <v>8334.7219999999998</v>
          </cell>
          <cell r="S40">
            <v>7307.5</v>
          </cell>
          <cell r="T40">
            <v>7825.5559999999996</v>
          </cell>
          <cell r="U40">
            <v>7566.9440000000004</v>
          </cell>
          <cell r="V40">
            <v>10296.388999999999</v>
          </cell>
          <cell r="W40">
            <v>10663.333000000001</v>
          </cell>
          <cell r="X40">
            <v>12088.888999999999</v>
          </cell>
          <cell r="Y40">
            <v>12278.333000000001</v>
          </cell>
          <cell r="Z40">
            <v>10498.611000000001</v>
          </cell>
          <cell r="AA40">
            <v>10060.833000000001</v>
          </cell>
          <cell r="AB40">
            <v>10862.222</v>
          </cell>
          <cell r="AC40">
            <v>9961.9439999999995</v>
          </cell>
          <cell r="AD40">
            <v>9556.6669999999995</v>
          </cell>
        </row>
        <row r="41">
          <cell r="A41" t="str">
            <v>Sweden</v>
          </cell>
          <cell r="Q41">
            <v>9362.2219999999998</v>
          </cell>
          <cell r="R41">
            <v>9752.5</v>
          </cell>
          <cell r="S41">
            <v>10271.666999999999</v>
          </cell>
          <cell r="T41">
            <v>11430</v>
          </cell>
          <cell r="U41">
            <v>12349.722</v>
          </cell>
          <cell r="V41">
            <v>15833.333000000001</v>
          </cell>
          <cell r="W41">
            <v>11453.888999999999</v>
          </cell>
          <cell r="X41">
            <v>14183.888999999999</v>
          </cell>
          <cell r="Y41">
            <v>13968.888999999999</v>
          </cell>
          <cell r="Z41">
            <v>13860.833000000001</v>
          </cell>
          <cell r="AA41">
            <v>14308.333000000001</v>
          </cell>
          <cell r="AB41">
            <v>15705</v>
          </cell>
          <cell r="AC41">
            <v>15688.333000000001</v>
          </cell>
          <cell r="AD41">
            <v>16143.056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3.3330000000000002</v>
          </cell>
          <cell r="W44">
            <v>2.778</v>
          </cell>
          <cell r="X44">
            <v>0</v>
          </cell>
          <cell r="Y44">
            <v>90.555999999999997</v>
          </cell>
          <cell r="Z44">
            <v>8.0559999999999992</v>
          </cell>
          <cell r="AA44">
            <v>10.833</v>
          </cell>
          <cell r="AB44">
            <v>39.167000000000002</v>
          </cell>
          <cell r="AC44">
            <v>235.55600000000001</v>
          </cell>
          <cell r="AD44">
            <v>236.72499999999999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17.777999999999999</v>
          </cell>
          <cell r="Z48">
            <v>18.056000000000001</v>
          </cell>
          <cell r="AA48">
            <v>24.443999999999999</v>
          </cell>
          <cell r="AB48">
            <v>20.832999999999998</v>
          </cell>
          <cell r="AC48">
            <v>18.795999999999999</v>
          </cell>
          <cell r="AD48">
            <v>24.504000000000001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8.0559999999999992</v>
          </cell>
          <cell r="AB49">
            <v>9.7219999999999995</v>
          </cell>
          <cell r="AC49">
            <v>11.63</v>
          </cell>
          <cell r="AD49">
            <v>132.69900000000001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49.444000000000003</v>
          </cell>
          <cell r="AD50">
            <v>53.889000000000003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0.83299999999999996</v>
          </cell>
          <cell r="W12">
            <v>1.111</v>
          </cell>
          <cell r="X12">
            <v>0.83299999999999996</v>
          </cell>
          <cell r="Y12">
            <v>2.7770000000000001</v>
          </cell>
          <cell r="Z12">
            <v>5.5549999999999997</v>
          </cell>
          <cell r="AA12">
            <v>8.6110000000000007</v>
          </cell>
          <cell r="AB12">
            <v>7.5</v>
          </cell>
          <cell r="AC12">
            <v>9.6750000000000007</v>
          </cell>
          <cell r="AD12">
            <v>10.849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0.83299999999999996</v>
          </cell>
          <cell r="W13">
            <v>1.111</v>
          </cell>
          <cell r="X13">
            <v>0.83299999999999996</v>
          </cell>
          <cell r="Y13">
            <v>2.7770000000000001</v>
          </cell>
          <cell r="Z13">
            <v>5.5549999999999997</v>
          </cell>
          <cell r="AA13">
            <v>8.6110000000000007</v>
          </cell>
          <cell r="AB13">
            <v>7.5</v>
          </cell>
          <cell r="AC13">
            <v>9.6750000000000007</v>
          </cell>
          <cell r="AD13">
            <v>10.849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0.83299999999999996</v>
          </cell>
          <cell r="W14">
            <v>1.111</v>
          </cell>
          <cell r="X14">
            <v>0.83299999999999996</v>
          </cell>
          <cell r="Y14">
            <v>2.7770000000000001</v>
          </cell>
          <cell r="Z14">
            <v>5.5549999999999997</v>
          </cell>
          <cell r="AA14">
            <v>8.6110000000000007</v>
          </cell>
          <cell r="AB14">
            <v>7.5</v>
          </cell>
          <cell r="AC14">
            <v>9.6750000000000007</v>
          </cell>
          <cell r="AD14">
            <v>10.849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1.944</v>
          </cell>
          <cell r="Z26">
            <v>2.222</v>
          </cell>
          <cell r="AA26">
            <v>5</v>
          </cell>
          <cell r="AB26">
            <v>5</v>
          </cell>
          <cell r="AC26">
            <v>4.7080000000000002</v>
          </cell>
          <cell r="AD26">
            <v>4.3310000000000004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0.83299999999999996</v>
          </cell>
          <cell r="W28">
            <v>1.111</v>
          </cell>
          <cell r="X28">
            <v>0.83299999999999996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0.105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0.83299999999999996</v>
          </cell>
          <cell r="Z38">
            <v>3.3330000000000002</v>
          </cell>
          <cell r="AA38">
            <v>3.6110000000000002</v>
          </cell>
          <cell r="AB38">
            <v>2.5</v>
          </cell>
          <cell r="AC38">
            <v>4.9669999999999996</v>
          </cell>
          <cell r="AD38">
            <v>6.4130000000000003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272.58600000000001</v>
          </cell>
          <cell r="R12">
            <v>832.17899999999997</v>
          </cell>
          <cell r="S12">
            <v>654.74</v>
          </cell>
          <cell r="T12">
            <v>449.84500000000003</v>
          </cell>
          <cell r="U12">
            <v>1245.212</v>
          </cell>
          <cell r="V12">
            <v>795.26300000000003</v>
          </cell>
          <cell r="W12">
            <v>314.42700000000002</v>
          </cell>
          <cell r="X12">
            <v>316.94499999999999</v>
          </cell>
          <cell r="Y12">
            <v>688.61099999999999</v>
          </cell>
          <cell r="Z12">
            <v>577.19399999999996</v>
          </cell>
          <cell r="AA12">
            <v>596.27800000000002</v>
          </cell>
          <cell r="AB12">
            <v>643.88800000000003</v>
          </cell>
          <cell r="AC12">
            <v>650.09799999999996</v>
          </cell>
          <cell r="AD12">
            <v>771.12800000000004</v>
          </cell>
        </row>
        <row r="13">
          <cell r="A13" t="str">
            <v>European Union - 28 countries (2013-2020)</v>
          </cell>
          <cell r="Q13">
            <v>272.58600000000001</v>
          </cell>
          <cell r="R13">
            <v>832.17899999999997</v>
          </cell>
          <cell r="S13">
            <v>654.74</v>
          </cell>
          <cell r="T13">
            <v>449.84500000000003</v>
          </cell>
          <cell r="U13">
            <v>1245.212</v>
          </cell>
          <cell r="V13">
            <v>795.26300000000003</v>
          </cell>
          <cell r="W13">
            <v>314.42700000000002</v>
          </cell>
          <cell r="X13">
            <v>316.94499999999999</v>
          </cell>
          <cell r="Y13">
            <v>688.61099999999999</v>
          </cell>
          <cell r="Z13">
            <v>577.19399999999996</v>
          </cell>
          <cell r="AA13">
            <v>596.27800000000002</v>
          </cell>
          <cell r="AB13">
            <v>643.88800000000003</v>
          </cell>
          <cell r="AC13">
            <v>650.09799999999996</v>
          </cell>
          <cell r="AD13">
            <v>771.12800000000004</v>
          </cell>
        </row>
        <row r="14">
          <cell r="A14" t="str">
            <v>Euro area - 19 countries  (from 2015)</v>
          </cell>
          <cell r="Q14">
            <v>70.641999999999996</v>
          </cell>
          <cell r="R14">
            <v>120.512</v>
          </cell>
          <cell r="S14">
            <v>170.018</v>
          </cell>
          <cell r="T14">
            <v>128.45599999999999</v>
          </cell>
          <cell r="U14">
            <v>444.37900000000002</v>
          </cell>
          <cell r="V14">
            <v>433.87400000000002</v>
          </cell>
          <cell r="W14">
            <v>310.26</v>
          </cell>
          <cell r="X14">
            <v>308.88900000000001</v>
          </cell>
          <cell r="Y14">
            <v>310.27800000000002</v>
          </cell>
          <cell r="Z14">
            <v>427.19400000000002</v>
          </cell>
          <cell r="AA14">
            <v>522.94500000000005</v>
          </cell>
          <cell r="AB14">
            <v>505.27699999999999</v>
          </cell>
          <cell r="AC14">
            <v>543.43100000000004</v>
          </cell>
          <cell r="AD14">
            <v>611.12800000000004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0.83299999999999996</v>
          </cell>
          <cell r="T15">
            <v>7.7779999999999996</v>
          </cell>
          <cell r="U15">
            <v>1.944</v>
          </cell>
          <cell r="V15">
            <v>19.167000000000002</v>
          </cell>
          <cell r="W15">
            <v>18.056000000000001</v>
          </cell>
          <cell r="X15">
            <v>44.167000000000002</v>
          </cell>
          <cell r="Y15">
            <v>39.444000000000003</v>
          </cell>
          <cell r="Z15">
            <v>34.694000000000003</v>
          </cell>
          <cell r="AA15">
            <v>32.667000000000002</v>
          </cell>
          <cell r="AB15">
            <v>3.8889999999999998</v>
          </cell>
          <cell r="AC15">
            <v>4.75</v>
          </cell>
          <cell r="AD15">
            <v>17.556000000000001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9.4440000000000008</v>
          </cell>
          <cell r="R19">
            <v>20.556000000000001</v>
          </cell>
          <cell r="S19">
            <v>47.777999999999999</v>
          </cell>
          <cell r="T19">
            <v>55.555999999999997</v>
          </cell>
          <cell r="U19">
            <v>117.22199999999999</v>
          </cell>
          <cell r="V19">
            <v>92.5</v>
          </cell>
          <cell r="W19">
            <v>39.444000000000003</v>
          </cell>
          <cell r="X19">
            <v>35</v>
          </cell>
          <cell r="Y19">
            <v>36.667000000000002</v>
          </cell>
          <cell r="Z19">
            <v>36.944000000000003</v>
          </cell>
          <cell r="AA19">
            <v>36.389000000000003</v>
          </cell>
          <cell r="AB19">
            <v>28.332999999999998</v>
          </cell>
          <cell r="AC19">
            <v>33.889000000000003</v>
          </cell>
          <cell r="AD19">
            <v>34.167000000000002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6.3890000000000002</v>
          </cell>
          <cell r="U26">
            <v>264.16699999999997</v>
          </cell>
          <cell r="V26">
            <v>282.5</v>
          </cell>
          <cell r="W26">
            <v>251.11099999999999</v>
          </cell>
          <cell r="X26">
            <v>229.72200000000001</v>
          </cell>
          <cell r="Y26">
            <v>234.167</v>
          </cell>
          <cell r="Z26">
            <v>355</v>
          </cell>
          <cell r="AA26">
            <v>451.66699999999997</v>
          </cell>
          <cell r="AB26">
            <v>470.83300000000003</v>
          </cell>
          <cell r="AC26">
            <v>502.29199999999997</v>
          </cell>
          <cell r="AD26">
            <v>558.572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61.198</v>
          </cell>
          <cell r="R34">
            <v>99.956000000000003</v>
          </cell>
          <cell r="S34">
            <v>121.407</v>
          </cell>
          <cell r="T34">
            <v>58.732999999999997</v>
          </cell>
          <cell r="U34">
            <v>61.045999999999999</v>
          </cell>
          <cell r="V34">
            <v>39.707000000000001</v>
          </cell>
          <cell r="W34">
            <v>1.649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1.389</v>
          </cell>
          <cell r="V35">
            <v>0.27800000000000002</v>
          </cell>
          <cell r="W35">
            <v>0.27800000000000002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0.55600000000000005</v>
          </cell>
          <cell r="AA40">
            <v>2.222</v>
          </cell>
          <cell r="AB40">
            <v>2.222</v>
          </cell>
          <cell r="AC40">
            <v>2.5</v>
          </cell>
          <cell r="AD40">
            <v>0.83299999999999996</v>
          </cell>
        </row>
        <row r="41">
          <cell r="A41" t="str">
            <v>Sweden</v>
          </cell>
          <cell r="Q41">
            <v>201.94399999999999</v>
          </cell>
          <cell r="R41">
            <v>711.66700000000003</v>
          </cell>
          <cell r="S41">
            <v>484.72199999999998</v>
          </cell>
          <cell r="T41">
            <v>321.38900000000001</v>
          </cell>
          <cell r="U41">
            <v>799.44399999999996</v>
          </cell>
          <cell r="V41">
            <v>361.11099999999999</v>
          </cell>
          <cell r="W41">
            <v>3.8889999999999998</v>
          </cell>
          <cell r="X41">
            <v>8.0559999999999992</v>
          </cell>
          <cell r="Y41">
            <v>378.33300000000003</v>
          </cell>
          <cell r="Z41">
            <v>150</v>
          </cell>
          <cell r="AA41">
            <v>73.332999999999998</v>
          </cell>
          <cell r="AB41">
            <v>138.61099999999999</v>
          </cell>
          <cell r="AC41">
            <v>106.667</v>
          </cell>
          <cell r="AD41">
            <v>160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1.389</v>
          </cell>
          <cell r="AA44">
            <v>2.5</v>
          </cell>
          <cell r="AB44">
            <v>1.944</v>
          </cell>
          <cell r="AC44">
            <v>4.444</v>
          </cell>
          <cell r="AD44">
            <v>3.1139999999999999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955.73400000000004</v>
          </cell>
          <cell r="R12">
            <v>969.67499999999995</v>
          </cell>
          <cell r="S12">
            <v>885.577</v>
          </cell>
          <cell r="T12">
            <v>833.85</v>
          </cell>
          <cell r="U12">
            <v>1087.2239999999999</v>
          </cell>
          <cell r="V12">
            <v>1368.0509999999999</v>
          </cell>
          <cell r="W12">
            <v>5111.5349999999999</v>
          </cell>
          <cell r="X12">
            <v>3408.0039999999999</v>
          </cell>
          <cell r="Y12">
            <v>4730.5</v>
          </cell>
          <cell r="Z12">
            <v>5773.3270000000002</v>
          </cell>
          <cell r="AA12">
            <v>6219.6019999999999</v>
          </cell>
          <cell r="AB12">
            <v>6577.43</v>
          </cell>
          <cell r="AC12">
            <v>6975.7120000000004</v>
          </cell>
          <cell r="AD12">
            <v>8703.3940000000002</v>
          </cell>
        </row>
        <row r="13">
          <cell r="A13" t="str">
            <v>European Union - 28 countries (2013-2020)</v>
          </cell>
          <cell r="Q13">
            <v>955.73400000000004</v>
          </cell>
          <cell r="R13">
            <v>969.67499999999995</v>
          </cell>
          <cell r="S13">
            <v>885.577</v>
          </cell>
          <cell r="T13">
            <v>833.85</v>
          </cell>
          <cell r="U13">
            <v>1087.2239999999999</v>
          </cell>
          <cell r="V13">
            <v>1368.0509999999999</v>
          </cell>
          <cell r="W13">
            <v>5111.5349999999999</v>
          </cell>
          <cell r="X13">
            <v>3408.0039999999999</v>
          </cell>
          <cell r="Y13">
            <v>4730.5</v>
          </cell>
          <cell r="Z13">
            <v>5773.3270000000002</v>
          </cell>
          <cell r="AA13">
            <v>6219.6019999999999</v>
          </cell>
          <cell r="AB13">
            <v>6577.43</v>
          </cell>
          <cell r="AC13">
            <v>6975.7120000000004</v>
          </cell>
          <cell r="AD13">
            <v>8703.3940000000002</v>
          </cell>
        </row>
        <row r="14">
          <cell r="A14" t="str">
            <v>Euro area - 19 countries  (from 2015)</v>
          </cell>
          <cell r="Q14">
            <v>594.62300000000005</v>
          </cell>
          <cell r="R14">
            <v>582.73099999999999</v>
          </cell>
          <cell r="S14">
            <v>462.245</v>
          </cell>
          <cell r="T14">
            <v>507.46100000000001</v>
          </cell>
          <cell r="U14">
            <v>695.00199999999995</v>
          </cell>
          <cell r="V14">
            <v>954.43299999999999</v>
          </cell>
          <cell r="W14">
            <v>4697.4930000000004</v>
          </cell>
          <cell r="X14">
            <v>2930.326</v>
          </cell>
          <cell r="Y14">
            <v>4224.4459999999999</v>
          </cell>
          <cell r="Z14">
            <v>5200.7849999999999</v>
          </cell>
          <cell r="AA14">
            <v>5659.1509999999998</v>
          </cell>
          <cell r="AB14">
            <v>5799.8590000000004</v>
          </cell>
          <cell r="AC14">
            <v>6038.8059999999996</v>
          </cell>
          <cell r="AD14">
            <v>7709.6530000000002</v>
          </cell>
        </row>
        <row r="15">
          <cell r="A15" t="str">
            <v>Belgium</v>
          </cell>
          <cell r="Q15">
            <v>42.5</v>
          </cell>
          <cell r="R15">
            <v>42.222000000000001</v>
          </cell>
          <cell r="S15">
            <v>27.5</v>
          </cell>
          <cell r="T15">
            <v>61.389000000000003</v>
          </cell>
          <cell r="U15">
            <v>65.278000000000006</v>
          </cell>
          <cell r="V15">
            <v>75.832999999999998</v>
          </cell>
          <cell r="W15">
            <v>57.5</v>
          </cell>
          <cell r="X15">
            <v>76.944000000000003</v>
          </cell>
          <cell r="Y15">
            <v>60.555999999999997</v>
          </cell>
          <cell r="Z15">
            <v>87.917000000000002</v>
          </cell>
          <cell r="AA15">
            <v>107.77800000000001</v>
          </cell>
          <cell r="AB15">
            <v>114.77800000000001</v>
          </cell>
          <cell r="AC15">
            <v>103.444</v>
          </cell>
          <cell r="AD15">
            <v>106.361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2.5</v>
          </cell>
          <cell r="Z16">
            <v>15.278</v>
          </cell>
          <cell r="AA16">
            <v>0</v>
          </cell>
          <cell r="AB16">
            <v>37.5</v>
          </cell>
          <cell r="AC16">
            <v>38.497</v>
          </cell>
          <cell r="AD16">
            <v>47.436</v>
          </cell>
        </row>
        <row r="17">
          <cell r="A17" t="str">
            <v>Czechia</v>
          </cell>
          <cell r="Q17">
            <v>4.444</v>
          </cell>
          <cell r="R17">
            <v>1.389</v>
          </cell>
          <cell r="S17">
            <v>18.332999999999998</v>
          </cell>
          <cell r="T17">
            <v>25.832999999999998</v>
          </cell>
          <cell r="U17">
            <v>25.832999999999998</v>
          </cell>
          <cell r="V17">
            <v>27.222000000000001</v>
          </cell>
          <cell r="W17">
            <v>35</v>
          </cell>
          <cell r="X17">
            <v>43.889000000000003</v>
          </cell>
          <cell r="Y17">
            <v>31.111000000000001</v>
          </cell>
          <cell r="Z17">
            <v>32.5</v>
          </cell>
          <cell r="AA17">
            <v>35.277999999999999</v>
          </cell>
          <cell r="AB17">
            <v>36.389000000000003</v>
          </cell>
          <cell r="AC17">
            <v>78.378</v>
          </cell>
          <cell r="AD17">
            <v>75.975999999999999</v>
          </cell>
        </row>
        <row r="18">
          <cell r="A18" t="str">
            <v>Denmark</v>
          </cell>
          <cell r="Q18">
            <v>185.55600000000001</v>
          </cell>
          <cell r="R18">
            <v>211.94399999999999</v>
          </cell>
          <cell r="S18">
            <v>216.94399999999999</v>
          </cell>
          <cell r="T18">
            <v>208.05600000000001</v>
          </cell>
          <cell r="U18">
            <v>257.5</v>
          </cell>
          <cell r="V18">
            <v>262.50700000000001</v>
          </cell>
          <cell r="W18">
            <v>274.32</v>
          </cell>
          <cell r="X18">
            <v>325.733</v>
          </cell>
          <cell r="Y18">
            <v>351.88799999999998</v>
          </cell>
          <cell r="Z18">
            <v>406.98700000000002</v>
          </cell>
          <cell r="AA18">
            <v>400.17399999999998</v>
          </cell>
          <cell r="AB18">
            <v>427.57100000000003</v>
          </cell>
          <cell r="AC18">
            <v>460.77600000000001</v>
          </cell>
          <cell r="AD18">
            <v>450.86399999999998</v>
          </cell>
        </row>
        <row r="19">
          <cell r="A19" t="str">
            <v>Germany (until 1990 former territory of the FRG)</v>
          </cell>
          <cell r="Q19">
            <v>200</v>
          </cell>
          <cell r="R19">
            <v>170.55600000000001</v>
          </cell>
          <cell r="S19">
            <v>193.61099999999999</v>
          </cell>
          <cell r="T19">
            <v>164.72200000000001</v>
          </cell>
          <cell r="U19">
            <v>302.77800000000002</v>
          </cell>
          <cell r="V19">
            <v>393.05599999999998</v>
          </cell>
          <cell r="W19">
            <v>624.44399999999996</v>
          </cell>
          <cell r="X19">
            <v>884.44399999999996</v>
          </cell>
          <cell r="Y19">
            <v>1292.778</v>
          </cell>
          <cell r="Z19">
            <v>1774.444</v>
          </cell>
          <cell r="AA19">
            <v>2501.1109999999999</v>
          </cell>
          <cell r="AB19">
            <v>2499.1669999999999</v>
          </cell>
          <cell r="AC19">
            <v>2424.7220000000002</v>
          </cell>
          <cell r="AD19">
            <v>4171.3890000000001</v>
          </cell>
        </row>
        <row r="20">
          <cell r="A20" t="str">
            <v>Estonia</v>
          </cell>
          <cell r="Q20">
            <v>10.555999999999999</v>
          </cell>
          <cell r="R20">
            <v>10</v>
          </cell>
          <cell r="S20">
            <v>2.5</v>
          </cell>
          <cell r="T20">
            <v>7.7779999999999996</v>
          </cell>
          <cell r="U20">
            <v>5</v>
          </cell>
          <cell r="V20">
            <v>16.943999999999999</v>
          </cell>
          <cell r="W20">
            <v>4.444</v>
          </cell>
          <cell r="X20">
            <v>1.389</v>
          </cell>
          <cell r="Y20">
            <v>18.056000000000001</v>
          </cell>
          <cell r="Z20">
            <v>15.555999999999999</v>
          </cell>
          <cell r="AA20">
            <v>31.111000000000001</v>
          </cell>
          <cell r="AB20">
            <v>6.944</v>
          </cell>
          <cell r="AC20">
            <v>6.7089999999999996</v>
          </cell>
          <cell r="AD20">
            <v>15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0.55600000000000005</v>
          </cell>
          <cell r="Y22">
            <v>0.27800000000000002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2.222</v>
          </cell>
          <cell r="R24">
            <v>3.3330000000000002</v>
          </cell>
          <cell r="S24">
            <v>4.1669999999999998</v>
          </cell>
          <cell r="T24">
            <v>3.3330000000000002</v>
          </cell>
          <cell r="U24">
            <v>5.8330000000000002</v>
          </cell>
          <cell r="V24">
            <v>34.444000000000003</v>
          </cell>
          <cell r="W24">
            <v>28.942</v>
          </cell>
          <cell r="X24">
            <v>71.17</v>
          </cell>
          <cell r="Y24">
            <v>168.624</v>
          </cell>
          <cell r="Z24">
            <v>226.90100000000001</v>
          </cell>
          <cell r="AA24">
            <v>318.84399999999999</v>
          </cell>
          <cell r="AB24">
            <v>387.44</v>
          </cell>
          <cell r="AC24">
            <v>494.02199999999999</v>
          </cell>
          <cell r="AD24">
            <v>568.04399999999998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17.5</v>
          </cell>
          <cell r="W25">
            <v>13.055999999999999</v>
          </cell>
          <cell r="X25">
            <v>30.832999999999998</v>
          </cell>
          <cell r="Y25">
            <v>31.667000000000002</v>
          </cell>
          <cell r="Z25">
            <v>36.667000000000002</v>
          </cell>
          <cell r="AA25">
            <v>60.832999999999998</v>
          </cell>
          <cell r="AB25">
            <v>78.611000000000004</v>
          </cell>
          <cell r="AC25">
            <v>90.694000000000003</v>
          </cell>
          <cell r="AD25">
            <v>133.30600000000001</v>
          </cell>
        </row>
        <row r="26">
          <cell r="A26" t="str">
            <v>Italy</v>
          </cell>
          <cell r="Q26">
            <v>257.77800000000002</v>
          </cell>
          <cell r="R26">
            <v>270.27800000000002</v>
          </cell>
          <cell r="S26">
            <v>125</v>
          </cell>
          <cell r="T26">
            <v>153.05600000000001</v>
          </cell>
          <cell r="U26">
            <v>168.333</v>
          </cell>
          <cell r="V26">
            <v>225.55600000000001</v>
          </cell>
          <cell r="W26">
            <v>3743.3330000000001</v>
          </cell>
          <cell r="X26">
            <v>1540.278</v>
          </cell>
          <cell r="Y26">
            <v>2267.2220000000002</v>
          </cell>
          <cell r="Z26">
            <v>2668.6109999999999</v>
          </cell>
          <cell r="AA26">
            <v>2231.3890000000001</v>
          </cell>
          <cell r="AB26">
            <v>2273.6109999999999</v>
          </cell>
          <cell r="AC26">
            <v>2461.0549999999998</v>
          </cell>
          <cell r="AD26">
            <v>2320.4259999999999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11.944000000000001</v>
          </cell>
          <cell r="R28">
            <v>5</v>
          </cell>
          <cell r="S28">
            <v>6.1109999999999998</v>
          </cell>
          <cell r="T28">
            <v>6.1109999999999998</v>
          </cell>
          <cell r="U28">
            <v>5</v>
          </cell>
          <cell r="V28">
            <v>13.888999999999999</v>
          </cell>
          <cell r="W28">
            <v>46.944000000000003</v>
          </cell>
          <cell r="X28">
            <v>118.889</v>
          </cell>
          <cell r="Y28">
            <v>141.94399999999999</v>
          </cell>
          <cell r="Z28">
            <v>167.22200000000001</v>
          </cell>
          <cell r="AA28">
            <v>186.94399999999999</v>
          </cell>
          <cell r="AB28">
            <v>198.333</v>
          </cell>
          <cell r="AC28">
            <v>215.821</v>
          </cell>
          <cell r="AD28">
            <v>184.536</v>
          </cell>
        </row>
        <row r="29">
          <cell r="A29" t="str">
            <v>Lithuania</v>
          </cell>
          <cell r="Q29">
            <v>1.667</v>
          </cell>
          <cell r="R29">
            <v>3.3330000000000002</v>
          </cell>
          <cell r="S29">
            <v>3.8889999999999998</v>
          </cell>
          <cell r="T29">
            <v>2.222</v>
          </cell>
          <cell r="U29">
            <v>0.83299999999999996</v>
          </cell>
          <cell r="V29">
            <v>0.83299999999999996</v>
          </cell>
          <cell r="W29">
            <v>1.944</v>
          </cell>
          <cell r="X29">
            <v>1.111</v>
          </cell>
          <cell r="Y29">
            <v>15.833</v>
          </cell>
          <cell r="Z29">
            <v>8.3330000000000002</v>
          </cell>
          <cell r="AA29">
            <v>10.278</v>
          </cell>
          <cell r="AB29">
            <v>11.388999999999999</v>
          </cell>
          <cell r="AC29">
            <v>10</v>
          </cell>
          <cell r="AD29">
            <v>20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2.222</v>
          </cell>
          <cell r="V31">
            <v>13.888999999999999</v>
          </cell>
          <cell r="W31">
            <v>6.944</v>
          </cell>
          <cell r="X31">
            <v>10.555999999999999</v>
          </cell>
          <cell r="Y31">
            <v>15.833</v>
          </cell>
          <cell r="Z31">
            <v>19.443999999999999</v>
          </cell>
          <cell r="AA31">
            <v>16.943999999999999</v>
          </cell>
          <cell r="AB31">
            <v>37.5</v>
          </cell>
          <cell r="AC31">
            <v>17.222000000000001</v>
          </cell>
          <cell r="AD31">
            <v>20.556000000000001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17.5</v>
          </cell>
          <cell r="R33">
            <v>9.4440000000000008</v>
          </cell>
          <cell r="S33">
            <v>19.167000000000002</v>
          </cell>
          <cell r="T33">
            <v>28.056000000000001</v>
          </cell>
          <cell r="U33">
            <v>53.889000000000003</v>
          </cell>
          <cell r="V33">
            <v>76.667000000000002</v>
          </cell>
          <cell r="W33">
            <v>63.055999999999997</v>
          </cell>
          <cell r="X33">
            <v>51.389000000000003</v>
          </cell>
          <cell r="Y33">
            <v>43.610999999999997</v>
          </cell>
          <cell r="Z33">
            <v>12.778</v>
          </cell>
          <cell r="AA33">
            <v>13.333</v>
          </cell>
          <cell r="AB33">
            <v>11.667</v>
          </cell>
          <cell r="AC33">
            <v>15.121</v>
          </cell>
          <cell r="AD33">
            <v>19.655999999999999</v>
          </cell>
        </row>
        <row r="34">
          <cell r="A34" t="str">
            <v>Austria</v>
          </cell>
          <cell r="Q34">
            <v>40.177999999999997</v>
          </cell>
          <cell r="R34">
            <v>52.176000000000002</v>
          </cell>
          <cell r="S34">
            <v>55.856000000000002</v>
          </cell>
          <cell r="T34">
            <v>48.570999999999998</v>
          </cell>
          <cell r="U34">
            <v>50.280999999999999</v>
          </cell>
          <cell r="V34">
            <v>58.043999999999997</v>
          </cell>
          <cell r="W34">
            <v>46.886000000000003</v>
          </cell>
          <cell r="X34">
            <v>53.323</v>
          </cell>
          <cell r="Y34">
            <v>45.265999999999998</v>
          </cell>
          <cell r="Z34">
            <v>30.689</v>
          </cell>
          <cell r="AA34">
            <v>19.751999999999999</v>
          </cell>
          <cell r="AB34">
            <v>47.363</v>
          </cell>
          <cell r="AC34">
            <v>28.872</v>
          </cell>
          <cell r="AD34">
            <v>28.283999999999999</v>
          </cell>
        </row>
        <row r="35">
          <cell r="A35" t="str">
            <v>Poland</v>
          </cell>
          <cell r="Q35">
            <v>2.5</v>
          </cell>
          <cell r="R35">
            <v>2.222</v>
          </cell>
          <cell r="S35">
            <v>1.944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113.611</v>
          </cell>
          <cell r="AC35">
            <v>207.63399999999999</v>
          </cell>
          <cell r="AD35">
            <v>223.86099999999999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2.222</v>
          </cell>
          <cell r="Z37">
            <v>5.8330000000000002</v>
          </cell>
          <cell r="AA37">
            <v>5.8330000000000002</v>
          </cell>
          <cell r="AB37">
            <v>5.8330000000000002</v>
          </cell>
          <cell r="AC37">
            <v>5.3719999999999999</v>
          </cell>
          <cell r="AD37">
            <v>5.6310000000000002</v>
          </cell>
        </row>
        <row r="38">
          <cell r="A38" t="str">
            <v>Slovenia</v>
          </cell>
          <cell r="Q38">
            <v>0</v>
          </cell>
          <cell r="R38">
            <v>7.5</v>
          </cell>
          <cell r="S38">
            <v>16.943999999999999</v>
          </cell>
          <cell r="T38">
            <v>23.056000000000001</v>
          </cell>
          <cell r="U38">
            <v>29.722000000000001</v>
          </cell>
          <cell r="V38">
            <v>53.889000000000003</v>
          </cell>
          <cell r="W38">
            <v>63.610999999999997</v>
          </cell>
          <cell r="X38">
            <v>108.611</v>
          </cell>
          <cell r="Y38">
            <v>101.944</v>
          </cell>
          <cell r="Z38">
            <v>98.055999999999997</v>
          </cell>
          <cell r="AA38">
            <v>84.444000000000003</v>
          </cell>
          <cell r="AB38">
            <v>76.944000000000003</v>
          </cell>
          <cell r="AC38">
            <v>61.292999999999999</v>
          </cell>
          <cell r="AD38">
            <v>61.277000000000001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3.6110000000000002</v>
          </cell>
          <cell r="X39">
            <v>10.833</v>
          </cell>
          <cell r="Y39">
            <v>13.055999999999999</v>
          </cell>
          <cell r="Z39">
            <v>32.777999999999999</v>
          </cell>
          <cell r="AA39">
            <v>46.110999999999997</v>
          </cell>
          <cell r="AB39">
            <v>47.777999999999999</v>
          </cell>
          <cell r="AC39">
            <v>60</v>
          </cell>
          <cell r="AD39">
            <v>77.778000000000006</v>
          </cell>
        </row>
        <row r="40">
          <cell r="A40" t="str">
            <v>Finland</v>
          </cell>
          <cell r="Q40">
            <v>10.278</v>
          </cell>
          <cell r="R40">
            <v>8.8889999999999993</v>
          </cell>
          <cell r="S40">
            <v>7.5</v>
          </cell>
          <cell r="T40">
            <v>9.1669999999999998</v>
          </cell>
          <cell r="U40">
            <v>6.944</v>
          </cell>
          <cell r="V40">
            <v>3.8889999999999998</v>
          </cell>
          <cell r="W40">
            <v>4.1669999999999998</v>
          </cell>
          <cell r="X40">
            <v>2.778</v>
          </cell>
          <cell r="Y40">
            <v>43.610999999999997</v>
          </cell>
          <cell r="Z40">
            <v>65</v>
          </cell>
          <cell r="AA40">
            <v>93.888999999999996</v>
          </cell>
          <cell r="AB40">
            <v>110.556</v>
          </cell>
          <cell r="AC40">
            <v>142.77799999999999</v>
          </cell>
          <cell r="AD40">
            <v>121.944</v>
          </cell>
        </row>
        <row r="41">
          <cell r="A41" t="str">
            <v>Sweden</v>
          </cell>
          <cell r="Q41">
            <v>168.61099999999999</v>
          </cell>
          <cell r="R41">
            <v>171.38900000000001</v>
          </cell>
          <cell r="S41">
            <v>186.11099999999999</v>
          </cell>
          <cell r="T41">
            <v>92.5</v>
          </cell>
          <cell r="U41">
            <v>106.667</v>
          </cell>
          <cell r="V41">
            <v>92.5</v>
          </cell>
          <cell r="W41">
            <v>84.721999999999994</v>
          </cell>
          <cell r="X41">
            <v>66.667000000000002</v>
          </cell>
          <cell r="Y41">
            <v>70.832999999999998</v>
          </cell>
          <cell r="Z41">
            <v>55.832999999999998</v>
          </cell>
          <cell r="AA41">
            <v>41.389000000000003</v>
          </cell>
          <cell r="AB41">
            <v>40.555999999999997</v>
          </cell>
          <cell r="AC41">
            <v>38.332999999999998</v>
          </cell>
          <cell r="AD41">
            <v>36.110999999999997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5</v>
          </cell>
          <cell r="Z44">
            <v>6.1109999999999998</v>
          </cell>
          <cell r="AA44">
            <v>4.1669999999999998</v>
          </cell>
          <cell r="AB44">
            <v>6.6669999999999998</v>
          </cell>
          <cell r="AC44">
            <v>2.5</v>
          </cell>
          <cell r="AD44">
            <v>0.13900000000000001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3.3330000000000002</v>
          </cell>
          <cell r="S49">
            <v>17.222000000000001</v>
          </cell>
          <cell r="T49">
            <v>40.555999999999997</v>
          </cell>
          <cell r="U49">
            <v>44.722000000000001</v>
          </cell>
          <cell r="V49">
            <v>59.167000000000002</v>
          </cell>
          <cell r="W49">
            <v>103.056</v>
          </cell>
          <cell r="X49">
            <v>292.5</v>
          </cell>
          <cell r="Y49">
            <v>416.38900000000001</v>
          </cell>
          <cell r="Z49">
            <v>399.44400000000002</v>
          </cell>
          <cell r="AA49">
            <v>451.66699999999997</v>
          </cell>
          <cell r="AB49">
            <v>553.88900000000001</v>
          </cell>
          <cell r="AC49">
            <v>702.94399999999996</v>
          </cell>
          <cell r="AD49">
            <v>989.47799999999995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485.09100000000001</v>
          </cell>
          <cell r="R12">
            <v>678.22699999999998</v>
          </cell>
          <cell r="S12">
            <v>484.65600000000001</v>
          </cell>
          <cell r="T12">
            <v>360.80799999999999</v>
          </cell>
          <cell r="U12">
            <v>1677.414</v>
          </cell>
          <cell r="V12">
            <v>2161.9780000000001</v>
          </cell>
          <cell r="W12">
            <v>2512.08</v>
          </cell>
          <cell r="X12">
            <v>2440.6309999999999</v>
          </cell>
          <cell r="Y12">
            <v>1987.5540000000001</v>
          </cell>
          <cell r="Z12">
            <v>2298.5889999999999</v>
          </cell>
          <cell r="AA12">
            <v>2358.0720000000001</v>
          </cell>
          <cell r="AB12">
            <v>2399.9259999999999</v>
          </cell>
          <cell r="AC12">
            <v>2261.4050000000002</v>
          </cell>
          <cell r="AD12">
            <v>1990.7919999999999</v>
          </cell>
        </row>
        <row r="13">
          <cell r="A13" t="str">
            <v>European Union - 28 countries (2013-2020)</v>
          </cell>
          <cell r="Q13">
            <v>485.09100000000001</v>
          </cell>
          <cell r="R13">
            <v>678.22699999999998</v>
          </cell>
          <cell r="S13">
            <v>484.65600000000001</v>
          </cell>
          <cell r="T13">
            <v>360.80799999999999</v>
          </cell>
          <cell r="U13">
            <v>1677.414</v>
          </cell>
          <cell r="V13">
            <v>2161.9780000000001</v>
          </cell>
          <cell r="W13">
            <v>2512.08</v>
          </cell>
          <cell r="X13">
            <v>2440.6309999999999</v>
          </cell>
          <cell r="Y13">
            <v>1987.5540000000001</v>
          </cell>
          <cell r="Z13">
            <v>2298.5889999999999</v>
          </cell>
          <cell r="AA13">
            <v>2358.0720000000001</v>
          </cell>
          <cell r="AB13">
            <v>2399.9259999999999</v>
          </cell>
          <cell r="AC13">
            <v>2261.4050000000002</v>
          </cell>
          <cell r="AD13">
            <v>1990.7919999999999</v>
          </cell>
        </row>
        <row r="14">
          <cell r="A14" t="str">
            <v>Euro area - 19 countries  (from 2015)</v>
          </cell>
          <cell r="Q14">
            <v>229.535</v>
          </cell>
          <cell r="R14">
            <v>248.227</v>
          </cell>
          <cell r="S14">
            <v>256.60000000000002</v>
          </cell>
          <cell r="T14">
            <v>293.863</v>
          </cell>
          <cell r="U14">
            <v>1531.5809999999999</v>
          </cell>
          <cell r="V14">
            <v>2014.4780000000001</v>
          </cell>
          <cell r="W14">
            <v>2297.636</v>
          </cell>
          <cell r="X14">
            <v>2307.297</v>
          </cell>
          <cell r="Y14">
            <v>1790.6089999999999</v>
          </cell>
          <cell r="Z14">
            <v>2135.8119999999999</v>
          </cell>
          <cell r="AA14">
            <v>2198.627</v>
          </cell>
          <cell r="AB14">
            <v>2149.9259999999999</v>
          </cell>
          <cell r="AC14">
            <v>2115.8710000000001</v>
          </cell>
          <cell r="AD14">
            <v>1808.787</v>
          </cell>
        </row>
        <row r="15">
          <cell r="A15" t="str">
            <v>Belgium</v>
          </cell>
          <cell r="Q15">
            <v>76.944000000000003</v>
          </cell>
          <cell r="R15">
            <v>57.777999999999999</v>
          </cell>
          <cell r="S15">
            <v>0</v>
          </cell>
          <cell r="T15">
            <v>60</v>
          </cell>
          <cell r="U15">
            <v>160.833</v>
          </cell>
          <cell r="V15">
            <v>91.388999999999996</v>
          </cell>
          <cell r="W15">
            <v>71.111000000000004</v>
          </cell>
          <cell r="X15">
            <v>123.889</v>
          </cell>
          <cell r="Y15">
            <v>144.167</v>
          </cell>
          <cell r="Z15">
            <v>177.333</v>
          </cell>
          <cell r="AA15">
            <v>129.63900000000001</v>
          </cell>
          <cell r="AB15">
            <v>142.30600000000001</v>
          </cell>
          <cell r="AC15">
            <v>160.55600000000001</v>
          </cell>
          <cell r="AD15">
            <v>98.805999999999997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2.778</v>
          </cell>
          <cell r="U17">
            <v>1.389</v>
          </cell>
          <cell r="V17">
            <v>1.111</v>
          </cell>
          <cell r="W17">
            <v>2.222</v>
          </cell>
          <cell r="X17">
            <v>1.667</v>
          </cell>
          <cell r="Y17">
            <v>3.056</v>
          </cell>
          <cell r="Z17">
            <v>4.444</v>
          </cell>
          <cell r="AA17">
            <v>17.5</v>
          </cell>
          <cell r="AB17">
            <v>13.888999999999999</v>
          </cell>
          <cell r="AC17">
            <v>9.9779999999999998</v>
          </cell>
          <cell r="AD17">
            <v>7.2169999999999996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1121.944</v>
          </cell>
          <cell r="V19">
            <v>1666.3889999999999</v>
          </cell>
          <cell r="W19">
            <v>1921.1110000000001</v>
          </cell>
          <cell r="X19">
            <v>1798.6110000000001</v>
          </cell>
          <cell r="Y19">
            <v>1052.778</v>
          </cell>
          <cell r="Z19">
            <v>1240.8330000000001</v>
          </cell>
          <cell r="AA19">
            <v>1421.944</v>
          </cell>
          <cell r="AB19">
            <v>1381.3889999999999</v>
          </cell>
          <cell r="AC19">
            <v>1355.8330000000001</v>
          </cell>
          <cell r="AD19">
            <v>1087.5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43.889000000000003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16.667000000000002</v>
          </cell>
          <cell r="T24">
            <v>16.943999999999999</v>
          </cell>
          <cell r="U24">
            <v>16.943999999999999</v>
          </cell>
          <cell r="V24">
            <v>18.888999999999999</v>
          </cell>
          <cell r="W24">
            <v>68.777000000000001</v>
          </cell>
          <cell r="X24">
            <v>99.65</v>
          </cell>
          <cell r="Y24">
            <v>25.536000000000001</v>
          </cell>
          <cell r="Z24">
            <v>50.564999999999998</v>
          </cell>
          <cell r="AA24">
            <v>36.119</v>
          </cell>
          <cell r="AB24">
            <v>15.333</v>
          </cell>
          <cell r="AC24">
            <v>7.8680000000000003</v>
          </cell>
          <cell r="AD24">
            <v>21.827999999999999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1.667</v>
          </cell>
          <cell r="R26">
            <v>18.056000000000001</v>
          </cell>
          <cell r="S26">
            <v>7.2220000000000004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10.555999999999999</v>
          </cell>
          <cell r="Y26">
            <v>5.556</v>
          </cell>
          <cell r="Z26">
            <v>5.8330000000000002</v>
          </cell>
          <cell r="AA26">
            <v>54.722000000000001</v>
          </cell>
          <cell r="AB26">
            <v>78.888999999999996</v>
          </cell>
          <cell r="AC26">
            <v>85.53</v>
          </cell>
          <cell r="AD26">
            <v>45.405999999999999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22.5</v>
          </cell>
          <cell r="Z29">
            <v>45.277999999999999</v>
          </cell>
          <cell r="AA29">
            <v>44.444000000000003</v>
          </cell>
          <cell r="AB29">
            <v>50</v>
          </cell>
          <cell r="AC29">
            <v>27.777999999999999</v>
          </cell>
          <cell r="AD29">
            <v>80.832999999999998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0.27800000000000002</v>
          </cell>
          <cell r="AB31">
            <v>98.332999999999998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147.59100000000001</v>
          </cell>
          <cell r="R34">
            <v>162.94800000000001</v>
          </cell>
          <cell r="S34">
            <v>186.322</v>
          </cell>
          <cell r="T34">
            <v>164.697</v>
          </cell>
          <cell r="U34">
            <v>149.637</v>
          </cell>
          <cell r="V34">
            <v>183.64400000000001</v>
          </cell>
          <cell r="W34">
            <v>163.02600000000001</v>
          </cell>
          <cell r="X34">
            <v>238.48</v>
          </cell>
          <cell r="Y34">
            <v>508.12799999999999</v>
          </cell>
          <cell r="Z34">
            <v>578.19200000000001</v>
          </cell>
          <cell r="AA34">
            <v>478.14800000000002</v>
          </cell>
          <cell r="AB34">
            <v>443.95400000000001</v>
          </cell>
          <cell r="AC34">
            <v>437.29</v>
          </cell>
          <cell r="AD34">
            <v>389.25400000000002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36.177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22.222000000000001</v>
          </cell>
          <cell r="X38">
            <v>22.222000000000001</v>
          </cell>
          <cell r="Y38">
            <v>29.443999999999999</v>
          </cell>
          <cell r="Z38">
            <v>36.110999999999997</v>
          </cell>
          <cell r="AA38">
            <v>33.332999999999998</v>
          </cell>
          <cell r="AB38">
            <v>35.832999999999998</v>
          </cell>
          <cell r="AC38">
            <v>35.738</v>
          </cell>
          <cell r="AD38">
            <v>36.548999999999999</v>
          </cell>
        </row>
        <row r="39">
          <cell r="A39" t="str">
            <v>Slovakia</v>
          </cell>
          <cell r="Q39">
            <v>0</v>
          </cell>
          <cell r="R39">
            <v>6.6669999999999998</v>
          </cell>
          <cell r="S39">
            <v>2.778</v>
          </cell>
          <cell r="T39">
            <v>2.778</v>
          </cell>
          <cell r="U39">
            <v>9.1669999999999998</v>
          </cell>
          <cell r="V39">
            <v>2.778</v>
          </cell>
          <cell r="W39">
            <v>2.778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3.3330000000000002</v>
          </cell>
          <cell r="R40">
            <v>2.778</v>
          </cell>
          <cell r="S40">
            <v>43.610999999999997</v>
          </cell>
          <cell r="T40">
            <v>49.444000000000003</v>
          </cell>
          <cell r="U40">
            <v>73.055999999999997</v>
          </cell>
          <cell r="V40">
            <v>51.389000000000003</v>
          </cell>
          <cell r="W40">
            <v>48.610999999999997</v>
          </cell>
          <cell r="X40">
            <v>13.888999999999999</v>
          </cell>
          <cell r="Y40">
            <v>2.5</v>
          </cell>
          <cell r="Z40">
            <v>1.667</v>
          </cell>
          <cell r="AA40">
            <v>0.27800000000000002</v>
          </cell>
          <cell r="AB40">
            <v>2.222</v>
          </cell>
          <cell r="AC40">
            <v>5.2779999999999996</v>
          </cell>
          <cell r="AD40">
            <v>4.7220000000000004</v>
          </cell>
        </row>
        <row r="41">
          <cell r="A41" t="str">
            <v>Sweden</v>
          </cell>
          <cell r="Q41">
            <v>255.55600000000001</v>
          </cell>
          <cell r="R41">
            <v>430</v>
          </cell>
          <cell r="S41">
            <v>228.05600000000001</v>
          </cell>
          <cell r="T41">
            <v>64.167000000000002</v>
          </cell>
          <cell r="U41">
            <v>144.44399999999999</v>
          </cell>
          <cell r="V41">
            <v>146.38900000000001</v>
          </cell>
          <cell r="W41">
            <v>212.22200000000001</v>
          </cell>
          <cell r="X41">
            <v>131.667</v>
          </cell>
          <cell r="Y41">
            <v>193.88900000000001</v>
          </cell>
          <cell r="Z41">
            <v>158.333</v>
          </cell>
          <cell r="AA41">
            <v>141.667</v>
          </cell>
          <cell r="AB41">
            <v>137.77799999999999</v>
          </cell>
          <cell r="AC41">
            <v>135.55600000000001</v>
          </cell>
          <cell r="AD41">
            <v>138.61099999999999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238.61099999999999</v>
          </cell>
          <cell r="AB49">
            <v>383.61099999999999</v>
          </cell>
          <cell r="AC49">
            <v>452.99400000000003</v>
          </cell>
          <cell r="AD49">
            <v>422.92399999999998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8080.7820000000002</v>
          </cell>
          <cell r="R12">
            <v>8677.2189999999991</v>
          </cell>
          <cell r="S12">
            <v>9914.5139999999992</v>
          </cell>
          <cell r="T12">
            <v>11122.828</v>
          </cell>
          <cell r="U12">
            <v>11250.082</v>
          </cell>
          <cell r="V12">
            <v>11769.843999999999</v>
          </cell>
          <cell r="W12">
            <v>12532.495999999999</v>
          </cell>
          <cell r="X12">
            <v>13316.843000000001</v>
          </cell>
          <cell r="Y12">
            <v>15092.157999999999</v>
          </cell>
          <cell r="Z12">
            <v>16382.852000000001</v>
          </cell>
          <cell r="AA12">
            <v>17018.282999999999</v>
          </cell>
          <cell r="AB12">
            <v>16859.831999999999</v>
          </cell>
          <cell r="AC12">
            <v>17525.244999999999</v>
          </cell>
          <cell r="AD12">
            <v>18564.09</v>
          </cell>
        </row>
        <row r="13">
          <cell r="A13" t="str">
            <v>European Union - 28 countries (2013-2020)</v>
          </cell>
          <cell r="Q13">
            <v>8080.7820000000002</v>
          </cell>
          <cell r="R13">
            <v>8677.2189999999991</v>
          </cell>
          <cell r="S13">
            <v>9914.5139999999992</v>
          </cell>
          <cell r="T13">
            <v>11122.828</v>
          </cell>
          <cell r="U13">
            <v>11250.082</v>
          </cell>
          <cell r="V13">
            <v>11769.843999999999</v>
          </cell>
          <cell r="W13">
            <v>12532.495999999999</v>
          </cell>
          <cell r="X13">
            <v>13316.843000000001</v>
          </cell>
          <cell r="Y13">
            <v>15092.157999999999</v>
          </cell>
          <cell r="Z13">
            <v>16382.852000000001</v>
          </cell>
          <cell r="AA13">
            <v>17018.282999999999</v>
          </cell>
          <cell r="AB13">
            <v>16859.831999999999</v>
          </cell>
          <cell r="AC13">
            <v>17525.244999999999</v>
          </cell>
          <cell r="AD13">
            <v>18564.09</v>
          </cell>
        </row>
        <row r="14">
          <cell r="A14" t="str">
            <v>Euro area - 19 countries  (from 2015)</v>
          </cell>
          <cell r="Q14">
            <v>5118.8370000000004</v>
          </cell>
          <cell r="R14">
            <v>5644.4409999999998</v>
          </cell>
          <cell r="S14">
            <v>5301.4589999999998</v>
          </cell>
          <cell r="T14">
            <v>5922.2730000000001</v>
          </cell>
          <cell r="U14">
            <v>6031.1940000000004</v>
          </cell>
          <cell r="V14">
            <v>6246.3270000000002</v>
          </cell>
          <cell r="W14">
            <v>6695.0659999999998</v>
          </cell>
          <cell r="X14">
            <v>6876.9009999999998</v>
          </cell>
          <cell r="Y14">
            <v>8270.8809999999994</v>
          </cell>
          <cell r="Z14">
            <v>9091.0869999999995</v>
          </cell>
          <cell r="AA14">
            <v>9414.1779999999999</v>
          </cell>
          <cell r="AB14">
            <v>10037.379999999999</v>
          </cell>
          <cell r="AC14">
            <v>10480.268</v>
          </cell>
          <cell r="AD14">
            <v>11876.835999999999</v>
          </cell>
        </row>
        <row r="15">
          <cell r="A15" t="str">
            <v>Belgium</v>
          </cell>
          <cell r="Q15">
            <v>342.22199999999998</v>
          </cell>
          <cell r="R15">
            <v>241.94399999999999</v>
          </cell>
          <cell r="S15">
            <v>3.6110000000000002</v>
          </cell>
          <cell r="T15">
            <v>30.832999999999998</v>
          </cell>
          <cell r="U15">
            <v>283.88900000000001</v>
          </cell>
          <cell r="V15">
            <v>339.72199999999998</v>
          </cell>
          <cell r="W15">
            <v>433.33300000000003</v>
          </cell>
          <cell r="X15">
            <v>179.72200000000001</v>
          </cell>
          <cell r="Y15">
            <v>281.94400000000002</v>
          </cell>
          <cell r="Z15">
            <v>340.94400000000002</v>
          </cell>
          <cell r="AA15">
            <v>338.5</v>
          </cell>
          <cell r="AB15">
            <v>312.05599999999998</v>
          </cell>
          <cell r="AC15">
            <v>302.63900000000001</v>
          </cell>
          <cell r="AD15">
            <v>322.63900000000001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117.22199999999999</v>
          </cell>
          <cell r="R17">
            <v>123.611</v>
          </cell>
          <cell r="S17">
            <v>133.333</v>
          </cell>
          <cell r="T17">
            <v>130</v>
          </cell>
          <cell r="U17">
            <v>125.833</v>
          </cell>
          <cell r="V17">
            <v>128.05600000000001</v>
          </cell>
          <cell r="W17">
            <v>123.056</v>
          </cell>
          <cell r="X17">
            <v>125.27800000000001</v>
          </cell>
          <cell r="Y17">
            <v>121.667</v>
          </cell>
          <cell r="Z17">
            <v>130.27799999999999</v>
          </cell>
          <cell r="AA17">
            <v>132.5</v>
          </cell>
          <cell r="AB17">
            <v>112.22199999999999</v>
          </cell>
          <cell r="AC17">
            <v>177.21700000000001</v>
          </cell>
          <cell r="AD17">
            <v>174.25200000000001</v>
          </cell>
        </row>
        <row r="18">
          <cell r="A18" t="str">
            <v>Denmark</v>
          </cell>
          <cell r="Q18">
            <v>1083.056</v>
          </cell>
          <cell r="R18">
            <v>1086.1110000000001</v>
          </cell>
          <cell r="S18">
            <v>1131.1110000000001</v>
          </cell>
          <cell r="T18">
            <v>1043.8889999999999</v>
          </cell>
          <cell r="U18">
            <v>999.44399999999996</v>
          </cell>
          <cell r="V18">
            <v>855.73900000000003</v>
          </cell>
          <cell r="W18">
            <v>806.31799999999998</v>
          </cell>
          <cell r="X18">
            <v>871.33100000000002</v>
          </cell>
          <cell r="Y18">
            <v>890.99900000000002</v>
          </cell>
          <cell r="Z18">
            <v>847.59799999999996</v>
          </cell>
          <cell r="AA18">
            <v>648.54899999999998</v>
          </cell>
          <cell r="AB18">
            <v>641.06299999999999</v>
          </cell>
          <cell r="AC18">
            <v>592.56399999999996</v>
          </cell>
          <cell r="AD18">
            <v>561.33600000000001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4138.3329999999996</v>
          </cell>
          <cell r="V19">
            <v>4281.6670000000004</v>
          </cell>
          <cell r="W19">
            <v>3945.2779999999998</v>
          </cell>
          <cell r="X19">
            <v>4272.5</v>
          </cell>
          <cell r="Y19">
            <v>5018.8890000000001</v>
          </cell>
          <cell r="Z19">
            <v>5382.7780000000002</v>
          </cell>
          <cell r="AA19">
            <v>5145.5559999999996</v>
          </cell>
          <cell r="AB19">
            <v>5355.5559999999996</v>
          </cell>
          <cell r="AC19">
            <v>5680.8329999999996</v>
          </cell>
          <cell r="AD19">
            <v>6975.2780000000002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57.5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266.38900000000001</v>
          </cell>
          <cell r="T24">
            <v>271.66699999999997</v>
          </cell>
          <cell r="U24">
            <v>272.22199999999998</v>
          </cell>
          <cell r="V24">
            <v>303.33300000000003</v>
          </cell>
          <cell r="W24">
            <v>713.18499999999995</v>
          </cell>
          <cell r="X24">
            <v>763.44399999999996</v>
          </cell>
          <cell r="Y24">
            <v>1055.578</v>
          </cell>
          <cell r="Z24">
            <v>1278.819</v>
          </cell>
          <cell r="AA24">
            <v>1215.6569999999999</v>
          </cell>
          <cell r="AB24">
            <v>1231.2139999999999</v>
          </cell>
          <cell r="AC24">
            <v>1253.117</v>
          </cell>
          <cell r="AD24">
            <v>1268.77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760</v>
          </cell>
          <cell r="R26">
            <v>1120.556</v>
          </cell>
          <cell r="S26">
            <v>713.61099999999999</v>
          </cell>
          <cell r="T26">
            <v>779.44399999999996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812.22199999999998</v>
          </cell>
          <cell r="Y26">
            <v>960</v>
          </cell>
          <cell r="Z26">
            <v>976.66700000000003</v>
          </cell>
          <cell r="AA26">
            <v>1235.556</v>
          </cell>
          <cell r="AB26">
            <v>1359.1669999999999</v>
          </cell>
          <cell r="AC26">
            <v>1444.9970000000001</v>
          </cell>
          <cell r="AD26">
            <v>1436.9110000000001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64.444000000000003</v>
          </cell>
          <cell r="Z29">
            <v>82.5</v>
          </cell>
          <cell r="AA29">
            <v>105.27800000000001</v>
          </cell>
          <cell r="AB29">
            <v>121.111</v>
          </cell>
          <cell r="AC29">
            <v>191.11099999999999</v>
          </cell>
          <cell r="AD29">
            <v>115.27800000000001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80</v>
          </cell>
          <cell r="Z31">
            <v>102.22199999999999</v>
          </cell>
          <cell r="AA31">
            <v>134.167</v>
          </cell>
          <cell r="AB31">
            <v>140.27799999999999</v>
          </cell>
          <cell r="AC31">
            <v>126.667</v>
          </cell>
          <cell r="AD31">
            <v>143.333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178.56</v>
          </cell>
          <cell r="R34">
            <v>168.88499999999999</v>
          </cell>
          <cell r="S34">
            <v>173.40299999999999</v>
          </cell>
          <cell r="T34">
            <v>218.66200000000001</v>
          </cell>
          <cell r="U34">
            <v>333.69400000000002</v>
          </cell>
          <cell r="V34">
            <v>239.93799999999999</v>
          </cell>
          <cell r="W34">
            <v>256.88099999999997</v>
          </cell>
          <cell r="X34">
            <v>186.791</v>
          </cell>
          <cell r="Y34">
            <v>142.52600000000001</v>
          </cell>
          <cell r="Z34">
            <v>140.768</v>
          </cell>
          <cell r="AA34">
            <v>246.964</v>
          </cell>
          <cell r="AB34">
            <v>297.99799999999999</v>
          </cell>
          <cell r="AC34">
            <v>298.12700000000001</v>
          </cell>
          <cell r="AD34">
            <v>317.12700000000001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7.6959999999999997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426.94400000000002</v>
          </cell>
          <cell r="R40">
            <v>377.77800000000002</v>
          </cell>
          <cell r="S40">
            <v>427.77800000000002</v>
          </cell>
          <cell r="T40">
            <v>420.55599999999998</v>
          </cell>
          <cell r="U40">
            <v>445</v>
          </cell>
          <cell r="V40">
            <v>445.27800000000002</v>
          </cell>
          <cell r="W40">
            <v>382.5</v>
          </cell>
          <cell r="X40">
            <v>662.22199999999998</v>
          </cell>
          <cell r="Y40">
            <v>747.5</v>
          </cell>
          <cell r="Z40">
            <v>888.61099999999999</v>
          </cell>
          <cell r="AA40">
            <v>1126.6669999999999</v>
          </cell>
          <cell r="AB40">
            <v>1360.278</v>
          </cell>
          <cell r="AC40">
            <v>1309.444</v>
          </cell>
          <cell r="AD40">
            <v>1383.3330000000001</v>
          </cell>
        </row>
        <row r="41">
          <cell r="A41" t="str">
            <v>Sweden</v>
          </cell>
          <cell r="Q41">
            <v>1653.8889999999999</v>
          </cell>
          <cell r="R41">
            <v>1681.6669999999999</v>
          </cell>
          <cell r="S41">
            <v>3210.2779999999998</v>
          </cell>
          <cell r="T41">
            <v>3877.2220000000002</v>
          </cell>
          <cell r="U41">
            <v>3946.944</v>
          </cell>
          <cell r="V41">
            <v>4390.2780000000002</v>
          </cell>
          <cell r="W41">
            <v>4805</v>
          </cell>
          <cell r="X41">
            <v>5357.5</v>
          </cell>
          <cell r="Y41">
            <v>5728.6109999999999</v>
          </cell>
          <cell r="Z41">
            <v>6211.6670000000004</v>
          </cell>
          <cell r="AA41">
            <v>6688.8890000000001</v>
          </cell>
          <cell r="AB41">
            <v>5928.8890000000001</v>
          </cell>
          <cell r="AC41">
            <v>6140.8329999999996</v>
          </cell>
          <cell r="AD41">
            <v>5808.3329999999996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415.55599999999998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8844.0409999999993</v>
          </cell>
          <cell r="R12">
            <v>9435.3330000000005</v>
          </cell>
          <cell r="S12">
            <v>8568.7909999999993</v>
          </cell>
          <cell r="T12">
            <v>9617.1980000000003</v>
          </cell>
          <cell r="U12">
            <v>9884.8970000000008</v>
          </cell>
          <cell r="V12">
            <v>10112.298000000001</v>
          </cell>
          <cell r="W12">
            <v>10776.683999999999</v>
          </cell>
          <cell r="X12">
            <v>11191.293</v>
          </cell>
          <cell r="Y12">
            <v>12972.71</v>
          </cell>
          <cell r="Z12">
            <v>14123.828</v>
          </cell>
          <cell r="AA12">
            <v>14692.365</v>
          </cell>
          <cell r="AB12">
            <v>16375.275</v>
          </cell>
          <cell r="AC12">
            <v>16982.227999999999</v>
          </cell>
          <cell r="AD12">
            <v>17854.578000000001</v>
          </cell>
        </row>
        <row r="13">
          <cell r="A13" t="str">
            <v>European Union - 28 countries (2013-2020)</v>
          </cell>
          <cell r="Q13">
            <v>8844.0409999999993</v>
          </cell>
          <cell r="R13">
            <v>9435.3330000000005</v>
          </cell>
          <cell r="S13">
            <v>8568.7909999999993</v>
          </cell>
          <cell r="T13">
            <v>9617.1980000000003</v>
          </cell>
          <cell r="U13">
            <v>9884.8970000000008</v>
          </cell>
          <cell r="V13">
            <v>10112.298000000001</v>
          </cell>
          <cell r="W13">
            <v>10776.683999999999</v>
          </cell>
          <cell r="X13">
            <v>11191.293</v>
          </cell>
          <cell r="Y13">
            <v>12972.71</v>
          </cell>
          <cell r="Z13">
            <v>14123.828</v>
          </cell>
          <cell r="AA13">
            <v>14692.365</v>
          </cell>
          <cell r="AB13">
            <v>16375.275</v>
          </cell>
          <cell r="AC13">
            <v>16982.227999999999</v>
          </cell>
          <cell r="AD13">
            <v>17854.578000000001</v>
          </cell>
        </row>
        <row r="14">
          <cell r="A14" t="str">
            <v>Euro area - 19 countries  (from 2015)</v>
          </cell>
          <cell r="Q14">
            <v>5291.2629999999999</v>
          </cell>
          <cell r="R14">
            <v>5800.3329999999996</v>
          </cell>
          <cell r="S14">
            <v>5275.7349999999997</v>
          </cell>
          <cell r="T14">
            <v>5942.1980000000003</v>
          </cell>
          <cell r="U14">
            <v>6205.4520000000002</v>
          </cell>
          <cell r="V14">
            <v>6250.7579999999998</v>
          </cell>
          <cell r="W14">
            <v>6728.6360000000004</v>
          </cell>
          <cell r="X14">
            <v>6737.5529999999999</v>
          </cell>
          <cell r="Y14">
            <v>8256.7659999999996</v>
          </cell>
          <cell r="Z14">
            <v>9099.7839999999997</v>
          </cell>
          <cell r="AA14">
            <v>9481.1790000000001</v>
          </cell>
          <cell r="AB14">
            <v>10162.991</v>
          </cell>
          <cell r="AC14">
            <v>10585.043</v>
          </cell>
          <cell r="AD14">
            <v>11745.606</v>
          </cell>
        </row>
        <row r="15">
          <cell r="A15" t="str">
            <v>Belgium</v>
          </cell>
          <cell r="Q15">
            <v>490.83300000000003</v>
          </cell>
          <cell r="R15">
            <v>347.22199999999998</v>
          </cell>
          <cell r="S15">
            <v>18.056000000000001</v>
          </cell>
          <cell r="T15">
            <v>44.444000000000003</v>
          </cell>
          <cell r="U15">
            <v>358.61099999999999</v>
          </cell>
          <cell r="V15">
            <v>371.11099999999999</v>
          </cell>
          <cell r="W15">
            <v>416.66699999999997</v>
          </cell>
          <cell r="X15">
            <v>196.38900000000001</v>
          </cell>
          <cell r="Y15">
            <v>276.11099999999999</v>
          </cell>
          <cell r="Z15">
            <v>294.83300000000003</v>
          </cell>
          <cell r="AA15">
            <v>327.61099999999999</v>
          </cell>
          <cell r="AB15">
            <v>296.58300000000003</v>
          </cell>
          <cell r="AC15">
            <v>286.80599999999998</v>
          </cell>
          <cell r="AD15">
            <v>309.16699999999997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78.055999999999997</v>
          </cell>
          <cell r="R17">
            <v>82.5</v>
          </cell>
          <cell r="S17">
            <v>88.888999999999996</v>
          </cell>
          <cell r="T17">
            <v>86.667000000000002</v>
          </cell>
          <cell r="U17">
            <v>83.888999999999996</v>
          </cell>
          <cell r="V17">
            <v>85.278000000000006</v>
          </cell>
          <cell r="W17">
            <v>81.944000000000003</v>
          </cell>
          <cell r="X17">
            <v>83.332999999999998</v>
          </cell>
          <cell r="Y17">
            <v>81.111000000000004</v>
          </cell>
          <cell r="Z17">
            <v>86.944000000000003</v>
          </cell>
          <cell r="AA17">
            <v>88.332999999999998</v>
          </cell>
          <cell r="AB17">
            <v>74.721999999999994</v>
          </cell>
          <cell r="AC17">
            <v>118.14400000000001</v>
          </cell>
          <cell r="AD17">
            <v>116.16800000000001</v>
          </cell>
        </row>
        <row r="18">
          <cell r="A18" t="str">
            <v>Denmark</v>
          </cell>
          <cell r="Q18">
            <v>886.11099999999999</v>
          </cell>
          <cell r="R18">
            <v>888.61099999999999</v>
          </cell>
          <cell r="S18">
            <v>925.55600000000004</v>
          </cell>
          <cell r="T18">
            <v>853.88900000000001</v>
          </cell>
          <cell r="U18">
            <v>817.77800000000002</v>
          </cell>
          <cell r="V18">
            <v>700.15099999999995</v>
          </cell>
          <cell r="W18">
            <v>659.71500000000003</v>
          </cell>
          <cell r="X18">
            <v>712.90700000000004</v>
          </cell>
          <cell r="Y18">
            <v>728.99900000000002</v>
          </cell>
          <cell r="Z18">
            <v>693.48900000000003</v>
          </cell>
          <cell r="AA18">
            <v>530.63099999999997</v>
          </cell>
          <cell r="AB18">
            <v>524.50599999999997</v>
          </cell>
          <cell r="AC18">
            <v>484.82499999999999</v>
          </cell>
          <cell r="AD18">
            <v>459.27499999999998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4138.3329999999996</v>
          </cell>
          <cell r="V19">
            <v>4281.6670000000004</v>
          </cell>
          <cell r="W19">
            <v>3945.2779999999998</v>
          </cell>
          <cell r="X19">
            <v>4272.5</v>
          </cell>
          <cell r="Y19">
            <v>5018.8890000000001</v>
          </cell>
          <cell r="Z19">
            <v>5382.7780000000002</v>
          </cell>
          <cell r="AA19">
            <v>5145.5559999999996</v>
          </cell>
          <cell r="AB19">
            <v>5355.5559999999996</v>
          </cell>
          <cell r="AC19">
            <v>5680.8329999999996</v>
          </cell>
          <cell r="AD19">
            <v>6975.2780000000002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181.667</v>
          </cell>
          <cell r="Z20">
            <v>248.05600000000001</v>
          </cell>
          <cell r="AA20">
            <v>269.44400000000002</v>
          </cell>
          <cell r="AB20">
            <v>298.05599999999998</v>
          </cell>
          <cell r="AC20">
            <v>310</v>
          </cell>
          <cell r="AD20">
            <v>193.333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266.38900000000001</v>
          </cell>
          <cell r="T24">
            <v>271.66699999999997</v>
          </cell>
          <cell r="U24">
            <v>272.22199999999998</v>
          </cell>
          <cell r="V24">
            <v>303.33300000000003</v>
          </cell>
          <cell r="W24">
            <v>713.18499999999995</v>
          </cell>
          <cell r="X24">
            <v>763.44399999999996</v>
          </cell>
          <cell r="Y24">
            <v>1055.578</v>
          </cell>
          <cell r="Z24">
            <v>1278.819</v>
          </cell>
          <cell r="AA24">
            <v>1215.6569999999999</v>
          </cell>
          <cell r="AB24">
            <v>1231.2139999999999</v>
          </cell>
          <cell r="AC24">
            <v>1253.117</v>
          </cell>
          <cell r="AD24">
            <v>1268.77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759.72199999999998</v>
          </cell>
          <cell r="R26">
            <v>1120.278</v>
          </cell>
          <cell r="S26">
            <v>713.61099999999999</v>
          </cell>
          <cell r="T26">
            <v>779.16700000000003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812.22199999999998</v>
          </cell>
          <cell r="Y26">
            <v>960</v>
          </cell>
          <cell r="Z26">
            <v>976.66700000000003</v>
          </cell>
          <cell r="AA26">
            <v>1235.556</v>
          </cell>
          <cell r="AB26">
            <v>1359.1669999999999</v>
          </cell>
          <cell r="AC26">
            <v>1444.9970000000001</v>
          </cell>
          <cell r="AD26">
            <v>1436.9110000000001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65.832999999999998</v>
          </cell>
          <cell r="Z29">
            <v>87.221999999999994</v>
          </cell>
          <cell r="AA29">
            <v>106.667</v>
          </cell>
          <cell r="AB29">
            <v>188.333</v>
          </cell>
          <cell r="AC29">
            <v>190</v>
          </cell>
          <cell r="AD29">
            <v>114.72199999999999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86.667000000000002</v>
          </cell>
          <cell r="Z31">
            <v>101.944</v>
          </cell>
          <cell r="AA31">
            <v>132.77799999999999</v>
          </cell>
          <cell r="AB31">
            <v>140</v>
          </cell>
          <cell r="AC31">
            <v>125.833</v>
          </cell>
          <cell r="AD31">
            <v>143.05600000000001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436.541</v>
          </cell>
          <cell r="R34">
            <v>448.666</v>
          </cell>
          <cell r="S34">
            <v>405.17899999999997</v>
          </cell>
          <cell r="T34">
            <v>481.642</v>
          </cell>
          <cell r="U34">
            <v>596.00800000000004</v>
          </cell>
          <cell r="V34">
            <v>383.81400000000002</v>
          </cell>
          <cell r="W34">
            <v>411.56099999999998</v>
          </cell>
          <cell r="X34">
            <v>300.49799999999999</v>
          </cell>
          <cell r="Y34">
            <v>229.79900000000001</v>
          </cell>
          <cell r="Z34">
            <v>226.965</v>
          </cell>
          <cell r="AA34">
            <v>398.18799999999999</v>
          </cell>
          <cell r="AB34">
            <v>480.471</v>
          </cell>
          <cell r="AC34">
            <v>480.67899999999997</v>
          </cell>
          <cell r="AD34">
            <v>511.31400000000002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0.27800000000000002</v>
          </cell>
          <cell r="AA35">
            <v>0</v>
          </cell>
          <cell r="AB35">
            <v>0.27800000000000002</v>
          </cell>
          <cell r="AC35">
            <v>0.05</v>
          </cell>
          <cell r="AD35">
            <v>29.084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193.05600000000001</v>
          </cell>
          <cell r="R40">
            <v>148.88900000000001</v>
          </cell>
          <cell r="S40">
            <v>155.833</v>
          </cell>
          <cell r="T40">
            <v>164.167</v>
          </cell>
          <cell r="U40">
            <v>282.22199999999998</v>
          </cell>
          <cell r="V40">
            <v>274.44400000000002</v>
          </cell>
          <cell r="W40">
            <v>278.05599999999998</v>
          </cell>
          <cell r="X40">
            <v>392.5</v>
          </cell>
          <cell r="Y40">
            <v>468.88900000000001</v>
          </cell>
          <cell r="Z40">
            <v>604.44399999999996</v>
          </cell>
          <cell r="AA40">
            <v>782.5</v>
          </cell>
          <cell r="AB40">
            <v>953.61099999999999</v>
          </cell>
          <cell r="AC40">
            <v>938.61099999999999</v>
          </cell>
          <cell r="AD40">
            <v>936.11099999999999</v>
          </cell>
        </row>
        <row r="41">
          <cell r="A41" t="str">
            <v>Sweden</v>
          </cell>
          <cell r="Q41">
            <v>2480.8330000000001</v>
          </cell>
          <cell r="R41">
            <v>2522.5</v>
          </cell>
          <cell r="S41">
            <v>2140.2779999999998</v>
          </cell>
          <cell r="T41">
            <v>2585</v>
          </cell>
          <cell r="U41">
            <v>2631.1109999999999</v>
          </cell>
          <cell r="V41">
            <v>2926.6669999999999</v>
          </cell>
          <cell r="W41">
            <v>3203.3330000000001</v>
          </cell>
          <cell r="X41">
            <v>3571.6669999999999</v>
          </cell>
          <cell r="Y41">
            <v>3819.1669999999999</v>
          </cell>
          <cell r="Z41">
            <v>4141.3890000000001</v>
          </cell>
          <cell r="AA41">
            <v>4459.4440000000004</v>
          </cell>
          <cell r="AB41">
            <v>5472.7780000000002</v>
          </cell>
          <cell r="AC41">
            <v>5668.3329999999996</v>
          </cell>
          <cell r="AD41">
            <v>5361.3890000000001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414.44400000000002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9329.1329999999998</v>
          </cell>
          <cell r="R12">
            <v>10113.558999999999</v>
          </cell>
          <cell r="S12">
            <v>9053.4449999999997</v>
          </cell>
          <cell r="T12">
            <v>9978.0049999999992</v>
          </cell>
          <cell r="U12">
            <v>11562.314</v>
          </cell>
          <cell r="V12">
            <v>12274.276</v>
          </cell>
          <cell r="W12">
            <v>13288.764999999999</v>
          </cell>
          <cell r="X12">
            <v>13631.923000000001</v>
          </cell>
          <cell r="Y12">
            <v>14960.264999999999</v>
          </cell>
          <cell r="Z12">
            <v>16422.419000000002</v>
          </cell>
          <cell r="AA12">
            <v>17050.436000000002</v>
          </cell>
          <cell r="AB12">
            <v>18775.2</v>
          </cell>
          <cell r="AC12">
            <v>19243.633999999998</v>
          </cell>
          <cell r="AD12">
            <v>19845.37</v>
          </cell>
        </row>
        <row r="13">
          <cell r="A13" t="str">
            <v>European Union - 28 countries (2013-2020)</v>
          </cell>
          <cell r="Q13">
            <v>9329.1329999999998</v>
          </cell>
          <cell r="R13">
            <v>10113.558999999999</v>
          </cell>
          <cell r="S13">
            <v>9053.4449999999997</v>
          </cell>
          <cell r="T13">
            <v>9978.0049999999992</v>
          </cell>
          <cell r="U13">
            <v>11562.314</v>
          </cell>
          <cell r="V13">
            <v>12274.276</v>
          </cell>
          <cell r="W13">
            <v>13288.764999999999</v>
          </cell>
          <cell r="X13">
            <v>13631.923000000001</v>
          </cell>
          <cell r="Y13">
            <v>14960.264999999999</v>
          </cell>
          <cell r="Z13">
            <v>16422.419000000002</v>
          </cell>
          <cell r="AA13">
            <v>17050.436000000002</v>
          </cell>
          <cell r="AB13">
            <v>18775.2</v>
          </cell>
          <cell r="AC13">
            <v>19243.633999999998</v>
          </cell>
          <cell r="AD13">
            <v>19845.37</v>
          </cell>
        </row>
        <row r="14">
          <cell r="A14" t="str">
            <v>Euro area - 19 countries  (from 2015)</v>
          </cell>
          <cell r="Q14">
            <v>5520.799</v>
          </cell>
          <cell r="R14">
            <v>6048.5590000000002</v>
          </cell>
          <cell r="S14">
            <v>5532.3339999999998</v>
          </cell>
          <cell r="T14">
            <v>6236.0609999999997</v>
          </cell>
          <cell r="U14">
            <v>7737.0349999999999</v>
          </cell>
          <cell r="V14">
            <v>8265.2360000000008</v>
          </cell>
          <cell r="W14">
            <v>9026.2710000000006</v>
          </cell>
          <cell r="X14">
            <v>9044.85</v>
          </cell>
          <cell r="Y14">
            <v>10047.376</v>
          </cell>
          <cell r="Z14">
            <v>11235.597</v>
          </cell>
          <cell r="AA14">
            <v>11679.805</v>
          </cell>
          <cell r="AB14">
            <v>12312.915999999999</v>
          </cell>
          <cell r="AC14">
            <v>12700.915000000001</v>
          </cell>
          <cell r="AD14">
            <v>13554.393</v>
          </cell>
        </row>
        <row r="15">
          <cell r="A15" t="str">
            <v>Belgium</v>
          </cell>
          <cell r="Q15">
            <v>567.77800000000002</v>
          </cell>
          <cell r="R15">
            <v>405</v>
          </cell>
          <cell r="S15">
            <v>18.056000000000001</v>
          </cell>
          <cell r="T15">
            <v>104.444</v>
          </cell>
          <cell r="U15">
            <v>519.44399999999996</v>
          </cell>
          <cell r="V15">
            <v>462.5</v>
          </cell>
          <cell r="W15">
            <v>487.77800000000002</v>
          </cell>
          <cell r="X15">
            <v>320.27800000000002</v>
          </cell>
          <cell r="Y15">
            <v>420.27800000000002</v>
          </cell>
          <cell r="Z15">
            <v>472.16699999999997</v>
          </cell>
          <cell r="AA15">
            <v>457.25</v>
          </cell>
          <cell r="AB15">
            <v>438.88900000000001</v>
          </cell>
          <cell r="AC15">
            <v>447.36099999999999</v>
          </cell>
          <cell r="AD15">
            <v>407.97199999999998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78.055999999999997</v>
          </cell>
          <cell r="R17">
            <v>82.5</v>
          </cell>
          <cell r="S17">
            <v>88.888999999999996</v>
          </cell>
          <cell r="T17">
            <v>89.444000000000003</v>
          </cell>
          <cell r="U17">
            <v>85.278000000000006</v>
          </cell>
          <cell r="V17">
            <v>86.388999999999996</v>
          </cell>
          <cell r="W17">
            <v>84.167000000000002</v>
          </cell>
          <cell r="X17">
            <v>85</v>
          </cell>
          <cell r="Y17">
            <v>84.167000000000002</v>
          </cell>
          <cell r="Z17">
            <v>91.388999999999996</v>
          </cell>
          <cell r="AA17">
            <v>105.833</v>
          </cell>
          <cell r="AB17">
            <v>88.611000000000004</v>
          </cell>
          <cell r="AC17">
            <v>128.12200000000001</v>
          </cell>
          <cell r="AD17">
            <v>123.38500000000001</v>
          </cell>
        </row>
        <row r="18">
          <cell r="A18" t="str">
            <v>Denmark</v>
          </cell>
          <cell r="Q18">
            <v>886.11099999999999</v>
          </cell>
          <cell r="R18">
            <v>888.61099999999999</v>
          </cell>
          <cell r="S18">
            <v>925.55600000000004</v>
          </cell>
          <cell r="T18">
            <v>853.88900000000001</v>
          </cell>
          <cell r="U18">
            <v>817.77800000000002</v>
          </cell>
          <cell r="V18">
            <v>700.15099999999995</v>
          </cell>
          <cell r="W18">
            <v>659.71500000000003</v>
          </cell>
          <cell r="X18">
            <v>712.90700000000004</v>
          </cell>
          <cell r="Y18">
            <v>728.99900000000002</v>
          </cell>
          <cell r="Z18">
            <v>693.48900000000003</v>
          </cell>
          <cell r="AA18">
            <v>530.63099999999997</v>
          </cell>
          <cell r="AB18">
            <v>524.50599999999997</v>
          </cell>
          <cell r="AC18">
            <v>484.82499999999999</v>
          </cell>
          <cell r="AD18">
            <v>459.27499999999998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5260.2780000000002</v>
          </cell>
          <cell r="V19">
            <v>5948.0559999999996</v>
          </cell>
          <cell r="W19">
            <v>5866.3890000000001</v>
          </cell>
          <cell r="X19">
            <v>6071.1109999999999</v>
          </cell>
          <cell r="Y19">
            <v>6071.6670000000004</v>
          </cell>
          <cell r="Z19">
            <v>6623.6109999999999</v>
          </cell>
          <cell r="AA19">
            <v>6567.5</v>
          </cell>
          <cell r="AB19">
            <v>6736.9440000000004</v>
          </cell>
          <cell r="AC19">
            <v>7036.6670000000004</v>
          </cell>
          <cell r="AD19">
            <v>8062.7780000000002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181.667</v>
          </cell>
          <cell r="Z20">
            <v>248.05600000000001</v>
          </cell>
          <cell r="AA20">
            <v>269.44400000000002</v>
          </cell>
          <cell r="AB20">
            <v>298.05599999999998</v>
          </cell>
          <cell r="AC20">
            <v>310</v>
          </cell>
          <cell r="AD20">
            <v>237.22200000000001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283.05599999999998</v>
          </cell>
          <cell r="T24">
            <v>288.61099999999999</v>
          </cell>
          <cell r="U24">
            <v>289.16699999999997</v>
          </cell>
          <cell r="V24">
            <v>322.22199999999998</v>
          </cell>
          <cell r="W24">
            <v>781.96100000000001</v>
          </cell>
          <cell r="X24">
            <v>863.09400000000005</v>
          </cell>
          <cell r="Y24">
            <v>1081.115</v>
          </cell>
          <cell r="Z24">
            <v>1329.384</v>
          </cell>
          <cell r="AA24">
            <v>1251.7760000000001</v>
          </cell>
          <cell r="AB24">
            <v>1246.546</v>
          </cell>
          <cell r="AC24">
            <v>1260.9860000000001</v>
          </cell>
          <cell r="AD24">
            <v>1290.598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761.38900000000001</v>
          </cell>
          <cell r="R26">
            <v>1138.3330000000001</v>
          </cell>
          <cell r="S26">
            <v>720.83299999999997</v>
          </cell>
          <cell r="T26">
            <v>779.16700000000003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822.77800000000002</v>
          </cell>
          <cell r="Y26">
            <v>965.55600000000004</v>
          </cell>
          <cell r="Z26">
            <v>982.5</v>
          </cell>
          <cell r="AA26">
            <v>1290.278</v>
          </cell>
          <cell r="AB26">
            <v>1438.056</v>
          </cell>
          <cell r="AC26">
            <v>1530.527</v>
          </cell>
          <cell r="AD26">
            <v>1482.317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88.332999999999998</v>
          </cell>
          <cell r="Z29">
            <v>132.5</v>
          </cell>
          <cell r="AA29">
            <v>151.11099999999999</v>
          </cell>
          <cell r="AB29">
            <v>238.333</v>
          </cell>
          <cell r="AC29">
            <v>217.77799999999999</v>
          </cell>
          <cell r="AD29">
            <v>195.55600000000001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86.667000000000002</v>
          </cell>
          <cell r="Z31">
            <v>101.944</v>
          </cell>
          <cell r="AA31">
            <v>133.05600000000001</v>
          </cell>
          <cell r="AB31">
            <v>238.333</v>
          </cell>
          <cell r="AC31">
            <v>125.833</v>
          </cell>
          <cell r="AD31">
            <v>143.05600000000001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584.13199999999995</v>
          </cell>
          <cell r="R34">
            <v>611.61400000000003</v>
          </cell>
          <cell r="S34">
            <v>591.5</v>
          </cell>
          <cell r="T34">
            <v>646.33900000000006</v>
          </cell>
          <cell r="U34">
            <v>745.64499999999998</v>
          </cell>
          <cell r="V34">
            <v>567.45799999999997</v>
          </cell>
          <cell r="W34">
            <v>574.58699999999999</v>
          </cell>
          <cell r="X34">
            <v>538.97799999999995</v>
          </cell>
          <cell r="Y34">
            <v>737.92700000000002</v>
          </cell>
          <cell r="Z34">
            <v>805.15700000000004</v>
          </cell>
          <cell r="AA34">
            <v>876.33500000000004</v>
          </cell>
          <cell r="AB34">
            <v>924.42600000000004</v>
          </cell>
          <cell r="AC34">
            <v>917.96900000000005</v>
          </cell>
          <cell r="AD34">
            <v>900.56799999999998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0.27800000000000002</v>
          </cell>
          <cell r="AA35">
            <v>0</v>
          </cell>
          <cell r="AB35">
            <v>0.27800000000000002</v>
          </cell>
          <cell r="AC35">
            <v>0.05</v>
          </cell>
          <cell r="AD35">
            <v>65.260999999999996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22.222000000000001</v>
          </cell>
          <cell r="X38">
            <v>22.222000000000001</v>
          </cell>
          <cell r="Y38">
            <v>29.443999999999999</v>
          </cell>
          <cell r="Z38">
            <v>36.110999999999997</v>
          </cell>
          <cell r="AA38">
            <v>33.332999999999998</v>
          </cell>
          <cell r="AB38">
            <v>35.832999999999998</v>
          </cell>
          <cell r="AC38">
            <v>35.738</v>
          </cell>
          <cell r="AD38">
            <v>36.548999999999999</v>
          </cell>
        </row>
        <row r="39">
          <cell r="A39" t="str">
            <v>Slovakia</v>
          </cell>
          <cell r="Q39">
            <v>0</v>
          </cell>
          <cell r="R39">
            <v>6.6669999999999998</v>
          </cell>
          <cell r="S39">
            <v>2.778</v>
          </cell>
          <cell r="T39">
            <v>2.778</v>
          </cell>
          <cell r="U39">
            <v>9.1669999999999998</v>
          </cell>
          <cell r="V39">
            <v>2.778</v>
          </cell>
          <cell r="W39">
            <v>2.778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196.38900000000001</v>
          </cell>
          <cell r="R40">
            <v>151.667</v>
          </cell>
          <cell r="S40">
            <v>199.44399999999999</v>
          </cell>
          <cell r="T40">
            <v>213.61099999999999</v>
          </cell>
          <cell r="U40">
            <v>355.27800000000002</v>
          </cell>
          <cell r="V40">
            <v>325.83300000000003</v>
          </cell>
          <cell r="W40">
            <v>326.66699999999997</v>
          </cell>
          <cell r="X40">
            <v>406.38900000000001</v>
          </cell>
          <cell r="Y40">
            <v>471.38900000000001</v>
          </cell>
          <cell r="Z40">
            <v>606.11099999999999</v>
          </cell>
          <cell r="AA40">
            <v>782.77800000000002</v>
          </cell>
          <cell r="AB40">
            <v>955.83299999999997</v>
          </cell>
          <cell r="AC40">
            <v>943.88900000000001</v>
          </cell>
          <cell r="AD40">
            <v>940.83299999999997</v>
          </cell>
        </row>
        <row r="41">
          <cell r="A41" t="str">
            <v>Sweden</v>
          </cell>
          <cell r="Q41">
            <v>2736.3890000000001</v>
          </cell>
          <cell r="R41">
            <v>2952.5</v>
          </cell>
          <cell r="S41">
            <v>2368.3330000000001</v>
          </cell>
          <cell r="T41">
            <v>2649.1669999999999</v>
          </cell>
          <cell r="U41">
            <v>2775.556</v>
          </cell>
          <cell r="V41">
            <v>3073.056</v>
          </cell>
          <cell r="W41">
            <v>3415.556</v>
          </cell>
          <cell r="X41">
            <v>3703.3330000000001</v>
          </cell>
          <cell r="Y41">
            <v>4013.056</v>
          </cell>
          <cell r="Z41">
            <v>4299.7219999999998</v>
          </cell>
          <cell r="AA41">
            <v>4601.1109999999999</v>
          </cell>
          <cell r="AB41">
            <v>5610.5559999999996</v>
          </cell>
          <cell r="AC41">
            <v>5803.8890000000001</v>
          </cell>
          <cell r="AD41">
            <v>5500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414.44400000000002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238.61099999999999</v>
          </cell>
          <cell r="AB49">
            <v>383.61099999999999</v>
          </cell>
          <cell r="AC49">
            <v>452.99400000000003</v>
          </cell>
          <cell r="AD49">
            <v>422.92399999999998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122.77800000000001</v>
          </cell>
          <cell r="R12">
            <v>83.888999999999996</v>
          </cell>
          <cell r="S12">
            <v>106.944</v>
          </cell>
          <cell r="T12">
            <v>53.055999999999997</v>
          </cell>
          <cell r="U12">
            <v>80.832999999999998</v>
          </cell>
          <cell r="V12">
            <v>60</v>
          </cell>
          <cell r="W12">
            <v>55</v>
          </cell>
          <cell r="X12">
            <v>95.278000000000006</v>
          </cell>
          <cell r="Y12">
            <v>98.611000000000004</v>
          </cell>
          <cell r="Z12">
            <v>115.834</v>
          </cell>
          <cell r="AA12">
            <v>81.944999999999993</v>
          </cell>
          <cell r="AB12">
            <v>100.833</v>
          </cell>
          <cell r="AC12">
            <v>127.22199999999999</v>
          </cell>
          <cell r="AD12">
            <v>138.61099999999999</v>
          </cell>
        </row>
        <row r="13">
          <cell r="A13" t="str">
            <v>European Union - 28 countries (2013-2020)</v>
          </cell>
          <cell r="Q13">
            <v>122.77800000000001</v>
          </cell>
          <cell r="R13">
            <v>83.888999999999996</v>
          </cell>
          <cell r="S13">
            <v>106.944</v>
          </cell>
          <cell r="T13">
            <v>53.055999999999997</v>
          </cell>
          <cell r="U13">
            <v>80.832999999999998</v>
          </cell>
          <cell r="V13">
            <v>60</v>
          </cell>
          <cell r="W13">
            <v>55</v>
          </cell>
          <cell r="X13">
            <v>95.278000000000006</v>
          </cell>
          <cell r="Y13">
            <v>98.611000000000004</v>
          </cell>
          <cell r="Z13">
            <v>115.834</v>
          </cell>
          <cell r="AA13">
            <v>81.944999999999993</v>
          </cell>
          <cell r="AB13">
            <v>100.833</v>
          </cell>
          <cell r="AC13">
            <v>127.22199999999999</v>
          </cell>
          <cell r="AD13">
            <v>138.61099999999999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9.1669999999999998</v>
          </cell>
          <cell r="Y14">
            <v>9.7219999999999995</v>
          </cell>
          <cell r="Z14">
            <v>7.7779999999999996</v>
          </cell>
          <cell r="AA14">
            <v>13.055999999999999</v>
          </cell>
          <cell r="AB14">
            <v>14.722</v>
          </cell>
          <cell r="AC14">
            <v>18.332999999999998</v>
          </cell>
          <cell r="AD14">
            <v>17.5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9.1669999999999998</v>
          </cell>
          <cell r="Y39">
            <v>9.7219999999999995</v>
          </cell>
          <cell r="Z39">
            <v>7.7779999999999996</v>
          </cell>
          <cell r="AA39">
            <v>13.055999999999999</v>
          </cell>
          <cell r="AB39">
            <v>14.722</v>
          </cell>
          <cell r="AC39">
            <v>18.332999999999998</v>
          </cell>
          <cell r="AD39">
            <v>17.5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122.77800000000001</v>
          </cell>
          <cell r="R41">
            <v>83.888999999999996</v>
          </cell>
          <cell r="S41">
            <v>106.944</v>
          </cell>
          <cell r="T41">
            <v>53.055999999999997</v>
          </cell>
          <cell r="U41">
            <v>80.832999999999998</v>
          </cell>
          <cell r="V41">
            <v>60</v>
          </cell>
          <cell r="W41">
            <v>55</v>
          </cell>
          <cell r="X41">
            <v>86.111000000000004</v>
          </cell>
          <cell r="Y41">
            <v>88.888999999999996</v>
          </cell>
          <cell r="Z41">
            <v>108.056</v>
          </cell>
          <cell r="AA41">
            <v>68.888999999999996</v>
          </cell>
          <cell r="AB41">
            <v>86.111000000000004</v>
          </cell>
          <cell r="AC41">
            <v>108.889</v>
          </cell>
          <cell r="AD41">
            <v>121.111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8.6110000000000007</v>
          </cell>
          <cell r="V44">
            <v>1.389</v>
          </cell>
          <cell r="W44">
            <v>0</v>
          </cell>
          <cell r="X44">
            <v>0</v>
          </cell>
          <cell r="Y44">
            <v>9.1669999999999998</v>
          </cell>
          <cell r="Z44">
            <v>7.2220000000000004</v>
          </cell>
          <cell r="AA44">
            <v>6.944</v>
          </cell>
          <cell r="AB44">
            <v>32.222000000000001</v>
          </cell>
          <cell r="AC44">
            <v>25</v>
          </cell>
          <cell r="AD44">
            <v>24.952000000000002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1813.8879999999999</v>
          </cell>
          <cell r="R12">
            <v>1821.944</v>
          </cell>
          <cell r="S12">
            <v>1766.3889999999999</v>
          </cell>
          <cell r="T12">
            <v>1753.056</v>
          </cell>
          <cell r="U12">
            <v>1853.3330000000001</v>
          </cell>
          <cell r="V12">
            <v>1390.5550000000001</v>
          </cell>
          <cell r="W12">
            <v>1267.5</v>
          </cell>
          <cell r="X12">
            <v>1268.3340000000001</v>
          </cell>
          <cell r="Y12">
            <v>1168.0550000000001</v>
          </cell>
          <cell r="Z12">
            <v>1124.444</v>
          </cell>
          <cell r="AA12">
            <v>1140</v>
          </cell>
          <cell r="AB12">
            <v>1144.4449999999999</v>
          </cell>
          <cell r="AC12">
            <v>1204.778</v>
          </cell>
          <cell r="AD12">
            <v>1144.1849999999999</v>
          </cell>
        </row>
        <row r="13">
          <cell r="A13" t="str">
            <v>European Union - 28 countries (2013-2020)</v>
          </cell>
          <cell r="Q13">
            <v>1813.8879999999999</v>
          </cell>
          <cell r="R13">
            <v>1821.944</v>
          </cell>
          <cell r="S13">
            <v>1766.3889999999999</v>
          </cell>
          <cell r="T13">
            <v>1753.056</v>
          </cell>
          <cell r="U13">
            <v>1853.3330000000001</v>
          </cell>
          <cell r="V13">
            <v>1390.5550000000001</v>
          </cell>
          <cell r="W13">
            <v>1267.5</v>
          </cell>
          <cell r="X13">
            <v>1268.3340000000001</v>
          </cell>
          <cell r="Y13">
            <v>1168.0550000000001</v>
          </cell>
          <cell r="Z13">
            <v>1124.444</v>
          </cell>
          <cell r="AA13">
            <v>1140</v>
          </cell>
          <cell r="AB13">
            <v>1144.4449999999999</v>
          </cell>
          <cell r="AC13">
            <v>1204.778</v>
          </cell>
          <cell r="AD13">
            <v>1144.1849999999999</v>
          </cell>
        </row>
        <row r="14">
          <cell r="A14" t="str">
            <v>Euro area - 19 countries  (from 2015)</v>
          </cell>
          <cell r="Q14">
            <v>1156.3889999999999</v>
          </cell>
          <cell r="R14">
            <v>1197.222</v>
          </cell>
          <cell r="S14">
            <v>1100.556</v>
          </cell>
          <cell r="T14">
            <v>1078.056</v>
          </cell>
          <cell r="U14">
            <v>1169.722</v>
          </cell>
          <cell r="V14">
            <v>694.16700000000003</v>
          </cell>
          <cell r="W14">
            <v>613.88900000000001</v>
          </cell>
          <cell r="X14">
            <v>587.5</v>
          </cell>
          <cell r="Y14">
            <v>596.38900000000001</v>
          </cell>
          <cell r="Z14">
            <v>498.61099999999999</v>
          </cell>
          <cell r="AA14">
            <v>546.66700000000003</v>
          </cell>
          <cell r="AB14">
            <v>548.88900000000001</v>
          </cell>
          <cell r="AC14">
            <v>582.22199999999998</v>
          </cell>
          <cell r="AD14">
            <v>532.5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167.22200000000001</v>
          </cell>
          <cell r="R16">
            <v>162.5</v>
          </cell>
          <cell r="S16">
            <v>237.22200000000001</v>
          </cell>
          <cell r="T16">
            <v>251.667</v>
          </cell>
          <cell r="U16">
            <v>268.61099999999999</v>
          </cell>
          <cell r="V16">
            <v>261.94400000000002</v>
          </cell>
          <cell r="W16">
            <v>256.11099999999999</v>
          </cell>
          <cell r="X16">
            <v>261.11099999999999</v>
          </cell>
          <cell r="Y16">
            <v>181.94399999999999</v>
          </cell>
          <cell r="Z16">
            <v>167.77799999999999</v>
          </cell>
          <cell r="AA16">
            <v>176.38900000000001</v>
          </cell>
          <cell r="AB16">
            <v>170</v>
          </cell>
          <cell r="AC16">
            <v>193.39</v>
          </cell>
          <cell r="AD16">
            <v>199.37100000000001</v>
          </cell>
        </row>
        <row r="17">
          <cell r="A17" t="str">
            <v>Czechia</v>
          </cell>
          <cell r="Q17">
            <v>304.44400000000002</v>
          </cell>
          <cell r="R17">
            <v>297.22199999999998</v>
          </cell>
          <cell r="S17">
            <v>278.61099999999999</v>
          </cell>
          <cell r="T17">
            <v>269.44400000000002</v>
          </cell>
          <cell r="U17">
            <v>273.61099999999999</v>
          </cell>
          <cell r="V17">
            <v>295</v>
          </cell>
          <cell r="W17">
            <v>256.38900000000001</v>
          </cell>
          <cell r="X17">
            <v>273.05599999999998</v>
          </cell>
          <cell r="Y17">
            <v>249.44399999999999</v>
          </cell>
          <cell r="Z17">
            <v>241.94399999999999</v>
          </cell>
          <cell r="AA17">
            <v>249.72200000000001</v>
          </cell>
          <cell r="AB17">
            <v>245.27799999999999</v>
          </cell>
          <cell r="AC17">
            <v>252.22200000000001</v>
          </cell>
          <cell r="AD17">
            <v>240.09200000000001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536.11099999999999</v>
          </cell>
          <cell r="R29">
            <v>553.61099999999999</v>
          </cell>
          <cell r="S29">
            <v>535.27800000000002</v>
          </cell>
          <cell r="T29">
            <v>521.38900000000001</v>
          </cell>
          <cell r="U29">
            <v>540.27800000000002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185.833</v>
          </cell>
          <cell r="R31">
            <v>165</v>
          </cell>
          <cell r="S31">
            <v>150</v>
          </cell>
          <cell r="T31">
            <v>153.88900000000001</v>
          </cell>
          <cell r="U31">
            <v>141.38900000000001</v>
          </cell>
          <cell r="V31">
            <v>139.44399999999999</v>
          </cell>
          <cell r="W31">
            <v>141.11099999999999</v>
          </cell>
          <cell r="X31">
            <v>146.667</v>
          </cell>
          <cell r="Y31">
            <v>140.27799999999999</v>
          </cell>
          <cell r="Z31">
            <v>216.11099999999999</v>
          </cell>
          <cell r="AA31">
            <v>167.22200000000001</v>
          </cell>
          <cell r="AB31">
            <v>180.27799999999999</v>
          </cell>
          <cell r="AC31">
            <v>176.94399999999999</v>
          </cell>
          <cell r="AD31">
            <v>172.22200000000001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620.27800000000002</v>
          </cell>
          <cell r="R39">
            <v>643.61099999999999</v>
          </cell>
          <cell r="S39">
            <v>565.27800000000002</v>
          </cell>
          <cell r="T39">
            <v>556.66700000000003</v>
          </cell>
          <cell r="U39">
            <v>629.44399999999996</v>
          </cell>
          <cell r="V39">
            <v>694.16700000000003</v>
          </cell>
          <cell r="W39">
            <v>613.88900000000001</v>
          </cell>
          <cell r="X39">
            <v>587.5</v>
          </cell>
          <cell r="Y39">
            <v>596.38900000000001</v>
          </cell>
          <cell r="Z39">
            <v>498.61099999999999</v>
          </cell>
          <cell r="AA39">
            <v>546.66700000000003</v>
          </cell>
          <cell r="AB39">
            <v>548.88900000000001</v>
          </cell>
          <cell r="AC39">
            <v>582.22199999999998</v>
          </cell>
          <cell r="AD39">
            <v>532.5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1816.944</v>
          </cell>
          <cell r="T53">
            <v>1778.3330000000001</v>
          </cell>
          <cell r="U53">
            <v>1781.1110000000001</v>
          </cell>
          <cell r="V53">
            <v>1781.3889999999999</v>
          </cell>
          <cell r="W53">
            <v>1778.6110000000001</v>
          </cell>
          <cell r="X53">
            <v>1890.278</v>
          </cell>
          <cell r="Y53">
            <v>1899.722</v>
          </cell>
          <cell r="Z53">
            <v>1823.6110000000001</v>
          </cell>
          <cell r="AA53">
            <v>1731.6669999999999</v>
          </cell>
          <cell r="AB53">
            <v>1760.8330000000001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>
      <selection activeCell="D24" sqref="D24"/>
    </sheetView>
  </sheetViews>
  <sheetFormatPr baseColWidth="10" defaultRowHeight="14.6" x14ac:dyDescent="0.4"/>
  <sheetData>
    <row r="1" spans="1:7" ht="25.75" x14ac:dyDescent="0.4">
      <c r="C1" t="s">
        <v>214</v>
      </c>
      <c r="D1" s="22" t="s">
        <v>44</v>
      </c>
      <c r="E1" s="29" t="s">
        <v>43</v>
      </c>
      <c r="F1" t="s">
        <v>45</v>
      </c>
      <c r="G1" s="23" t="s">
        <v>210</v>
      </c>
    </row>
    <row r="2" spans="1:7" x14ac:dyDescent="0.4">
      <c r="A2" s="30">
        <v>23</v>
      </c>
      <c r="B2" s="31" t="s">
        <v>215</v>
      </c>
      <c r="C2" s="27" t="s">
        <v>22</v>
      </c>
      <c r="D2">
        <f>SUMIFS([1]Data!AD$12:AD$54,[1]Data!$A$12:$A$54,C2)+SUMIFS([2]Data!AD$12:AD$54,[2]Data!$A$12:$A$54,C2)</f>
        <v>2750.174</v>
      </c>
      <c r="E2">
        <f>SUMIFS([3]Data!AD$12:AD$54,[3]Data!$A$12:$A$54,C2)+SUMIFS([4]Data!AD$12:AD$54,[4]Data!$A$12:$A$54,C2)</f>
        <v>20308.302</v>
      </c>
      <c r="F2">
        <f>SUM(D2:E2)</f>
        <v>23058.475999999999</v>
      </c>
      <c r="G2" s="32">
        <f>D2/F2</f>
        <v>0.11926954756246684</v>
      </c>
    </row>
    <row r="3" spans="1:7" x14ac:dyDescent="0.4">
      <c r="A3" s="30">
        <v>4</v>
      </c>
      <c r="B3" s="31" t="s">
        <v>216</v>
      </c>
      <c r="C3" s="27" t="s">
        <v>3</v>
      </c>
      <c r="D3">
        <f>SUMIFS([1]Data!AD$12:AD$54,[1]Data!$A$12:$A$54,C3)+SUMIFS([2]Data!AD$12:AD$54,[2]Data!$A$12:$A$54,C3)</f>
        <v>83.667000000000002</v>
      </c>
      <c r="E3">
        <f>SUMIFS([3]Data!AD$12:AD$54,[3]Data!$A$12:$A$54,C3)+SUMIFS([4]Data!AD$12:AD$54,[4]Data!$A$12:$A$54,C3)</f>
        <v>6105.5</v>
      </c>
      <c r="F3">
        <f>SUM(D3:E3)</f>
        <v>6189.1670000000004</v>
      </c>
      <c r="G3" s="32">
        <f>D3/F3</f>
        <v>1.3518297373459142E-2</v>
      </c>
    </row>
    <row r="4" spans="1:7" x14ac:dyDescent="0.4">
      <c r="A4" s="30">
        <v>39</v>
      </c>
      <c r="B4" s="31" t="s">
        <v>217</v>
      </c>
      <c r="C4" s="27" t="s">
        <v>38</v>
      </c>
      <c r="D4">
        <f>SUMIFS([1]Data!AD$12:AD$54,[1]Data!$A$12:$A$54,C4)+SUMIFS([2]Data!AD$12:AD$54,[2]Data!$A$12:$A$54,C4)</f>
        <v>163.88900000000001</v>
      </c>
      <c r="E4">
        <f>SUMIFS([3]Data!AD$12:AD$54,[3]Data!$A$12:$A$54,C4)+SUMIFS([4]Data!AD$12:AD$54,[4]Data!$A$12:$A$54,C4)</f>
        <v>1435.8340000000001</v>
      </c>
      <c r="F4">
        <f>SUM(D4:E4)</f>
        <v>1599.723</v>
      </c>
      <c r="G4" s="32">
        <f>D4/F4</f>
        <v>0.10244836137256264</v>
      </c>
    </row>
    <row r="5" spans="1:7" x14ac:dyDescent="0.4">
      <c r="A5" s="30">
        <v>16</v>
      </c>
      <c r="B5" s="31" t="s">
        <v>218</v>
      </c>
      <c r="C5" s="27" t="s">
        <v>15</v>
      </c>
      <c r="D5">
        <f>SUMIFS([1]Data!AD$12:AD$54,[1]Data!$A$12:$A$54,C5)+SUMIFS([2]Data!AD$12:AD$54,[2]Data!$A$12:$A$54,C5)</f>
        <v>0</v>
      </c>
      <c r="E5">
        <f>SUMIFS([3]Data!AD$12:AD$54,[3]Data!$A$12:$A$54,C5)+SUMIFS([4]Data!AD$12:AD$54,[4]Data!$A$12:$A$54,C5)</f>
        <v>14.958</v>
      </c>
      <c r="F5">
        <f>SUM(D5:E5)</f>
        <v>14.958</v>
      </c>
      <c r="G5" s="32">
        <f>D5/F5</f>
        <v>0</v>
      </c>
    </row>
    <row r="6" spans="1:7" x14ac:dyDescent="0.4">
      <c r="A6" s="30">
        <v>6</v>
      </c>
      <c r="B6" s="31" t="s">
        <v>219</v>
      </c>
      <c r="C6" s="27" t="s">
        <v>5</v>
      </c>
      <c r="D6">
        <f>SUMIFS([1]Data!AD$12:AD$54,[1]Data!$A$12:$A$54,C6)+SUMIFS([2]Data!AD$12:AD$54,[2]Data!$A$12:$A$54,C6)</f>
        <v>4635.7800000000007</v>
      </c>
      <c r="E6">
        <f>SUMIFS([3]Data!AD$12:AD$54,[3]Data!$A$12:$A$54,C6)+SUMIFS([4]Data!AD$12:AD$54,[4]Data!$A$12:$A$54,C6)</f>
        <v>27695.171999999999</v>
      </c>
      <c r="F6">
        <f>SUM(D6:E6)</f>
        <v>32330.951999999997</v>
      </c>
      <c r="G6" s="32">
        <f>D6/F6</f>
        <v>0.14338519942128525</v>
      </c>
    </row>
    <row r="7" spans="1:7" x14ac:dyDescent="0.4">
      <c r="A7" s="30">
        <v>8</v>
      </c>
      <c r="B7" s="31" t="s">
        <v>220</v>
      </c>
      <c r="C7" s="27" t="s">
        <v>7</v>
      </c>
      <c r="D7">
        <f>SUMIFS([1]Data!AD$12:AD$54,[1]Data!$A$12:$A$54,C7)+SUMIFS([2]Data!AD$12:AD$54,[2]Data!$A$12:$A$54,C7)</f>
        <v>0</v>
      </c>
      <c r="E7">
        <f>SUMIFS([3]Data!AD$12:AD$54,[3]Data!$A$12:$A$54,C7)+SUMIFS([4]Data!AD$12:AD$54,[4]Data!$A$12:$A$54,C7)</f>
        <v>128095.277</v>
      </c>
      <c r="F7">
        <f>SUM(D7:E7)</f>
        <v>128095.277</v>
      </c>
      <c r="G7" s="32">
        <f>D7/F7</f>
        <v>0</v>
      </c>
    </row>
    <row r="8" spans="1:7" x14ac:dyDescent="0.4">
      <c r="A8" s="30">
        <v>7</v>
      </c>
      <c r="B8" s="31" t="s">
        <v>221</v>
      </c>
      <c r="C8" s="27" t="s">
        <v>6</v>
      </c>
      <c r="D8">
        <f>SUMIFS([1]Data!AD$12:AD$54,[1]Data!$A$12:$A$54,C8)+SUMIFS([2]Data!AD$12:AD$54,[2]Data!$A$12:$A$54,C8)</f>
        <v>7272.6379999999999</v>
      </c>
      <c r="E8">
        <f>SUMIFS([3]Data!AD$12:AD$54,[3]Data!$A$12:$A$54,C8)+SUMIFS([4]Data!AD$12:AD$54,[4]Data!$A$12:$A$54,C8)</f>
        <v>29058.720999999998</v>
      </c>
      <c r="F8">
        <f>SUM(D8:E8)</f>
        <v>36331.358999999997</v>
      </c>
      <c r="G8" s="32">
        <f>D8/F8</f>
        <v>0.2001752260354478</v>
      </c>
    </row>
    <row r="9" spans="1:7" x14ac:dyDescent="0.4">
      <c r="A9" s="30">
        <v>9</v>
      </c>
      <c r="B9" s="31" t="s">
        <v>222</v>
      </c>
      <c r="C9" s="27" t="s">
        <v>8</v>
      </c>
      <c r="D9">
        <f>SUMIFS([1]Data!AD$12:AD$54,[1]Data!$A$12:$A$54,C9)+SUMIFS([2]Data!AD$12:AD$54,[2]Data!$A$12:$A$54,C9)</f>
        <v>285</v>
      </c>
      <c r="E9">
        <f>SUMIFS([3]Data!AD$12:AD$54,[3]Data!$A$12:$A$54,C9)+SUMIFS([4]Data!AD$12:AD$54,[4]Data!$A$12:$A$54,C9)</f>
        <v>6453.8890000000001</v>
      </c>
      <c r="F9">
        <f>SUM(D9:E9)</f>
        <v>6738.8890000000001</v>
      </c>
      <c r="G9" s="32">
        <f>D9/F9</f>
        <v>4.2291837719837792E-2</v>
      </c>
    </row>
    <row r="10" spans="1:7" x14ac:dyDescent="0.4">
      <c r="A10" s="30">
        <v>11</v>
      </c>
      <c r="B10" s="31" t="s">
        <v>223</v>
      </c>
      <c r="C10" s="27" t="s">
        <v>10</v>
      </c>
      <c r="D10">
        <f>SUMIFS([1]Data!AD$12:AD$54,[1]Data!$A$12:$A$54,C10)+SUMIFS([2]Data!AD$12:AD$54,[2]Data!$A$12:$A$54,C10)</f>
        <v>0</v>
      </c>
      <c r="E10">
        <f>SUMIFS([3]Data!AD$12:AD$54,[3]Data!$A$12:$A$54,C10)+SUMIFS([4]Data!AD$12:AD$54,[4]Data!$A$12:$A$54,C10)</f>
        <v>601.98800000000006</v>
      </c>
      <c r="F10">
        <f>SUM(D10:E10)</f>
        <v>601.98800000000006</v>
      </c>
      <c r="G10" s="32">
        <f>D10/F10</f>
        <v>0</v>
      </c>
    </row>
    <row r="11" spans="1:7" x14ac:dyDescent="0.4">
      <c r="A11" s="30">
        <v>12</v>
      </c>
      <c r="B11" s="31" t="s">
        <v>224</v>
      </c>
      <c r="C11" s="27" t="s">
        <v>11</v>
      </c>
      <c r="D11">
        <f>SUMIFS([1]Data!AD$12:AD$54,[1]Data!$A$12:$A$54,C11)+SUMIFS([2]Data!AD$12:AD$54,[2]Data!$A$12:$A$54,C11)</f>
        <v>0</v>
      </c>
      <c r="E11">
        <f>SUMIFS([3]Data!AD$12:AD$54,[3]Data!$A$12:$A$54,C11)+SUMIFS([4]Data!AD$12:AD$54,[4]Data!$A$12:$A$54,C11)</f>
        <v>0</v>
      </c>
      <c r="F11">
        <f>SUM(D11:E11)</f>
        <v>0</v>
      </c>
      <c r="G11" s="32">
        <v>0</v>
      </c>
    </row>
    <row r="12" spans="1:7" x14ac:dyDescent="0.4">
      <c r="A12" s="30">
        <v>29</v>
      </c>
      <c r="B12" s="31" t="s">
        <v>225</v>
      </c>
      <c r="C12" s="27" t="s">
        <v>28</v>
      </c>
      <c r="D12">
        <f>SUMIFS([1]Data!AD$12:AD$54,[1]Data!$A$12:$A$54,C12)+SUMIFS([2]Data!AD$12:AD$54,[2]Data!$A$12:$A$54,C12)</f>
        <v>2613.056</v>
      </c>
      <c r="E12">
        <f>SUMIFS([3]Data!AD$12:AD$54,[3]Data!$A$12:$A$54,C12)+SUMIFS([4]Data!AD$12:AD$54,[4]Data!$A$12:$A$54,C12)</f>
        <v>44820.832999999999</v>
      </c>
      <c r="F12">
        <f>SUM(D12:E12)</f>
        <v>47433.888999999996</v>
      </c>
      <c r="G12" s="32">
        <f>D12/F12</f>
        <v>5.5088377847323469E-2</v>
      </c>
    </row>
    <row r="13" spans="1:7" x14ac:dyDescent="0.4">
      <c r="A13" s="30">
        <v>13</v>
      </c>
      <c r="B13" s="31" t="s">
        <v>226</v>
      </c>
      <c r="C13" s="27" t="s">
        <v>12</v>
      </c>
      <c r="D13">
        <f>SUMIFS([1]Data!AD$12:AD$54,[1]Data!$A$12:$A$54,C13)+SUMIFS([2]Data!AD$12:AD$54,[2]Data!$A$12:$A$54,C13)</f>
        <v>8223.7890000000007</v>
      </c>
      <c r="E13">
        <f>SUMIFS([3]Data!AD$12:AD$54,[3]Data!$A$12:$A$54,C13)+SUMIFS([4]Data!AD$12:AD$54,[4]Data!$A$12:$A$54,C13)</f>
        <v>39331.467000000004</v>
      </c>
      <c r="F13">
        <f>SUM(D13:E13)</f>
        <v>47555.256000000008</v>
      </c>
      <c r="G13" s="32">
        <f>D13/F13</f>
        <v>0.172931231828507</v>
      </c>
    </row>
    <row r="14" spans="1:7" x14ac:dyDescent="0.4">
      <c r="A14" s="30">
        <v>14</v>
      </c>
      <c r="B14" s="31" t="s">
        <v>227</v>
      </c>
      <c r="C14" s="27" t="s">
        <v>13</v>
      </c>
      <c r="D14">
        <f>SUMIFS([1]Data!AD$12:AD$54,[1]Data!$A$12:$A$54,C14)+SUMIFS([2]Data!AD$12:AD$54,[2]Data!$A$12:$A$54,C14)</f>
        <v>0</v>
      </c>
      <c r="E14">
        <f>SUMIFS([3]Data!AD$12:AD$54,[3]Data!$A$12:$A$54,C14)+SUMIFS([4]Data!AD$12:AD$54,[4]Data!$A$12:$A$54,C14)</f>
        <v>3527.2780000000002</v>
      </c>
      <c r="F14">
        <f>SUM(D14:E14)</f>
        <v>3527.2780000000002</v>
      </c>
      <c r="G14" s="32">
        <f>D14/F14</f>
        <v>0</v>
      </c>
    </row>
    <row r="15" spans="1:7" x14ac:dyDescent="0.4">
      <c r="A15" s="30">
        <v>20</v>
      </c>
      <c r="B15" s="31" t="s">
        <v>228</v>
      </c>
      <c r="C15" s="27" t="s">
        <v>19</v>
      </c>
      <c r="D15">
        <f>SUMIFS([1]Data!AD$12:AD$54,[1]Data!$A$12:$A$54,C15)+SUMIFS([2]Data!AD$12:AD$54,[2]Data!$A$12:$A$54,C15)</f>
        <v>419.44499999999999</v>
      </c>
      <c r="E15">
        <f>SUMIFS([3]Data!AD$12:AD$54,[3]Data!$A$12:$A$54,C15)+SUMIFS([4]Data!AD$12:AD$54,[4]Data!$A$12:$A$54,C15)</f>
        <v>12720.556</v>
      </c>
      <c r="F15">
        <f>SUM(D15:E15)</f>
        <v>13140.001</v>
      </c>
      <c r="G15" s="32">
        <f>D15/F15</f>
        <v>3.1921230447394942E-2</v>
      </c>
    </row>
    <row r="16" spans="1:7" x14ac:dyDescent="0.4">
      <c r="A16" s="30">
        <v>10</v>
      </c>
      <c r="B16" s="31" t="s">
        <v>229</v>
      </c>
      <c r="C16" s="27" t="s">
        <v>9</v>
      </c>
      <c r="D16">
        <f>SUMIFS([1]Data!AD$12:AD$54,[1]Data!$A$12:$A$54,C16)+SUMIFS([2]Data!AD$12:AD$54,[2]Data!$A$12:$A$54,C16)</f>
        <v>0</v>
      </c>
      <c r="E16">
        <f>SUMIFS([3]Data!AD$12:AD$54,[3]Data!$A$12:$A$54,C16)+SUMIFS([4]Data!AD$12:AD$54,[4]Data!$A$12:$A$54,C16)</f>
        <v>0</v>
      </c>
      <c r="F16">
        <f>SUM(D16:E16)</f>
        <v>0</v>
      </c>
      <c r="G16" s="32">
        <v>0</v>
      </c>
    </row>
    <row r="17" spans="1:7" x14ac:dyDescent="0.4">
      <c r="A17" s="30">
        <v>15</v>
      </c>
      <c r="B17" s="31" t="s">
        <v>230</v>
      </c>
      <c r="C17" s="27" t="s">
        <v>14</v>
      </c>
      <c r="D17">
        <f>SUMIFS([1]Data!AD$12:AD$54,[1]Data!$A$12:$A$54,C17)+SUMIFS([2]Data!AD$12:AD$54,[2]Data!$A$12:$A$54,C17)</f>
        <v>20596.471000000001</v>
      </c>
      <c r="E17">
        <f>SUMIFS([3]Data!AD$12:AD$54,[3]Data!$A$12:$A$54,C17)+SUMIFS([4]Data!AD$12:AD$54,[4]Data!$A$12:$A$54,C17)</f>
        <v>43169.347999999998</v>
      </c>
      <c r="F17">
        <f>SUM(D17:E17)</f>
        <v>63765.819000000003</v>
      </c>
      <c r="G17" s="32">
        <f>D17/F17</f>
        <v>0.32300174800546355</v>
      </c>
    </row>
    <row r="18" spans="1:7" x14ac:dyDescent="0.4">
      <c r="A18" s="30">
        <v>18</v>
      </c>
      <c r="B18" s="31" t="s">
        <v>231</v>
      </c>
      <c r="C18" s="27" t="s">
        <v>17</v>
      </c>
      <c r="D18">
        <f>SUMIFS([1]Data!AD$12:AD$54,[1]Data!$A$12:$A$54,C18)+SUMIFS([2]Data!AD$12:AD$54,[2]Data!$A$12:$A$54,C18)</f>
        <v>345.834</v>
      </c>
      <c r="E18">
        <f>SUMIFS([3]Data!AD$12:AD$54,[3]Data!$A$12:$A$54,C18)+SUMIFS([4]Data!AD$12:AD$54,[4]Data!$A$12:$A$54,C18)</f>
        <v>9274.1670000000013</v>
      </c>
      <c r="F18">
        <f>SUM(D18:E18)</f>
        <v>9620.001000000002</v>
      </c>
      <c r="G18" s="32">
        <f>D18/F18</f>
        <v>3.5949476512528424E-2</v>
      </c>
    </row>
    <row r="19" spans="1:7" x14ac:dyDescent="0.4">
      <c r="A19" s="30">
        <v>19</v>
      </c>
      <c r="B19" s="31" t="s">
        <v>232</v>
      </c>
      <c r="C19" s="27" t="s">
        <v>18</v>
      </c>
      <c r="D19">
        <f>SUMIFS([1]Data!AD$12:AD$54,[1]Data!$A$12:$A$54,C19)+SUMIFS([2]Data!AD$12:AD$54,[2]Data!$A$12:$A$54,C19)</f>
        <v>140.34899999999999</v>
      </c>
      <c r="E19">
        <f>SUMIFS([3]Data!AD$12:AD$54,[3]Data!$A$12:$A$54,C19)+SUMIFS([4]Data!AD$12:AD$54,[4]Data!$A$12:$A$54,C19)</f>
        <v>727.78300000000002</v>
      </c>
      <c r="F19">
        <f>SUM(D19:E19)</f>
        <v>868.13200000000006</v>
      </c>
      <c r="G19" s="32">
        <f>D19/F19</f>
        <v>0.16166781088590212</v>
      </c>
    </row>
    <row r="20" spans="1:7" x14ac:dyDescent="0.4">
      <c r="A20" s="30">
        <v>17</v>
      </c>
      <c r="B20" s="31" t="s">
        <v>233</v>
      </c>
      <c r="C20" s="27" t="s">
        <v>16</v>
      </c>
      <c r="D20">
        <f>SUMIFS([1]Data!AD$12:AD$54,[1]Data!$A$12:$A$54,C20)+SUMIFS([2]Data!AD$12:AD$54,[2]Data!$A$12:$A$54,C20)</f>
        <v>498.49700000000001</v>
      </c>
      <c r="E20">
        <f>SUMIFS([3]Data!AD$12:AD$54,[3]Data!$A$12:$A$54,C20)+SUMIFS([4]Data!AD$12:AD$54,[4]Data!$A$12:$A$54,C20)</f>
        <v>7748.2920000000004</v>
      </c>
      <c r="F20">
        <f>SUM(D20:E20)</f>
        <v>8246.7890000000007</v>
      </c>
      <c r="G20" s="32">
        <f>D20/F20</f>
        <v>6.0447405650853922E-2</v>
      </c>
    </row>
    <row r="21" spans="1:7" x14ac:dyDescent="0.4">
      <c r="A21" s="30">
        <v>21</v>
      </c>
      <c r="B21" s="31" t="s">
        <v>234</v>
      </c>
      <c r="C21" s="27" t="s">
        <v>20</v>
      </c>
      <c r="D21">
        <f>SUMIFS([1]Data!AD$12:AD$54,[1]Data!$A$12:$A$54,C21)+SUMIFS([2]Data!AD$12:AD$54,[2]Data!$A$12:$A$54,C21)</f>
        <v>0</v>
      </c>
      <c r="E21">
        <f>SUMIFS([3]Data!AD$12:AD$54,[3]Data!$A$12:$A$54,C21)+SUMIFS([4]Data!AD$12:AD$54,[4]Data!$A$12:$A$54,C21)</f>
        <v>0</v>
      </c>
      <c r="F21">
        <f>SUM(D21:E21)</f>
        <v>0</v>
      </c>
      <c r="G21" s="32">
        <v>0</v>
      </c>
    </row>
    <row r="22" spans="1:7" x14ac:dyDescent="0.4">
      <c r="A22" s="30">
        <v>22</v>
      </c>
      <c r="B22" s="31" t="s">
        <v>235</v>
      </c>
      <c r="C22" s="27" t="s">
        <v>21</v>
      </c>
      <c r="D22">
        <f>SUMIFS([1]Data!AD$12:AD$54,[1]Data!$A$12:$A$54,C22)+SUMIFS([2]Data!AD$12:AD$54,[2]Data!$A$12:$A$54,C22)</f>
        <v>8591.5560000000005</v>
      </c>
      <c r="E22">
        <f>SUMIFS([3]Data!AD$12:AD$54,[3]Data!$A$12:$A$54,C22)+SUMIFS([4]Data!AD$12:AD$54,[4]Data!$A$12:$A$54,C22)</f>
        <v>19329.873</v>
      </c>
      <c r="F22">
        <f>SUM(D22:E22)</f>
        <v>27921.429</v>
      </c>
      <c r="G22" s="32">
        <f>D22/F22</f>
        <v>0.30770473817797794</v>
      </c>
    </row>
    <row r="23" spans="1:7" x14ac:dyDescent="0.4">
      <c r="A23" s="30">
        <v>24</v>
      </c>
      <c r="B23" s="31" t="s">
        <v>236</v>
      </c>
      <c r="C23" s="27" t="s">
        <v>23</v>
      </c>
      <c r="D23">
        <f>SUMIFS([1]Data!AD$12:AD$54,[1]Data!$A$12:$A$54,C23)+SUMIFS([2]Data!AD$12:AD$54,[2]Data!$A$12:$A$54,C23)</f>
        <v>5836.3950000000004</v>
      </c>
      <c r="E23">
        <f>SUMIFS([3]Data!AD$12:AD$54,[3]Data!$A$12:$A$54,C23)+SUMIFS([4]Data!AD$12:AD$54,[4]Data!$A$12:$A$54,C23)</f>
        <v>75858.812000000005</v>
      </c>
      <c r="F23">
        <f>SUM(D23:E23)</f>
        <v>81695.207000000009</v>
      </c>
      <c r="G23" s="32">
        <f>D23/F23</f>
        <v>7.144109445735293E-2</v>
      </c>
    </row>
    <row r="24" spans="1:7" x14ac:dyDescent="0.4">
      <c r="A24" s="30">
        <v>25</v>
      </c>
      <c r="B24" s="31" t="s">
        <v>237</v>
      </c>
      <c r="C24" s="27" t="s">
        <v>24</v>
      </c>
      <c r="D24">
        <f>SUMIFS([1]Data!AD$12:AD$54,[1]Data!$A$12:$A$54,C24)+SUMIFS([2]Data!AD$12:AD$54,[2]Data!$A$12:$A$54,C24)</f>
        <v>5593.2420000000002</v>
      </c>
      <c r="E24">
        <f>SUMIFS([3]Data!AD$12:AD$54,[3]Data!$A$12:$A$54,C24)+SUMIFS([4]Data!AD$12:AD$54,[4]Data!$A$12:$A$54,C24)</f>
        <v>12.269</v>
      </c>
      <c r="F24">
        <f>SUM(D24:E24)</f>
        <v>5605.5110000000004</v>
      </c>
      <c r="G24" s="32">
        <f>D24/F24</f>
        <v>0.99781126109644591</v>
      </c>
    </row>
    <row r="25" spans="1:7" x14ac:dyDescent="0.4">
      <c r="A25" s="30">
        <v>26</v>
      </c>
      <c r="B25" s="31" t="s">
        <v>238</v>
      </c>
      <c r="C25" s="27" t="s">
        <v>25</v>
      </c>
      <c r="D25">
        <f>SUMIFS([1]Data!AD$12:AD$54,[1]Data!$A$12:$A$54,C25)+SUMIFS([2]Data!AD$12:AD$54,[2]Data!$A$12:$A$54,C25)</f>
        <v>1062.6690000000001</v>
      </c>
      <c r="E25">
        <f>SUMIFS([3]Data!AD$12:AD$54,[3]Data!$A$12:$A$54,C25)+SUMIFS([4]Data!AD$12:AD$54,[4]Data!$A$12:$A$54,C25)</f>
        <v>18790.18</v>
      </c>
      <c r="F25">
        <f>SUM(D25:E25)</f>
        <v>19852.849000000002</v>
      </c>
      <c r="G25" s="32">
        <f>D25/F25</f>
        <v>5.3527279636287971E-2</v>
      </c>
    </row>
    <row r="26" spans="1:7" x14ac:dyDescent="0.4">
      <c r="A26" s="30">
        <v>30</v>
      </c>
      <c r="B26" s="31" t="s">
        <v>239</v>
      </c>
      <c r="C26" s="27" t="s">
        <v>29</v>
      </c>
      <c r="D26">
        <f>SUMIFS([1]Data!AD$12:AD$54,[1]Data!$A$12:$A$54,C26)+SUMIFS([2]Data!AD$12:AD$54,[2]Data!$A$12:$A$54,C26)</f>
        <v>4776.9440000000004</v>
      </c>
      <c r="E26">
        <f>SUMIFS([3]Data!AD$12:AD$54,[3]Data!$A$12:$A$54,C26)+SUMIFS([4]Data!AD$12:AD$54,[4]Data!$A$12:$A$54,C26)</f>
        <v>46827.221999999994</v>
      </c>
      <c r="F26">
        <f>SUM(D26:E26)</f>
        <v>51604.165999999997</v>
      </c>
      <c r="G26" s="32">
        <f>D26/F26</f>
        <v>9.2568960420753646E-2</v>
      </c>
    </row>
    <row r="27" spans="1:7" x14ac:dyDescent="0.4">
      <c r="A27" s="30">
        <v>27</v>
      </c>
      <c r="B27" s="31" t="s">
        <v>240</v>
      </c>
      <c r="C27" s="27" t="s">
        <v>26</v>
      </c>
      <c r="D27">
        <f>SUMIFS([1]Data!AD$12:AD$54,[1]Data!$A$12:$A$54,C27)+SUMIFS([2]Data!AD$12:AD$54,[2]Data!$A$12:$A$54,C27)</f>
        <v>24.385999999999999</v>
      </c>
      <c r="E27">
        <f>SUMIFS([3]Data!AD$12:AD$54,[3]Data!$A$12:$A$54,C27)+SUMIFS([4]Data!AD$12:AD$54,[4]Data!$A$12:$A$54,C27)</f>
        <v>2559.1690000000003</v>
      </c>
      <c r="F27">
        <f>SUM(D27:E27)</f>
        <v>2583.5550000000003</v>
      </c>
      <c r="G27" s="32">
        <f>D27/F27</f>
        <v>9.4389320142207137E-3</v>
      </c>
    </row>
    <row r="28" spans="1:7" x14ac:dyDescent="0.4">
      <c r="A28" s="30">
        <v>28</v>
      </c>
      <c r="B28" s="31" t="s">
        <v>241</v>
      </c>
      <c r="C28" s="27" t="s">
        <v>27</v>
      </c>
      <c r="D28">
        <f>SUMIFS([1]Data!AD$12:AD$54,[1]Data!$A$12:$A$54,C28)+SUMIFS([2]Data!AD$12:AD$54,[2]Data!$A$12:$A$54,C28)</f>
        <v>1232.5</v>
      </c>
      <c r="E28">
        <f>SUMIFS([3]Data!AD$12:AD$54,[3]Data!$A$12:$A$54,C28)+SUMIFS([4]Data!AD$12:AD$54,[4]Data!$A$12:$A$54,C28)</f>
        <v>7461.3890000000001</v>
      </c>
      <c r="F28">
        <f>SUM(D28:E28)</f>
        <v>8693.8889999999992</v>
      </c>
      <c r="G28" s="32">
        <f>D28/F28</f>
        <v>0.14176624523271461</v>
      </c>
    </row>
    <row r="29" spans="1:7" x14ac:dyDescent="0.4">
      <c r="A29" s="30">
        <v>36</v>
      </c>
      <c r="B29" s="30"/>
      <c r="C29" s="27" t="s">
        <v>35</v>
      </c>
      <c r="D29">
        <f>SUMIFS([1]Data!AD$12:AD$54,[1]Data!$A$12:$A$54,C29)+SUMIFS([2]Data!AD$12:AD$54,[2]Data!$A$12:$A$54,C29)</f>
        <v>0</v>
      </c>
      <c r="E29">
        <f>SUMIFS([3]Data!AD$12:AD$54,[3]Data!$A$12:$A$54,C29)+SUMIFS([4]Data!AD$12:AD$54,[4]Data!$A$12:$A$54,C29)</f>
        <v>0</v>
      </c>
      <c r="F29">
        <f>SUM(D29:E29)</f>
        <v>0</v>
      </c>
      <c r="G29" s="32">
        <v>0</v>
      </c>
    </row>
    <row r="30" spans="1:7" x14ac:dyDescent="0.4">
      <c r="A30" s="30">
        <v>5</v>
      </c>
      <c r="C30" s="27" t="s">
        <v>4</v>
      </c>
      <c r="D30">
        <f>SUMIFS([1]Data!AD$12:AD$54,[1]Data!$A$12:$A$54,C30)+SUMIFS([2]Data!AD$12:AD$54,[2]Data!$A$12:$A$54,C30)</f>
        <v>113.72999999999999</v>
      </c>
      <c r="E30">
        <f>SUMIFS([3]Data!AD$12:AD$54,[3]Data!$A$12:$A$54,C30)+SUMIFS([4]Data!AD$12:AD$54,[4]Data!$A$12:$A$54,C30)</f>
        <v>9928.18</v>
      </c>
      <c r="F30">
        <f>SUM(D30:E30)</f>
        <v>10041.91</v>
      </c>
      <c r="G30" s="32">
        <f>D30/F30</f>
        <v>1.1325534684138773E-2</v>
      </c>
    </row>
    <row r="31" spans="1:7" x14ac:dyDescent="0.4">
      <c r="A31" s="30">
        <v>3</v>
      </c>
      <c r="C31" s="27" t="s">
        <v>2</v>
      </c>
      <c r="D31">
        <f>SUMIFS([1]Data!AD$12:AD$54,[1]Data!$A$12:$A$54,C31)+SUMIFS([2]Data!AD$12:AD$54,[2]Data!$A$12:$A$54,C31)</f>
        <v>50978.521000000001</v>
      </c>
      <c r="E31">
        <f>SUMIFS([3]Data!AD$12:AD$54,[3]Data!$A$12:$A$54,C31)+SUMIFS([4]Data!AD$12:AD$54,[4]Data!$A$12:$A$54,C31)</f>
        <v>336014.50399999996</v>
      </c>
      <c r="F31">
        <f>SUM(D31:E31)</f>
        <v>386993.02499999997</v>
      </c>
      <c r="G31" s="32">
        <f>D31/F31</f>
        <v>0.13172981864466421</v>
      </c>
    </row>
    <row r="32" spans="1:7" x14ac:dyDescent="0.4">
      <c r="A32" s="30">
        <v>1</v>
      </c>
      <c r="C32" s="27" t="s">
        <v>0</v>
      </c>
      <c r="D32">
        <f>SUMIFS([1]Data!AD$12:AD$54,[1]Data!$A$12:$A$54,C32)+SUMIFS([2]Data!AD$12:AD$54,[2]Data!$A$12:$A$54,C32)</f>
        <v>75096.122000000003</v>
      </c>
      <c r="E32">
        <f>SUMIFS([3]Data!AD$12:AD$54,[3]Data!$A$12:$A$54,C32)+SUMIFS([4]Data!AD$12:AD$54,[4]Data!$A$12:$A$54,C32)</f>
        <v>560420.625</v>
      </c>
      <c r="F32">
        <f>SUM(D32:E32)</f>
        <v>635516.74699999997</v>
      </c>
      <c r="G32" s="32">
        <f>D32/F32</f>
        <v>0.11816544938350776</v>
      </c>
    </row>
    <row r="33" spans="1:7" x14ac:dyDescent="0.4">
      <c r="A33" s="30">
        <v>2</v>
      </c>
      <c r="C33" s="27" t="s">
        <v>1</v>
      </c>
      <c r="D33">
        <f>SUMIFS([1]Data!AD$12:AD$54,[1]Data!$A$12:$A$54,C33)+SUMIFS([2]Data!AD$12:AD$54,[2]Data!$A$12:$A$54,C33)</f>
        <v>93524.520999999993</v>
      </c>
      <c r="E33">
        <f>SUMIFS([3]Data!AD$12:AD$54,[3]Data!$A$12:$A$54,C33)+SUMIFS([4]Data!AD$12:AD$54,[4]Data!$A$12:$A$54,C33)</f>
        <v>560420.625</v>
      </c>
      <c r="F33">
        <f>SUM(D33:E33)</f>
        <v>653945.14599999995</v>
      </c>
      <c r="G33" s="32">
        <f>D33/F33</f>
        <v>0.14301585013982196</v>
      </c>
    </row>
    <row r="34" spans="1:7" x14ac:dyDescent="0.4">
      <c r="A34" s="30">
        <v>43</v>
      </c>
      <c r="C34" s="27" t="s">
        <v>42</v>
      </c>
      <c r="D34">
        <f>SUMIFS([1]Data!AD$12:AD$54,[1]Data!$A$12:$A$54,C34)+SUMIFS([2]Data!AD$12:AD$54,[2]Data!$A$12:$A$54,C34)</f>
        <v>0</v>
      </c>
      <c r="E34">
        <f>SUMIFS([3]Data!AD$12:AD$54,[3]Data!$A$12:$A$54,C34)+SUMIFS([4]Data!AD$12:AD$54,[4]Data!$A$12:$A$54,C34)</f>
        <v>0</v>
      </c>
      <c r="F34">
        <f>SUM(D34:E34)</f>
        <v>0</v>
      </c>
      <c r="G34" s="32">
        <v>0</v>
      </c>
    </row>
    <row r="35" spans="1:7" x14ac:dyDescent="0.4">
      <c r="A35" s="30">
        <v>32</v>
      </c>
      <c r="C35" s="27" t="s">
        <v>31</v>
      </c>
      <c r="D35">
        <f>SUMIFS([1]Data!AD$12:AD$54,[1]Data!$A$12:$A$54,C35)+SUMIFS([2]Data!AD$12:AD$54,[2]Data!$A$12:$A$54,C35)</f>
        <v>0</v>
      </c>
      <c r="E35">
        <f>SUMIFS([3]Data!AD$12:AD$54,[3]Data!$A$12:$A$54,C35)+SUMIFS([4]Data!AD$12:AD$54,[4]Data!$A$12:$A$54,C35)</f>
        <v>9368.7380000000012</v>
      </c>
      <c r="F35">
        <f>SUM(D35:E35)</f>
        <v>9368.7380000000012</v>
      </c>
      <c r="G35" s="32">
        <f>D35/F35</f>
        <v>0</v>
      </c>
    </row>
    <row r="36" spans="1:7" x14ac:dyDescent="0.4">
      <c r="A36" s="30">
        <v>40</v>
      </c>
      <c r="C36" s="27" t="s">
        <v>39</v>
      </c>
      <c r="D36">
        <f>SUMIFS([1]Data!AD$12:AD$54,[1]Data!$A$12:$A$54,C36)+SUMIFS([2]Data!AD$12:AD$54,[2]Data!$A$12:$A$54,C36)</f>
        <v>0</v>
      </c>
      <c r="E36">
        <f>SUMIFS([3]Data!AD$12:AD$54,[3]Data!$A$12:$A$54,C36)+SUMIFS([4]Data!AD$12:AD$54,[4]Data!$A$12:$A$54,C36)</f>
        <v>231.22399999999999</v>
      </c>
      <c r="F36">
        <f>SUM(D36:E36)</f>
        <v>231.22399999999999</v>
      </c>
      <c r="G36" s="32">
        <f>D36/F36</f>
        <v>0</v>
      </c>
    </row>
    <row r="37" spans="1:7" x14ac:dyDescent="0.4">
      <c r="A37" s="30">
        <v>41</v>
      </c>
      <c r="C37" s="27" t="s">
        <v>40</v>
      </c>
      <c r="D37">
        <f>SUMIFS([1]Data!AD$12:AD$54,[1]Data!$A$12:$A$54,C37)+SUMIFS([2]Data!AD$12:AD$54,[2]Data!$A$12:$A$54,C37)</f>
        <v>676.38900000000001</v>
      </c>
      <c r="E37">
        <f>SUMIFS([3]Data!AD$12:AD$54,[3]Data!$A$12:$A$54,C37)+SUMIFS([4]Data!AD$12:AD$54,[4]Data!$A$12:$A$54,C37)</f>
        <v>2284.1669999999999</v>
      </c>
      <c r="F37">
        <f>SUM(D37:E37)</f>
        <v>2960.556</v>
      </c>
      <c r="G37" s="32">
        <f>D37/F37</f>
        <v>0.22846688257205741</v>
      </c>
    </row>
    <row r="38" spans="1:7" x14ac:dyDescent="0.4">
      <c r="A38" s="30">
        <v>34</v>
      </c>
      <c r="C38" s="27" t="s">
        <v>33</v>
      </c>
      <c r="D38">
        <f>SUMIFS([1]Data!AD$12:AD$54,[1]Data!$A$12:$A$54,C38)+SUMIFS([2]Data!AD$12:AD$54,[2]Data!$A$12:$A$54,C38)</f>
        <v>0</v>
      </c>
      <c r="E38">
        <f>SUMIFS([3]Data!AD$12:AD$54,[3]Data!$A$12:$A$54,C38)+SUMIFS([4]Data!AD$12:AD$54,[4]Data!$A$12:$A$54,C38)</f>
        <v>0</v>
      </c>
      <c r="F38">
        <f>SUM(D38:E38)</f>
        <v>0</v>
      </c>
      <c r="G38" s="32">
        <v>0</v>
      </c>
    </row>
    <row r="39" spans="1:7" x14ac:dyDescent="0.4">
      <c r="A39" s="30">
        <v>35</v>
      </c>
      <c r="C39" s="27" t="s">
        <v>34</v>
      </c>
      <c r="D39">
        <f>SUMIFS([1]Data!AD$12:AD$54,[1]Data!$A$12:$A$54,C39)+SUMIFS([2]Data!AD$12:AD$54,[2]Data!$A$12:$A$54,C39)</f>
        <v>0</v>
      </c>
      <c r="E39">
        <f>SUMIFS([3]Data!AD$12:AD$54,[3]Data!$A$12:$A$54,C39)+SUMIFS([4]Data!AD$12:AD$54,[4]Data!$A$12:$A$54,C39)</f>
        <v>623.57799999999997</v>
      </c>
      <c r="F39">
        <f>SUM(D39:E39)</f>
        <v>623.57799999999997</v>
      </c>
      <c r="G39" s="32">
        <f>D39/F39</f>
        <v>0</v>
      </c>
    </row>
    <row r="40" spans="1:7" x14ac:dyDescent="0.4">
      <c r="A40" s="30">
        <v>33</v>
      </c>
      <c r="C40" s="27" t="s">
        <v>32</v>
      </c>
      <c r="D40">
        <f>SUMIFS([1]Data!AD$12:AD$54,[1]Data!$A$12:$A$54,C40)+SUMIFS([2]Data!AD$12:AD$54,[2]Data!$A$12:$A$54,C40)</f>
        <v>0</v>
      </c>
      <c r="E40">
        <f>SUMIFS([3]Data!AD$12:AD$54,[3]Data!$A$12:$A$54,C40)+SUMIFS([4]Data!AD$12:AD$54,[4]Data!$A$12:$A$54,C40)</f>
        <v>6079.9410000000007</v>
      </c>
      <c r="F40">
        <f>SUM(D40:E40)</f>
        <v>6079.9410000000007</v>
      </c>
      <c r="G40" s="32">
        <f>D40/F40</f>
        <v>0</v>
      </c>
    </row>
    <row r="41" spans="1:7" x14ac:dyDescent="0.4">
      <c r="A41" s="30">
        <v>37</v>
      </c>
      <c r="C41" s="27" t="s">
        <v>36</v>
      </c>
      <c r="D41">
        <f>SUMIFS([1]Data!AD$12:AD$54,[1]Data!$A$12:$A$54,C41)+SUMIFS([2]Data!AD$12:AD$54,[2]Data!$A$12:$A$54,C41)</f>
        <v>3072.8960000000002</v>
      </c>
      <c r="E41">
        <f>SUMIFS([3]Data!AD$12:AD$54,[3]Data!$A$12:$A$54,C41)+SUMIFS([4]Data!AD$12:AD$54,[4]Data!$A$12:$A$54,C41)</f>
        <v>6976.4030000000002</v>
      </c>
      <c r="F41">
        <f>SUM(D41:E41)</f>
        <v>10049.299000000001</v>
      </c>
      <c r="G41" s="32">
        <f>D41/F41</f>
        <v>0.30578212470342458</v>
      </c>
    </row>
    <row r="42" spans="1:7" x14ac:dyDescent="0.4">
      <c r="A42" s="30">
        <v>38</v>
      </c>
      <c r="B42" s="30"/>
      <c r="C42" s="27" t="s">
        <v>37</v>
      </c>
      <c r="D42">
        <f>SUMIFS([1]Data!AD$12:AD$54,[1]Data!$A$12:$A$54,C42)+SUMIFS([2]Data!AD$12:AD$54,[2]Data!$A$12:$A$54,C42)</f>
        <v>5923.4679999999998</v>
      </c>
      <c r="E42">
        <f>SUMIFS([3]Data!AD$12:AD$54,[3]Data!$A$12:$A$54,C42)+SUMIFS([4]Data!AD$12:AD$54,[4]Data!$A$12:$A$54,C42)</f>
        <v>5635.7169999999996</v>
      </c>
      <c r="F42">
        <f>SUM(D42:E42)</f>
        <v>11559.184999999999</v>
      </c>
      <c r="G42" s="32">
        <f>D42/F42</f>
        <v>0.51244685503346477</v>
      </c>
    </row>
    <row r="43" spans="1:7" x14ac:dyDescent="0.4">
      <c r="A43" s="30">
        <v>42</v>
      </c>
      <c r="B43" s="30"/>
      <c r="C43" s="27" t="s">
        <v>41</v>
      </c>
      <c r="D43">
        <f>SUMIFS([1]Data!AD$12:AD$54,[1]Data!$A$12:$A$54,C43)+SUMIFS([2]Data!AD$12:AD$54,[2]Data!$A$12:$A$54,C43)</f>
        <v>24473.332999999999</v>
      </c>
      <c r="E43">
        <f>SUMIFS([3]Data!AD$12:AD$54,[3]Data!$A$12:$A$54,C43)+SUMIFS([4]Data!AD$12:AD$54,[4]Data!$A$12:$A$54,C43)</f>
        <v>83585.832999999999</v>
      </c>
      <c r="F43">
        <f>SUM(D43:E43)</f>
        <v>108059.166</v>
      </c>
      <c r="G43" s="32">
        <f>D43/F43</f>
        <v>0.22648086141993728</v>
      </c>
    </row>
    <row r="44" spans="1:7" x14ac:dyDescent="0.4">
      <c r="A44" s="30">
        <v>31</v>
      </c>
      <c r="B44" s="30"/>
      <c r="C44" s="27" t="s">
        <v>30</v>
      </c>
      <c r="D44">
        <f>SUMIFS([1]Data!AD$12:AD$54,[1]Data!$A$12:$A$54,C44)+SUMIFS([2]Data!AD$12:AD$54,[2]Data!$A$12:$A$54,C44)</f>
        <v>18428.399000000001</v>
      </c>
      <c r="E44">
        <f>SUMIFS([3]Data!AD$12:AD$54,[3]Data!$A$12:$A$54,C44)+SUMIFS([4]Data!AD$12:AD$54,[4]Data!$A$12:$A$54,C44)</f>
        <v>0</v>
      </c>
      <c r="F44">
        <f>SUM(D44:E44)</f>
        <v>18428.399000000001</v>
      </c>
      <c r="G44" s="32">
        <f>D44/F44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6"/>
  <sheetViews>
    <sheetView tabSelected="1" topLeftCell="D1" zoomScaleNormal="100" workbookViewId="0">
      <selection activeCell="Q9" sqref="Q9"/>
    </sheetView>
  </sheetViews>
  <sheetFormatPr baseColWidth="10" defaultColWidth="11.3828125" defaultRowHeight="12.9" outlineLevelRow="1" x14ac:dyDescent="0.35"/>
  <cols>
    <col min="1" max="1" width="3.15234375" style="1" customWidth="1"/>
    <col min="2" max="2" width="48.84375" style="1" customWidth="1"/>
    <col min="3" max="3" width="21.84375" style="1" bestFit="1" customWidth="1"/>
    <col min="4" max="16384" width="11.3828125" style="1"/>
  </cols>
  <sheetData>
    <row r="1" spans="1:19" ht="14.6" x14ac:dyDescent="0.4">
      <c r="A1" s="2"/>
      <c r="B1" s="15" t="s">
        <v>205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35">
      <c r="A2" s="2"/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38.6" x14ac:dyDescent="0.35">
      <c r="A3" s="2"/>
      <c r="B3" s="16" t="str">
        <f>VLOOKUP(G3,background!A2:B44,2)</f>
        <v>Portugal</v>
      </c>
      <c r="C3" s="2"/>
      <c r="D3" s="2"/>
      <c r="E3" s="2"/>
      <c r="F3" s="2"/>
      <c r="G3" s="2">
        <v>25</v>
      </c>
      <c r="H3" s="14" t="s">
        <v>68</v>
      </c>
      <c r="I3" s="2"/>
      <c r="J3" s="2"/>
      <c r="K3" s="2"/>
      <c r="L3" s="2"/>
      <c r="M3" s="23" t="s">
        <v>206</v>
      </c>
      <c r="N3" s="23" t="s">
        <v>207</v>
      </c>
      <c r="O3" s="23" t="s">
        <v>208</v>
      </c>
      <c r="P3" s="23" t="s">
        <v>209</v>
      </c>
      <c r="Q3" s="23" t="s">
        <v>210</v>
      </c>
      <c r="R3" s="24" t="s">
        <v>211</v>
      </c>
      <c r="S3" s="25">
        <f>LOG(Q4/M4)/4</f>
        <v>-5.9910080669707297E-5</v>
      </c>
    </row>
    <row r="4" spans="1:19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5">
        <f>M6/M8</f>
        <v>0.99836199753406674</v>
      </c>
      <c r="N4" s="25">
        <f t="shared" ref="N4:P4" si="0">N6/N8</f>
        <v>0.99820765072455386</v>
      </c>
      <c r="O4" s="25">
        <f t="shared" si="0"/>
        <v>0.99814288443170973</v>
      </c>
      <c r="P4" s="25">
        <f t="shared" si="0"/>
        <v>0.9981676341465392</v>
      </c>
      <c r="Q4" s="25">
        <f>Q6/Q8</f>
        <v>0.99781126109644591</v>
      </c>
      <c r="R4" s="26">
        <f>M4*S4^16</f>
        <v>0.99616087396287945</v>
      </c>
      <c r="S4" s="27">
        <f>10^S3</f>
        <v>0.99986206145572587</v>
      </c>
    </row>
    <row r="5" spans="1:19" x14ac:dyDescent="0.35">
      <c r="A5" s="2"/>
      <c r="B5" s="6" t="s">
        <v>61</v>
      </c>
      <c r="C5" s="7" t="s">
        <v>60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53</v>
      </c>
      <c r="L5" s="6" t="s">
        <v>54</v>
      </c>
      <c r="M5" s="6" t="s">
        <v>55</v>
      </c>
      <c r="N5" s="6" t="s">
        <v>56</v>
      </c>
      <c r="O5" s="6" t="s">
        <v>57</v>
      </c>
      <c r="P5" s="6" t="s">
        <v>58</v>
      </c>
      <c r="Q5" s="6" t="s">
        <v>59</v>
      </c>
      <c r="R5" s="25" t="s">
        <v>212</v>
      </c>
      <c r="S5" s="27" t="s">
        <v>213</v>
      </c>
    </row>
    <row r="6" spans="1:19" x14ac:dyDescent="0.35">
      <c r="A6" s="2"/>
      <c r="B6" s="8" t="s">
        <v>45</v>
      </c>
      <c r="C6" s="8" t="s">
        <v>44</v>
      </c>
      <c r="D6" s="9">
        <f>SUMIFS([1]Data!Q$12:Q$54,[1]Data!$A$12:$A$54,$B$3)+SUMIFS([2]Data!Q$12:Q$54,[2]Data!$A$12:$A$54,$B$3)</f>
        <v>2743.6109999999999</v>
      </c>
      <c r="E6" s="9">
        <f>SUMIFS([1]Data!R$12:R$54,[1]Data!$A$12:$A$54,$B$3)+SUMIFS([2]Data!R$12:R$54,[2]Data!$A$12:$A$54,$B$3)</f>
        <v>2763.6109999999999</v>
      </c>
      <c r="F6" s="9">
        <f>SUMIFS([1]Data!S$12:S$54,[1]Data!$A$12:$A$54,$B$3)+SUMIFS([2]Data!S$12:S$54,[2]Data!$A$12:$A$54,$B$3)</f>
        <v>3483.8890000000001</v>
      </c>
      <c r="G6" s="9">
        <f>SUMIFS([1]Data!T$12:T$54,[1]Data!$A$12:$A$54,$B$3)+SUMIFS([2]Data!T$12:T$54,[2]Data!$A$12:$A$54,$B$3)</f>
        <v>3212.5</v>
      </c>
      <c r="H6" s="9">
        <f>SUMIFS([1]Data!U$12:U$54,[1]Data!$A$12:$A$54,$B$3)+SUMIFS([2]Data!U$12:U$54,[2]Data!$A$12:$A$54,$B$3)</f>
        <v>4062.2220000000002</v>
      </c>
      <c r="I6" s="9">
        <f>SUMIFS([1]Data!V$12:V$54,[1]Data!$A$12:$A$54,$B$3)+SUMIFS([2]Data!V$12:V$54,[2]Data!$A$12:$A$54,$B$3)</f>
        <v>5842.7780000000002</v>
      </c>
      <c r="J6" s="9">
        <f>SUMIFS([1]Data!W$12:W$54,[1]Data!$A$12:$A$54,$B$3)+SUMIFS([2]Data!W$12:W$54,[2]Data!$A$12:$A$54,$B$3)</f>
        <v>5716.3890000000001</v>
      </c>
      <c r="K6" s="9">
        <f>SUMIFS([1]Data!X$12:X$54,[1]Data!$A$12:$A$54,$B$3)+SUMIFS([2]Data!X$12:X$54,[2]Data!$A$12:$A$54,$B$3)</f>
        <v>5943.8890000000001</v>
      </c>
      <c r="L6" s="9">
        <f>SUMIFS([1]Data!Y$12:Y$54,[1]Data!$A$12:$A$54,$B$3)+SUMIFS([2]Data!Y$12:Y$54,[2]Data!$A$12:$A$54,$B$3)</f>
        <v>7080</v>
      </c>
      <c r="M6" s="9">
        <f>SUMIFS([1]Data!Z$12:Z$54,[1]Data!$A$12:$A$54,$B$3)+SUMIFS([2]Data!Z$12:Z$54,[2]Data!$A$12:$A$54,$B$3)</f>
        <v>5925.5559999999996</v>
      </c>
      <c r="N6" s="9">
        <f>SUMIFS([1]Data!AA$12:AA$54,[1]Data!$A$12:$A$54,$B$3)+SUMIFS([2]Data!AA$12:AA$54,[2]Data!$A$12:$A$54,$B$3)</f>
        <v>5414.4440000000004</v>
      </c>
      <c r="O6" s="9">
        <f>SUMIFS([1]Data!AB$12:AB$54,[1]Data!$A$12:$A$54,$B$3)+SUMIFS([2]Data!AB$12:AB$54,[2]Data!$A$12:$A$54,$B$3)</f>
        <v>5225.2780000000002</v>
      </c>
      <c r="P6" s="9">
        <f>SUMIFS([1]Data!AC$12:AC$54,[1]Data!$A$12:$A$54,$B$3)+SUMIFS([2]Data!AC$12:AC$54,[2]Data!$A$12:$A$54,$B$3)</f>
        <v>5295.9870000000001</v>
      </c>
      <c r="Q6" s="9">
        <f>SUMIFS([1]Data!AD$12:AD$54,[1]Data!$A$12:$A$54,$B$3)+SUMIFS([2]Data!AD$12:AD$54,[2]Data!$A$12:$A$54,$B$3)</f>
        <v>5593.2420000000002</v>
      </c>
      <c r="R6" s="28">
        <f>Q6+(Q6-E6)</f>
        <v>8422.8729999999996</v>
      </c>
      <c r="S6" s="27">
        <f>R6/R8</f>
        <v>1.1433901874113053</v>
      </c>
    </row>
    <row r="7" spans="1:19" x14ac:dyDescent="0.35">
      <c r="A7" s="2"/>
      <c r="B7" s="10" t="s">
        <v>45</v>
      </c>
      <c r="C7" s="10" t="s">
        <v>43</v>
      </c>
      <c r="D7" s="11">
        <f>SUMIFS([3]Data!Q$12:Q$54,[3]Data!$A$12:$A$54,$B$3)+SUMIFS([4]Data!Q$12:Q$54,[4]Data!$A$12:$A$54,$B$3)</f>
        <v>1065.278</v>
      </c>
      <c r="E7" s="11">
        <f>SUMIFS([3]Data!R$12:R$54,[3]Data!$A$12:$A$54,$B$3)+SUMIFS([4]Data!R$12:R$54,[4]Data!$A$12:$A$54,$B$3)</f>
        <v>1080.8330000000001</v>
      </c>
      <c r="F7" s="11">
        <f>SUMIFS([3]Data!S$12:S$54,[3]Data!$A$12:$A$54,$B$3)+SUMIFS([4]Data!S$12:S$54,[4]Data!$A$12:$A$54,$B$3)</f>
        <v>441.66699999999997</v>
      </c>
      <c r="G7" s="11">
        <f>SUMIFS([3]Data!T$12:T$54,[3]Data!$A$12:$A$54,$B$3)+SUMIFS([4]Data!T$12:T$54,[4]Data!$A$12:$A$54,$B$3)</f>
        <v>468.33300000000003</v>
      </c>
      <c r="H7" s="11">
        <f>SUMIFS([3]Data!U$12:U$54,[3]Data!$A$12:$A$54,$B$3)+SUMIFS([4]Data!U$12:U$54,[4]Data!$A$12:$A$54,$B$3)</f>
        <v>397.5</v>
      </c>
      <c r="I7" s="11">
        <f>SUMIFS([3]Data!V$12:V$54,[3]Data!$A$12:$A$54,$B$3)+SUMIFS([4]Data!V$12:V$54,[4]Data!$A$12:$A$54,$B$3)</f>
        <v>11.944000000000001</v>
      </c>
      <c r="J7" s="11">
        <f>SUMIFS([3]Data!W$12:W$54,[3]Data!$A$12:$A$54,$B$3)+SUMIFS([4]Data!W$12:W$54,[4]Data!$A$12:$A$54,$B$3)</f>
        <v>5.8330000000000002</v>
      </c>
      <c r="K7" s="11">
        <f>SUMIFS([3]Data!X$12:X$54,[3]Data!$A$12:$A$54,$B$3)+SUMIFS([4]Data!X$12:X$54,[4]Data!$A$12:$A$54,$B$3)</f>
        <v>5.8330000000000002</v>
      </c>
      <c r="L7" s="11">
        <f>SUMIFS([3]Data!Y$12:Y$54,[3]Data!$A$12:$A$54,$B$3)+SUMIFS([4]Data!Y$12:Y$54,[4]Data!$A$12:$A$54,$B$3)</f>
        <v>9.7219999999999995</v>
      </c>
      <c r="M7" s="11">
        <f>SUMIFS([3]Data!Z$12:Z$54,[3]Data!$A$12:$A$54,$B$3)+SUMIFS([4]Data!Z$12:Z$54,[4]Data!$A$12:$A$54,$B$3)</f>
        <v>9.7219999999999995</v>
      </c>
      <c r="N7" s="11">
        <f>SUMIFS([3]Data!AA$12:AA$54,[3]Data!$A$12:$A$54,$B$3)+SUMIFS([4]Data!AA$12:AA$54,[4]Data!$A$12:$A$54,$B$3)</f>
        <v>9.7219999999999995</v>
      </c>
      <c r="O7" s="11">
        <f>SUMIFS([3]Data!AB$12:AB$54,[3]Data!$A$12:$A$54,$B$3)+SUMIFS([4]Data!AB$12:AB$54,[4]Data!$A$12:$A$54,$B$3)</f>
        <v>9.7219999999999995</v>
      </c>
      <c r="P7" s="11">
        <f>SUMIFS([3]Data!AC$12:AC$54,[3]Data!$A$12:$A$54,$B$3)+SUMIFS([4]Data!AC$12:AC$54,[4]Data!$A$12:$A$54,$B$3)</f>
        <v>9.7219999999999995</v>
      </c>
      <c r="Q7" s="11">
        <f>SUMIFS([3]Data!AD$12:AD$54,[3]Data!$A$12:$A$54,$B$3)+SUMIFS([4]Data!AD$12:AD$54,[4]Data!$A$12:$A$54,$B$3)</f>
        <v>12.269</v>
      </c>
      <c r="R7" s="28">
        <f t="shared" ref="R7:R8" si="1">Q7+(Q7-E7)</f>
        <v>-1056.2950000000001</v>
      </c>
      <c r="S7" s="27"/>
    </row>
    <row r="8" spans="1:19" x14ac:dyDescent="0.35">
      <c r="A8" s="2"/>
      <c r="B8" s="2" t="s">
        <v>45</v>
      </c>
      <c r="C8" s="2" t="s">
        <v>45</v>
      </c>
      <c r="D8" s="3">
        <f t="shared" ref="D8:Q8" si="2">SUM(D6:D7)</f>
        <v>3808.8890000000001</v>
      </c>
      <c r="E8" s="3">
        <f t="shared" si="2"/>
        <v>3844.444</v>
      </c>
      <c r="F8" s="3">
        <f t="shared" si="2"/>
        <v>3925.556</v>
      </c>
      <c r="G8" s="3">
        <f t="shared" si="2"/>
        <v>3680.8330000000001</v>
      </c>
      <c r="H8" s="3">
        <f t="shared" si="2"/>
        <v>4459.7219999999998</v>
      </c>
      <c r="I8" s="3">
        <f t="shared" si="2"/>
        <v>5854.7220000000007</v>
      </c>
      <c r="J8" s="3">
        <f t="shared" si="2"/>
        <v>5722.2219999999998</v>
      </c>
      <c r="K8" s="3">
        <f t="shared" si="2"/>
        <v>5949.7219999999998</v>
      </c>
      <c r="L8" s="3">
        <f t="shared" si="2"/>
        <v>7089.7219999999998</v>
      </c>
      <c r="M8" s="3">
        <f t="shared" si="2"/>
        <v>5935.2779999999993</v>
      </c>
      <c r="N8" s="3">
        <f t="shared" si="2"/>
        <v>5424.1660000000002</v>
      </c>
      <c r="O8" s="3">
        <f t="shared" si="2"/>
        <v>5235</v>
      </c>
      <c r="P8" s="3">
        <f t="shared" si="2"/>
        <v>5305.7089999999998</v>
      </c>
      <c r="Q8" s="3">
        <f t="shared" si="2"/>
        <v>5605.5110000000004</v>
      </c>
      <c r="R8" s="28">
        <f t="shared" si="1"/>
        <v>7366.5780000000013</v>
      </c>
      <c r="S8" s="27"/>
    </row>
    <row r="9" spans="1:19" x14ac:dyDescent="0.35">
      <c r="A9" s="2"/>
      <c r="B9" s="22" t="s">
        <v>204</v>
      </c>
      <c r="C9" s="8" t="s">
        <v>44</v>
      </c>
      <c r="D9" s="9">
        <f>D12+D15+D18+D21+D24+D27</f>
        <v>2743.6109999999999</v>
      </c>
      <c r="E9" s="9">
        <f t="shared" ref="E9:Q9" si="3">E12+E15+E18+E21+E24+E27</f>
        <v>2763.6109999999999</v>
      </c>
      <c r="F9" s="9">
        <f t="shared" si="3"/>
        <v>3483.8890000000001</v>
      </c>
      <c r="G9" s="9">
        <f t="shared" si="3"/>
        <v>3212.5</v>
      </c>
      <c r="H9" s="9">
        <f t="shared" si="3"/>
        <v>4062.223</v>
      </c>
      <c r="I9" s="9">
        <f t="shared" si="3"/>
        <v>5842.7779999999993</v>
      </c>
      <c r="J9" s="9">
        <f t="shared" si="3"/>
        <v>5716.3889999999992</v>
      </c>
      <c r="K9" s="9">
        <f t="shared" si="3"/>
        <v>5943.8889999999992</v>
      </c>
      <c r="L9" s="9">
        <f t="shared" si="3"/>
        <v>7080</v>
      </c>
      <c r="M9" s="9">
        <f t="shared" si="3"/>
        <v>5925.5549999999994</v>
      </c>
      <c r="N9" s="9">
        <f t="shared" si="3"/>
        <v>5414.4439999999995</v>
      </c>
      <c r="O9" s="9">
        <f t="shared" si="3"/>
        <v>5225.2779999999993</v>
      </c>
      <c r="P9" s="9">
        <f t="shared" si="3"/>
        <v>5295.9870000000001</v>
      </c>
      <c r="Q9" s="9">
        <f t="shared" si="3"/>
        <v>5593.2420000000002</v>
      </c>
      <c r="R9" s="2"/>
    </row>
    <row r="10" spans="1:19" x14ac:dyDescent="0.35">
      <c r="A10" s="2"/>
      <c r="B10" s="10" t="s">
        <v>204</v>
      </c>
      <c r="C10" s="10" t="s">
        <v>43</v>
      </c>
      <c r="D10" s="11">
        <f t="shared" ref="D10:Q10" si="4">D13+D16+D19+D22+D25+D28</f>
        <v>1065.277</v>
      </c>
      <c r="E10" s="11">
        <f t="shared" si="4"/>
        <v>1080.8340000000001</v>
      </c>
      <c r="F10" s="11">
        <f t="shared" si="4"/>
        <v>441.66699999999997</v>
      </c>
      <c r="G10" s="11">
        <f t="shared" si="4"/>
        <v>468.33300000000003</v>
      </c>
      <c r="H10" s="11">
        <f t="shared" si="4"/>
        <v>397.5</v>
      </c>
      <c r="I10" s="11">
        <f t="shared" si="4"/>
        <v>11.944000000000001</v>
      </c>
      <c r="J10" s="11">
        <f t="shared" si="4"/>
        <v>5.8330000000000002</v>
      </c>
      <c r="K10" s="11">
        <f t="shared" si="4"/>
        <v>5.8330000000000002</v>
      </c>
      <c r="L10" s="11">
        <f t="shared" si="4"/>
        <v>9.7219999999999995</v>
      </c>
      <c r="M10" s="11">
        <f t="shared" si="4"/>
        <v>9.7219999999999995</v>
      </c>
      <c r="N10" s="11">
        <f t="shared" si="4"/>
        <v>9.7219999999999995</v>
      </c>
      <c r="O10" s="11">
        <f t="shared" si="4"/>
        <v>9.7219999999999995</v>
      </c>
      <c r="P10" s="11">
        <f t="shared" si="4"/>
        <v>9.7219999999999995</v>
      </c>
      <c r="Q10" s="11">
        <f t="shared" si="4"/>
        <v>12.269</v>
      </c>
      <c r="R10" s="2"/>
    </row>
    <row r="11" spans="1:19" x14ac:dyDescent="0.35">
      <c r="A11" s="2"/>
      <c r="B11" s="2" t="s">
        <v>204</v>
      </c>
      <c r="C11" s="2" t="s">
        <v>45</v>
      </c>
      <c r="D11" s="3">
        <f t="shared" ref="D11:Q11" si="5">D14+D17+D20+D23+D26+D29</f>
        <v>3808.8879999999999</v>
      </c>
      <c r="E11" s="3">
        <f t="shared" si="5"/>
        <v>3844.4450000000002</v>
      </c>
      <c r="F11" s="3">
        <f t="shared" si="5"/>
        <v>3925.556</v>
      </c>
      <c r="G11" s="3">
        <f t="shared" si="5"/>
        <v>3680.8329999999996</v>
      </c>
      <c r="H11" s="3">
        <f t="shared" si="5"/>
        <v>4459.723</v>
      </c>
      <c r="I11" s="3">
        <f t="shared" si="5"/>
        <v>5854.7219999999998</v>
      </c>
      <c r="J11" s="3">
        <f t="shared" si="5"/>
        <v>5722.2219999999998</v>
      </c>
      <c r="K11" s="3">
        <f t="shared" si="5"/>
        <v>5949.7219999999998</v>
      </c>
      <c r="L11" s="3">
        <f t="shared" si="5"/>
        <v>7089.7219999999998</v>
      </c>
      <c r="M11" s="3">
        <f t="shared" si="5"/>
        <v>5935.277</v>
      </c>
      <c r="N11" s="3">
        <f t="shared" si="5"/>
        <v>5424.1660000000002</v>
      </c>
      <c r="O11" s="3">
        <f t="shared" si="5"/>
        <v>5235</v>
      </c>
      <c r="P11" s="3">
        <f t="shared" si="5"/>
        <v>5305.7089999999998</v>
      </c>
      <c r="Q11" s="3">
        <f t="shared" si="5"/>
        <v>5605.5110000000004</v>
      </c>
      <c r="R11" s="2"/>
    </row>
    <row r="12" spans="1:19" hidden="1" outlineLevel="1" x14ac:dyDescent="0.35">
      <c r="A12" s="2"/>
      <c r="B12" s="12" t="s">
        <v>71</v>
      </c>
      <c r="C12" s="8" t="s">
        <v>44</v>
      </c>
      <c r="D12" s="9">
        <f>SUMIFS([1]Data2!Q$12:Q$54,[1]Data2!$A$12:$A$54,$B$3)+SUMIFS([2]Data2!Q$12:Q$54,[2]Data2!$A$12:$A$54,$B$3)</f>
        <v>0</v>
      </c>
      <c r="E12" s="9">
        <f>SUMIFS([1]Data2!R$12:R$54,[1]Data2!$A$12:$A$54,$B$3)+SUMIFS([2]Data2!R$12:R$54,[2]Data2!$A$12:$A$54,$B$3)</f>
        <v>0</v>
      </c>
      <c r="F12" s="9">
        <f>SUMIFS([1]Data2!S$12:S$54,[1]Data2!$A$12:$A$54,$B$3)+SUMIFS([2]Data2!S$12:S$54,[2]Data2!$A$12:$A$54,$B$3)</f>
        <v>0</v>
      </c>
      <c r="G12" s="9">
        <f>SUMIFS([1]Data2!T$12:T$54,[1]Data2!$A$12:$A$54,$B$3)+SUMIFS([2]Data2!T$12:T$54,[2]Data2!$A$12:$A$54,$B$3)</f>
        <v>0</v>
      </c>
      <c r="H12" s="9">
        <f>SUMIFS([1]Data2!U$12:U$54,[1]Data2!$A$12:$A$54,$B$3)+SUMIFS([2]Data2!U$12:U$54,[2]Data2!$A$12:$A$54,$B$3)</f>
        <v>0</v>
      </c>
      <c r="I12" s="9">
        <f>SUMIFS([1]Data2!V$12:V$54,[1]Data2!$A$12:$A$54,$B$3)+SUMIFS([2]Data2!V$12:V$54,[2]Data2!$A$12:$A$54,$B$3)</f>
        <v>0</v>
      </c>
      <c r="J12" s="9">
        <f>SUMIFS([1]Data2!W$12:W$54,[1]Data2!$A$12:$A$54,$B$3)+SUMIFS([2]Data2!W$12:W$54,[2]Data2!$A$12:$A$54,$B$3)</f>
        <v>0</v>
      </c>
      <c r="K12" s="9">
        <f>SUMIFS([1]Data2!X$12:X$54,[1]Data2!$A$12:$A$54,$B$3)+SUMIFS([2]Data2!X$12:X$54,[2]Data2!$A$12:$A$54,$B$3)</f>
        <v>0</v>
      </c>
      <c r="L12" s="9">
        <f>SUMIFS([1]Data2!Y$12:Y$54,[1]Data2!$A$12:$A$54,$B$3)+SUMIFS([2]Data2!Y$12:Y$54,[2]Data2!$A$12:$A$54,$B$3)</f>
        <v>0</v>
      </c>
      <c r="M12" s="9">
        <f>SUMIFS([1]Data2!Z$12:Z$54,[1]Data2!$A$12:$A$54,$B$3)+SUMIFS([2]Data2!Z$12:Z$54,[2]Data2!$A$12:$A$54,$B$3)</f>
        <v>0</v>
      </c>
      <c r="N12" s="9">
        <f>SUMIFS([1]Data2!AA$12:AA$54,[1]Data2!$A$12:$A$54,$B$3)+SUMIFS([2]Data2!AA$12:AA$54,[2]Data2!$A$12:$A$54,$B$3)</f>
        <v>0</v>
      </c>
      <c r="O12" s="9">
        <f>SUMIFS([1]Data2!AB$12:AB$54,[1]Data2!$A$12:$A$54,$B$3)+SUMIFS([2]Data2!AB$12:AB$54,[2]Data2!$A$12:$A$54,$B$3)</f>
        <v>0</v>
      </c>
      <c r="P12" s="9">
        <f>SUMIFS([1]Data2!AC$12:AC$54,[1]Data2!$A$12:$A$54,$B$3)+SUMIFS([2]Data2!AC$12:AC$54,[2]Data2!$A$12:$A$54,$B$3)</f>
        <v>0</v>
      </c>
      <c r="Q12" s="9">
        <f>SUMIFS([1]Data2!AD$12:AD$54,[1]Data2!$A$12:$A$54,$B$3)+SUMIFS([2]Data2!AD$12:AD$54,[2]Data2!$A$12:$A$54,$B$3)</f>
        <v>0</v>
      </c>
      <c r="R12" s="2"/>
    </row>
    <row r="13" spans="1:19" hidden="1" outlineLevel="1" x14ac:dyDescent="0.35">
      <c r="A13" s="2"/>
      <c r="B13" s="13" t="s">
        <v>71</v>
      </c>
      <c r="C13" s="10" t="s">
        <v>43</v>
      </c>
      <c r="D13" s="11">
        <f>SUMIFS([3]Data2!Q$12:Q$54,[3]Data2!$A$12:$A$54,$B$3)+SUMIFS([4]Data2!Q$12:Q$54,[4]Data2!$A$12:$A$54,$B$3)</f>
        <v>0</v>
      </c>
      <c r="E13" s="11">
        <f>SUMIFS([3]Data2!R$12:R$54,[3]Data2!$A$12:$A$54,$B$3)+SUMIFS([4]Data2!R$12:R$54,[4]Data2!$A$12:$A$54,$B$3)</f>
        <v>0</v>
      </c>
      <c r="F13" s="11">
        <f>SUMIFS([3]Data2!S$12:S$54,[3]Data2!$A$12:$A$54,$B$3)+SUMIFS([4]Data2!S$12:S$54,[4]Data2!$A$12:$A$54,$B$3)</f>
        <v>0</v>
      </c>
      <c r="G13" s="11">
        <f>SUMIFS([3]Data2!T$12:T$54,[3]Data2!$A$12:$A$54,$B$3)+SUMIFS([4]Data2!T$12:T$54,[4]Data2!$A$12:$A$54,$B$3)</f>
        <v>0</v>
      </c>
      <c r="H13" s="11">
        <f>SUMIFS([3]Data2!U$12:U$54,[3]Data2!$A$12:$A$54,$B$3)+SUMIFS([4]Data2!U$12:U$54,[4]Data2!$A$12:$A$54,$B$3)</f>
        <v>0</v>
      </c>
      <c r="I13" s="11">
        <f>SUMIFS([3]Data2!V$12:V$54,[3]Data2!$A$12:$A$54,$B$3)+SUMIFS([4]Data2!V$12:V$54,[4]Data2!$A$12:$A$54,$B$3)</f>
        <v>0</v>
      </c>
      <c r="J13" s="11">
        <f>SUMIFS([3]Data2!W$12:W$54,[3]Data2!$A$12:$A$54,$B$3)+SUMIFS([4]Data2!W$12:W$54,[4]Data2!$A$12:$A$54,$B$3)</f>
        <v>0</v>
      </c>
      <c r="K13" s="11">
        <f>SUMIFS([3]Data2!X$12:X$54,[3]Data2!$A$12:$A$54,$B$3)+SUMIFS([4]Data2!X$12:X$54,[4]Data2!$A$12:$A$54,$B$3)</f>
        <v>0</v>
      </c>
      <c r="L13" s="11">
        <f>SUMIFS([3]Data2!Y$12:Y$54,[3]Data2!$A$12:$A$54,$B$3)+SUMIFS([4]Data2!Y$12:Y$54,[4]Data2!$A$12:$A$54,$B$3)</f>
        <v>0</v>
      </c>
      <c r="M13" s="11">
        <f>SUMIFS([3]Data2!Z$12:Z$54,[3]Data2!$A$12:$A$54,$B$3)+SUMIFS([4]Data2!Z$12:Z$54,[4]Data2!$A$12:$A$54,$B$3)</f>
        <v>0</v>
      </c>
      <c r="N13" s="11">
        <f>SUMIFS([3]Data2!AA$12:AA$54,[3]Data2!$A$12:$A$54,$B$3)+SUMIFS([4]Data2!AA$12:AA$54,[4]Data2!$A$12:$A$54,$B$3)</f>
        <v>0</v>
      </c>
      <c r="O13" s="11">
        <f>SUMIFS([3]Data2!AB$12:AB$54,[3]Data2!$A$12:$A$54,$B$3)+SUMIFS([4]Data2!AB$12:AB$54,[4]Data2!$A$12:$A$54,$B$3)</f>
        <v>0</v>
      </c>
      <c r="P13" s="11">
        <f>SUMIFS([3]Data2!AC$12:AC$54,[3]Data2!$A$12:$A$54,$B$3)+SUMIFS([4]Data2!AC$12:AC$54,[4]Data2!$A$12:$A$54,$B$3)</f>
        <v>0</v>
      </c>
      <c r="Q13" s="11">
        <f>SUMIFS([3]Data2!AD$12:AD$54,[3]Data2!$A$12:$A$54,$B$3)+SUMIFS([4]Data2!AD$12:AD$54,[4]Data2!$A$12:$A$54,$B$3)</f>
        <v>0</v>
      </c>
      <c r="R13" s="2"/>
    </row>
    <row r="14" spans="1:19" hidden="1" outlineLevel="1" x14ac:dyDescent="0.35">
      <c r="A14" s="2"/>
      <c r="B14" s="4" t="s">
        <v>71</v>
      </c>
      <c r="C14" s="2" t="s">
        <v>45</v>
      </c>
      <c r="D14" s="3">
        <f t="shared" ref="D14:Q14" si="6">SUM(D12:D13)</f>
        <v>0</v>
      </c>
      <c r="E14" s="3">
        <f t="shared" si="6"/>
        <v>0</v>
      </c>
      <c r="F14" s="3">
        <f t="shared" si="6"/>
        <v>0</v>
      </c>
      <c r="G14" s="3">
        <f t="shared" si="6"/>
        <v>0</v>
      </c>
      <c r="H14" s="3">
        <f t="shared" si="6"/>
        <v>0</v>
      </c>
      <c r="I14" s="3">
        <f t="shared" si="6"/>
        <v>0</v>
      </c>
      <c r="J14" s="3">
        <f t="shared" si="6"/>
        <v>0</v>
      </c>
      <c r="K14" s="3">
        <f t="shared" si="6"/>
        <v>0</v>
      </c>
      <c r="L14" s="3">
        <f t="shared" si="6"/>
        <v>0</v>
      </c>
      <c r="M14" s="3">
        <f t="shared" si="6"/>
        <v>0</v>
      </c>
      <c r="N14" s="3">
        <f t="shared" si="6"/>
        <v>0</v>
      </c>
      <c r="O14" s="3">
        <f t="shared" si="6"/>
        <v>0</v>
      </c>
      <c r="P14" s="3">
        <f t="shared" si="6"/>
        <v>0</v>
      </c>
      <c r="Q14" s="3">
        <f t="shared" si="6"/>
        <v>0</v>
      </c>
      <c r="R14" s="2"/>
    </row>
    <row r="15" spans="1:19" hidden="1" outlineLevel="1" x14ac:dyDescent="0.35">
      <c r="A15" s="2"/>
      <c r="B15" s="12" t="s">
        <v>103</v>
      </c>
      <c r="C15" s="8" t="s">
        <v>44</v>
      </c>
      <c r="D15" s="9">
        <f>SUMIFS([1]Data18!Q$12:Q$54,[1]Data18!$A$12:$A$54,$B$3)+SUMIFS([2]Data18!Q$12:Q$54,[2]Data18!$A$12:$A$54,$B$3)</f>
        <v>0</v>
      </c>
      <c r="E15" s="9">
        <f>SUMIFS([1]Data18!R$12:R$54,[1]Data18!$A$12:$A$54,$B$3)+SUMIFS([2]Data18!R$12:R$54,[2]Data18!$A$12:$A$54,$B$3)</f>
        <v>0</v>
      </c>
      <c r="F15" s="9">
        <f>SUMIFS([1]Data18!S$12:S$54,[1]Data18!$A$12:$A$54,$B$3)+SUMIFS([2]Data18!S$12:S$54,[2]Data18!$A$12:$A$54,$B$3)</f>
        <v>0</v>
      </c>
      <c r="G15" s="9">
        <f>SUMIFS([1]Data18!T$12:T$54,[1]Data18!$A$12:$A$54,$B$3)+SUMIFS([2]Data18!T$12:T$54,[2]Data18!$A$12:$A$54,$B$3)</f>
        <v>0</v>
      </c>
      <c r="H15" s="9">
        <f>SUMIFS([1]Data18!U$12:U$54,[1]Data18!$A$12:$A$54,$B$3)+SUMIFS([2]Data18!U$12:U$54,[2]Data18!$A$12:$A$54,$B$3)</f>
        <v>0</v>
      </c>
      <c r="I15" s="9">
        <f>SUMIFS([1]Data18!V$12:V$54,[1]Data18!$A$12:$A$54,$B$3)+SUMIFS([2]Data18!V$12:V$54,[2]Data18!$A$12:$A$54,$B$3)</f>
        <v>0</v>
      </c>
      <c r="J15" s="9">
        <f>SUMIFS([1]Data18!W$12:W$54,[1]Data18!$A$12:$A$54,$B$3)+SUMIFS([2]Data18!W$12:W$54,[2]Data18!$A$12:$A$54,$B$3)</f>
        <v>0</v>
      </c>
      <c r="K15" s="9">
        <f>SUMIFS([1]Data18!X$12:X$54,[1]Data18!$A$12:$A$54,$B$3)+SUMIFS([2]Data18!X$12:X$54,[2]Data18!$A$12:$A$54,$B$3)</f>
        <v>0</v>
      </c>
      <c r="L15" s="9">
        <f>SUMIFS([1]Data18!Y$12:Y$54,[1]Data18!$A$12:$A$54,$B$3)+SUMIFS([2]Data18!Y$12:Y$54,[2]Data18!$A$12:$A$54,$B$3)</f>
        <v>0</v>
      </c>
      <c r="M15" s="9">
        <f>SUMIFS([1]Data18!Z$12:Z$54,[1]Data18!$A$12:$A$54,$B$3)+SUMIFS([2]Data18!Z$12:Z$54,[2]Data18!$A$12:$A$54,$B$3)</f>
        <v>0</v>
      </c>
      <c r="N15" s="9">
        <f>SUMIFS([1]Data18!AA$12:AA$54,[1]Data18!$A$12:$A$54,$B$3)+SUMIFS([2]Data18!AA$12:AA$54,[2]Data18!$A$12:$A$54,$B$3)</f>
        <v>0</v>
      </c>
      <c r="O15" s="9">
        <f>SUMIFS([1]Data18!AB$12:AB$54,[1]Data18!$A$12:$A$54,$B$3)+SUMIFS([2]Data18!AB$12:AB$54,[2]Data18!$A$12:$A$54,$B$3)</f>
        <v>0</v>
      </c>
      <c r="P15" s="9">
        <f>SUMIFS([1]Data18!AC$12:AC$54,[1]Data18!$A$12:$A$54,$B$3)+SUMIFS([2]Data18!AC$12:AC$54,[2]Data18!$A$12:$A$54,$B$3)</f>
        <v>0</v>
      </c>
      <c r="Q15" s="9">
        <f>SUMIFS([1]Data18!AD$12:AD$54,[1]Data18!$A$12:$A$54,$B$3)+SUMIFS([2]Data18!AD$12:AD$54,[2]Data18!$A$12:$A$54,$B$3)</f>
        <v>0</v>
      </c>
      <c r="R15" s="2"/>
    </row>
    <row r="16" spans="1:19" hidden="1" outlineLevel="1" x14ac:dyDescent="0.35">
      <c r="A16" s="2"/>
      <c r="B16" s="13" t="s">
        <v>103</v>
      </c>
      <c r="C16" s="10" t="s">
        <v>43</v>
      </c>
      <c r="D16" s="11">
        <f>SUMIFS([3]Data18!Q$12:Q$54,[3]Data18!$A$12:$A$54,$B$3)+SUMIFS([4]Data18!Q$12:Q$54,[4]Data18!$A$12:$A$54,$B$3)</f>
        <v>0</v>
      </c>
      <c r="E16" s="11">
        <f>SUMIFS([3]Data18!R$12:R$54,[3]Data18!$A$12:$A$54,$B$3)+SUMIFS([4]Data18!R$12:R$54,[4]Data18!$A$12:$A$54,$B$3)</f>
        <v>0</v>
      </c>
      <c r="F16" s="11">
        <f>SUMIFS([3]Data18!S$12:S$54,[3]Data18!$A$12:$A$54,$B$3)+SUMIFS([4]Data18!S$12:S$54,[4]Data18!$A$12:$A$54,$B$3)</f>
        <v>0</v>
      </c>
      <c r="G16" s="11">
        <f>SUMIFS([3]Data18!T$12:T$54,[3]Data18!$A$12:$A$54,$B$3)+SUMIFS([4]Data18!T$12:T$54,[4]Data18!$A$12:$A$54,$B$3)</f>
        <v>0</v>
      </c>
      <c r="H16" s="11">
        <f>SUMIFS([3]Data18!U$12:U$54,[3]Data18!$A$12:$A$54,$B$3)+SUMIFS([4]Data18!U$12:U$54,[4]Data18!$A$12:$A$54,$B$3)</f>
        <v>0</v>
      </c>
      <c r="I16" s="11">
        <f>SUMIFS([3]Data18!V$12:V$54,[3]Data18!$A$12:$A$54,$B$3)+SUMIFS([4]Data18!V$12:V$54,[4]Data18!$A$12:$A$54,$B$3)</f>
        <v>0</v>
      </c>
      <c r="J16" s="11">
        <f>SUMIFS([3]Data18!W$12:W$54,[3]Data18!$A$12:$A$54,$B$3)+SUMIFS([4]Data18!W$12:W$54,[4]Data18!$A$12:$A$54,$B$3)</f>
        <v>0</v>
      </c>
      <c r="K16" s="11">
        <f>SUMIFS([3]Data18!X$12:X$54,[3]Data18!$A$12:$A$54,$B$3)+SUMIFS([4]Data18!X$12:X$54,[4]Data18!$A$12:$A$54,$B$3)</f>
        <v>0</v>
      </c>
      <c r="L16" s="11">
        <f>SUMIFS([3]Data18!Y$12:Y$54,[3]Data18!$A$12:$A$54,$B$3)+SUMIFS([4]Data18!Y$12:Y$54,[4]Data18!$A$12:$A$54,$B$3)</f>
        <v>0</v>
      </c>
      <c r="M16" s="11">
        <f>SUMIFS([3]Data18!Z$12:Z$54,[3]Data18!$A$12:$A$54,$B$3)+SUMIFS([4]Data18!Z$12:Z$54,[4]Data18!$A$12:$A$54,$B$3)</f>
        <v>0</v>
      </c>
      <c r="N16" s="11">
        <f>SUMIFS([3]Data18!AA$12:AA$54,[3]Data18!$A$12:$A$54,$B$3)+SUMIFS([4]Data18!AA$12:AA$54,[4]Data18!$A$12:$A$54,$B$3)</f>
        <v>0</v>
      </c>
      <c r="O16" s="11">
        <f>SUMIFS([3]Data18!AB$12:AB$54,[3]Data18!$A$12:$A$54,$B$3)+SUMIFS([4]Data18!AB$12:AB$54,[4]Data18!$A$12:$A$54,$B$3)</f>
        <v>0</v>
      </c>
      <c r="P16" s="11">
        <f>SUMIFS([3]Data18!AC$12:AC$54,[3]Data18!$A$12:$A$54,$B$3)+SUMIFS([4]Data18!AC$12:AC$54,[4]Data18!$A$12:$A$54,$B$3)</f>
        <v>0</v>
      </c>
      <c r="Q16" s="11">
        <f>SUMIFS([3]Data18!AD$12:AD$54,[3]Data18!$A$12:$A$54,$B$3)+SUMIFS([4]Data18!AD$12:AD$54,[4]Data18!$A$12:$A$54,$B$3)</f>
        <v>0</v>
      </c>
      <c r="R16" s="2"/>
    </row>
    <row r="17" spans="1:18" hidden="1" outlineLevel="1" x14ac:dyDescent="0.35">
      <c r="A17" s="2"/>
      <c r="B17" s="4" t="s">
        <v>103</v>
      </c>
      <c r="C17" s="2" t="s">
        <v>45</v>
      </c>
      <c r="D17" s="3">
        <f t="shared" ref="D17:Q17" si="7">SUM(D15:D16)</f>
        <v>0</v>
      </c>
      <c r="E17" s="3">
        <f t="shared" si="7"/>
        <v>0</v>
      </c>
      <c r="F17" s="3">
        <f t="shared" si="7"/>
        <v>0</v>
      </c>
      <c r="G17" s="3">
        <f t="shared" si="7"/>
        <v>0</v>
      </c>
      <c r="H17" s="3">
        <f t="shared" si="7"/>
        <v>0</v>
      </c>
      <c r="I17" s="3">
        <f t="shared" si="7"/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 s="3">
        <f t="shared" si="7"/>
        <v>0</v>
      </c>
      <c r="Q17" s="3">
        <f t="shared" si="7"/>
        <v>0</v>
      </c>
      <c r="R17" s="2"/>
    </row>
    <row r="18" spans="1:18" hidden="1" outlineLevel="1" x14ac:dyDescent="0.35">
      <c r="A18" s="2"/>
      <c r="B18" s="21" t="s">
        <v>111</v>
      </c>
      <c r="C18" s="8" t="s">
        <v>44</v>
      </c>
      <c r="D18" s="9">
        <f>SUMIFS([1]Data22!Q$12:Q$54,[1]Data22!$A$12:$A$54,$B$3)+SUMIFS([2]Data22!Q$12:Q$54,[2]Data22!$A$12:$A$54,$B$3)</f>
        <v>1916.3889999999999</v>
      </c>
      <c r="E18" s="9">
        <f>SUMIFS([1]Data22!R$12:R$54,[1]Data22!$A$12:$A$54,$B$3)+SUMIFS([2]Data22!R$12:R$54,[2]Data22!$A$12:$A$54,$B$3)</f>
        <v>2072.5</v>
      </c>
      <c r="F18" s="9">
        <f>SUMIFS([1]Data22!S$12:S$54,[1]Data22!$A$12:$A$54,$B$3)+SUMIFS([2]Data22!S$12:S$54,[2]Data22!$A$12:$A$54,$B$3)</f>
        <v>2795.8330000000001</v>
      </c>
      <c r="G18" s="9">
        <f>SUMIFS([1]Data22!T$12:T$54,[1]Data22!$A$12:$A$54,$B$3)+SUMIFS([2]Data22!T$12:T$54,[2]Data22!$A$12:$A$54,$B$3)</f>
        <v>2571.6669999999999</v>
      </c>
      <c r="H18" s="9">
        <f>SUMIFS([1]Data22!U$12:U$54,[1]Data22!$A$12:$A$54,$B$3)+SUMIFS([2]Data22!U$12:U$54,[2]Data22!$A$12:$A$54,$B$3)</f>
        <v>3140.556</v>
      </c>
      <c r="I18" s="9">
        <f>SUMIFS([1]Data22!V$12:V$54,[1]Data22!$A$12:$A$54,$B$3)+SUMIFS([2]Data22!V$12:V$54,[2]Data22!$A$12:$A$54,$B$3)</f>
        <v>5058.0559999999996</v>
      </c>
      <c r="J18" s="9">
        <f>SUMIFS([1]Data22!W$12:W$54,[1]Data22!$A$12:$A$54,$B$3)+SUMIFS([2]Data22!W$12:W$54,[2]Data22!$A$12:$A$54,$B$3)</f>
        <v>5060.5559999999996</v>
      </c>
      <c r="K18" s="9">
        <f>SUMIFS([1]Data22!X$12:X$54,[1]Data22!$A$12:$A$54,$B$3)+SUMIFS([2]Data22!X$12:X$54,[2]Data22!$A$12:$A$54,$B$3)</f>
        <v>5363.3329999999996</v>
      </c>
      <c r="L18" s="9">
        <f>SUMIFS([1]Data22!Y$12:Y$54,[1]Data22!$A$12:$A$54,$B$3)+SUMIFS([2]Data22!Y$12:Y$54,[2]Data22!$A$12:$A$54,$B$3)</f>
        <v>6863.8890000000001</v>
      </c>
      <c r="M18" s="9">
        <f>SUMIFS([1]Data22!Z$12:Z$54,[1]Data22!$A$12:$A$54,$B$3)+SUMIFS([2]Data22!Z$12:Z$54,[2]Data22!$A$12:$A$54,$B$3)</f>
        <v>5852.2219999999998</v>
      </c>
      <c r="N18" s="9">
        <f>SUMIFS([1]Data22!AA$12:AA$54,[1]Data22!$A$12:$A$54,$B$3)+SUMIFS([2]Data22!AA$12:AA$54,[2]Data22!$A$12:$A$54,$B$3)</f>
        <v>5302.2219999999998</v>
      </c>
      <c r="O18" s="9">
        <f>SUMIFS([1]Data22!AB$12:AB$54,[1]Data22!$A$12:$A$54,$B$3)+SUMIFS([2]Data22!AB$12:AB$54,[2]Data22!$A$12:$A$54,$B$3)</f>
        <v>5180.5559999999996</v>
      </c>
      <c r="P18" s="9">
        <f>SUMIFS([1]Data22!AC$12:AC$54,[1]Data22!$A$12:$A$54,$B$3)+SUMIFS([2]Data22!AC$12:AC$54,[2]Data22!$A$12:$A$54,$B$3)</f>
        <v>5295.9870000000001</v>
      </c>
      <c r="Q18" s="9">
        <f>SUMIFS([1]Data22!AD$12:AD$54,[1]Data22!$A$12:$A$54,$B$3)+SUMIFS([2]Data22!AD$12:AD$54,[2]Data22!$A$12:$A$54,$B$3)</f>
        <v>5556.9040000000005</v>
      </c>
      <c r="R18" s="2"/>
    </row>
    <row r="19" spans="1:18" hidden="1" outlineLevel="1" x14ac:dyDescent="0.35">
      <c r="A19" s="2"/>
      <c r="B19" s="13" t="s">
        <v>111</v>
      </c>
      <c r="C19" s="10" t="s">
        <v>43</v>
      </c>
      <c r="D19" s="11">
        <f>SUMIFS([3]Data22!Q$12:Q$54,[3]Data22!$A$12:$A$54,$B$3)+SUMIFS([4]Data22!Q$12:Q$54,[4]Data22!$A$12:$A$54,$B$3)</f>
        <v>499.44400000000002</v>
      </c>
      <c r="E19" s="11">
        <f>SUMIFS([3]Data22!R$12:R$54,[3]Data22!$A$12:$A$54,$B$3)+SUMIFS([4]Data22!R$12:R$54,[4]Data22!$A$12:$A$54,$B$3)</f>
        <v>575.27800000000002</v>
      </c>
      <c r="F19" s="11">
        <f>SUMIFS([3]Data22!S$12:S$54,[3]Data22!$A$12:$A$54,$B$3)+SUMIFS([4]Data22!S$12:S$54,[4]Data22!$A$12:$A$54,$B$3)</f>
        <v>0</v>
      </c>
      <c r="G19" s="11">
        <f>SUMIFS([3]Data22!T$12:T$54,[3]Data22!$A$12:$A$54,$B$3)+SUMIFS([4]Data22!T$12:T$54,[4]Data22!$A$12:$A$54,$B$3)</f>
        <v>0</v>
      </c>
      <c r="H19" s="11">
        <f>SUMIFS([3]Data22!U$12:U$54,[3]Data22!$A$12:$A$54,$B$3)+SUMIFS([4]Data22!U$12:U$54,[4]Data22!$A$12:$A$54,$B$3)</f>
        <v>0</v>
      </c>
      <c r="I19" s="11">
        <f>SUMIFS([3]Data22!V$12:V$54,[3]Data22!$A$12:$A$54,$B$3)+SUMIFS([4]Data22!V$12:V$54,[4]Data22!$A$12:$A$54,$B$3)</f>
        <v>0</v>
      </c>
      <c r="J19" s="11">
        <f>SUMIFS([3]Data22!W$12:W$54,[3]Data22!$A$12:$A$54,$B$3)+SUMIFS([4]Data22!W$12:W$54,[4]Data22!$A$12:$A$54,$B$3)</f>
        <v>0</v>
      </c>
      <c r="K19" s="11">
        <f>SUMIFS([3]Data22!X$12:X$54,[3]Data22!$A$12:$A$54,$B$3)+SUMIFS([4]Data22!X$12:X$54,[4]Data22!$A$12:$A$54,$B$3)</f>
        <v>0</v>
      </c>
      <c r="L19" s="11">
        <f>SUMIFS([3]Data22!Y$12:Y$54,[3]Data22!$A$12:$A$54,$B$3)+SUMIFS([4]Data22!Y$12:Y$54,[4]Data22!$A$12:$A$54,$B$3)</f>
        <v>0</v>
      </c>
      <c r="M19" s="11">
        <f>SUMIFS([3]Data22!Z$12:Z$54,[3]Data22!$A$12:$A$54,$B$3)+SUMIFS([4]Data22!Z$12:Z$54,[4]Data22!$A$12:$A$54,$B$3)</f>
        <v>0</v>
      </c>
      <c r="N19" s="11">
        <f>SUMIFS([3]Data22!AA$12:AA$54,[3]Data22!$A$12:$A$54,$B$3)+SUMIFS([4]Data22!AA$12:AA$54,[4]Data22!$A$12:$A$54,$B$3)</f>
        <v>0</v>
      </c>
      <c r="O19" s="11">
        <f>SUMIFS([3]Data22!AB$12:AB$54,[3]Data22!$A$12:$A$54,$B$3)+SUMIFS([4]Data22!AB$12:AB$54,[4]Data22!$A$12:$A$54,$B$3)</f>
        <v>0</v>
      </c>
      <c r="P19" s="11">
        <f>SUMIFS([3]Data22!AC$12:AC$54,[3]Data22!$A$12:$A$54,$B$3)+SUMIFS([4]Data22!AC$12:AC$54,[4]Data22!$A$12:$A$54,$B$3)</f>
        <v>0</v>
      </c>
      <c r="Q19" s="11">
        <f>SUMIFS([3]Data22!AD$12:AD$54,[3]Data22!$A$12:$A$54,$B$3)+SUMIFS([4]Data22!AD$12:AD$54,[4]Data22!$A$12:$A$54,$B$3)</f>
        <v>0</v>
      </c>
      <c r="R19" s="2"/>
    </row>
    <row r="20" spans="1:18" hidden="1" outlineLevel="1" x14ac:dyDescent="0.35">
      <c r="A20" s="2"/>
      <c r="B20" s="4" t="s">
        <v>111</v>
      </c>
      <c r="C20" s="2" t="s">
        <v>45</v>
      </c>
      <c r="D20" s="3">
        <f t="shared" ref="D20:Q20" si="8">SUM(D18:D19)</f>
        <v>2415.8330000000001</v>
      </c>
      <c r="E20" s="3">
        <f t="shared" si="8"/>
        <v>2647.7780000000002</v>
      </c>
      <c r="F20" s="3">
        <f t="shared" si="8"/>
        <v>2795.8330000000001</v>
      </c>
      <c r="G20" s="3">
        <f t="shared" si="8"/>
        <v>2571.6669999999999</v>
      </c>
      <c r="H20" s="3">
        <f t="shared" si="8"/>
        <v>3140.556</v>
      </c>
      <c r="I20" s="3">
        <f t="shared" si="8"/>
        <v>5058.0559999999996</v>
      </c>
      <c r="J20" s="3">
        <f t="shared" si="8"/>
        <v>5060.5559999999996</v>
      </c>
      <c r="K20" s="3">
        <f t="shared" si="8"/>
        <v>5363.3329999999996</v>
      </c>
      <c r="L20" s="3">
        <f t="shared" si="8"/>
        <v>6863.8890000000001</v>
      </c>
      <c r="M20" s="3">
        <f t="shared" si="8"/>
        <v>5852.2219999999998</v>
      </c>
      <c r="N20" s="3">
        <f t="shared" si="8"/>
        <v>5302.2219999999998</v>
      </c>
      <c r="O20" s="3">
        <f t="shared" si="8"/>
        <v>5180.5559999999996</v>
      </c>
      <c r="P20" s="3">
        <f t="shared" si="8"/>
        <v>5295.9870000000001</v>
      </c>
      <c r="Q20" s="3">
        <f t="shared" si="8"/>
        <v>5556.9040000000005</v>
      </c>
      <c r="R20" s="2"/>
    </row>
    <row r="21" spans="1:18" hidden="1" outlineLevel="1" x14ac:dyDescent="0.35">
      <c r="A21" s="2"/>
      <c r="B21" s="21" t="s">
        <v>93</v>
      </c>
      <c r="C21" s="8" t="s">
        <v>44</v>
      </c>
      <c r="D21" s="9">
        <f>SUMIFS([1]Data13!Q$12:Q$54,[1]Data13!$A$12:$A$54,$B$3)+SUMIFS([2]Data13!Q$12:Q$54,[2]Data13!$A$12:$A$54,$B$3)</f>
        <v>0</v>
      </c>
      <c r="E21" s="9">
        <f>SUMIFS([1]Data13!R$12:R$54,[1]Data13!$A$12:$A$54,$B$3)+SUMIFS([2]Data13!R$12:R$54,[2]Data13!$A$12:$A$54,$B$3)</f>
        <v>0</v>
      </c>
      <c r="F21" s="9">
        <f>SUMIFS([1]Data13!S$12:S$54,[1]Data13!$A$12:$A$54,$B$3)+SUMIFS([2]Data13!S$12:S$54,[2]Data13!$A$12:$A$54,$B$3)</f>
        <v>0</v>
      </c>
      <c r="G21" s="9">
        <f>SUMIFS([1]Data13!T$12:T$54,[1]Data13!$A$12:$A$54,$B$3)+SUMIFS([2]Data13!T$12:T$54,[2]Data13!$A$12:$A$54,$B$3)</f>
        <v>0</v>
      </c>
      <c r="H21" s="9">
        <f>SUMIFS([1]Data13!U$12:U$54,[1]Data13!$A$12:$A$54,$B$3)+SUMIFS([2]Data13!U$12:U$54,[2]Data13!$A$12:$A$54,$B$3)</f>
        <v>0</v>
      </c>
      <c r="I21" s="9">
        <f>SUMIFS([1]Data13!V$12:V$54,[1]Data13!$A$12:$A$54,$B$3)+SUMIFS([2]Data13!V$12:V$54,[2]Data13!$A$12:$A$54,$B$3)</f>
        <v>0</v>
      </c>
      <c r="J21" s="9">
        <f>SUMIFS([1]Data13!W$12:W$54,[1]Data13!$A$12:$A$54,$B$3)+SUMIFS([2]Data13!W$12:W$54,[2]Data13!$A$12:$A$54,$B$3)</f>
        <v>0</v>
      </c>
      <c r="K21" s="9">
        <f>SUMIFS([1]Data13!X$12:X$54,[1]Data13!$A$12:$A$54,$B$3)+SUMIFS([2]Data13!X$12:X$54,[2]Data13!$A$12:$A$54,$B$3)</f>
        <v>0</v>
      </c>
      <c r="L21" s="9">
        <f>SUMIFS([1]Data13!Y$12:Y$54,[1]Data13!$A$12:$A$54,$B$3)+SUMIFS([2]Data13!Y$12:Y$54,[2]Data13!$A$12:$A$54,$B$3)</f>
        <v>0</v>
      </c>
      <c r="M21" s="9">
        <f>SUMIFS([1]Data13!Z$12:Z$54,[1]Data13!$A$12:$A$54,$B$3)+SUMIFS([2]Data13!Z$12:Z$54,[2]Data13!$A$12:$A$54,$B$3)</f>
        <v>0</v>
      </c>
      <c r="N21" s="9">
        <f>SUMIFS([1]Data13!AA$12:AA$54,[1]Data13!$A$12:$A$54,$B$3)+SUMIFS([2]Data13!AA$12:AA$54,[2]Data13!$A$12:$A$54,$B$3)</f>
        <v>0</v>
      </c>
      <c r="O21" s="9">
        <f>SUMIFS([1]Data13!AB$12:AB$54,[1]Data13!$A$12:$A$54,$B$3)+SUMIFS([2]Data13!AB$12:AB$54,[2]Data13!$A$12:$A$54,$B$3)</f>
        <v>0</v>
      </c>
      <c r="P21" s="9">
        <f>SUMIFS([1]Data13!AC$12:AC$54,[1]Data13!$A$12:$A$54,$B$3)+SUMIFS([2]Data13!AC$12:AC$54,[2]Data13!$A$12:$A$54,$B$3)</f>
        <v>0</v>
      </c>
      <c r="Q21" s="9">
        <f>SUMIFS([1]Data13!AD$12:AD$54,[1]Data13!$A$12:$A$54,$B$3)+SUMIFS([2]Data13!AD$12:AD$54,[2]Data13!$A$12:$A$54,$B$3)</f>
        <v>0</v>
      </c>
      <c r="R21" s="2"/>
    </row>
    <row r="22" spans="1:18" hidden="1" outlineLevel="1" x14ac:dyDescent="0.35">
      <c r="A22" s="2"/>
      <c r="B22" s="13" t="s">
        <v>93</v>
      </c>
      <c r="C22" s="10" t="s">
        <v>43</v>
      </c>
      <c r="D22" s="11">
        <f>SUMIFS([3]Data13!Q$12:Q$54,[3]Data13!$A$12:$A$54,$B$3)+SUMIFS([4]Data13!Q$12:Q$54,[4]Data13!$A$12:$A$54,$B$3)</f>
        <v>0</v>
      </c>
      <c r="E22" s="11">
        <f>SUMIFS([3]Data13!R$12:R$54,[3]Data13!$A$12:$A$54,$B$3)+SUMIFS([4]Data13!R$12:R$54,[4]Data13!$A$12:$A$54,$B$3)</f>
        <v>0</v>
      </c>
      <c r="F22" s="11">
        <f>SUMIFS([3]Data13!S$12:S$54,[3]Data13!$A$12:$A$54,$B$3)+SUMIFS([4]Data13!S$12:S$54,[4]Data13!$A$12:$A$54,$B$3)</f>
        <v>0</v>
      </c>
      <c r="G22" s="11">
        <f>SUMIFS([3]Data13!T$12:T$54,[3]Data13!$A$12:$A$54,$B$3)+SUMIFS([4]Data13!T$12:T$54,[4]Data13!$A$12:$A$54,$B$3)</f>
        <v>0</v>
      </c>
      <c r="H22" s="11">
        <f>SUMIFS([3]Data13!U$12:U$54,[3]Data13!$A$12:$A$54,$B$3)+SUMIFS([4]Data13!U$12:U$54,[4]Data13!$A$12:$A$54,$B$3)</f>
        <v>0</v>
      </c>
      <c r="I22" s="11">
        <f>SUMIFS([3]Data13!V$12:V$54,[3]Data13!$A$12:$A$54,$B$3)+SUMIFS([4]Data13!V$12:V$54,[4]Data13!$A$12:$A$54,$B$3)</f>
        <v>0</v>
      </c>
      <c r="J22" s="11">
        <f>SUMIFS([3]Data13!W$12:W$54,[3]Data13!$A$12:$A$54,$B$3)+SUMIFS([4]Data13!W$12:W$54,[4]Data13!$A$12:$A$54,$B$3)</f>
        <v>0</v>
      </c>
      <c r="K22" s="11">
        <f>SUMIFS([3]Data13!X$12:X$54,[3]Data13!$A$12:$A$54,$B$3)+SUMIFS([4]Data13!X$12:X$54,[4]Data13!$A$12:$A$54,$B$3)</f>
        <v>0</v>
      </c>
      <c r="L22" s="11">
        <f>SUMIFS([3]Data13!Y$12:Y$54,[3]Data13!$A$12:$A$54,$B$3)+SUMIFS([4]Data13!Y$12:Y$54,[4]Data13!$A$12:$A$54,$B$3)</f>
        <v>0</v>
      </c>
      <c r="M22" s="11">
        <f>SUMIFS([3]Data13!Z$12:Z$54,[3]Data13!$A$12:$A$54,$B$3)+SUMIFS([4]Data13!Z$12:Z$54,[4]Data13!$A$12:$A$54,$B$3)</f>
        <v>0</v>
      </c>
      <c r="N22" s="11">
        <f>SUMIFS([3]Data13!AA$12:AA$54,[3]Data13!$A$12:$A$54,$B$3)+SUMIFS([4]Data13!AA$12:AA$54,[4]Data13!$A$12:$A$54,$B$3)</f>
        <v>0</v>
      </c>
      <c r="O22" s="11">
        <f>SUMIFS([3]Data13!AB$12:AB$54,[3]Data13!$A$12:$A$54,$B$3)+SUMIFS([4]Data13!AB$12:AB$54,[4]Data13!$A$12:$A$54,$B$3)</f>
        <v>0</v>
      </c>
      <c r="P22" s="11">
        <f>SUMIFS([3]Data13!AC$12:AC$54,[3]Data13!$A$12:$A$54,$B$3)+SUMIFS([4]Data13!AC$12:AC$54,[4]Data13!$A$12:$A$54,$B$3)</f>
        <v>0</v>
      </c>
      <c r="Q22" s="11">
        <f>SUMIFS([3]Data13!AD$12:AD$54,[3]Data13!$A$12:$A$54,$B$3)+SUMIFS([4]Data13!AD$12:AD$54,[4]Data13!$A$12:$A$54,$B$3)</f>
        <v>0</v>
      </c>
      <c r="R22" s="2"/>
    </row>
    <row r="23" spans="1:18" hidden="1" outlineLevel="1" x14ac:dyDescent="0.35">
      <c r="A23" s="2"/>
      <c r="B23" s="4" t="s">
        <v>93</v>
      </c>
      <c r="C23" s="2" t="s">
        <v>45</v>
      </c>
      <c r="D23" s="3">
        <f t="shared" ref="D23:Q23" si="9">SUM(D21:D22)</f>
        <v>0</v>
      </c>
      <c r="E23" s="3">
        <f t="shared" si="9"/>
        <v>0</v>
      </c>
      <c r="F23" s="3">
        <f t="shared" si="9"/>
        <v>0</v>
      </c>
      <c r="G23" s="3">
        <f t="shared" si="9"/>
        <v>0</v>
      </c>
      <c r="H23" s="3">
        <f t="shared" si="9"/>
        <v>0</v>
      </c>
      <c r="I23" s="3">
        <f t="shared" si="9"/>
        <v>0</v>
      </c>
      <c r="J23" s="3">
        <f t="shared" si="9"/>
        <v>0</v>
      </c>
      <c r="K23" s="3">
        <f t="shared" si="9"/>
        <v>0</v>
      </c>
      <c r="L23" s="3">
        <f t="shared" si="9"/>
        <v>0</v>
      </c>
      <c r="M23" s="3">
        <f t="shared" si="9"/>
        <v>0</v>
      </c>
      <c r="N23" s="3">
        <f t="shared" si="9"/>
        <v>0</v>
      </c>
      <c r="O23" s="3">
        <f t="shared" si="9"/>
        <v>0</v>
      </c>
      <c r="P23" s="3">
        <f t="shared" si="9"/>
        <v>0</v>
      </c>
      <c r="Q23" s="3">
        <f t="shared" si="9"/>
        <v>0</v>
      </c>
      <c r="R23" s="2"/>
    </row>
    <row r="24" spans="1:18" hidden="1" outlineLevel="1" x14ac:dyDescent="0.35">
      <c r="A24" s="2"/>
      <c r="B24" s="12" t="s">
        <v>113</v>
      </c>
      <c r="C24" s="8" t="s">
        <v>44</v>
      </c>
      <c r="D24" s="9">
        <f>SUMIFS([1]Data23!Q$12:Q$54,[1]Data23!$A$12:$A$54,$B$3)+SUMIFS([2]Data23!Q$12:Q$54,[2]Data23!$A$12:$A$54,$B$3)</f>
        <v>827.22199999999998</v>
      </c>
      <c r="E24" s="9">
        <f>SUMIFS([1]Data23!R$12:R$54,[1]Data23!$A$12:$A$54,$B$3)+SUMIFS([2]Data23!R$12:R$54,[2]Data23!$A$12:$A$54,$B$3)</f>
        <v>691.11099999999999</v>
      </c>
      <c r="F24" s="9">
        <f>SUMIFS([1]Data23!S$12:S$54,[1]Data23!$A$12:$A$54,$B$3)+SUMIFS([2]Data23!S$12:S$54,[2]Data23!$A$12:$A$54,$B$3)</f>
        <v>688.05600000000004</v>
      </c>
      <c r="G24" s="9">
        <f>SUMIFS([1]Data23!T$12:T$54,[1]Data23!$A$12:$A$54,$B$3)+SUMIFS([2]Data23!T$12:T$54,[2]Data23!$A$12:$A$54,$B$3)</f>
        <v>640.83299999999997</v>
      </c>
      <c r="H24" s="9">
        <f>SUMIFS([1]Data23!U$12:U$54,[1]Data23!$A$12:$A$54,$B$3)+SUMIFS([2]Data23!U$12:U$54,[2]Data23!$A$12:$A$54,$B$3)</f>
        <v>921.66700000000003</v>
      </c>
      <c r="I24" s="9">
        <f>SUMIFS([1]Data23!V$12:V$54,[1]Data23!$A$12:$A$54,$B$3)+SUMIFS([2]Data23!V$12:V$54,[2]Data23!$A$12:$A$54,$B$3)</f>
        <v>784.72199999999998</v>
      </c>
      <c r="J24" s="9">
        <f>SUMIFS([1]Data23!W$12:W$54,[1]Data23!$A$12:$A$54,$B$3)+SUMIFS([2]Data23!W$12:W$54,[2]Data23!$A$12:$A$54,$B$3)</f>
        <v>655.83299999999997</v>
      </c>
      <c r="K24" s="9">
        <f>SUMIFS([1]Data23!X$12:X$54,[1]Data23!$A$12:$A$54,$B$3)+SUMIFS([2]Data23!X$12:X$54,[2]Data23!$A$12:$A$54,$B$3)</f>
        <v>580.55600000000004</v>
      </c>
      <c r="L24" s="9">
        <f>SUMIFS([1]Data23!Y$12:Y$54,[1]Data23!$A$12:$A$54,$B$3)+SUMIFS([2]Data23!Y$12:Y$54,[2]Data23!$A$12:$A$54,$B$3)</f>
        <v>216.11099999999999</v>
      </c>
      <c r="M24" s="9">
        <f>SUMIFS([1]Data23!Z$12:Z$54,[1]Data23!$A$12:$A$54,$B$3)+SUMIFS([2]Data23!Z$12:Z$54,[2]Data23!$A$12:$A$54,$B$3)</f>
        <v>73.332999999999998</v>
      </c>
      <c r="N24" s="9">
        <f>SUMIFS([1]Data23!AA$12:AA$54,[1]Data23!$A$12:$A$54,$B$3)+SUMIFS([2]Data23!AA$12:AA$54,[2]Data23!$A$12:$A$54,$B$3)</f>
        <v>112.22199999999999</v>
      </c>
      <c r="O24" s="9">
        <f>SUMIFS([1]Data23!AB$12:AB$54,[1]Data23!$A$12:$A$54,$B$3)+SUMIFS([2]Data23!AB$12:AB$54,[2]Data23!$A$12:$A$54,$B$3)</f>
        <v>44.722000000000001</v>
      </c>
      <c r="P24" s="9">
        <f>SUMIFS([1]Data23!AC$12:AC$54,[1]Data23!$A$12:$A$54,$B$3)+SUMIFS([2]Data23!AC$12:AC$54,[2]Data23!$A$12:$A$54,$B$3)</f>
        <v>0</v>
      </c>
      <c r="Q24" s="9">
        <f>SUMIFS([1]Data23!AD$12:AD$54,[1]Data23!$A$12:$A$54,$B$3)+SUMIFS([2]Data23!AD$12:AD$54,[2]Data23!$A$12:$A$54,$B$3)</f>
        <v>36.338000000000001</v>
      </c>
      <c r="R24" s="2"/>
    </row>
    <row r="25" spans="1:18" hidden="1" outlineLevel="1" x14ac:dyDescent="0.35">
      <c r="A25" s="2"/>
      <c r="B25" s="13" t="s">
        <v>113</v>
      </c>
      <c r="C25" s="10" t="s">
        <v>43</v>
      </c>
      <c r="D25" s="11">
        <f>SUMIFS([3]Data23!Q$12:Q$54,[3]Data23!$A$12:$A$54,$B$3)+SUMIFS([4]Data23!Q$12:Q$54,[4]Data23!$A$12:$A$54,$B$3)</f>
        <v>565.83299999999997</v>
      </c>
      <c r="E25" s="11">
        <f>SUMIFS([3]Data23!R$12:R$54,[3]Data23!$A$12:$A$54,$B$3)+SUMIFS([4]Data23!R$12:R$54,[4]Data23!$A$12:$A$54,$B$3)</f>
        <v>505.55599999999998</v>
      </c>
      <c r="F25" s="11">
        <f>SUMIFS([3]Data23!S$12:S$54,[3]Data23!$A$12:$A$54,$B$3)+SUMIFS([4]Data23!S$12:S$54,[4]Data23!$A$12:$A$54,$B$3)</f>
        <v>441.66699999999997</v>
      </c>
      <c r="G25" s="11">
        <f>SUMIFS([3]Data23!T$12:T$54,[3]Data23!$A$12:$A$54,$B$3)+SUMIFS([4]Data23!T$12:T$54,[4]Data23!$A$12:$A$54,$B$3)</f>
        <v>468.33300000000003</v>
      </c>
      <c r="H25" s="11">
        <f>SUMIFS([3]Data23!U$12:U$54,[3]Data23!$A$12:$A$54,$B$3)+SUMIFS([4]Data23!U$12:U$54,[4]Data23!$A$12:$A$54,$B$3)</f>
        <v>397.5</v>
      </c>
      <c r="I25" s="11">
        <f>SUMIFS([3]Data23!V$12:V$54,[3]Data23!$A$12:$A$54,$B$3)+SUMIFS([4]Data23!V$12:V$54,[4]Data23!$A$12:$A$54,$B$3)</f>
        <v>11.944000000000001</v>
      </c>
      <c r="J25" s="11">
        <f>SUMIFS([3]Data23!W$12:W$54,[3]Data23!$A$12:$A$54,$B$3)+SUMIFS([4]Data23!W$12:W$54,[4]Data23!$A$12:$A$54,$B$3)</f>
        <v>5.8330000000000002</v>
      </c>
      <c r="K25" s="11">
        <f>SUMIFS([3]Data23!X$12:X$54,[3]Data23!$A$12:$A$54,$B$3)+SUMIFS([4]Data23!X$12:X$54,[4]Data23!$A$12:$A$54,$B$3)</f>
        <v>5.8330000000000002</v>
      </c>
      <c r="L25" s="11">
        <f>SUMIFS([3]Data23!Y$12:Y$54,[3]Data23!$A$12:$A$54,$B$3)+SUMIFS([4]Data23!Y$12:Y$54,[4]Data23!$A$12:$A$54,$B$3)</f>
        <v>9.7219999999999995</v>
      </c>
      <c r="M25" s="11">
        <f>SUMIFS([3]Data23!Z$12:Z$54,[3]Data23!$A$12:$A$54,$B$3)+SUMIFS([4]Data23!Z$12:Z$54,[4]Data23!$A$12:$A$54,$B$3)</f>
        <v>9.7219999999999995</v>
      </c>
      <c r="N25" s="11">
        <f>SUMIFS([3]Data23!AA$12:AA$54,[3]Data23!$A$12:$A$54,$B$3)+SUMIFS([4]Data23!AA$12:AA$54,[4]Data23!$A$12:$A$54,$B$3)</f>
        <v>9.7219999999999995</v>
      </c>
      <c r="O25" s="11">
        <f>SUMIFS([3]Data23!AB$12:AB$54,[3]Data23!$A$12:$A$54,$B$3)+SUMIFS([4]Data23!AB$12:AB$54,[4]Data23!$A$12:$A$54,$B$3)</f>
        <v>9.7219999999999995</v>
      </c>
      <c r="P25" s="11">
        <f>SUMIFS([3]Data23!AC$12:AC$54,[3]Data23!$A$12:$A$54,$B$3)+SUMIFS([4]Data23!AC$12:AC$54,[4]Data23!$A$12:$A$54,$B$3)</f>
        <v>9.7219999999999995</v>
      </c>
      <c r="Q25" s="11">
        <f>SUMIFS([3]Data23!AD$12:AD$54,[3]Data23!$A$12:$A$54,$B$3)+SUMIFS([4]Data23!AD$12:AD$54,[4]Data23!$A$12:$A$54,$B$3)</f>
        <v>12.269</v>
      </c>
      <c r="R25" s="2"/>
    </row>
    <row r="26" spans="1:18" hidden="1" outlineLevel="1" x14ac:dyDescent="0.35">
      <c r="A26" s="2"/>
      <c r="B26" s="4" t="s">
        <v>113</v>
      </c>
      <c r="C26" s="2" t="s">
        <v>45</v>
      </c>
      <c r="D26" s="3">
        <f t="shared" ref="D26:Q26" si="10">SUM(D24:D25)</f>
        <v>1393.0549999999998</v>
      </c>
      <c r="E26" s="3">
        <f t="shared" si="10"/>
        <v>1196.6669999999999</v>
      </c>
      <c r="F26" s="3">
        <f t="shared" si="10"/>
        <v>1129.723</v>
      </c>
      <c r="G26" s="3">
        <f t="shared" si="10"/>
        <v>1109.1659999999999</v>
      </c>
      <c r="H26" s="3">
        <f t="shared" si="10"/>
        <v>1319.1669999999999</v>
      </c>
      <c r="I26" s="3">
        <f t="shared" si="10"/>
        <v>796.66599999999994</v>
      </c>
      <c r="J26" s="3">
        <f t="shared" si="10"/>
        <v>661.66599999999994</v>
      </c>
      <c r="K26" s="3">
        <f t="shared" si="10"/>
        <v>586.38900000000001</v>
      </c>
      <c r="L26" s="3">
        <f t="shared" si="10"/>
        <v>225.833</v>
      </c>
      <c r="M26" s="3">
        <f t="shared" si="10"/>
        <v>83.054999999999993</v>
      </c>
      <c r="N26" s="3">
        <f t="shared" si="10"/>
        <v>121.94399999999999</v>
      </c>
      <c r="O26" s="3">
        <f t="shared" si="10"/>
        <v>54.444000000000003</v>
      </c>
      <c r="P26" s="3">
        <f t="shared" si="10"/>
        <v>9.7219999999999995</v>
      </c>
      <c r="Q26" s="3">
        <f t="shared" si="10"/>
        <v>48.606999999999999</v>
      </c>
      <c r="R26" s="2"/>
    </row>
    <row r="27" spans="1:18" hidden="1" outlineLevel="1" x14ac:dyDescent="0.35">
      <c r="A27" s="2"/>
      <c r="B27" s="12" t="s">
        <v>109</v>
      </c>
      <c r="C27" s="8" t="s">
        <v>44</v>
      </c>
      <c r="D27" s="9">
        <f>SUMIFS([1]Data21!Q$12:Q$54,[1]Data21!$A$12:$A$54,$B$3)+SUMIFS([2]Data21!Q$12:Q$54,[2]Data21!$A$12:$A$54,$B$3)</f>
        <v>0</v>
      </c>
      <c r="E27" s="9">
        <f>SUMIFS([1]Data21!R$12:R$54,[1]Data21!$A$12:$A$54,$B$3)+SUMIFS([2]Data21!R$12:R$54,[2]Data21!$A$12:$A$54,$B$3)</f>
        <v>0</v>
      </c>
      <c r="F27" s="9">
        <f>SUMIFS([1]Data21!S$12:S$54,[1]Data21!$A$12:$A$54,$B$3)+SUMIFS([2]Data21!S$12:S$54,[2]Data21!$A$12:$A$54,$B$3)</f>
        <v>0</v>
      </c>
      <c r="G27" s="9">
        <f>SUMIFS([1]Data21!T$12:T$54,[1]Data21!$A$12:$A$54,$B$3)+SUMIFS([2]Data21!T$12:T$54,[2]Data21!$A$12:$A$54,$B$3)</f>
        <v>0</v>
      </c>
      <c r="H27" s="9">
        <f>SUMIFS([1]Data21!U$12:U$54,[1]Data21!$A$12:$A$54,$B$3)+SUMIFS([2]Data21!U$12:U$54,[2]Data21!$A$12:$A$54,$B$3)</f>
        <v>0</v>
      </c>
      <c r="I27" s="9">
        <f>SUMIFS([1]Data21!V$12:V$54,[1]Data21!$A$12:$A$54,$B$3)+SUMIFS([2]Data21!V$12:V$54,[2]Data21!$A$12:$A$54,$B$3)</f>
        <v>0</v>
      </c>
      <c r="J27" s="9">
        <f>SUMIFS([1]Data21!W$12:W$54,[1]Data21!$A$12:$A$54,$B$3)+SUMIFS([2]Data21!W$12:W$54,[2]Data21!$A$12:$A$54,$B$3)</f>
        <v>0</v>
      </c>
      <c r="K27" s="9">
        <f>SUMIFS([1]Data21!X$12:X$54,[1]Data21!$A$12:$A$54,$B$3)+SUMIFS([2]Data21!X$12:X$54,[2]Data21!$A$12:$A$54,$B$3)</f>
        <v>0</v>
      </c>
      <c r="L27" s="9">
        <f>SUMIFS([1]Data21!Y$12:Y$54,[1]Data21!$A$12:$A$54,$B$3)+SUMIFS([2]Data21!Y$12:Y$54,[2]Data21!$A$12:$A$54,$B$3)</f>
        <v>0</v>
      </c>
      <c r="M27" s="9">
        <f>SUMIFS([1]Data21!Z$12:Z$54,[1]Data21!$A$12:$A$54,$B$3)+SUMIFS([2]Data21!Z$12:Z$54,[2]Data21!$A$12:$A$54,$B$3)</f>
        <v>0</v>
      </c>
      <c r="N27" s="9">
        <f>SUMIFS([1]Data21!AA$12:AA$54,[1]Data21!$A$12:$A$54,$B$3)+SUMIFS([2]Data21!AA$12:AA$54,[2]Data21!$A$12:$A$54,$B$3)</f>
        <v>0</v>
      </c>
      <c r="O27" s="9">
        <f>SUMIFS([1]Data21!AB$12:AB$54,[1]Data21!$A$12:$A$54,$B$3)+SUMIFS([2]Data21!AB$12:AB$54,[2]Data21!$A$12:$A$54,$B$3)</f>
        <v>0</v>
      </c>
      <c r="P27" s="9">
        <f>SUMIFS([1]Data21!AC$12:AC$54,[1]Data21!$A$12:$A$54,$B$3)+SUMIFS([2]Data21!AC$12:AC$54,[2]Data21!$A$12:$A$54,$B$3)</f>
        <v>0</v>
      </c>
      <c r="Q27" s="9">
        <f>SUMIFS([1]Data21!AD$12:AD$54,[1]Data21!$A$12:$A$54,$B$3)+SUMIFS([2]Data21!AD$12:AD$54,[2]Data21!$A$12:$A$54,$B$3)</f>
        <v>0</v>
      </c>
      <c r="R27" s="2"/>
    </row>
    <row r="28" spans="1:18" hidden="1" outlineLevel="1" x14ac:dyDescent="0.35">
      <c r="A28" s="2"/>
      <c r="B28" s="13" t="s">
        <v>109</v>
      </c>
      <c r="C28" s="10" t="s">
        <v>43</v>
      </c>
      <c r="D28" s="11">
        <f>SUMIFS([3]Data21!Q$12:Q$54,[3]Data21!$A$12:$A$54,$B$3)+SUMIFS([4]Data21!Q$12:Q$54,[4]Data21!$A$12:$A$54,$B$3)</f>
        <v>0</v>
      </c>
      <c r="E28" s="11">
        <f>SUMIFS([3]Data21!R$12:R$54,[3]Data21!$A$12:$A$54,$B$3)+SUMIFS([4]Data21!R$12:R$54,[4]Data21!$A$12:$A$54,$B$3)</f>
        <v>0</v>
      </c>
      <c r="F28" s="11">
        <f>SUMIFS([3]Data21!S$12:S$54,[3]Data21!$A$12:$A$54,$B$3)+SUMIFS([4]Data21!S$12:S$54,[4]Data21!$A$12:$A$54,$B$3)</f>
        <v>0</v>
      </c>
      <c r="G28" s="11">
        <f>SUMIFS([3]Data21!T$12:T$54,[3]Data21!$A$12:$A$54,$B$3)+SUMIFS([4]Data21!T$12:T$54,[4]Data21!$A$12:$A$54,$B$3)</f>
        <v>0</v>
      </c>
      <c r="H28" s="11">
        <f>SUMIFS([3]Data21!U$12:U$54,[3]Data21!$A$12:$A$54,$B$3)+SUMIFS([4]Data21!U$12:U$54,[4]Data21!$A$12:$A$54,$B$3)</f>
        <v>0</v>
      </c>
      <c r="I28" s="11">
        <f>SUMIFS([3]Data21!V$12:V$54,[3]Data21!$A$12:$A$54,$B$3)+SUMIFS([4]Data21!V$12:V$54,[4]Data21!$A$12:$A$54,$B$3)</f>
        <v>0</v>
      </c>
      <c r="J28" s="11">
        <f>SUMIFS([3]Data21!W$12:W$54,[3]Data21!$A$12:$A$54,$B$3)+SUMIFS([4]Data21!W$12:W$54,[4]Data21!$A$12:$A$54,$B$3)</f>
        <v>0</v>
      </c>
      <c r="K28" s="11">
        <f>SUMIFS([3]Data21!X$12:X$54,[3]Data21!$A$12:$A$54,$B$3)+SUMIFS([4]Data21!X$12:X$54,[4]Data21!$A$12:$A$54,$B$3)</f>
        <v>0</v>
      </c>
      <c r="L28" s="11">
        <f>SUMIFS([3]Data21!Y$12:Y$54,[3]Data21!$A$12:$A$54,$B$3)+SUMIFS([4]Data21!Y$12:Y$54,[4]Data21!$A$12:$A$54,$B$3)</f>
        <v>0</v>
      </c>
      <c r="M28" s="11">
        <f>SUMIFS([3]Data21!Z$12:Z$54,[3]Data21!$A$12:$A$54,$B$3)+SUMIFS([4]Data21!Z$12:Z$54,[4]Data21!$A$12:$A$54,$B$3)</f>
        <v>0</v>
      </c>
      <c r="N28" s="11">
        <f>SUMIFS([3]Data21!AA$12:AA$54,[3]Data21!$A$12:$A$54,$B$3)+SUMIFS([4]Data21!AA$12:AA$54,[4]Data21!$A$12:$A$54,$B$3)</f>
        <v>0</v>
      </c>
      <c r="O28" s="11">
        <f>SUMIFS([3]Data21!AB$12:AB$54,[3]Data21!$A$12:$A$54,$B$3)+SUMIFS([4]Data21!AB$12:AB$54,[4]Data21!$A$12:$A$54,$B$3)</f>
        <v>0</v>
      </c>
      <c r="P28" s="11">
        <f>SUMIFS([3]Data21!AC$12:AC$54,[3]Data21!$A$12:$A$54,$B$3)+SUMIFS([4]Data21!AC$12:AC$54,[4]Data21!$A$12:$A$54,$B$3)</f>
        <v>0</v>
      </c>
      <c r="Q28" s="11">
        <f>SUMIFS([3]Data21!AD$12:AD$54,[3]Data21!$A$12:$A$54,$B$3)+SUMIFS([4]Data21!AD$12:AD$54,[4]Data21!$A$12:$A$54,$B$3)</f>
        <v>0</v>
      </c>
      <c r="R28" s="2"/>
    </row>
    <row r="29" spans="1:18" hidden="1" outlineLevel="1" x14ac:dyDescent="0.35">
      <c r="A29" s="2"/>
      <c r="B29" s="4" t="s">
        <v>109</v>
      </c>
      <c r="C29" s="2" t="s">
        <v>45</v>
      </c>
      <c r="D29" s="3">
        <f t="shared" ref="D29:Q29" si="11">SUM(D27:D28)</f>
        <v>0</v>
      </c>
      <c r="E29" s="3">
        <f t="shared" si="11"/>
        <v>0</v>
      </c>
      <c r="F29" s="3">
        <f t="shared" si="11"/>
        <v>0</v>
      </c>
      <c r="G29" s="3">
        <f t="shared" si="11"/>
        <v>0</v>
      </c>
      <c r="H29" s="3">
        <f t="shared" si="11"/>
        <v>0</v>
      </c>
      <c r="I29" s="3">
        <f t="shared" si="11"/>
        <v>0</v>
      </c>
      <c r="J29" s="3">
        <f t="shared" si="11"/>
        <v>0</v>
      </c>
      <c r="K29" s="3">
        <f t="shared" si="11"/>
        <v>0</v>
      </c>
      <c r="L29" s="3">
        <f t="shared" si="11"/>
        <v>0</v>
      </c>
      <c r="M29" s="3">
        <f t="shared" si="11"/>
        <v>0</v>
      </c>
      <c r="N29" s="3">
        <f t="shared" si="11"/>
        <v>0</v>
      </c>
      <c r="O29" s="3">
        <f t="shared" si="11"/>
        <v>0</v>
      </c>
      <c r="P29" s="3">
        <f t="shared" si="11"/>
        <v>0</v>
      </c>
      <c r="Q29" s="3">
        <f t="shared" si="11"/>
        <v>0</v>
      </c>
      <c r="R29" s="2"/>
    </row>
    <row r="30" spans="1:18" collapsed="1" x14ac:dyDescent="0.35">
      <c r="A30" s="2"/>
      <c r="B30" s="4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</row>
    <row r="31" spans="1:18" x14ac:dyDescent="0.35">
      <c r="A31" s="2"/>
      <c r="B31" s="8" t="s">
        <v>159</v>
      </c>
      <c r="C31" s="8" t="s">
        <v>44</v>
      </c>
      <c r="D31" s="9">
        <f>SUMIFS([1]Data46!Q$12:Q$54,[1]Data46!$A$12:$A$54,$B$3)+SUMIFS([2]Data46!Q$12:Q$54,[2]Data46!$A$12:$A$54,$B$3)</f>
        <v>0</v>
      </c>
      <c r="E31" s="9">
        <f>SUMIFS([1]Data46!R$12:R$54,[1]Data46!$A$12:$A$54,$B$3)+SUMIFS([2]Data46!R$12:R$54,[2]Data46!$A$12:$A$54,$B$3)</f>
        <v>0</v>
      </c>
      <c r="F31" s="9">
        <f>SUMIFS([1]Data46!S$12:S$54,[1]Data46!$A$12:$A$54,$B$3)+SUMIFS([2]Data46!S$12:S$54,[2]Data46!$A$12:$A$54,$B$3)</f>
        <v>0</v>
      </c>
      <c r="G31" s="9">
        <f>SUMIFS([1]Data46!T$12:T$54,[1]Data46!$A$12:$A$54,$B$3)+SUMIFS([2]Data46!T$12:T$54,[2]Data46!$A$12:$A$54,$B$3)</f>
        <v>0</v>
      </c>
      <c r="H31" s="9">
        <f>SUMIFS([1]Data46!U$12:U$54,[1]Data46!$A$12:$A$54,$B$3)+SUMIFS([2]Data46!U$12:U$54,[2]Data46!$A$12:$A$54,$B$3)</f>
        <v>0</v>
      </c>
      <c r="I31" s="9">
        <f>SUMIFS([1]Data46!V$12:V$54,[1]Data46!$A$12:$A$54,$B$3)+SUMIFS([2]Data46!V$12:V$54,[2]Data46!$A$12:$A$54,$B$3)</f>
        <v>0</v>
      </c>
      <c r="J31" s="9">
        <f>SUMIFS([1]Data46!W$12:W$54,[1]Data46!$A$12:$A$54,$B$3)+SUMIFS([2]Data46!W$12:W$54,[2]Data46!$A$12:$A$54,$B$3)</f>
        <v>0</v>
      </c>
      <c r="K31" s="9">
        <f>SUMIFS([1]Data46!X$12:X$54,[1]Data46!$A$12:$A$54,$B$3)+SUMIFS([2]Data46!X$12:X$54,[2]Data46!$A$12:$A$54,$B$3)</f>
        <v>0</v>
      </c>
      <c r="L31" s="9">
        <f>SUMIFS([1]Data46!Y$12:Y$54,[1]Data46!$A$12:$A$54,$B$3)+SUMIFS([2]Data46!Y$12:Y$54,[2]Data46!$A$12:$A$54,$B$3)</f>
        <v>0</v>
      </c>
      <c r="M31" s="9">
        <f>SUMIFS([1]Data46!Z$12:Z$54,[1]Data46!$A$12:$A$54,$B$3)+SUMIFS([2]Data46!Z$12:Z$54,[2]Data46!$A$12:$A$54,$B$3)</f>
        <v>0</v>
      </c>
      <c r="N31" s="9">
        <f>SUMIFS([1]Data46!AA$12:AA$54,[1]Data46!$A$12:$A$54,$B$3)+SUMIFS([2]Data46!AA$12:AA$54,[2]Data46!$A$12:$A$54,$B$3)</f>
        <v>0</v>
      </c>
      <c r="O31" s="9">
        <f>SUMIFS([1]Data46!AB$12:AB$54,[1]Data46!$A$12:$A$54,$B$3)+SUMIFS([2]Data46!AB$12:AB$54,[2]Data46!$A$12:$A$54,$B$3)</f>
        <v>0</v>
      </c>
      <c r="P31" s="9">
        <f>SUMIFS([1]Data46!AC$12:AC$54,[1]Data46!$A$12:$A$54,$B$3)+SUMIFS([2]Data46!AC$12:AC$54,[2]Data46!$A$12:$A$54,$B$3)</f>
        <v>0</v>
      </c>
      <c r="Q31" s="9">
        <f>SUMIFS([1]Data46!AD$12:AD$54,[1]Data46!$A$12:$A$54,$B$3)+SUMIFS([2]Data46!AD$12:AD$54,[2]Data46!$A$12:$A$54,$B$3)</f>
        <v>0</v>
      </c>
      <c r="R31" s="2"/>
    </row>
    <row r="32" spans="1:18" x14ac:dyDescent="0.35">
      <c r="A32" s="2"/>
      <c r="B32" s="10" t="s">
        <v>159</v>
      </c>
      <c r="C32" s="10" t="s">
        <v>43</v>
      </c>
      <c r="D32" s="11">
        <f>SUMIFS([3]Data46!Q$12:Q$54,[3]Data46!$A$12:$A$54,$B$3)+SUMIFS([4]Data46!Q$12:Q$54,[4]Data46!$A$12:$A$54,$B$3)</f>
        <v>0</v>
      </c>
      <c r="E32" s="11">
        <f>SUMIFS([3]Data46!R$12:R$54,[3]Data46!$A$12:$A$54,$B$3)+SUMIFS([4]Data46!R$12:R$54,[4]Data46!$A$12:$A$54,$B$3)</f>
        <v>0</v>
      </c>
      <c r="F32" s="11">
        <f>SUMIFS([3]Data46!S$12:S$54,[3]Data46!$A$12:$A$54,$B$3)+SUMIFS([4]Data46!S$12:S$54,[4]Data46!$A$12:$A$54,$B$3)</f>
        <v>0</v>
      </c>
      <c r="G32" s="11">
        <f>SUMIFS([3]Data46!T$12:T$54,[3]Data46!$A$12:$A$54,$B$3)+SUMIFS([4]Data46!T$12:T$54,[4]Data46!$A$12:$A$54,$B$3)</f>
        <v>0</v>
      </c>
      <c r="H32" s="11">
        <f>SUMIFS([3]Data46!U$12:U$54,[3]Data46!$A$12:$A$54,$B$3)+SUMIFS([4]Data46!U$12:U$54,[4]Data46!$A$12:$A$54,$B$3)</f>
        <v>0</v>
      </c>
      <c r="I32" s="11">
        <f>SUMIFS([3]Data46!V$12:V$54,[3]Data46!$A$12:$A$54,$B$3)+SUMIFS([4]Data46!V$12:V$54,[4]Data46!$A$12:$A$54,$B$3)</f>
        <v>0</v>
      </c>
      <c r="J32" s="11">
        <f>SUMIFS([3]Data46!W$12:W$54,[3]Data46!$A$12:$A$54,$B$3)+SUMIFS([4]Data46!W$12:W$54,[4]Data46!$A$12:$A$54,$B$3)</f>
        <v>0</v>
      </c>
      <c r="K32" s="11">
        <f>SUMIFS([3]Data46!X$12:X$54,[3]Data46!$A$12:$A$54,$B$3)+SUMIFS([4]Data46!X$12:X$54,[4]Data46!$A$12:$A$54,$B$3)</f>
        <v>0</v>
      </c>
      <c r="L32" s="11">
        <f>SUMIFS([3]Data46!Y$12:Y$54,[3]Data46!$A$12:$A$54,$B$3)+SUMIFS([4]Data46!Y$12:Y$54,[4]Data46!$A$12:$A$54,$B$3)</f>
        <v>0</v>
      </c>
      <c r="M32" s="11">
        <f>SUMIFS([3]Data46!Z$12:Z$54,[3]Data46!$A$12:$A$54,$B$3)+SUMIFS([4]Data46!Z$12:Z$54,[4]Data46!$A$12:$A$54,$B$3)</f>
        <v>0</v>
      </c>
      <c r="N32" s="11">
        <f>SUMIFS([3]Data46!AA$12:AA$54,[3]Data46!$A$12:$A$54,$B$3)+SUMIFS([4]Data46!AA$12:AA$54,[4]Data46!$A$12:$A$54,$B$3)</f>
        <v>0</v>
      </c>
      <c r="O32" s="11">
        <f>SUMIFS([3]Data46!AB$12:AB$54,[3]Data46!$A$12:$A$54,$B$3)+SUMIFS([4]Data46!AB$12:AB$54,[4]Data46!$A$12:$A$54,$B$3)</f>
        <v>0</v>
      </c>
      <c r="P32" s="11">
        <f>SUMIFS([3]Data46!AC$12:AC$54,[3]Data46!$A$12:$A$54,$B$3)+SUMIFS([4]Data46!AC$12:AC$54,[4]Data46!$A$12:$A$54,$B$3)</f>
        <v>0</v>
      </c>
      <c r="Q32" s="11">
        <f>SUMIFS([3]Data46!AD$12:AD$54,[3]Data46!$A$12:$A$54,$B$3)+SUMIFS([4]Data46!AD$12:AD$54,[4]Data46!$A$12:$A$54,$B$3)</f>
        <v>0</v>
      </c>
      <c r="R32" s="2"/>
    </row>
    <row r="33" spans="1:18" x14ac:dyDescent="0.35">
      <c r="A33" s="2"/>
      <c r="B33" s="2" t="s">
        <v>159</v>
      </c>
      <c r="C33" s="2" t="s">
        <v>45</v>
      </c>
      <c r="D33" s="3">
        <f t="shared" ref="D33:Q33" si="12">SUM(D31:D32)</f>
        <v>0</v>
      </c>
      <c r="E33" s="3">
        <f t="shared" si="12"/>
        <v>0</v>
      </c>
      <c r="F33" s="3">
        <f t="shared" si="12"/>
        <v>0</v>
      </c>
      <c r="G33" s="3">
        <f t="shared" si="12"/>
        <v>0</v>
      </c>
      <c r="H33" s="3">
        <f t="shared" si="12"/>
        <v>0</v>
      </c>
      <c r="I33" s="3">
        <f t="shared" si="12"/>
        <v>0</v>
      </c>
      <c r="J33" s="3">
        <f t="shared" si="12"/>
        <v>0</v>
      </c>
      <c r="K33" s="3">
        <f t="shared" si="12"/>
        <v>0</v>
      </c>
      <c r="L33" s="3">
        <f t="shared" si="12"/>
        <v>0</v>
      </c>
      <c r="M33" s="3">
        <f t="shared" si="12"/>
        <v>0</v>
      </c>
      <c r="N33" s="3">
        <f t="shared" si="12"/>
        <v>0</v>
      </c>
      <c r="O33" s="3">
        <f t="shared" si="12"/>
        <v>0</v>
      </c>
      <c r="P33" s="3">
        <f t="shared" si="12"/>
        <v>0</v>
      </c>
      <c r="Q33" s="3">
        <f t="shared" si="12"/>
        <v>0</v>
      </c>
      <c r="R33" s="2"/>
    </row>
    <row r="34" spans="1:18" hidden="1" outlineLevel="1" x14ac:dyDescent="0.35">
      <c r="A34" s="2"/>
      <c r="B34" s="12" t="s">
        <v>62</v>
      </c>
      <c r="C34" s="8" t="s">
        <v>44</v>
      </c>
      <c r="D34" s="9">
        <f>SUMIFS([1]Data47!Q$12:Q$54,[1]Data47!$A$12:$A$54,$B$3)+SUMIFS([2]Data47!Q$12:Q$54,[2]Data47!$A$12:$A$54,$B$3)</f>
        <v>0</v>
      </c>
      <c r="E34" s="9">
        <f>SUMIFS([1]Data47!R$12:R$54,[1]Data47!$A$12:$A$54,$B$3)+SUMIFS([2]Data47!R$12:R$54,[2]Data47!$A$12:$A$54,$B$3)</f>
        <v>0</v>
      </c>
      <c r="F34" s="9">
        <f>SUMIFS([1]Data47!S$12:S$54,[1]Data47!$A$12:$A$54,$B$3)+SUMIFS([2]Data47!S$12:S$54,[2]Data47!$A$12:$A$54,$B$3)</f>
        <v>0</v>
      </c>
      <c r="G34" s="9">
        <f>SUMIFS([1]Data47!T$12:T$54,[1]Data47!$A$12:$A$54,$B$3)+SUMIFS([2]Data47!T$12:T$54,[2]Data47!$A$12:$A$54,$B$3)</f>
        <v>0</v>
      </c>
      <c r="H34" s="9">
        <f>SUMIFS([1]Data47!U$12:U$54,[1]Data47!$A$12:$A$54,$B$3)+SUMIFS([2]Data47!U$12:U$54,[2]Data47!$A$12:$A$54,$B$3)</f>
        <v>0</v>
      </c>
      <c r="I34" s="9">
        <f>SUMIFS([1]Data47!V$12:V$54,[1]Data47!$A$12:$A$54,$B$3)+SUMIFS([2]Data47!V$12:V$54,[2]Data47!$A$12:$A$54,$B$3)</f>
        <v>0</v>
      </c>
      <c r="J34" s="9">
        <f>SUMIFS([1]Data47!W$12:W$54,[1]Data47!$A$12:$A$54,$B$3)+SUMIFS([2]Data47!W$12:W$54,[2]Data47!$A$12:$A$54,$B$3)</f>
        <v>0</v>
      </c>
      <c r="K34" s="9">
        <f>SUMIFS([1]Data47!X$12:X$54,[1]Data47!$A$12:$A$54,$B$3)+SUMIFS([2]Data47!X$12:X$54,[2]Data47!$A$12:$A$54,$B$3)</f>
        <v>0</v>
      </c>
      <c r="L34" s="9">
        <f>SUMIFS([1]Data47!Y$12:Y$54,[1]Data47!$A$12:$A$54,$B$3)+SUMIFS([2]Data47!Y$12:Y$54,[2]Data47!$A$12:$A$54,$B$3)</f>
        <v>0</v>
      </c>
      <c r="M34" s="9">
        <f>SUMIFS([1]Data47!Z$12:Z$54,[1]Data47!$A$12:$A$54,$B$3)+SUMIFS([2]Data47!Z$12:Z$54,[2]Data47!$A$12:$A$54,$B$3)</f>
        <v>0</v>
      </c>
      <c r="N34" s="9">
        <f>SUMIFS([1]Data47!AA$12:AA$54,[1]Data47!$A$12:$A$54,$B$3)+SUMIFS([2]Data47!AA$12:AA$54,[2]Data47!$A$12:$A$54,$B$3)</f>
        <v>0</v>
      </c>
      <c r="O34" s="9">
        <f>SUMIFS([1]Data47!AB$12:AB$54,[1]Data47!$A$12:$A$54,$B$3)+SUMIFS([2]Data47!AB$12:AB$54,[2]Data47!$A$12:$A$54,$B$3)</f>
        <v>0</v>
      </c>
      <c r="P34" s="9">
        <f>SUMIFS([1]Data47!AC$12:AC$54,[1]Data47!$A$12:$A$54,$B$3)+SUMIFS([2]Data47!AC$12:AC$54,[2]Data47!$A$12:$A$54,$B$3)</f>
        <v>0</v>
      </c>
      <c r="Q34" s="9">
        <f>SUMIFS([1]Data47!AD$12:AD$54,[1]Data47!$A$12:$A$54,$B$3)+SUMIFS([2]Data47!AD$12:AD$54,[2]Data47!$A$12:$A$54,$B$3)</f>
        <v>0</v>
      </c>
      <c r="R34" s="2"/>
    </row>
    <row r="35" spans="1:18" hidden="1" outlineLevel="1" x14ac:dyDescent="0.35">
      <c r="A35" s="2"/>
      <c r="B35" s="13" t="s">
        <v>62</v>
      </c>
      <c r="C35" s="10" t="s">
        <v>43</v>
      </c>
      <c r="D35" s="11">
        <f>SUMIFS([3]Data47!Q$12:Q$54,[3]Data47!$A$12:$A$54,$B$3)+SUMIFS([4]Data47!Q$12:Q$54,[4]Data47!$A$12:$A$54,$B$3)</f>
        <v>0</v>
      </c>
      <c r="E35" s="11">
        <f>SUMIFS([3]Data47!R$12:R$54,[3]Data47!$A$12:$A$54,$B$3)+SUMIFS([4]Data47!R$12:R$54,[4]Data47!$A$12:$A$54,$B$3)</f>
        <v>0</v>
      </c>
      <c r="F35" s="11">
        <f>SUMIFS([3]Data47!S$12:S$54,[3]Data47!$A$12:$A$54,$B$3)+SUMIFS([4]Data47!S$12:S$54,[4]Data47!$A$12:$A$54,$B$3)</f>
        <v>0</v>
      </c>
      <c r="G35" s="11">
        <f>SUMIFS([3]Data47!T$12:T$54,[3]Data47!$A$12:$A$54,$B$3)+SUMIFS([4]Data47!T$12:T$54,[4]Data47!$A$12:$A$54,$B$3)</f>
        <v>0</v>
      </c>
      <c r="H35" s="11">
        <f>SUMIFS([3]Data47!U$12:U$54,[3]Data47!$A$12:$A$54,$B$3)+SUMIFS([4]Data47!U$12:U$54,[4]Data47!$A$12:$A$54,$B$3)</f>
        <v>0</v>
      </c>
      <c r="I35" s="11">
        <f>SUMIFS([3]Data47!V$12:V$54,[3]Data47!$A$12:$A$54,$B$3)+SUMIFS([4]Data47!V$12:V$54,[4]Data47!$A$12:$A$54,$B$3)</f>
        <v>0</v>
      </c>
      <c r="J35" s="11">
        <f>SUMIFS([3]Data47!W$12:W$54,[3]Data47!$A$12:$A$54,$B$3)+SUMIFS([4]Data47!W$12:W$54,[4]Data47!$A$12:$A$54,$B$3)</f>
        <v>0</v>
      </c>
      <c r="K35" s="11">
        <f>SUMIFS([3]Data47!X$12:X$54,[3]Data47!$A$12:$A$54,$B$3)+SUMIFS([4]Data47!X$12:X$54,[4]Data47!$A$12:$A$54,$B$3)</f>
        <v>0</v>
      </c>
      <c r="L35" s="11">
        <f>SUMIFS([3]Data47!Y$12:Y$54,[3]Data47!$A$12:$A$54,$B$3)+SUMIFS([4]Data47!Y$12:Y$54,[4]Data47!$A$12:$A$54,$B$3)</f>
        <v>0</v>
      </c>
      <c r="M35" s="11">
        <f>SUMIFS([3]Data47!Z$12:Z$54,[3]Data47!$A$12:$A$54,$B$3)+SUMIFS([4]Data47!Z$12:Z$54,[4]Data47!$A$12:$A$54,$B$3)</f>
        <v>0</v>
      </c>
      <c r="N35" s="11">
        <f>SUMIFS([3]Data47!AA$12:AA$54,[3]Data47!$A$12:$A$54,$B$3)+SUMIFS([4]Data47!AA$12:AA$54,[4]Data47!$A$12:$A$54,$B$3)</f>
        <v>0</v>
      </c>
      <c r="O35" s="11">
        <f>SUMIFS([3]Data47!AB$12:AB$54,[3]Data47!$A$12:$A$54,$B$3)+SUMIFS([4]Data47!AB$12:AB$54,[4]Data47!$A$12:$A$54,$B$3)</f>
        <v>0</v>
      </c>
      <c r="P35" s="11">
        <f>SUMIFS([3]Data47!AC$12:AC$54,[3]Data47!$A$12:$A$54,$B$3)+SUMIFS([4]Data47!AC$12:AC$54,[4]Data47!$A$12:$A$54,$B$3)</f>
        <v>0</v>
      </c>
      <c r="Q35" s="11">
        <f>SUMIFS([3]Data47!AD$12:AD$54,[3]Data47!$A$12:$A$54,$B$3)+SUMIFS([4]Data47!AD$12:AD$54,[4]Data47!$A$12:$A$54,$B$3)</f>
        <v>0</v>
      </c>
      <c r="R35" s="2"/>
    </row>
    <row r="36" spans="1:18" hidden="1" outlineLevel="1" x14ac:dyDescent="0.35">
      <c r="A36" s="2"/>
      <c r="B36" s="4" t="s">
        <v>62</v>
      </c>
      <c r="C36" s="2" t="s">
        <v>45</v>
      </c>
      <c r="D36" s="3">
        <f t="shared" ref="D36:Q36" si="13">SUM(D34:D35)</f>
        <v>0</v>
      </c>
      <c r="E36" s="3">
        <f t="shared" si="13"/>
        <v>0</v>
      </c>
      <c r="F36" s="3">
        <f t="shared" si="13"/>
        <v>0</v>
      </c>
      <c r="G36" s="3">
        <f t="shared" si="13"/>
        <v>0</v>
      </c>
      <c r="H36" s="3">
        <f t="shared" si="13"/>
        <v>0</v>
      </c>
      <c r="I36" s="3">
        <f t="shared" si="13"/>
        <v>0</v>
      </c>
      <c r="J36" s="3">
        <f t="shared" si="13"/>
        <v>0</v>
      </c>
      <c r="K36" s="3">
        <f t="shared" si="13"/>
        <v>0</v>
      </c>
      <c r="L36" s="3">
        <f t="shared" si="13"/>
        <v>0</v>
      </c>
      <c r="M36" s="3">
        <f t="shared" si="13"/>
        <v>0</v>
      </c>
      <c r="N36" s="3">
        <f t="shared" si="13"/>
        <v>0</v>
      </c>
      <c r="O36" s="3">
        <f t="shared" si="13"/>
        <v>0</v>
      </c>
      <c r="P36" s="3">
        <f t="shared" si="13"/>
        <v>0</v>
      </c>
      <c r="Q36" s="3">
        <f t="shared" si="13"/>
        <v>0</v>
      </c>
      <c r="R36" s="2"/>
    </row>
    <row r="37" spans="1:18" hidden="1" outlineLevel="1" x14ac:dyDescent="0.35">
      <c r="A37" s="2"/>
      <c r="B37" s="12" t="s">
        <v>63</v>
      </c>
      <c r="C37" s="8" t="s">
        <v>44</v>
      </c>
      <c r="D37" s="9">
        <f>SUMIFS([1]Data48!Q$12:Q$54,[1]Data48!$A$12:$A$54,$B$3)+SUMIFS([2]Data48!Q$12:Q$54,[2]Data48!$A$12:$A$54,$B$3)</f>
        <v>0</v>
      </c>
      <c r="E37" s="9">
        <f>SUMIFS([1]Data48!R$12:R$54,[1]Data48!$A$12:$A$54,$B$3)+SUMIFS([2]Data48!R$12:R$54,[2]Data48!$A$12:$A$54,$B$3)</f>
        <v>0</v>
      </c>
      <c r="F37" s="9">
        <f>SUMIFS([1]Data48!S$12:S$54,[1]Data48!$A$12:$A$54,$B$3)+SUMIFS([2]Data48!S$12:S$54,[2]Data48!$A$12:$A$54,$B$3)</f>
        <v>0</v>
      </c>
      <c r="G37" s="9">
        <f>SUMIFS([1]Data48!T$12:T$54,[1]Data48!$A$12:$A$54,$B$3)+SUMIFS([2]Data48!T$12:T$54,[2]Data48!$A$12:$A$54,$B$3)</f>
        <v>0</v>
      </c>
      <c r="H37" s="9">
        <f>SUMIFS([1]Data48!U$12:U$54,[1]Data48!$A$12:$A$54,$B$3)+SUMIFS([2]Data48!U$12:U$54,[2]Data48!$A$12:$A$54,$B$3)</f>
        <v>0</v>
      </c>
      <c r="I37" s="9">
        <f>SUMIFS([1]Data48!V$12:V$54,[1]Data48!$A$12:$A$54,$B$3)+SUMIFS([2]Data48!V$12:V$54,[2]Data48!$A$12:$A$54,$B$3)</f>
        <v>0</v>
      </c>
      <c r="J37" s="9">
        <f>SUMIFS([1]Data48!W$12:W$54,[1]Data48!$A$12:$A$54,$B$3)+SUMIFS([2]Data48!W$12:W$54,[2]Data48!$A$12:$A$54,$B$3)</f>
        <v>0</v>
      </c>
      <c r="K37" s="9">
        <f>SUMIFS([1]Data48!X$12:X$54,[1]Data48!$A$12:$A$54,$B$3)+SUMIFS([2]Data48!X$12:X$54,[2]Data48!$A$12:$A$54,$B$3)</f>
        <v>0</v>
      </c>
      <c r="L37" s="9">
        <f>SUMIFS([1]Data48!Y$12:Y$54,[1]Data48!$A$12:$A$54,$B$3)+SUMIFS([2]Data48!Y$12:Y$54,[2]Data48!$A$12:$A$54,$B$3)</f>
        <v>0</v>
      </c>
      <c r="M37" s="9">
        <f>SUMIFS([1]Data48!Z$12:Z$54,[1]Data48!$A$12:$A$54,$B$3)+SUMIFS([2]Data48!Z$12:Z$54,[2]Data48!$A$12:$A$54,$B$3)</f>
        <v>0</v>
      </c>
      <c r="N37" s="9">
        <f>SUMIFS([1]Data48!AA$12:AA$54,[1]Data48!$A$12:$A$54,$B$3)+SUMIFS([2]Data48!AA$12:AA$54,[2]Data48!$A$12:$A$54,$B$3)</f>
        <v>0</v>
      </c>
      <c r="O37" s="9">
        <f>SUMIFS([1]Data48!AB$12:AB$54,[1]Data48!$A$12:$A$54,$B$3)+SUMIFS([2]Data48!AB$12:AB$54,[2]Data48!$A$12:$A$54,$B$3)</f>
        <v>0</v>
      </c>
      <c r="P37" s="9">
        <f>SUMIFS([1]Data48!AC$12:AC$54,[1]Data48!$A$12:$A$54,$B$3)+SUMIFS([2]Data48!AC$12:AC$54,[2]Data48!$A$12:$A$54,$B$3)</f>
        <v>0</v>
      </c>
      <c r="Q37" s="9">
        <f>SUMIFS([1]Data48!AD$12:AD$54,[1]Data48!$A$12:$A$54,$B$3)+SUMIFS([2]Data48!AD$12:AD$54,[2]Data48!$A$12:$A$54,$B$3)</f>
        <v>0</v>
      </c>
      <c r="R37" s="2"/>
    </row>
    <row r="38" spans="1:18" hidden="1" outlineLevel="1" x14ac:dyDescent="0.35">
      <c r="A38" s="2"/>
      <c r="B38" s="13" t="s">
        <v>63</v>
      </c>
      <c r="C38" s="10" t="s">
        <v>43</v>
      </c>
      <c r="D38" s="11">
        <f>SUMIFS([3]Data48!Q$12:Q$54,[3]Data48!$A$12:$A$54,$B$3)+SUMIFS([4]Data48!Q$12:Q$54,[4]Data48!$A$12:$A$54,$B$3)</f>
        <v>0</v>
      </c>
      <c r="E38" s="11">
        <f>SUMIFS([3]Data48!R$12:R$54,[3]Data48!$A$12:$A$54,$B$3)+SUMIFS([4]Data48!R$12:R$54,[4]Data48!$A$12:$A$54,$B$3)</f>
        <v>0</v>
      </c>
      <c r="F38" s="11">
        <f>SUMIFS([3]Data48!S$12:S$54,[3]Data48!$A$12:$A$54,$B$3)+SUMIFS([4]Data48!S$12:S$54,[4]Data48!$A$12:$A$54,$B$3)</f>
        <v>0</v>
      </c>
      <c r="G38" s="11">
        <f>SUMIFS([3]Data48!T$12:T$54,[3]Data48!$A$12:$A$54,$B$3)+SUMIFS([4]Data48!T$12:T$54,[4]Data48!$A$12:$A$54,$B$3)</f>
        <v>0</v>
      </c>
      <c r="H38" s="11">
        <f>SUMIFS([3]Data48!U$12:U$54,[3]Data48!$A$12:$A$54,$B$3)+SUMIFS([4]Data48!U$12:U$54,[4]Data48!$A$12:$A$54,$B$3)</f>
        <v>0</v>
      </c>
      <c r="I38" s="11">
        <f>SUMIFS([3]Data48!V$12:V$54,[3]Data48!$A$12:$A$54,$B$3)+SUMIFS([4]Data48!V$12:V$54,[4]Data48!$A$12:$A$54,$B$3)</f>
        <v>0</v>
      </c>
      <c r="J38" s="11">
        <f>SUMIFS([3]Data48!W$12:W$54,[3]Data48!$A$12:$A$54,$B$3)+SUMIFS([4]Data48!W$12:W$54,[4]Data48!$A$12:$A$54,$B$3)</f>
        <v>0</v>
      </c>
      <c r="K38" s="11">
        <f>SUMIFS([3]Data48!X$12:X$54,[3]Data48!$A$12:$A$54,$B$3)+SUMIFS([4]Data48!X$12:X$54,[4]Data48!$A$12:$A$54,$B$3)</f>
        <v>0</v>
      </c>
      <c r="L38" s="11">
        <f>SUMIFS([3]Data48!Y$12:Y$54,[3]Data48!$A$12:$A$54,$B$3)+SUMIFS([4]Data48!Y$12:Y$54,[4]Data48!$A$12:$A$54,$B$3)</f>
        <v>0</v>
      </c>
      <c r="M38" s="11">
        <f>SUMIFS([3]Data48!Z$12:Z$54,[3]Data48!$A$12:$A$54,$B$3)+SUMIFS([4]Data48!Z$12:Z$54,[4]Data48!$A$12:$A$54,$B$3)</f>
        <v>0</v>
      </c>
      <c r="N38" s="11">
        <f>SUMIFS([3]Data48!AA$12:AA$54,[3]Data48!$A$12:$A$54,$B$3)+SUMIFS([4]Data48!AA$12:AA$54,[4]Data48!$A$12:$A$54,$B$3)</f>
        <v>0</v>
      </c>
      <c r="O38" s="11">
        <f>SUMIFS([3]Data48!AB$12:AB$54,[3]Data48!$A$12:$A$54,$B$3)+SUMIFS([4]Data48!AB$12:AB$54,[4]Data48!$A$12:$A$54,$B$3)</f>
        <v>0</v>
      </c>
      <c r="P38" s="11">
        <f>SUMIFS([3]Data48!AC$12:AC$54,[3]Data48!$A$12:$A$54,$B$3)+SUMIFS([4]Data48!AC$12:AC$54,[4]Data48!$A$12:$A$54,$B$3)</f>
        <v>0</v>
      </c>
      <c r="Q38" s="11">
        <f>SUMIFS([3]Data48!AD$12:AD$54,[3]Data48!$A$12:$A$54,$B$3)+SUMIFS([4]Data48!AD$12:AD$54,[4]Data48!$A$12:$A$54,$B$3)</f>
        <v>0</v>
      </c>
      <c r="R38" s="2"/>
    </row>
    <row r="39" spans="1:18" hidden="1" outlineLevel="1" x14ac:dyDescent="0.35">
      <c r="A39" s="2"/>
      <c r="B39" s="4" t="s">
        <v>63</v>
      </c>
      <c r="C39" s="2" t="s">
        <v>45</v>
      </c>
      <c r="D39" s="3">
        <f t="shared" ref="D39:Q39" si="14">SUM(D37:D38)</f>
        <v>0</v>
      </c>
      <c r="E39" s="3">
        <f t="shared" si="14"/>
        <v>0</v>
      </c>
      <c r="F39" s="3">
        <f t="shared" si="14"/>
        <v>0</v>
      </c>
      <c r="G39" s="3">
        <f t="shared" si="14"/>
        <v>0</v>
      </c>
      <c r="H39" s="3">
        <f t="shared" si="14"/>
        <v>0</v>
      </c>
      <c r="I39" s="3">
        <f t="shared" si="14"/>
        <v>0</v>
      </c>
      <c r="J39" s="3">
        <f t="shared" si="14"/>
        <v>0</v>
      </c>
      <c r="K39" s="3">
        <f t="shared" si="14"/>
        <v>0</v>
      </c>
      <c r="L39" s="3">
        <f t="shared" si="14"/>
        <v>0</v>
      </c>
      <c r="M39" s="3">
        <f t="shared" si="14"/>
        <v>0</v>
      </c>
      <c r="N39" s="3">
        <f t="shared" si="14"/>
        <v>0</v>
      </c>
      <c r="O39" s="3">
        <f t="shared" si="14"/>
        <v>0</v>
      </c>
      <c r="P39" s="3">
        <f t="shared" si="14"/>
        <v>0</v>
      </c>
      <c r="Q39" s="3">
        <f t="shared" si="14"/>
        <v>0</v>
      </c>
      <c r="R39" s="2"/>
    </row>
    <row r="40" spans="1:18" hidden="1" outlineLevel="1" x14ac:dyDescent="0.35">
      <c r="A40" s="2"/>
      <c r="B40" s="12" t="s">
        <v>64</v>
      </c>
      <c r="C40" s="8" t="s">
        <v>44</v>
      </c>
      <c r="D40" s="9">
        <f>SUMIFS([1]Data49!Q$12:Q$54,[1]Data49!$A$12:$A$54,$B$3)+SUMIFS([2]Data49!Q$12:Q$54,[2]Data49!$A$12:$A$54,$B$3)</f>
        <v>0</v>
      </c>
      <c r="E40" s="9">
        <f>SUMIFS([1]Data49!R$12:R$54,[1]Data49!$A$12:$A$54,$B$3)+SUMIFS([2]Data49!R$12:R$54,[2]Data49!$A$12:$A$54,$B$3)</f>
        <v>0</v>
      </c>
      <c r="F40" s="9">
        <f>SUMIFS([1]Data49!S$12:S$54,[1]Data49!$A$12:$A$54,$B$3)+SUMIFS([2]Data49!S$12:S$54,[2]Data49!$A$12:$A$54,$B$3)</f>
        <v>0</v>
      </c>
      <c r="G40" s="9">
        <f>SUMIFS([1]Data49!T$12:T$54,[1]Data49!$A$12:$A$54,$B$3)+SUMIFS([2]Data49!T$12:T$54,[2]Data49!$A$12:$A$54,$B$3)</f>
        <v>0</v>
      </c>
      <c r="H40" s="9">
        <f>SUMIFS([1]Data49!U$12:U$54,[1]Data49!$A$12:$A$54,$B$3)+SUMIFS([2]Data49!U$12:U$54,[2]Data49!$A$12:$A$54,$B$3)</f>
        <v>0</v>
      </c>
      <c r="I40" s="9">
        <f>SUMIFS([1]Data49!V$12:V$54,[1]Data49!$A$12:$A$54,$B$3)+SUMIFS([2]Data49!V$12:V$54,[2]Data49!$A$12:$A$54,$B$3)</f>
        <v>0</v>
      </c>
      <c r="J40" s="9">
        <f>SUMIFS([1]Data49!W$12:W$54,[1]Data49!$A$12:$A$54,$B$3)+SUMIFS([2]Data49!W$12:W$54,[2]Data49!$A$12:$A$54,$B$3)</f>
        <v>0</v>
      </c>
      <c r="K40" s="9">
        <f>SUMIFS([1]Data49!X$12:X$54,[1]Data49!$A$12:$A$54,$B$3)+SUMIFS([2]Data49!X$12:X$54,[2]Data49!$A$12:$A$54,$B$3)</f>
        <v>0</v>
      </c>
      <c r="L40" s="9">
        <f>SUMIFS([1]Data49!Y$12:Y$54,[1]Data49!$A$12:$A$54,$B$3)+SUMIFS([2]Data49!Y$12:Y$54,[2]Data49!$A$12:$A$54,$B$3)</f>
        <v>0</v>
      </c>
      <c r="M40" s="9">
        <f>SUMIFS([1]Data49!Z$12:Z$54,[1]Data49!$A$12:$A$54,$B$3)+SUMIFS([2]Data49!Z$12:Z$54,[2]Data49!$A$12:$A$54,$B$3)</f>
        <v>0</v>
      </c>
      <c r="N40" s="9">
        <f>SUMIFS([1]Data49!AA$12:AA$54,[1]Data49!$A$12:$A$54,$B$3)+SUMIFS([2]Data49!AA$12:AA$54,[2]Data49!$A$12:$A$54,$B$3)</f>
        <v>0</v>
      </c>
      <c r="O40" s="9">
        <f>SUMIFS([1]Data49!AB$12:AB$54,[1]Data49!$A$12:$A$54,$B$3)+SUMIFS([2]Data49!AB$12:AB$54,[2]Data49!$A$12:$A$54,$B$3)</f>
        <v>0</v>
      </c>
      <c r="P40" s="9">
        <f>SUMIFS([1]Data49!AC$12:AC$54,[1]Data49!$A$12:$A$54,$B$3)+SUMIFS([2]Data49!AC$12:AC$54,[2]Data49!$A$12:$A$54,$B$3)</f>
        <v>0</v>
      </c>
      <c r="Q40" s="9">
        <f>SUMIFS([1]Data49!AD$12:AD$54,[1]Data49!$A$12:$A$54,$B$3)+SUMIFS([2]Data49!AD$12:AD$54,[2]Data49!$A$12:$A$54,$B$3)</f>
        <v>0</v>
      </c>
      <c r="R40" s="2"/>
    </row>
    <row r="41" spans="1:18" hidden="1" outlineLevel="1" x14ac:dyDescent="0.35">
      <c r="A41" s="2"/>
      <c r="B41" s="13" t="s">
        <v>64</v>
      </c>
      <c r="C41" s="10" t="s">
        <v>43</v>
      </c>
      <c r="D41" s="11">
        <f>SUMIFS([3]Data49!Q$12:Q$54,[3]Data49!$A$12:$A$54,$B$3)+SUMIFS([4]Data49!Q$12:Q$54,[4]Data49!$A$12:$A$54,$B$3)</f>
        <v>0</v>
      </c>
      <c r="E41" s="11">
        <f>SUMIFS([3]Data49!R$12:R$54,[3]Data49!$A$12:$A$54,$B$3)+SUMIFS([4]Data49!R$12:R$54,[4]Data49!$A$12:$A$54,$B$3)</f>
        <v>0</v>
      </c>
      <c r="F41" s="11">
        <f>SUMIFS([3]Data49!S$12:S$54,[3]Data49!$A$12:$A$54,$B$3)+SUMIFS([4]Data49!S$12:S$54,[4]Data49!$A$12:$A$54,$B$3)</f>
        <v>0</v>
      </c>
      <c r="G41" s="11">
        <f>SUMIFS([3]Data49!T$12:T$54,[3]Data49!$A$12:$A$54,$B$3)+SUMIFS([4]Data49!T$12:T$54,[4]Data49!$A$12:$A$54,$B$3)</f>
        <v>0</v>
      </c>
      <c r="H41" s="11">
        <f>SUMIFS([3]Data49!U$12:U$54,[3]Data49!$A$12:$A$54,$B$3)+SUMIFS([4]Data49!U$12:U$54,[4]Data49!$A$12:$A$54,$B$3)</f>
        <v>0</v>
      </c>
      <c r="I41" s="11">
        <f>SUMIFS([3]Data49!V$12:V$54,[3]Data49!$A$12:$A$54,$B$3)+SUMIFS([4]Data49!V$12:V$54,[4]Data49!$A$12:$A$54,$B$3)</f>
        <v>0</v>
      </c>
      <c r="J41" s="11">
        <f>SUMIFS([3]Data49!W$12:W$54,[3]Data49!$A$12:$A$54,$B$3)+SUMIFS([4]Data49!W$12:W$54,[4]Data49!$A$12:$A$54,$B$3)</f>
        <v>0</v>
      </c>
      <c r="K41" s="11">
        <f>SUMIFS([3]Data49!X$12:X$54,[3]Data49!$A$12:$A$54,$B$3)+SUMIFS([4]Data49!X$12:X$54,[4]Data49!$A$12:$A$54,$B$3)</f>
        <v>0</v>
      </c>
      <c r="L41" s="11">
        <f>SUMIFS([3]Data49!Y$12:Y$54,[3]Data49!$A$12:$A$54,$B$3)+SUMIFS([4]Data49!Y$12:Y$54,[4]Data49!$A$12:$A$54,$B$3)</f>
        <v>0</v>
      </c>
      <c r="M41" s="11">
        <f>SUMIFS([3]Data49!Z$12:Z$54,[3]Data49!$A$12:$A$54,$B$3)+SUMIFS([4]Data49!Z$12:Z$54,[4]Data49!$A$12:$A$54,$B$3)</f>
        <v>0</v>
      </c>
      <c r="N41" s="11">
        <f>SUMIFS([3]Data49!AA$12:AA$54,[3]Data49!$A$12:$A$54,$B$3)+SUMIFS([4]Data49!AA$12:AA$54,[4]Data49!$A$12:$A$54,$B$3)</f>
        <v>0</v>
      </c>
      <c r="O41" s="11">
        <f>SUMIFS([3]Data49!AB$12:AB$54,[3]Data49!$A$12:$A$54,$B$3)+SUMIFS([4]Data49!AB$12:AB$54,[4]Data49!$A$12:$A$54,$B$3)</f>
        <v>0</v>
      </c>
      <c r="P41" s="11">
        <f>SUMIFS([3]Data49!AC$12:AC$54,[3]Data49!$A$12:$A$54,$B$3)+SUMIFS([4]Data49!AC$12:AC$54,[4]Data49!$A$12:$A$54,$B$3)</f>
        <v>0</v>
      </c>
      <c r="Q41" s="11">
        <f>SUMIFS([3]Data49!AD$12:AD$54,[3]Data49!$A$12:$A$54,$B$3)+SUMIFS([4]Data49!AD$12:AD$54,[4]Data49!$A$12:$A$54,$B$3)</f>
        <v>0</v>
      </c>
      <c r="R41" s="2"/>
    </row>
    <row r="42" spans="1:18" hidden="1" outlineLevel="1" x14ac:dyDescent="0.35">
      <c r="A42" s="2"/>
      <c r="B42" s="4" t="s">
        <v>64</v>
      </c>
      <c r="C42" s="2" t="s">
        <v>45</v>
      </c>
      <c r="D42" s="3">
        <f t="shared" ref="D42:Q42" si="15">SUM(D40:D41)</f>
        <v>0</v>
      </c>
      <c r="E42" s="3">
        <f t="shared" si="15"/>
        <v>0</v>
      </c>
      <c r="F42" s="3">
        <f t="shared" si="15"/>
        <v>0</v>
      </c>
      <c r="G42" s="3">
        <f t="shared" si="15"/>
        <v>0</v>
      </c>
      <c r="H42" s="3">
        <f t="shared" si="15"/>
        <v>0</v>
      </c>
      <c r="I42" s="3">
        <f t="shared" si="15"/>
        <v>0</v>
      </c>
      <c r="J42" s="3">
        <f t="shared" si="15"/>
        <v>0</v>
      </c>
      <c r="K42" s="3">
        <f t="shared" si="15"/>
        <v>0</v>
      </c>
      <c r="L42" s="3">
        <f t="shared" si="15"/>
        <v>0</v>
      </c>
      <c r="M42" s="3">
        <f t="shared" si="15"/>
        <v>0</v>
      </c>
      <c r="N42" s="3">
        <f t="shared" si="15"/>
        <v>0</v>
      </c>
      <c r="O42" s="3">
        <f t="shared" si="15"/>
        <v>0</v>
      </c>
      <c r="P42" s="3">
        <f t="shared" si="15"/>
        <v>0</v>
      </c>
      <c r="Q42" s="3">
        <f t="shared" si="15"/>
        <v>0</v>
      </c>
      <c r="R42" s="2"/>
    </row>
    <row r="43" spans="1:18" hidden="1" outlineLevel="1" x14ac:dyDescent="0.35">
      <c r="A43" s="2"/>
      <c r="B43" s="12" t="s">
        <v>65</v>
      </c>
      <c r="C43" s="8" t="s">
        <v>44</v>
      </c>
      <c r="D43" s="9">
        <f>SUMIFS([1]Data50!Q$12:Q$54,[1]Data50!$A$12:$A$54,$B$3)+SUMIFS([2]Data50!Q$12:Q$54,[2]Data50!$A$12:$A$54,$B$3)</f>
        <v>0</v>
      </c>
      <c r="E43" s="9">
        <f>SUMIFS([1]Data50!R$12:R$54,[1]Data50!$A$12:$A$54,$B$3)+SUMIFS([2]Data50!R$12:R$54,[2]Data50!$A$12:$A$54,$B$3)</f>
        <v>0</v>
      </c>
      <c r="F43" s="9">
        <f>SUMIFS([1]Data50!S$12:S$54,[1]Data50!$A$12:$A$54,$B$3)+SUMIFS([2]Data50!S$12:S$54,[2]Data50!$A$12:$A$54,$B$3)</f>
        <v>0</v>
      </c>
      <c r="G43" s="9">
        <f>SUMIFS([1]Data50!T$12:T$54,[1]Data50!$A$12:$A$54,$B$3)+SUMIFS([2]Data50!T$12:T$54,[2]Data50!$A$12:$A$54,$B$3)</f>
        <v>0</v>
      </c>
      <c r="H43" s="9">
        <f>SUMIFS([1]Data50!U$12:U$54,[1]Data50!$A$12:$A$54,$B$3)+SUMIFS([2]Data50!U$12:U$54,[2]Data50!$A$12:$A$54,$B$3)</f>
        <v>0</v>
      </c>
      <c r="I43" s="9">
        <f>SUMIFS([1]Data50!V$12:V$54,[1]Data50!$A$12:$A$54,$B$3)+SUMIFS([2]Data50!V$12:V$54,[2]Data50!$A$12:$A$54,$B$3)</f>
        <v>0</v>
      </c>
      <c r="J43" s="9">
        <f>SUMIFS([1]Data50!W$12:W$54,[1]Data50!$A$12:$A$54,$B$3)+SUMIFS([2]Data50!W$12:W$54,[2]Data50!$A$12:$A$54,$B$3)</f>
        <v>0</v>
      </c>
      <c r="K43" s="9">
        <f>SUMIFS([1]Data50!X$12:X$54,[1]Data50!$A$12:$A$54,$B$3)+SUMIFS([2]Data50!X$12:X$54,[2]Data50!$A$12:$A$54,$B$3)</f>
        <v>0</v>
      </c>
      <c r="L43" s="9">
        <f>SUMIFS([1]Data50!Y$12:Y$54,[1]Data50!$A$12:$A$54,$B$3)+SUMIFS([2]Data50!Y$12:Y$54,[2]Data50!$A$12:$A$54,$B$3)</f>
        <v>0</v>
      </c>
      <c r="M43" s="9">
        <f>SUMIFS([1]Data50!Z$12:Z$54,[1]Data50!$A$12:$A$54,$B$3)+SUMIFS([2]Data50!Z$12:Z$54,[2]Data50!$A$12:$A$54,$B$3)</f>
        <v>0</v>
      </c>
      <c r="N43" s="9">
        <f>SUMIFS([1]Data50!AA$12:AA$54,[1]Data50!$A$12:$A$54,$B$3)+SUMIFS([2]Data50!AA$12:AA$54,[2]Data50!$A$12:$A$54,$B$3)</f>
        <v>0</v>
      </c>
      <c r="O43" s="9">
        <f>SUMIFS([1]Data50!AB$12:AB$54,[1]Data50!$A$12:$A$54,$B$3)+SUMIFS([2]Data50!AB$12:AB$54,[2]Data50!$A$12:$A$54,$B$3)</f>
        <v>0</v>
      </c>
      <c r="P43" s="9">
        <f>SUMIFS([1]Data50!AC$12:AC$54,[1]Data50!$A$12:$A$54,$B$3)+SUMIFS([2]Data50!AC$12:AC$54,[2]Data50!$A$12:$A$54,$B$3)</f>
        <v>0</v>
      </c>
      <c r="Q43" s="9">
        <f>SUMIFS([1]Data50!AD$12:AD$54,[1]Data50!$A$12:$A$54,$B$3)+SUMIFS([2]Data50!AD$12:AD$54,[2]Data50!$A$12:$A$54,$B$3)</f>
        <v>0</v>
      </c>
      <c r="R43" s="2"/>
    </row>
    <row r="44" spans="1:18" hidden="1" outlineLevel="1" x14ac:dyDescent="0.35">
      <c r="A44" s="2"/>
      <c r="B44" s="13" t="s">
        <v>65</v>
      </c>
      <c r="C44" s="10" t="s">
        <v>43</v>
      </c>
      <c r="D44" s="11">
        <f>SUMIFS([3]Data50!Q$12:Q$54,[3]Data50!$A$12:$A$54,$B$3)+SUMIFS([4]Data50!Q$12:Q$54,[4]Data50!$A$12:$A$54,$B$3)</f>
        <v>0</v>
      </c>
      <c r="E44" s="11">
        <f>SUMIFS([3]Data50!R$12:R$54,[3]Data50!$A$12:$A$54,$B$3)+SUMIFS([4]Data50!R$12:R$54,[4]Data50!$A$12:$A$54,$B$3)</f>
        <v>0</v>
      </c>
      <c r="F44" s="11">
        <f>SUMIFS([3]Data50!S$12:S$54,[3]Data50!$A$12:$A$54,$B$3)+SUMIFS([4]Data50!S$12:S$54,[4]Data50!$A$12:$A$54,$B$3)</f>
        <v>0</v>
      </c>
      <c r="G44" s="11">
        <f>SUMIFS([3]Data50!T$12:T$54,[3]Data50!$A$12:$A$54,$B$3)+SUMIFS([4]Data50!T$12:T$54,[4]Data50!$A$12:$A$54,$B$3)</f>
        <v>0</v>
      </c>
      <c r="H44" s="11">
        <f>SUMIFS([3]Data50!U$12:U$54,[3]Data50!$A$12:$A$54,$B$3)+SUMIFS([4]Data50!U$12:U$54,[4]Data50!$A$12:$A$54,$B$3)</f>
        <v>0</v>
      </c>
      <c r="I44" s="11">
        <f>SUMIFS([3]Data50!V$12:V$54,[3]Data50!$A$12:$A$54,$B$3)+SUMIFS([4]Data50!V$12:V$54,[4]Data50!$A$12:$A$54,$B$3)</f>
        <v>0</v>
      </c>
      <c r="J44" s="11">
        <f>SUMIFS([3]Data50!W$12:W$54,[3]Data50!$A$12:$A$54,$B$3)+SUMIFS([4]Data50!W$12:W$54,[4]Data50!$A$12:$A$54,$B$3)</f>
        <v>0</v>
      </c>
      <c r="K44" s="11">
        <f>SUMIFS([3]Data50!X$12:X$54,[3]Data50!$A$12:$A$54,$B$3)+SUMIFS([4]Data50!X$12:X$54,[4]Data50!$A$12:$A$54,$B$3)</f>
        <v>0</v>
      </c>
      <c r="L44" s="11">
        <f>SUMIFS([3]Data50!Y$12:Y$54,[3]Data50!$A$12:$A$54,$B$3)+SUMIFS([4]Data50!Y$12:Y$54,[4]Data50!$A$12:$A$54,$B$3)</f>
        <v>0</v>
      </c>
      <c r="M44" s="11">
        <f>SUMIFS([3]Data50!Z$12:Z$54,[3]Data50!$A$12:$A$54,$B$3)+SUMIFS([4]Data50!Z$12:Z$54,[4]Data50!$A$12:$A$54,$B$3)</f>
        <v>0</v>
      </c>
      <c r="N44" s="11">
        <f>SUMIFS([3]Data50!AA$12:AA$54,[3]Data50!$A$12:$A$54,$B$3)+SUMIFS([4]Data50!AA$12:AA$54,[4]Data50!$A$12:$A$54,$B$3)</f>
        <v>0</v>
      </c>
      <c r="O44" s="11">
        <f>SUMIFS([3]Data50!AB$12:AB$54,[3]Data50!$A$12:$A$54,$B$3)+SUMIFS([4]Data50!AB$12:AB$54,[4]Data50!$A$12:$A$54,$B$3)</f>
        <v>0</v>
      </c>
      <c r="P44" s="11">
        <f>SUMIFS([3]Data50!AC$12:AC$54,[3]Data50!$A$12:$A$54,$B$3)+SUMIFS([4]Data50!AC$12:AC$54,[4]Data50!$A$12:$A$54,$B$3)</f>
        <v>0</v>
      </c>
      <c r="Q44" s="11">
        <f>SUMIFS([3]Data50!AD$12:AD$54,[3]Data50!$A$12:$A$54,$B$3)+SUMIFS([4]Data50!AD$12:AD$54,[4]Data50!$A$12:$A$54,$B$3)</f>
        <v>0</v>
      </c>
      <c r="R44" s="2"/>
    </row>
    <row r="45" spans="1:18" hidden="1" outlineLevel="1" x14ac:dyDescent="0.35">
      <c r="A45" s="2"/>
      <c r="B45" s="4" t="s">
        <v>65</v>
      </c>
      <c r="C45" s="2" t="s">
        <v>45</v>
      </c>
      <c r="D45" s="3">
        <f t="shared" ref="D45:Q45" si="16">SUM(D43:D44)</f>
        <v>0</v>
      </c>
      <c r="E45" s="3">
        <f t="shared" si="16"/>
        <v>0</v>
      </c>
      <c r="F45" s="3">
        <f t="shared" si="16"/>
        <v>0</v>
      </c>
      <c r="G45" s="3">
        <f t="shared" si="16"/>
        <v>0</v>
      </c>
      <c r="H45" s="3">
        <f t="shared" si="16"/>
        <v>0</v>
      </c>
      <c r="I45" s="3">
        <f t="shared" si="16"/>
        <v>0</v>
      </c>
      <c r="J45" s="3">
        <f t="shared" si="16"/>
        <v>0</v>
      </c>
      <c r="K45" s="3">
        <f t="shared" si="16"/>
        <v>0</v>
      </c>
      <c r="L45" s="3">
        <f t="shared" si="16"/>
        <v>0</v>
      </c>
      <c r="M45" s="3">
        <f t="shared" si="16"/>
        <v>0</v>
      </c>
      <c r="N45" s="3">
        <f t="shared" si="16"/>
        <v>0</v>
      </c>
      <c r="O45" s="3">
        <f t="shared" si="16"/>
        <v>0</v>
      </c>
      <c r="P45" s="3">
        <f t="shared" si="16"/>
        <v>0</v>
      </c>
      <c r="Q45" s="3">
        <f t="shared" si="16"/>
        <v>0</v>
      </c>
      <c r="R45" s="2"/>
    </row>
    <row r="46" spans="1:18" hidden="1" outlineLevel="1" x14ac:dyDescent="0.35">
      <c r="A46" s="2"/>
      <c r="B46" s="12" t="s">
        <v>66</v>
      </c>
      <c r="C46" s="8" t="s">
        <v>44</v>
      </c>
      <c r="D46" s="9">
        <f>SUMIFS([1]Data51!Q$12:Q$54,[1]Data51!$A$12:$A$54,$B$3)+SUMIFS([2]Data51!Q$12:Q$54,[2]Data51!$A$12:$A$54,$B$3)</f>
        <v>0</v>
      </c>
      <c r="E46" s="9">
        <f>SUMIFS([1]Data51!R$12:R$54,[1]Data51!$A$12:$A$54,$B$3)+SUMIFS([2]Data51!R$12:R$54,[2]Data51!$A$12:$A$54,$B$3)</f>
        <v>0</v>
      </c>
      <c r="F46" s="9">
        <f>SUMIFS([1]Data51!S$12:S$54,[1]Data51!$A$12:$A$54,$B$3)+SUMIFS([2]Data51!S$12:S$54,[2]Data51!$A$12:$A$54,$B$3)</f>
        <v>0</v>
      </c>
      <c r="G46" s="9">
        <f>SUMIFS([1]Data51!T$12:T$54,[1]Data51!$A$12:$A$54,$B$3)+SUMIFS([2]Data51!T$12:T$54,[2]Data51!$A$12:$A$54,$B$3)</f>
        <v>0</v>
      </c>
      <c r="H46" s="9">
        <f>SUMIFS([1]Data51!U$12:U$54,[1]Data51!$A$12:$A$54,$B$3)+SUMIFS([2]Data51!U$12:U$54,[2]Data51!$A$12:$A$54,$B$3)</f>
        <v>0</v>
      </c>
      <c r="I46" s="9">
        <f>SUMIFS([1]Data51!V$12:V$54,[1]Data51!$A$12:$A$54,$B$3)+SUMIFS([2]Data51!V$12:V$54,[2]Data51!$A$12:$A$54,$B$3)</f>
        <v>0</v>
      </c>
      <c r="J46" s="9">
        <f>SUMIFS([1]Data51!W$12:W$54,[1]Data51!$A$12:$A$54,$B$3)+SUMIFS([2]Data51!W$12:W$54,[2]Data51!$A$12:$A$54,$B$3)</f>
        <v>0</v>
      </c>
      <c r="K46" s="9">
        <f>SUMIFS([1]Data51!X$12:X$54,[1]Data51!$A$12:$A$54,$B$3)+SUMIFS([2]Data51!X$12:X$54,[2]Data51!$A$12:$A$54,$B$3)</f>
        <v>0</v>
      </c>
      <c r="L46" s="9">
        <f>SUMIFS([1]Data51!Y$12:Y$54,[1]Data51!$A$12:$A$54,$B$3)+SUMIFS([2]Data51!Y$12:Y$54,[2]Data51!$A$12:$A$54,$B$3)</f>
        <v>0</v>
      </c>
      <c r="M46" s="9">
        <f>SUMIFS([1]Data51!Z$12:Z$54,[1]Data51!$A$12:$A$54,$B$3)+SUMIFS([2]Data51!Z$12:Z$54,[2]Data51!$A$12:$A$54,$B$3)</f>
        <v>0</v>
      </c>
      <c r="N46" s="9">
        <f>SUMIFS([1]Data51!AA$12:AA$54,[1]Data51!$A$12:$A$54,$B$3)+SUMIFS([2]Data51!AA$12:AA$54,[2]Data51!$A$12:$A$54,$B$3)</f>
        <v>0</v>
      </c>
      <c r="O46" s="9">
        <f>SUMIFS([1]Data51!AB$12:AB$54,[1]Data51!$A$12:$A$54,$B$3)+SUMIFS([2]Data51!AB$12:AB$54,[2]Data51!$A$12:$A$54,$B$3)</f>
        <v>0</v>
      </c>
      <c r="P46" s="9">
        <f>SUMIFS([1]Data51!AC$12:AC$54,[1]Data51!$A$12:$A$54,$B$3)+SUMIFS([2]Data51!AC$12:AC$54,[2]Data51!$A$12:$A$54,$B$3)</f>
        <v>0</v>
      </c>
      <c r="Q46" s="9">
        <f>SUMIFS([1]Data51!AD$12:AD$54,[1]Data51!$A$12:$A$54,$B$3)+SUMIFS([2]Data51!AD$12:AD$54,[2]Data51!$A$12:$A$54,$B$3)</f>
        <v>0</v>
      </c>
      <c r="R46" s="2"/>
    </row>
    <row r="47" spans="1:18" hidden="1" outlineLevel="1" x14ac:dyDescent="0.35">
      <c r="A47" s="2"/>
      <c r="B47" s="13" t="s">
        <v>66</v>
      </c>
      <c r="C47" s="10" t="s">
        <v>43</v>
      </c>
      <c r="D47" s="11">
        <f>SUMIFS([3]Data51!Q$12:Q$54,[3]Data51!$A$12:$A$54,$B$3)+SUMIFS([4]Data51!Q$12:Q$54,[4]Data51!$A$12:$A$54,$B$3)</f>
        <v>0</v>
      </c>
      <c r="E47" s="11">
        <f>SUMIFS([3]Data51!R$12:R$54,[3]Data51!$A$12:$A$54,$B$3)+SUMIFS([4]Data51!R$12:R$54,[4]Data51!$A$12:$A$54,$B$3)</f>
        <v>0</v>
      </c>
      <c r="F47" s="11">
        <f>SUMIFS([3]Data51!S$12:S$54,[3]Data51!$A$12:$A$54,$B$3)+SUMIFS([4]Data51!S$12:S$54,[4]Data51!$A$12:$A$54,$B$3)</f>
        <v>0</v>
      </c>
      <c r="G47" s="11">
        <f>SUMIFS([3]Data51!T$12:T$54,[3]Data51!$A$12:$A$54,$B$3)+SUMIFS([4]Data51!T$12:T$54,[4]Data51!$A$12:$A$54,$B$3)</f>
        <v>0</v>
      </c>
      <c r="H47" s="11">
        <f>SUMIFS([3]Data51!U$12:U$54,[3]Data51!$A$12:$A$54,$B$3)+SUMIFS([4]Data51!U$12:U$54,[4]Data51!$A$12:$A$54,$B$3)</f>
        <v>0</v>
      </c>
      <c r="I47" s="11">
        <f>SUMIFS([3]Data51!V$12:V$54,[3]Data51!$A$12:$A$54,$B$3)+SUMIFS([4]Data51!V$12:V$54,[4]Data51!$A$12:$A$54,$B$3)</f>
        <v>0</v>
      </c>
      <c r="J47" s="11">
        <f>SUMIFS([3]Data51!W$12:W$54,[3]Data51!$A$12:$A$54,$B$3)+SUMIFS([4]Data51!W$12:W$54,[4]Data51!$A$12:$A$54,$B$3)</f>
        <v>0</v>
      </c>
      <c r="K47" s="11">
        <f>SUMIFS([3]Data51!X$12:X$54,[3]Data51!$A$12:$A$54,$B$3)+SUMIFS([4]Data51!X$12:X$54,[4]Data51!$A$12:$A$54,$B$3)</f>
        <v>0</v>
      </c>
      <c r="L47" s="11">
        <f>SUMIFS([3]Data51!Y$12:Y$54,[3]Data51!$A$12:$A$54,$B$3)+SUMIFS([4]Data51!Y$12:Y$54,[4]Data51!$A$12:$A$54,$B$3)</f>
        <v>0</v>
      </c>
      <c r="M47" s="11">
        <f>SUMIFS([3]Data51!Z$12:Z$54,[3]Data51!$A$12:$A$54,$B$3)+SUMIFS([4]Data51!Z$12:Z$54,[4]Data51!$A$12:$A$54,$B$3)</f>
        <v>0</v>
      </c>
      <c r="N47" s="11">
        <f>SUMIFS([3]Data51!AA$12:AA$54,[3]Data51!$A$12:$A$54,$B$3)+SUMIFS([4]Data51!AA$12:AA$54,[4]Data51!$A$12:$A$54,$B$3)</f>
        <v>0</v>
      </c>
      <c r="O47" s="11">
        <f>SUMIFS([3]Data51!AB$12:AB$54,[3]Data51!$A$12:$A$54,$B$3)+SUMIFS([4]Data51!AB$12:AB$54,[4]Data51!$A$12:$A$54,$B$3)</f>
        <v>0</v>
      </c>
      <c r="P47" s="11">
        <f>SUMIFS([3]Data51!AC$12:AC$54,[3]Data51!$A$12:$A$54,$B$3)+SUMIFS([4]Data51!AC$12:AC$54,[4]Data51!$A$12:$A$54,$B$3)</f>
        <v>0</v>
      </c>
      <c r="Q47" s="11">
        <f>SUMIFS([3]Data51!AD$12:AD$54,[3]Data51!$A$12:$A$54,$B$3)+SUMIFS([4]Data51!AD$12:AD$54,[4]Data51!$A$12:$A$54,$B$3)</f>
        <v>0</v>
      </c>
      <c r="R47" s="2"/>
    </row>
    <row r="48" spans="1:18" hidden="1" outlineLevel="1" x14ac:dyDescent="0.35">
      <c r="A48" s="2"/>
      <c r="B48" s="4" t="s">
        <v>66</v>
      </c>
      <c r="C48" s="2" t="s">
        <v>45</v>
      </c>
      <c r="D48" s="3">
        <f t="shared" ref="D48:Q48" si="17">SUM(D46:D47)</f>
        <v>0</v>
      </c>
      <c r="E48" s="3">
        <f t="shared" si="17"/>
        <v>0</v>
      </c>
      <c r="F48" s="3">
        <f t="shared" si="17"/>
        <v>0</v>
      </c>
      <c r="G48" s="3">
        <f t="shared" si="17"/>
        <v>0</v>
      </c>
      <c r="H48" s="3">
        <f t="shared" si="17"/>
        <v>0</v>
      </c>
      <c r="I48" s="3">
        <f t="shared" si="17"/>
        <v>0</v>
      </c>
      <c r="J48" s="3">
        <f t="shared" si="17"/>
        <v>0</v>
      </c>
      <c r="K48" s="3">
        <f t="shared" si="17"/>
        <v>0</v>
      </c>
      <c r="L48" s="3">
        <f t="shared" si="17"/>
        <v>0</v>
      </c>
      <c r="M48" s="3">
        <f t="shared" si="17"/>
        <v>0</v>
      </c>
      <c r="N48" s="3">
        <f t="shared" si="17"/>
        <v>0</v>
      </c>
      <c r="O48" s="3">
        <f t="shared" si="17"/>
        <v>0</v>
      </c>
      <c r="P48" s="3">
        <f t="shared" si="17"/>
        <v>0</v>
      </c>
      <c r="Q48" s="3">
        <f t="shared" si="17"/>
        <v>0</v>
      </c>
      <c r="R48" s="2"/>
    </row>
    <row r="49" spans="1:18" hidden="1" outlineLevel="1" x14ac:dyDescent="0.35">
      <c r="A49" s="2"/>
      <c r="B49" s="12" t="s">
        <v>67</v>
      </c>
      <c r="C49" s="8" t="s">
        <v>44</v>
      </c>
      <c r="D49" s="9">
        <f>SUMIFS([1]Data52!Q$12:Q$54,[1]Data52!$A$12:$A$54,$B$3)+SUMIFS([2]Data52!Q$12:Q$54,[2]Data52!$A$12:$A$54,$B$3)</f>
        <v>0</v>
      </c>
      <c r="E49" s="9">
        <f>SUMIFS([1]Data52!R$12:R$54,[1]Data52!$A$12:$A$54,$B$3)+SUMIFS([2]Data52!R$12:R$54,[2]Data52!$A$12:$A$54,$B$3)</f>
        <v>0</v>
      </c>
      <c r="F49" s="9">
        <f>SUMIFS([1]Data52!S$12:S$54,[1]Data52!$A$12:$A$54,$B$3)+SUMIFS([2]Data52!S$12:S$54,[2]Data52!$A$12:$A$54,$B$3)</f>
        <v>0</v>
      </c>
      <c r="G49" s="9">
        <f>SUMIFS([1]Data52!T$12:T$54,[1]Data52!$A$12:$A$54,$B$3)+SUMIFS([2]Data52!T$12:T$54,[2]Data52!$A$12:$A$54,$B$3)</f>
        <v>0</v>
      </c>
      <c r="H49" s="9">
        <f>SUMIFS([1]Data52!U$12:U$54,[1]Data52!$A$12:$A$54,$B$3)+SUMIFS([2]Data52!U$12:U$54,[2]Data52!$A$12:$A$54,$B$3)</f>
        <v>0</v>
      </c>
      <c r="I49" s="9">
        <f>SUMIFS([1]Data52!V$12:V$54,[1]Data52!$A$12:$A$54,$B$3)+SUMIFS([2]Data52!V$12:V$54,[2]Data52!$A$12:$A$54,$B$3)</f>
        <v>0</v>
      </c>
      <c r="J49" s="9">
        <f>SUMIFS([1]Data52!W$12:W$54,[1]Data52!$A$12:$A$54,$B$3)+SUMIFS([2]Data52!W$12:W$54,[2]Data52!$A$12:$A$54,$B$3)</f>
        <v>0</v>
      </c>
      <c r="K49" s="9">
        <f>SUMIFS([1]Data52!X$12:X$54,[1]Data52!$A$12:$A$54,$B$3)+SUMIFS([2]Data52!X$12:X$54,[2]Data52!$A$12:$A$54,$B$3)</f>
        <v>0</v>
      </c>
      <c r="L49" s="9">
        <f>SUMIFS([1]Data52!Y$12:Y$54,[1]Data52!$A$12:$A$54,$B$3)+SUMIFS([2]Data52!Y$12:Y$54,[2]Data52!$A$12:$A$54,$B$3)</f>
        <v>0</v>
      </c>
      <c r="M49" s="9">
        <f>SUMIFS([1]Data52!Z$12:Z$54,[1]Data52!$A$12:$A$54,$B$3)+SUMIFS([2]Data52!Z$12:Z$54,[2]Data52!$A$12:$A$54,$B$3)</f>
        <v>0</v>
      </c>
      <c r="N49" s="9">
        <f>SUMIFS([1]Data52!AA$12:AA$54,[1]Data52!$A$12:$A$54,$B$3)+SUMIFS([2]Data52!AA$12:AA$54,[2]Data52!$A$12:$A$54,$B$3)</f>
        <v>0</v>
      </c>
      <c r="O49" s="9">
        <f>SUMIFS([1]Data52!AB$12:AB$54,[1]Data52!$A$12:$A$54,$B$3)+SUMIFS([2]Data52!AB$12:AB$54,[2]Data52!$A$12:$A$54,$B$3)</f>
        <v>0</v>
      </c>
      <c r="P49" s="9">
        <f>SUMIFS([1]Data52!AC$12:AC$54,[1]Data52!$A$12:$A$54,$B$3)+SUMIFS([2]Data52!AC$12:AC$54,[2]Data52!$A$12:$A$54,$B$3)</f>
        <v>0</v>
      </c>
      <c r="Q49" s="9">
        <f>SUMIFS([1]Data52!AD$12:AD$54,[1]Data52!$A$12:$A$54,$B$3)+SUMIFS([2]Data52!AD$12:AD$54,[2]Data52!$A$12:$A$54,$B$3)</f>
        <v>0</v>
      </c>
      <c r="R49" s="2"/>
    </row>
    <row r="50" spans="1:18" hidden="1" outlineLevel="1" x14ac:dyDescent="0.35">
      <c r="A50" s="2"/>
      <c r="B50" s="13" t="s">
        <v>67</v>
      </c>
      <c r="C50" s="10" t="s">
        <v>43</v>
      </c>
      <c r="D50" s="11">
        <f>SUMIFS([3]Data52!Q$12:Q$54,[3]Data52!$A$12:$A$54,$B$3)+SUMIFS([4]Data52!Q$12:Q$54,[4]Data52!$A$12:$A$54,$B$3)</f>
        <v>0</v>
      </c>
      <c r="E50" s="11">
        <f>SUMIFS([3]Data52!R$12:R$54,[3]Data52!$A$12:$A$54,$B$3)+SUMIFS([4]Data52!R$12:R$54,[4]Data52!$A$12:$A$54,$B$3)</f>
        <v>0</v>
      </c>
      <c r="F50" s="11">
        <f>SUMIFS([3]Data52!S$12:S$54,[3]Data52!$A$12:$A$54,$B$3)+SUMIFS([4]Data52!S$12:S$54,[4]Data52!$A$12:$A$54,$B$3)</f>
        <v>0</v>
      </c>
      <c r="G50" s="11">
        <f>SUMIFS([3]Data52!T$12:T$54,[3]Data52!$A$12:$A$54,$B$3)+SUMIFS([4]Data52!T$12:T$54,[4]Data52!$A$12:$A$54,$B$3)</f>
        <v>0</v>
      </c>
      <c r="H50" s="11">
        <f>SUMIFS([3]Data52!U$12:U$54,[3]Data52!$A$12:$A$54,$B$3)+SUMIFS([4]Data52!U$12:U$54,[4]Data52!$A$12:$A$54,$B$3)</f>
        <v>0</v>
      </c>
      <c r="I50" s="11">
        <f>SUMIFS([3]Data52!V$12:V$54,[3]Data52!$A$12:$A$54,$B$3)+SUMIFS([4]Data52!V$12:V$54,[4]Data52!$A$12:$A$54,$B$3)</f>
        <v>0</v>
      </c>
      <c r="J50" s="11">
        <f>SUMIFS([3]Data52!W$12:W$54,[3]Data52!$A$12:$A$54,$B$3)+SUMIFS([4]Data52!W$12:W$54,[4]Data52!$A$12:$A$54,$B$3)</f>
        <v>0</v>
      </c>
      <c r="K50" s="11">
        <f>SUMIFS([3]Data52!X$12:X$54,[3]Data52!$A$12:$A$54,$B$3)+SUMIFS([4]Data52!X$12:X$54,[4]Data52!$A$12:$A$54,$B$3)</f>
        <v>0</v>
      </c>
      <c r="L50" s="11">
        <f>SUMIFS([3]Data52!Y$12:Y$54,[3]Data52!$A$12:$A$54,$B$3)+SUMIFS([4]Data52!Y$12:Y$54,[4]Data52!$A$12:$A$54,$B$3)</f>
        <v>0</v>
      </c>
      <c r="M50" s="11">
        <f>SUMIFS([3]Data52!Z$12:Z$54,[3]Data52!$A$12:$A$54,$B$3)+SUMIFS([4]Data52!Z$12:Z$54,[4]Data52!$A$12:$A$54,$B$3)</f>
        <v>0</v>
      </c>
      <c r="N50" s="11">
        <f>SUMIFS([3]Data52!AA$12:AA$54,[3]Data52!$A$12:$A$54,$B$3)+SUMIFS([4]Data52!AA$12:AA$54,[4]Data52!$A$12:$A$54,$B$3)</f>
        <v>0</v>
      </c>
      <c r="O50" s="11">
        <f>SUMIFS([3]Data52!AB$12:AB$54,[3]Data52!$A$12:$A$54,$B$3)+SUMIFS([4]Data52!AB$12:AB$54,[4]Data52!$A$12:$A$54,$B$3)</f>
        <v>0</v>
      </c>
      <c r="P50" s="11">
        <f>SUMIFS([3]Data52!AC$12:AC$54,[3]Data52!$A$12:$A$54,$B$3)+SUMIFS([4]Data52!AC$12:AC$54,[4]Data52!$A$12:$A$54,$B$3)</f>
        <v>0</v>
      </c>
      <c r="Q50" s="11">
        <f>SUMIFS([3]Data52!AD$12:AD$54,[3]Data52!$A$12:$A$54,$B$3)+SUMIFS([4]Data52!AD$12:AD$54,[4]Data52!$A$12:$A$54,$B$3)</f>
        <v>0</v>
      </c>
      <c r="R50" s="2"/>
    </row>
    <row r="51" spans="1:18" hidden="1" outlineLevel="1" x14ac:dyDescent="0.35">
      <c r="A51" s="2"/>
      <c r="B51" s="4" t="s">
        <v>67</v>
      </c>
      <c r="C51" s="2" t="s">
        <v>45</v>
      </c>
      <c r="D51" s="3">
        <f t="shared" ref="D51:Q51" si="18">SUM(D49:D50)</f>
        <v>0</v>
      </c>
      <c r="E51" s="3">
        <f t="shared" si="18"/>
        <v>0</v>
      </c>
      <c r="F51" s="3">
        <f t="shared" si="18"/>
        <v>0</v>
      </c>
      <c r="G51" s="3">
        <f t="shared" si="18"/>
        <v>0</v>
      </c>
      <c r="H51" s="3">
        <f t="shared" si="18"/>
        <v>0</v>
      </c>
      <c r="I51" s="3">
        <f t="shared" si="18"/>
        <v>0</v>
      </c>
      <c r="J51" s="3">
        <f t="shared" si="18"/>
        <v>0</v>
      </c>
      <c r="K51" s="3">
        <f t="shared" si="18"/>
        <v>0</v>
      </c>
      <c r="L51" s="3">
        <f t="shared" si="18"/>
        <v>0</v>
      </c>
      <c r="M51" s="3">
        <f t="shared" si="18"/>
        <v>0</v>
      </c>
      <c r="N51" s="3">
        <f t="shared" si="18"/>
        <v>0</v>
      </c>
      <c r="O51" s="3">
        <f t="shared" si="18"/>
        <v>0</v>
      </c>
      <c r="P51" s="3">
        <f t="shared" si="18"/>
        <v>0</v>
      </c>
      <c r="Q51" s="3">
        <f t="shared" si="18"/>
        <v>0</v>
      </c>
      <c r="R51" s="2"/>
    </row>
    <row r="52" spans="1:18" hidden="1" outlineLevel="1" x14ac:dyDescent="0.35">
      <c r="A52" s="2"/>
      <c r="B52" s="12" t="s">
        <v>167</v>
      </c>
      <c r="C52" s="8" t="s">
        <v>44</v>
      </c>
      <c r="D52" s="9">
        <f>SUMIFS([1]Data53!Q$12:Q$54,[1]Data53!$A$12:$A$54,$B$3)+SUMIFS([2]Data53!Q$12:Q$54,[2]Data53!$A$12:$A$54,$B$3)</f>
        <v>0</v>
      </c>
      <c r="E52" s="9">
        <f>SUMIFS([1]Data53!R$12:R$54,[1]Data53!$A$12:$A$54,$B$3)+SUMIFS([2]Data53!R$12:R$54,[2]Data53!$A$12:$A$54,$B$3)</f>
        <v>0</v>
      </c>
      <c r="F52" s="9">
        <f>SUMIFS([1]Data53!S$12:S$54,[1]Data53!$A$12:$A$54,$B$3)+SUMIFS([2]Data53!S$12:S$54,[2]Data53!$A$12:$A$54,$B$3)</f>
        <v>0</v>
      </c>
      <c r="G52" s="9">
        <f>SUMIFS([1]Data53!T$12:T$54,[1]Data53!$A$12:$A$54,$B$3)+SUMIFS([2]Data53!T$12:T$54,[2]Data53!$A$12:$A$54,$B$3)</f>
        <v>0</v>
      </c>
      <c r="H52" s="9">
        <f>SUMIFS([1]Data53!U$12:U$54,[1]Data53!$A$12:$A$54,$B$3)+SUMIFS([2]Data53!U$12:U$54,[2]Data53!$A$12:$A$54,$B$3)</f>
        <v>0</v>
      </c>
      <c r="I52" s="9">
        <f>SUMIFS([1]Data53!V$12:V$54,[1]Data53!$A$12:$A$54,$B$3)+SUMIFS([2]Data53!V$12:V$54,[2]Data53!$A$12:$A$54,$B$3)</f>
        <v>0</v>
      </c>
      <c r="J52" s="9">
        <f>SUMIFS([1]Data53!W$12:W$54,[1]Data53!$A$12:$A$54,$B$3)+SUMIFS([2]Data53!W$12:W$54,[2]Data53!$A$12:$A$54,$B$3)</f>
        <v>0</v>
      </c>
      <c r="K52" s="9">
        <f>SUMIFS([1]Data53!X$12:X$54,[1]Data53!$A$12:$A$54,$B$3)+SUMIFS([2]Data53!X$12:X$54,[2]Data53!$A$12:$A$54,$B$3)</f>
        <v>0</v>
      </c>
      <c r="L52" s="9">
        <f>SUMIFS([1]Data53!Y$12:Y$54,[1]Data53!$A$12:$A$54,$B$3)+SUMIFS([2]Data53!Y$12:Y$54,[2]Data53!$A$12:$A$54,$B$3)</f>
        <v>0</v>
      </c>
      <c r="M52" s="9">
        <f>SUMIFS([1]Data53!Z$12:Z$54,[1]Data53!$A$12:$A$54,$B$3)+SUMIFS([2]Data53!Z$12:Z$54,[2]Data53!$A$12:$A$54,$B$3)</f>
        <v>0</v>
      </c>
      <c r="N52" s="9">
        <f>SUMIFS([1]Data53!AA$12:AA$54,[1]Data53!$A$12:$A$54,$B$3)+SUMIFS([2]Data53!AA$12:AA$54,[2]Data53!$A$12:$A$54,$B$3)</f>
        <v>0</v>
      </c>
      <c r="O52" s="9">
        <f>SUMIFS([1]Data53!AB$12:AB$54,[1]Data53!$A$12:$A$54,$B$3)+SUMIFS([2]Data53!AB$12:AB$54,[2]Data53!$A$12:$A$54,$B$3)</f>
        <v>0</v>
      </c>
      <c r="P52" s="9">
        <f>SUMIFS([1]Data53!AC$12:AC$54,[1]Data53!$A$12:$A$54,$B$3)+SUMIFS([2]Data53!AC$12:AC$54,[2]Data53!$A$12:$A$54,$B$3)</f>
        <v>0</v>
      </c>
      <c r="Q52" s="9">
        <f>SUMIFS([1]Data53!AD$12:AD$54,[1]Data53!$A$12:$A$54,$B$3)+SUMIFS([2]Data53!AD$12:AD$54,[2]Data53!$A$12:$A$54,$B$3)</f>
        <v>0</v>
      </c>
      <c r="R52" s="2"/>
    </row>
    <row r="53" spans="1:18" hidden="1" outlineLevel="1" x14ac:dyDescent="0.35">
      <c r="A53" s="2"/>
      <c r="B53" s="13" t="s">
        <v>167</v>
      </c>
      <c r="C53" s="10" t="s">
        <v>43</v>
      </c>
      <c r="D53" s="11">
        <f>SUMIFS([3]Data53!Q$12:Q$54,[3]Data53!$A$12:$A$54,$B$3)+SUMIFS([4]Data53!Q$12:Q$54,[4]Data53!$A$12:$A$54,$B$3)</f>
        <v>0</v>
      </c>
      <c r="E53" s="11">
        <f>SUMIFS([3]Data53!R$12:R$54,[3]Data53!$A$12:$A$54,$B$3)+SUMIFS([4]Data53!R$12:R$54,[4]Data53!$A$12:$A$54,$B$3)</f>
        <v>0</v>
      </c>
      <c r="F53" s="11">
        <f>SUMIFS([3]Data53!S$12:S$54,[3]Data53!$A$12:$A$54,$B$3)+SUMIFS([4]Data53!S$12:S$54,[4]Data53!$A$12:$A$54,$B$3)</f>
        <v>0</v>
      </c>
      <c r="G53" s="11">
        <f>SUMIFS([3]Data53!T$12:T$54,[3]Data53!$A$12:$A$54,$B$3)+SUMIFS([4]Data53!T$12:T$54,[4]Data53!$A$12:$A$54,$B$3)</f>
        <v>0</v>
      </c>
      <c r="H53" s="11">
        <f>SUMIFS([3]Data53!U$12:U$54,[3]Data53!$A$12:$A$54,$B$3)+SUMIFS([4]Data53!U$12:U$54,[4]Data53!$A$12:$A$54,$B$3)</f>
        <v>0</v>
      </c>
      <c r="I53" s="11">
        <f>SUMIFS([3]Data53!V$12:V$54,[3]Data53!$A$12:$A$54,$B$3)+SUMIFS([4]Data53!V$12:V$54,[4]Data53!$A$12:$A$54,$B$3)</f>
        <v>0</v>
      </c>
      <c r="J53" s="11">
        <f>SUMIFS([3]Data53!W$12:W$54,[3]Data53!$A$12:$A$54,$B$3)+SUMIFS([4]Data53!W$12:W$54,[4]Data53!$A$12:$A$54,$B$3)</f>
        <v>0</v>
      </c>
      <c r="K53" s="11">
        <f>SUMIFS([3]Data53!X$12:X$54,[3]Data53!$A$12:$A$54,$B$3)+SUMIFS([4]Data53!X$12:X$54,[4]Data53!$A$12:$A$54,$B$3)</f>
        <v>0</v>
      </c>
      <c r="L53" s="11">
        <f>SUMIFS([3]Data53!Y$12:Y$54,[3]Data53!$A$12:$A$54,$B$3)+SUMIFS([4]Data53!Y$12:Y$54,[4]Data53!$A$12:$A$54,$B$3)</f>
        <v>0</v>
      </c>
      <c r="M53" s="11">
        <f>SUMIFS([3]Data53!Z$12:Z$54,[3]Data53!$A$12:$A$54,$B$3)+SUMIFS([4]Data53!Z$12:Z$54,[4]Data53!$A$12:$A$54,$B$3)</f>
        <v>0</v>
      </c>
      <c r="N53" s="11">
        <f>SUMIFS([3]Data53!AA$12:AA$54,[3]Data53!$A$12:$A$54,$B$3)+SUMIFS([4]Data53!AA$12:AA$54,[4]Data53!$A$12:$A$54,$B$3)</f>
        <v>0</v>
      </c>
      <c r="O53" s="11">
        <f>SUMIFS([3]Data53!AB$12:AB$54,[3]Data53!$A$12:$A$54,$B$3)+SUMIFS([4]Data53!AB$12:AB$54,[4]Data53!$A$12:$A$54,$B$3)</f>
        <v>0</v>
      </c>
      <c r="P53" s="11">
        <f>SUMIFS([3]Data53!AC$12:AC$54,[3]Data53!$A$12:$A$54,$B$3)+SUMIFS([4]Data53!AC$12:AC$54,[4]Data53!$A$12:$A$54,$B$3)</f>
        <v>0</v>
      </c>
      <c r="Q53" s="11">
        <f>SUMIFS([3]Data53!AD$12:AD$54,[3]Data53!$A$12:$A$54,$B$3)+SUMIFS([4]Data53!AD$12:AD$54,[4]Data53!$A$12:$A$54,$B$3)</f>
        <v>0</v>
      </c>
      <c r="R53" s="2"/>
    </row>
    <row r="54" spans="1:18" hidden="1" outlineLevel="1" x14ac:dyDescent="0.35">
      <c r="A54" s="2"/>
      <c r="B54" s="4" t="s">
        <v>167</v>
      </c>
      <c r="C54" s="2" t="s">
        <v>45</v>
      </c>
      <c r="D54" s="3">
        <f t="shared" ref="D54:Q54" si="19">SUM(D52:D53)</f>
        <v>0</v>
      </c>
      <c r="E54" s="3">
        <f t="shared" si="19"/>
        <v>0</v>
      </c>
      <c r="F54" s="3">
        <f t="shared" si="19"/>
        <v>0</v>
      </c>
      <c r="G54" s="3">
        <f t="shared" si="19"/>
        <v>0</v>
      </c>
      <c r="H54" s="3">
        <f t="shared" si="19"/>
        <v>0</v>
      </c>
      <c r="I54" s="3">
        <f t="shared" si="19"/>
        <v>0</v>
      </c>
      <c r="J54" s="3">
        <f t="shared" si="19"/>
        <v>0</v>
      </c>
      <c r="K54" s="3">
        <f t="shared" si="19"/>
        <v>0</v>
      </c>
      <c r="L54" s="3">
        <f t="shared" si="19"/>
        <v>0</v>
      </c>
      <c r="M54" s="3">
        <f t="shared" si="19"/>
        <v>0</v>
      </c>
      <c r="N54" s="3">
        <f t="shared" si="19"/>
        <v>0</v>
      </c>
      <c r="O54" s="3">
        <f t="shared" si="19"/>
        <v>0</v>
      </c>
      <c r="P54" s="3">
        <f t="shared" si="19"/>
        <v>0</v>
      </c>
      <c r="Q54" s="3">
        <f t="shared" si="19"/>
        <v>0</v>
      </c>
      <c r="R54" s="2"/>
    </row>
    <row r="55" spans="1:18" hidden="1" outlineLevel="1" x14ac:dyDescent="0.35">
      <c r="A55" s="2"/>
      <c r="B55" s="12" t="s">
        <v>169</v>
      </c>
      <c r="C55" s="8" t="s">
        <v>44</v>
      </c>
      <c r="D55" s="9">
        <f>SUMIFS([1]Data54!Q$12:Q$54,[1]Data54!$A$12:$A$54,$B$3)+SUMIFS([2]Data54!Q$12:Q$54,[2]Data54!$A$12:$A$54,$B$3)</f>
        <v>0</v>
      </c>
      <c r="E55" s="9">
        <f>SUMIFS([1]Data54!R$12:R$54,[1]Data54!$A$12:$A$54,$B$3)+SUMIFS([2]Data54!R$12:R$54,[2]Data54!$A$12:$A$54,$B$3)</f>
        <v>0</v>
      </c>
      <c r="F55" s="9">
        <f>SUMIFS([1]Data54!S$12:S$54,[1]Data54!$A$12:$A$54,$B$3)+SUMIFS([2]Data54!S$12:S$54,[2]Data54!$A$12:$A$54,$B$3)</f>
        <v>0</v>
      </c>
      <c r="G55" s="9">
        <f>SUMIFS([1]Data54!T$12:T$54,[1]Data54!$A$12:$A$54,$B$3)+SUMIFS([2]Data54!T$12:T$54,[2]Data54!$A$12:$A$54,$B$3)</f>
        <v>0</v>
      </c>
      <c r="H55" s="9">
        <f>SUMIFS([1]Data54!U$12:U$54,[1]Data54!$A$12:$A$54,$B$3)+SUMIFS([2]Data54!U$12:U$54,[2]Data54!$A$12:$A$54,$B$3)</f>
        <v>0</v>
      </c>
      <c r="I55" s="9">
        <f>SUMIFS([1]Data54!V$12:V$54,[1]Data54!$A$12:$A$54,$B$3)+SUMIFS([2]Data54!V$12:V$54,[2]Data54!$A$12:$A$54,$B$3)</f>
        <v>0</v>
      </c>
      <c r="J55" s="9">
        <f>SUMIFS([1]Data54!W$12:W$54,[1]Data54!$A$12:$A$54,$B$3)+SUMIFS([2]Data54!W$12:W$54,[2]Data54!$A$12:$A$54,$B$3)</f>
        <v>0</v>
      </c>
      <c r="K55" s="9">
        <f>SUMIFS([1]Data54!X$12:X$54,[1]Data54!$A$12:$A$54,$B$3)+SUMIFS([2]Data54!X$12:X$54,[2]Data54!$A$12:$A$54,$B$3)</f>
        <v>0</v>
      </c>
      <c r="L55" s="9">
        <f>SUMIFS([1]Data54!Y$12:Y$54,[1]Data54!$A$12:$A$54,$B$3)+SUMIFS([2]Data54!Y$12:Y$54,[2]Data54!$A$12:$A$54,$B$3)</f>
        <v>0</v>
      </c>
      <c r="M55" s="9">
        <f>SUMIFS([1]Data54!Z$12:Z$54,[1]Data54!$A$12:$A$54,$B$3)+SUMIFS([2]Data54!Z$12:Z$54,[2]Data54!$A$12:$A$54,$B$3)</f>
        <v>0</v>
      </c>
      <c r="N55" s="9">
        <f>SUMIFS([1]Data54!AA$12:AA$54,[1]Data54!$A$12:$A$54,$B$3)+SUMIFS([2]Data54!AA$12:AA$54,[2]Data54!$A$12:$A$54,$B$3)</f>
        <v>0</v>
      </c>
      <c r="O55" s="9">
        <f>SUMIFS([1]Data54!AB$12:AB$54,[1]Data54!$A$12:$A$54,$B$3)+SUMIFS([2]Data54!AB$12:AB$54,[2]Data54!$A$12:$A$54,$B$3)</f>
        <v>0</v>
      </c>
      <c r="P55" s="9">
        <f>SUMIFS([1]Data54!AC$12:AC$54,[1]Data54!$A$12:$A$54,$B$3)+SUMIFS([2]Data54!AC$12:AC$54,[2]Data54!$A$12:$A$54,$B$3)</f>
        <v>0</v>
      </c>
      <c r="Q55" s="9">
        <f>SUMIFS([1]Data54!AD$12:AD$54,[1]Data54!$A$12:$A$54,$B$3)+SUMIFS([2]Data54!AD$12:AD$54,[2]Data54!$A$12:$A$54,$B$3)</f>
        <v>0</v>
      </c>
      <c r="R55" s="2"/>
    </row>
    <row r="56" spans="1:18" hidden="1" outlineLevel="1" x14ac:dyDescent="0.35">
      <c r="A56" s="2"/>
      <c r="B56" s="13" t="s">
        <v>169</v>
      </c>
      <c r="C56" s="10" t="s">
        <v>43</v>
      </c>
      <c r="D56" s="11">
        <f>SUMIFS([3]Data54!Q$12:Q$54,[3]Data54!$A$12:$A$54,$B$3)+SUMIFS([4]Data54!Q$12:Q$54,[4]Data54!$A$12:$A$54,$B$3)</f>
        <v>0</v>
      </c>
      <c r="E56" s="11">
        <f>SUMIFS([3]Data54!R$12:R$54,[3]Data54!$A$12:$A$54,$B$3)+SUMIFS([4]Data54!R$12:R$54,[4]Data54!$A$12:$A$54,$B$3)</f>
        <v>0</v>
      </c>
      <c r="F56" s="11">
        <f>SUMIFS([3]Data54!S$12:S$54,[3]Data54!$A$12:$A$54,$B$3)+SUMIFS([4]Data54!S$12:S$54,[4]Data54!$A$12:$A$54,$B$3)</f>
        <v>0</v>
      </c>
      <c r="G56" s="11">
        <f>SUMIFS([3]Data54!T$12:T$54,[3]Data54!$A$12:$A$54,$B$3)+SUMIFS([4]Data54!T$12:T$54,[4]Data54!$A$12:$A$54,$B$3)</f>
        <v>0</v>
      </c>
      <c r="H56" s="11">
        <f>SUMIFS([3]Data54!U$12:U$54,[3]Data54!$A$12:$A$54,$B$3)+SUMIFS([4]Data54!U$12:U$54,[4]Data54!$A$12:$A$54,$B$3)</f>
        <v>0</v>
      </c>
      <c r="I56" s="11">
        <f>SUMIFS([3]Data54!V$12:V$54,[3]Data54!$A$12:$A$54,$B$3)+SUMIFS([4]Data54!V$12:V$54,[4]Data54!$A$12:$A$54,$B$3)</f>
        <v>0</v>
      </c>
      <c r="J56" s="11">
        <f>SUMIFS([3]Data54!W$12:W$54,[3]Data54!$A$12:$A$54,$B$3)+SUMIFS([4]Data54!W$12:W$54,[4]Data54!$A$12:$A$54,$B$3)</f>
        <v>0</v>
      </c>
      <c r="K56" s="11">
        <f>SUMIFS([3]Data54!X$12:X$54,[3]Data54!$A$12:$A$54,$B$3)+SUMIFS([4]Data54!X$12:X$54,[4]Data54!$A$12:$A$54,$B$3)</f>
        <v>0</v>
      </c>
      <c r="L56" s="11">
        <f>SUMIFS([3]Data54!Y$12:Y$54,[3]Data54!$A$12:$A$54,$B$3)+SUMIFS([4]Data54!Y$12:Y$54,[4]Data54!$A$12:$A$54,$B$3)</f>
        <v>0</v>
      </c>
      <c r="M56" s="11">
        <f>SUMIFS([3]Data54!Z$12:Z$54,[3]Data54!$A$12:$A$54,$B$3)+SUMIFS([4]Data54!Z$12:Z$54,[4]Data54!$A$12:$A$54,$B$3)</f>
        <v>0</v>
      </c>
      <c r="N56" s="11">
        <f>SUMIFS([3]Data54!AA$12:AA$54,[3]Data54!$A$12:$A$54,$B$3)+SUMIFS([4]Data54!AA$12:AA$54,[4]Data54!$A$12:$A$54,$B$3)</f>
        <v>0</v>
      </c>
      <c r="O56" s="11">
        <f>SUMIFS([3]Data54!AB$12:AB$54,[3]Data54!$A$12:$A$54,$B$3)+SUMIFS([4]Data54!AB$12:AB$54,[4]Data54!$A$12:$A$54,$B$3)</f>
        <v>0</v>
      </c>
      <c r="P56" s="11">
        <f>SUMIFS([3]Data54!AC$12:AC$54,[3]Data54!$A$12:$A$54,$B$3)+SUMIFS([4]Data54!AC$12:AC$54,[4]Data54!$A$12:$A$54,$B$3)</f>
        <v>0</v>
      </c>
      <c r="Q56" s="11">
        <f>SUMIFS([3]Data54!AD$12:AD$54,[3]Data54!$A$12:$A$54,$B$3)+SUMIFS([4]Data54!AD$12:AD$54,[4]Data54!$A$12:$A$54,$B$3)</f>
        <v>0</v>
      </c>
      <c r="R56" s="2"/>
    </row>
    <row r="57" spans="1:18" hidden="1" outlineLevel="1" x14ac:dyDescent="0.35">
      <c r="A57" s="2"/>
      <c r="B57" s="4" t="s">
        <v>169</v>
      </c>
      <c r="C57" s="2" t="s">
        <v>45</v>
      </c>
      <c r="D57" s="3">
        <f t="shared" ref="D57:Q57" si="20">SUM(D55:D56)</f>
        <v>0</v>
      </c>
      <c r="E57" s="3">
        <f t="shared" si="20"/>
        <v>0</v>
      </c>
      <c r="F57" s="3">
        <f t="shared" si="20"/>
        <v>0</v>
      </c>
      <c r="G57" s="3">
        <f t="shared" si="20"/>
        <v>0</v>
      </c>
      <c r="H57" s="3">
        <f t="shared" si="20"/>
        <v>0</v>
      </c>
      <c r="I57" s="3">
        <f t="shared" si="20"/>
        <v>0</v>
      </c>
      <c r="J57" s="3">
        <f t="shared" si="20"/>
        <v>0</v>
      </c>
      <c r="K57" s="3">
        <f t="shared" si="20"/>
        <v>0</v>
      </c>
      <c r="L57" s="3">
        <f t="shared" si="20"/>
        <v>0</v>
      </c>
      <c r="M57" s="3">
        <f t="shared" si="20"/>
        <v>0</v>
      </c>
      <c r="N57" s="3">
        <f t="shared" si="20"/>
        <v>0</v>
      </c>
      <c r="O57" s="3">
        <f t="shared" si="20"/>
        <v>0</v>
      </c>
      <c r="P57" s="3">
        <f t="shared" si="20"/>
        <v>0</v>
      </c>
      <c r="Q57" s="3">
        <f t="shared" si="20"/>
        <v>0</v>
      </c>
      <c r="R57" s="2"/>
    </row>
    <row r="58" spans="1:18" hidden="1" outlineLevel="1" x14ac:dyDescent="0.35">
      <c r="A58" s="2"/>
      <c r="B58" s="12" t="s">
        <v>171</v>
      </c>
      <c r="C58" s="8" t="s">
        <v>44</v>
      </c>
      <c r="D58" s="9">
        <f>SUMIFS([1]Data55!Q$12:Q$54,[1]Data55!$A$12:$A$54,$B$3)+SUMIFS([2]Data55!Q$12:Q$54,[2]Data55!$A$12:$A$54,$B$3)</f>
        <v>0</v>
      </c>
      <c r="E58" s="9">
        <f>SUMIFS([1]Data55!R$12:R$54,[1]Data55!$A$12:$A$54,$B$3)+SUMIFS([2]Data55!R$12:R$54,[2]Data55!$A$12:$A$54,$B$3)</f>
        <v>0</v>
      </c>
      <c r="F58" s="9">
        <f>SUMIFS([1]Data55!S$12:S$54,[1]Data55!$A$12:$A$54,$B$3)+SUMIFS([2]Data55!S$12:S$54,[2]Data55!$A$12:$A$54,$B$3)</f>
        <v>0</v>
      </c>
      <c r="G58" s="9">
        <f>SUMIFS([1]Data55!T$12:T$54,[1]Data55!$A$12:$A$54,$B$3)+SUMIFS([2]Data55!T$12:T$54,[2]Data55!$A$12:$A$54,$B$3)</f>
        <v>0</v>
      </c>
      <c r="H58" s="9">
        <f>SUMIFS([1]Data55!U$12:U$54,[1]Data55!$A$12:$A$54,$B$3)+SUMIFS([2]Data55!U$12:U$54,[2]Data55!$A$12:$A$54,$B$3)</f>
        <v>0</v>
      </c>
      <c r="I58" s="9">
        <f>SUMIFS([1]Data55!V$12:V$54,[1]Data55!$A$12:$A$54,$B$3)+SUMIFS([2]Data55!V$12:V$54,[2]Data55!$A$12:$A$54,$B$3)</f>
        <v>0</v>
      </c>
      <c r="J58" s="9">
        <f>SUMIFS([1]Data55!W$12:W$54,[1]Data55!$A$12:$A$54,$B$3)+SUMIFS([2]Data55!W$12:W$54,[2]Data55!$A$12:$A$54,$B$3)</f>
        <v>0</v>
      </c>
      <c r="K58" s="9">
        <f>SUMIFS([1]Data55!X$12:X$54,[1]Data55!$A$12:$A$54,$B$3)+SUMIFS([2]Data55!X$12:X$54,[2]Data55!$A$12:$A$54,$B$3)</f>
        <v>0</v>
      </c>
      <c r="L58" s="9">
        <f>SUMIFS([1]Data55!Y$12:Y$54,[1]Data55!$A$12:$A$54,$B$3)+SUMIFS([2]Data55!Y$12:Y$54,[2]Data55!$A$12:$A$54,$B$3)</f>
        <v>0</v>
      </c>
      <c r="M58" s="9">
        <f>SUMIFS([1]Data55!Z$12:Z$54,[1]Data55!$A$12:$A$54,$B$3)+SUMIFS([2]Data55!Z$12:Z$54,[2]Data55!$A$12:$A$54,$B$3)</f>
        <v>0</v>
      </c>
      <c r="N58" s="9">
        <f>SUMIFS([1]Data55!AA$12:AA$54,[1]Data55!$A$12:$A$54,$B$3)+SUMIFS([2]Data55!AA$12:AA$54,[2]Data55!$A$12:$A$54,$B$3)</f>
        <v>0</v>
      </c>
      <c r="O58" s="9">
        <f>SUMIFS([1]Data55!AB$12:AB$54,[1]Data55!$A$12:$A$54,$B$3)+SUMIFS([2]Data55!AB$12:AB$54,[2]Data55!$A$12:$A$54,$B$3)</f>
        <v>0</v>
      </c>
      <c r="P58" s="9">
        <f>SUMIFS([1]Data55!AC$12:AC$54,[1]Data55!$A$12:$A$54,$B$3)+SUMIFS([2]Data55!AC$12:AC$54,[2]Data55!$A$12:$A$54,$B$3)</f>
        <v>0</v>
      </c>
      <c r="Q58" s="9">
        <f>SUMIFS([1]Data55!AD$12:AD$54,[1]Data55!$A$12:$A$54,$B$3)+SUMIFS([2]Data55!AD$12:AD$54,[2]Data55!$A$12:$A$54,$B$3)</f>
        <v>0</v>
      </c>
      <c r="R58" s="2"/>
    </row>
    <row r="59" spans="1:18" hidden="1" outlineLevel="1" x14ac:dyDescent="0.35">
      <c r="A59" s="2"/>
      <c r="B59" s="13" t="s">
        <v>171</v>
      </c>
      <c r="C59" s="10" t="s">
        <v>43</v>
      </c>
      <c r="D59" s="11">
        <f>SUMIFS([3]Data55!Q$12:Q$54,[3]Data55!$A$12:$A$54,$B$3)+SUMIFS([4]Data55!Q$12:Q$54,[4]Data55!$A$12:$A$54,$B$3)</f>
        <v>0</v>
      </c>
      <c r="E59" s="11">
        <f>SUMIFS([3]Data55!R$12:R$54,[3]Data55!$A$12:$A$54,$B$3)+SUMIFS([4]Data55!R$12:R$54,[4]Data55!$A$12:$A$54,$B$3)</f>
        <v>0</v>
      </c>
      <c r="F59" s="11">
        <f>SUMIFS([3]Data55!S$12:S$54,[3]Data55!$A$12:$A$54,$B$3)+SUMIFS([4]Data55!S$12:S$54,[4]Data55!$A$12:$A$54,$B$3)</f>
        <v>0</v>
      </c>
      <c r="G59" s="11">
        <f>SUMIFS([3]Data55!T$12:T$54,[3]Data55!$A$12:$A$54,$B$3)+SUMIFS([4]Data55!T$12:T$54,[4]Data55!$A$12:$A$54,$B$3)</f>
        <v>0</v>
      </c>
      <c r="H59" s="11">
        <f>SUMIFS([3]Data55!U$12:U$54,[3]Data55!$A$12:$A$54,$B$3)+SUMIFS([4]Data55!U$12:U$54,[4]Data55!$A$12:$A$54,$B$3)</f>
        <v>0</v>
      </c>
      <c r="I59" s="11">
        <f>SUMIFS([3]Data55!V$12:V$54,[3]Data55!$A$12:$A$54,$B$3)+SUMIFS([4]Data55!V$12:V$54,[4]Data55!$A$12:$A$54,$B$3)</f>
        <v>0</v>
      </c>
      <c r="J59" s="11">
        <f>SUMIFS([3]Data55!W$12:W$54,[3]Data55!$A$12:$A$54,$B$3)+SUMIFS([4]Data55!W$12:W$54,[4]Data55!$A$12:$A$54,$B$3)</f>
        <v>0</v>
      </c>
      <c r="K59" s="11">
        <f>SUMIFS([3]Data55!X$12:X$54,[3]Data55!$A$12:$A$54,$B$3)+SUMIFS([4]Data55!X$12:X$54,[4]Data55!$A$12:$A$54,$B$3)</f>
        <v>0</v>
      </c>
      <c r="L59" s="11">
        <f>SUMIFS([3]Data55!Y$12:Y$54,[3]Data55!$A$12:$A$54,$B$3)+SUMIFS([4]Data55!Y$12:Y$54,[4]Data55!$A$12:$A$54,$B$3)</f>
        <v>0</v>
      </c>
      <c r="M59" s="11">
        <f>SUMIFS([3]Data55!Z$12:Z$54,[3]Data55!$A$12:$A$54,$B$3)+SUMIFS([4]Data55!Z$12:Z$54,[4]Data55!$A$12:$A$54,$B$3)</f>
        <v>0</v>
      </c>
      <c r="N59" s="11">
        <f>SUMIFS([3]Data55!AA$12:AA$54,[3]Data55!$A$12:$A$54,$B$3)+SUMIFS([4]Data55!AA$12:AA$54,[4]Data55!$A$12:$A$54,$B$3)</f>
        <v>0</v>
      </c>
      <c r="O59" s="11">
        <f>SUMIFS([3]Data55!AB$12:AB$54,[3]Data55!$A$12:$A$54,$B$3)+SUMIFS([4]Data55!AB$12:AB$54,[4]Data55!$A$12:$A$54,$B$3)</f>
        <v>0</v>
      </c>
      <c r="P59" s="11">
        <f>SUMIFS([3]Data55!AC$12:AC$54,[3]Data55!$A$12:$A$54,$B$3)+SUMIFS([4]Data55!AC$12:AC$54,[4]Data55!$A$12:$A$54,$B$3)</f>
        <v>0</v>
      </c>
      <c r="Q59" s="11">
        <f>SUMIFS([3]Data55!AD$12:AD$54,[3]Data55!$A$12:$A$54,$B$3)+SUMIFS([4]Data55!AD$12:AD$54,[4]Data55!$A$12:$A$54,$B$3)</f>
        <v>0</v>
      </c>
      <c r="R59" s="2"/>
    </row>
    <row r="60" spans="1:18" hidden="1" outlineLevel="1" x14ac:dyDescent="0.35">
      <c r="A60" s="2"/>
      <c r="B60" s="4" t="s">
        <v>171</v>
      </c>
      <c r="C60" s="2" t="s">
        <v>45</v>
      </c>
      <c r="D60" s="3">
        <f t="shared" ref="D60:Q60" si="21">SUM(D58:D59)</f>
        <v>0</v>
      </c>
      <c r="E60" s="3">
        <f t="shared" si="21"/>
        <v>0</v>
      </c>
      <c r="F60" s="3">
        <f t="shared" si="21"/>
        <v>0</v>
      </c>
      <c r="G60" s="3">
        <f t="shared" si="21"/>
        <v>0</v>
      </c>
      <c r="H60" s="3">
        <f t="shared" si="21"/>
        <v>0</v>
      </c>
      <c r="I60" s="3">
        <f t="shared" si="21"/>
        <v>0</v>
      </c>
      <c r="J60" s="3">
        <f t="shared" si="21"/>
        <v>0</v>
      </c>
      <c r="K60" s="3">
        <f t="shared" si="21"/>
        <v>0</v>
      </c>
      <c r="L60" s="3">
        <f t="shared" si="21"/>
        <v>0</v>
      </c>
      <c r="M60" s="3">
        <f t="shared" si="21"/>
        <v>0</v>
      </c>
      <c r="N60" s="3">
        <f t="shared" si="21"/>
        <v>0</v>
      </c>
      <c r="O60" s="3">
        <f t="shared" si="21"/>
        <v>0</v>
      </c>
      <c r="P60" s="3">
        <f t="shared" si="21"/>
        <v>0</v>
      </c>
      <c r="Q60" s="3">
        <f t="shared" si="21"/>
        <v>0</v>
      </c>
      <c r="R60" s="2"/>
    </row>
    <row r="61" spans="1:18" hidden="1" outlineLevel="1" x14ac:dyDescent="0.35">
      <c r="A61" s="2"/>
      <c r="B61" s="12" t="s">
        <v>173</v>
      </c>
      <c r="C61" s="8" t="s">
        <v>44</v>
      </c>
      <c r="D61" s="9">
        <f>SUMIFS([1]Data56!Q$12:Q$54,[1]Data56!$A$12:$A$54,$B$3)+SUMIFS([2]Data56!Q$12:Q$54,[2]Data56!$A$12:$A$54,$B$3)</f>
        <v>0</v>
      </c>
      <c r="E61" s="9">
        <f>SUMIFS([1]Data56!R$12:R$54,[1]Data56!$A$12:$A$54,$B$3)+SUMIFS([2]Data56!R$12:R$54,[2]Data56!$A$12:$A$54,$B$3)</f>
        <v>0</v>
      </c>
      <c r="F61" s="9">
        <f>SUMIFS([1]Data56!S$12:S$54,[1]Data56!$A$12:$A$54,$B$3)+SUMIFS([2]Data56!S$12:S$54,[2]Data56!$A$12:$A$54,$B$3)</f>
        <v>0</v>
      </c>
      <c r="G61" s="9">
        <f>SUMIFS([1]Data56!T$12:T$54,[1]Data56!$A$12:$A$54,$B$3)+SUMIFS([2]Data56!T$12:T$54,[2]Data56!$A$12:$A$54,$B$3)</f>
        <v>0</v>
      </c>
      <c r="H61" s="9">
        <f>SUMIFS([1]Data56!U$12:U$54,[1]Data56!$A$12:$A$54,$B$3)+SUMIFS([2]Data56!U$12:U$54,[2]Data56!$A$12:$A$54,$B$3)</f>
        <v>0</v>
      </c>
      <c r="I61" s="9">
        <f>SUMIFS([1]Data56!V$12:V$54,[1]Data56!$A$12:$A$54,$B$3)+SUMIFS([2]Data56!V$12:V$54,[2]Data56!$A$12:$A$54,$B$3)</f>
        <v>0</v>
      </c>
      <c r="J61" s="9">
        <f>SUMIFS([1]Data56!W$12:W$54,[1]Data56!$A$12:$A$54,$B$3)+SUMIFS([2]Data56!W$12:W$54,[2]Data56!$A$12:$A$54,$B$3)</f>
        <v>0</v>
      </c>
      <c r="K61" s="9">
        <f>SUMIFS([1]Data56!X$12:X$54,[1]Data56!$A$12:$A$54,$B$3)+SUMIFS([2]Data56!X$12:X$54,[2]Data56!$A$12:$A$54,$B$3)</f>
        <v>0</v>
      </c>
      <c r="L61" s="9">
        <f>SUMIFS([1]Data56!Y$12:Y$54,[1]Data56!$A$12:$A$54,$B$3)+SUMIFS([2]Data56!Y$12:Y$54,[2]Data56!$A$12:$A$54,$B$3)</f>
        <v>0</v>
      </c>
      <c r="M61" s="9">
        <f>SUMIFS([1]Data56!Z$12:Z$54,[1]Data56!$A$12:$A$54,$B$3)+SUMIFS([2]Data56!Z$12:Z$54,[2]Data56!$A$12:$A$54,$B$3)</f>
        <v>0</v>
      </c>
      <c r="N61" s="9">
        <f>SUMIFS([1]Data56!AA$12:AA$54,[1]Data56!$A$12:$A$54,$B$3)+SUMIFS([2]Data56!AA$12:AA$54,[2]Data56!$A$12:$A$54,$B$3)</f>
        <v>0</v>
      </c>
      <c r="O61" s="9">
        <f>SUMIFS([1]Data56!AB$12:AB$54,[1]Data56!$A$12:$A$54,$B$3)+SUMIFS([2]Data56!AB$12:AB$54,[2]Data56!$A$12:$A$54,$B$3)</f>
        <v>0</v>
      </c>
      <c r="P61" s="9">
        <f>SUMIFS([1]Data56!AC$12:AC$54,[1]Data56!$A$12:$A$54,$B$3)+SUMIFS([2]Data56!AC$12:AC$54,[2]Data56!$A$12:$A$54,$B$3)</f>
        <v>0</v>
      </c>
      <c r="Q61" s="9">
        <f>SUMIFS([1]Data56!AD$12:AD$54,[1]Data56!$A$12:$A$54,$B$3)+SUMIFS([2]Data56!AD$12:AD$54,[2]Data56!$A$12:$A$54,$B$3)</f>
        <v>0</v>
      </c>
      <c r="R61" s="2"/>
    </row>
    <row r="62" spans="1:18" hidden="1" outlineLevel="1" x14ac:dyDescent="0.35">
      <c r="A62" s="2"/>
      <c r="B62" s="13" t="s">
        <v>173</v>
      </c>
      <c r="C62" s="10" t="s">
        <v>43</v>
      </c>
      <c r="D62" s="11">
        <f>SUMIFS([3]Data56!Q$12:Q$54,[3]Data56!$A$12:$A$54,$B$3)+SUMIFS([4]Data56!Q$12:Q$54,[4]Data56!$A$12:$A$54,$B$3)</f>
        <v>0</v>
      </c>
      <c r="E62" s="11">
        <f>SUMIFS([3]Data56!R$12:R$54,[3]Data56!$A$12:$A$54,$B$3)+SUMIFS([4]Data56!R$12:R$54,[4]Data56!$A$12:$A$54,$B$3)</f>
        <v>0</v>
      </c>
      <c r="F62" s="11">
        <f>SUMIFS([3]Data56!S$12:S$54,[3]Data56!$A$12:$A$54,$B$3)+SUMIFS([4]Data56!S$12:S$54,[4]Data56!$A$12:$A$54,$B$3)</f>
        <v>0</v>
      </c>
      <c r="G62" s="11">
        <f>SUMIFS([3]Data56!T$12:T$54,[3]Data56!$A$12:$A$54,$B$3)+SUMIFS([4]Data56!T$12:T$54,[4]Data56!$A$12:$A$54,$B$3)</f>
        <v>0</v>
      </c>
      <c r="H62" s="11">
        <f>SUMIFS([3]Data56!U$12:U$54,[3]Data56!$A$12:$A$54,$B$3)+SUMIFS([4]Data56!U$12:U$54,[4]Data56!$A$12:$A$54,$B$3)</f>
        <v>0</v>
      </c>
      <c r="I62" s="11">
        <f>SUMIFS([3]Data56!V$12:V$54,[3]Data56!$A$12:$A$54,$B$3)+SUMIFS([4]Data56!V$12:V$54,[4]Data56!$A$12:$A$54,$B$3)</f>
        <v>0</v>
      </c>
      <c r="J62" s="11">
        <f>SUMIFS([3]Data56!W$12:W$54,[3]Data56!$A$12:$A$54,$B$3)+SUMIFS([4]Data56!W$12:W$54,[4]Data56!$A$12:$A$54,$B$3)</f>
        <v>0</v>
      </c>
      <c r="K62" s="11">
        <f>SUMIFS([3]Data56!X$12:X$54,[3]Data56!$A$12:$A$54,$B$3)+SUMIFS([4]Data56!X$12:X$54,[4]Data56!$A$12:$A$54,$B$3)</f>
        <v>0</v>
      </c>
      <c r="L62" s="11">
        <f>SUMIFS([3]Data56!Y$12:Y$54,[3]Data56!$A$12:$A$54,$B$3)+SUMIFS([4]Data56!Y$12:Y$54,[4]Data56!$A$12:$A$54,$B$3)</f>
        <v>0</v>
      </c>
      <c r="M62" s="11">
        <f>SUMIFS([3]Data56!Z$12:Z$54,[3]Data56!$A$12:$A$54,$B$3)+SUMIFS([4]Data56!Z$12:Z$54,[4]Data56!$A$12:$A$54,$B$3)</f>
        <v>0</v>
      </c>
      <c r="N62" s="11">
        <f>SUMIFS([3]Data56!AA$12:AA$54,[3]Data56!$A$12:$A$54,$B$3)+SUMIFS([4]Data56!AA$12:AA$54,[4]Data56!$A$12:$A$54,$B$3)</f>
        <v>0</v>
      </c>
      <c r="O62" s="11">
        <f>SUMIFS([3]Data56!AB$12:AB$54,[3]Data56!$A$12:$A$54,$B$3)+SUMIFS([4]Data56!AB$12:AB$54,[4]Data56!$A$12:$A$54,$B$3)</f>
        <v>0</v>
      </c>
      <c r="P62" s="11">
        <f>SUMIFS([3]Data56!AC$12:AC$54,[3]Data56!$A$12:$A$54,$B$3)+SUMIFS([4]Data56!AC$12:AC$54,[4]Data56!$A$12:$A$54,$B$3)</f>
        <v>0</v>
      </c>
      <c r="Q62" s="11">
        <f>SUMIFS([3]Data56!AD$12:AD$54,[3]Data56!$A$12:$A$54,$B$3)+SUMIFS([4]Data56!AD$12:AD$54,[4]Data56!$A$12:$A$54,$B$3)</f>
        <v>0</v>
      </c>
      <c r="R62" s="2"/>
    </row>
    <row r="63" spans="1:18" hidden="1" outlineLevel="1" x14ac:dyDescent="0.35">
      <c r="A63" s="2"/>
      <c r="B63" s="4" t="s">
        <v>173</v>
      </c>
      <c r="C63" s="2" t="s">
        <v>45</v>
      </c>
      <c r="D63" s="3">
        <f t="shared" ref="D63:Q63" si="22">SUM(D61:D62)</f>
        <v>0</v>
      </c>
      <c r="E63" s="3">
        <f t="shared" si="22"/>
        <v>0</v>
      </c>
      <c r="F63" s="3">
        <f t="shared" si="22"/>
        <v>0</v>
      </c>
      <c r="G63" s="3">
        <f t="shared" si="22"/>
        <v>0</v>
      </c>
      <c r="H63" s="3">
        <f t="shared" si="22"/>
        <v>0</v>
      </c>
      <c r="I63" s="3">
        <f t="shared" si="22"/>
        <v>0</v>
      </c>
      <c r="J63" s="3">
        <f t="shared" si="22"/>
        <v>0</v>
      </c>
      <c r="K63" s="3">
        <f t="shared" si="22"/>
        <v>0</v>
      </c>
      <c r="L63" s="3">
        <f t="shared" si="22"/>
        <v>0</v>
      </c>
      <c r="M63" s="3">
        <f t="shared" si="22"/>
        <v>0</v>
      </c>
      <c r="N63" s="3">
        <f t="shared" si="22"/>
        <v>0</v>
      </c>
      <c r="O63" s="3">
        <f t="shared" si="22"/>
        <v>0</v>
      </c>
      <c r="P63" s="3">
        <f t="shared" si="22"/>
        <v>0</v>
      </c>
      <c r="Q63" s="3">
        <f t="shared" si="22"/>
        <v>0</v>
      </c>
      <c r="R63" s="2"/>
    </row>
    <row r="64" spans="1:18" hidden="1" outlineLevel="1" x14ac:dyDescent="0.35">
      <c r="A64" s="2"/>
      <c r="B64" s="12" t="s">
        <v>175</v>
      </c>
      <c r="C64" s="8" t="s">
        <v>44</v>
      </c>
      <c r="D64" s="9">
        <f>SUMIFS([1]Data57!Q$12:Q$54,[1]Data57!$A$12:$A$54,$B$3)+SUMIFS([2]Data57!Q$12:Q$54,[2]Data57!$A$12:$A$54,$B$3)</f>
        <v>0</v>
      </c>
      <c r="E64" s="9">
        <f>SUMIFS([1]Data57!R$12:R$54,[1]Data57!$A$12:$A$54,$B$3)+SUMIFS([2]Data57!R$12:R$54,[2]Data57!$A$12:$A$54,$B$3)</f>
        <v>0</v>
      </c>
      <c r="F64" s="9">
        <f>SUMIFS([1]Data57!S$12:S$54,[1]Data57!$A$12:$A$54,$B$3)+SUMIFS([2]Data57!S$12:S$54,[2]Data57!$A$12:$A$54,$B$3)</f>
        <v>0</v>
      </c>
      <c r="G64" s="9">
        <f>SUMIFS([1]Data57!T$12:T$54,[1]Data57!$A$12:$A$54,$B$3)+SUMIFS([2]Data57!T$12:T$54,[2]Data57!$A$12:$A$54,$B$3)</f>
        <v>0</v>
      </c>
      <c r="H64" s="9">
        <f>SUMIFS([1]Data57!U$12:U$54,[1]Data57!$A$12:$A$54,$B$3)+SUMIFS([2]Data57!U$12:U$54,[2]Data57!$A$12:$A$54,$B$3)</f>
        <v>0</v>
      </c>
      <c r="I64" s="9">
        <f>SUMIFS([1]Data57!V$12:V$54,[1]Data57!$A$12:$A$54,$B$3)+SUMIFS([2]Data57!V$12:V$54,[2]Data57!$A$12:$A$54,$B$3)</f>
        <v>0</v>
      </c>
      <c r="J64" s="9">
        <f>SUMIFS([1]Data57!W$12:W$54,[1]Data57!$A$12:$A$54,$B$3)+SUMIFS([2]Data57!W$12:W$54,[2]Data57!$A$12:$A$54,$B$3)</f>
        <v>0</v>
      </c>
      <c r="K64" s="9">
        <f>SUMIFS([1]Data57!X$12:X$54,[1]Data57!$A$12:$A$54,$B$3)+SUMIFS([2]Data57!X$12:X$54,[2]Data57!$A$12:$A$54,$B$3)</f>
        <v>0</v>
      </c>
      <c r="L64" s="9">
        <f>SUMIFS([1]Data57!Y$12:Y$54,[1]Data57!$A$12:$A$54,$B$3)+SUMIFS([2]Data57!Y$12:Y$54,[2]Data57!$A$12:$A$54,$B$3)</f>
        <v>0</v>
      </c>
      <c r="M64" s="9">
        <f>SUMIFS([1]Data57!Z$12:Z$54,[1]Data57!$A$12:$A$54,$B$3)+SUMIFS([2]Data57!Z$12:Z$54,[2]Data57!$A$12:$A$54,$B$3)</f>
        <v>0</v>
      </c>
      <c r="N64" s="9">
        <f>SUMIFS([1]Data57!AA$12:AA$54,[1]Data57!$A$12:$A$54,$B$3)+SUMIFS([2]Data57!AA$12:AA$54,[2]Data57!$A$12:$A$54,$B$3)</f>
        <v>0</v>
      </c>
      <c r="O64" s="9">
        <f>SUMIFS([1]Data57!AB$12:AB$54,[1]Data57!$A$12:$A$54,$B$3)+SUMIFS([2]Data57!AB$12:AB$54,[2]Data57!$A$12:$A$54,$B$3)</f>
        <v>0</v>
      </c>
      <c r="P64" s="9">
        <f>SUMIFS([1]Data57!AC$12:AC$54,[1]Data57!$A$12:$A$54,$B$3)+SUMIFS([2]Data57!AC$12:AC$54,[2]Data57!$A$12:$A$54,$B$3)</f>
        <v>0</v>
      </c>
      <c r="Q64" s="9">
        <f>SUMIFS([1]Data57!AD$12:AD$54,[1]Data57!$A$12:$A$54,$B$3)+SUMIFS([2]Data57!AD$12:AD$54,[2]Data57!$A$12:$A$54,$B$3)</f>
        <v>0</v>
      </c>
      <c r="R64" s="2"/>
    </row>
    <row r="65" spans="1:18" hidden="1" outlineLevel="1" x14ac:dyDescent="0.35">
      <c r="A65" s="2"/>
      <c r="B65" s="13" t="s">
        <v>175</v>
      </c>
      <c r="C65" s="10" t="s">
        <v>43</v>
      </c>
      <c r="D65" s="11">
        <f>SUMIFS([3]Data57!Q$12:Q$54,[3]Data57!$A$12:$A$54,$B$3)+SUMIFS([4]Data57!Q$12:Q$54,[4]Data57!$A$12:$A$54,$B$3)</f>
        <v>0</v>
      </c>
      <c r="E65" s="11">
        <f>SUMIFS([3]Data57!R$12:R$54,[3]Data57!$A$12:$A$54,$B$3)+SUMIFS([4]Data57!R$12:R$54,[4]Data57!$A$12:$A$54,$B$3)</f>
        <v>0</v>
      </c>
      <c r="F65" s="11">
        <f>SUMIFS([3]Data57!S$12:S$54,[3]Data57!$A$12:$A$54,$B$3)+SUMIFS([4]Data57!S$12:S$54,[4]Data57!$A$12:$A$54,$B$3)</f>
        <v>0</v>
      </c>
      <c r="G65" s="11">
        <f>SUMIFS([3]Data57!T$12:T$54,[3]Data57!$A$12:$A$54,$B$3)+SUMIFS([4]Data57!T$12:T$54,[4]Data57!$A$12:$A$54,$B$3)</f>
        <v>0</v>
      </c>
      <c r="H65" s="11">
        <f>SUMIFS([3]Data57!U$12:U$54,[3]Data57!$A$12:$A$54,$B$3)+SUMIFS([4]Data57!U$12:U$54,[4]Data57!$A$12:$A$54,$B$3)</f>
        <v>0</v>
      </c>
      <c r="I65" s="11">
        <f>SUMIFS([3]Data57!V$12:V$54,[3]Data57!$A$12:$A$54,$B$3)+SUMIFS([4]Data57!V$12:V$54,[4]Data57!$A$12:$A$54,$B$3)</f>
        <v>0</v>
      </c>
      <c r="J65" s="11">
        <f>SUMIFS([3]Data57!W$12:W$54,[3]Data57!$A$12:$A$54,$B$3)+SUMIFS([4]Data57!W$12:W$54,[4]Data57!$A$12:$A$54,$B$3)</f>
        <v>0</v>
      </c>
      <c r="K65" s="11">
        <f>SUMIFS([3]Data57!X$12:X$54,[3]Data57!$A$12:$A$54,$B$3)+SUMIFS([4]Data57!X$12:X$54,[4]Data57!$A$12:$A$54,$B$3)</f>
        <v>0</v>
      </c>
      <c r="L65" s="11">
        <f>SUMIFS([3]Data57!Y$12:Y$54,[3]Data57!$A$12:$A$54,$B$3)+SUMIFS([4]Data57!Y$12:Y$54,[4]Data57!$A$12:$A$54,$B$3)</f>
        <v>0</v>
      </c>
      <c r="M65" s="11">
        <f>SUMIFS([3]Data57!Z$12:Z$54,[3]Data57!$A$12:$A$54,$B$3)+SUMIFS([4]Data57!Z$12:Z$54,[4]Data57!$A$12:$A$54,$B$3)</f>
        <v>0</v>
      </c>
      <c r="N65" s="11">
        <f>SUMIFS([3]Data57!AA$12:AA$54,[3]Data57!$A$12:$A$54,$B$3)+SUMIFS([4]Data57!AA$12:AA$54,[4]Data57!$A$12:$A$54,$B$3)</f>
        <v>0</v>
      </c>
      <c r="O65" s="11">
        <f>SUMIFS([3]Data57!AB$12:AB$54,[3]Data57!$A$12:$A$54,$B$3)+SUMIFS([4]Data57!AB$12:AB$54,[4]Data57!$A$12:$A$54,$B$3)</f>
        <v>0</v>
      </c>
      <c r="P65" s="11">
        <f>SUMIFS([3]Data57!AC$12:AC$54,[3]Data57!$A$12:$A$54,$B$3)+SUMIFS([4]Data57!AC$12:AC$54,[4]Data57!$A$12:$A$54,$B$3)</f>
        <v>0</v>
      </c>
      <c r="Q65" s="11">
        <f>SUMIFS([3]Data57!AD$12:AD$54,[3]Data57!$A$12:$A$54,$B$3)+SUMIFS([4]Data57!AD$12:AD$54,[4]Data57!$A$12:$A$54,$B$3)</f>
        <v>0</v>
      </c>
      <c r="R65" s="2"/>
    </row>
    <row r="66" spans="1:18" hidden="1" outlineLevel="1" x14ac:dyDescent="0.35">
      <c r="A66" s="2"/>
      <c r="B66" s="4" t="s">
        <v>175</v>
      </c>
      <c r="C66" s="2" t="s">
        <v>45</v>
      </c>
      <c r="D66" s="3">
        <f t="shared" ref="D66:Q66" si="23">SUM(D64:D65)</f>
        <v>0</v>
      </c>
      <c r="E66" s="3">
        <f t="shared" si="23"/>
        <v>0</v>
      </c>
      <c r="F66" s="3">
        <f t="shared" si="23"/>
        <v>0</v>
      </c>
      <c r="G66" s="3">
        <f t="shared" si="23"/>
        <v>0</v>
      </c>
      <c r="H66" s="3">
        <f t="shared" si="23"/>
        <v>0</v>
      </c>
      <c r="I66" s="3">
        <f t="shared" si="23"/>
        <v>0</v>
      </c>
      <c r="J66" s="3">
        <f t="shared" si="23"/>
        <v>0</v>
      </c>
      <c r="K66" s="3">
        <f t="shared" si="23"/>
        <v>0</v>
      </c>
      <c r="L66" s="3">
        <f t="shared" si="23"/>
        <v>0</v>
      </c>
      <c r="M66" s="3">
        <f t="shared" si="23"/>
        <v>0</v>
      </c>
      <c r="N66" s="3">
        <f t="shared" si="23"/>
        <v>0</v>
      </c>
      <c r="O66" s="3">
        <f t="shared" si="23"/>
        <v>0</v>
      </c>
      <c r="P66" s="3">
        <f t="shared" si="23"/>
        <v>0</v>
      </c>
      <c r="Q66" s="3">
        <f t="shared" si="23"/>
        <v>0</v>
      </c>
      <c r="R66" s="2"/>
    </row>
    <row r="67" spans="1:18" hidden="1" outlineLevel="1" x14ac:dyDescent="0.35">
      <c r="A67" s="2"/>
      <c r="B67" s="12" t="s">
        <v>177</v>
      </c>
      <c r="C67" s="8" t="s">
        <v>44</v>
      </c>
      <c r="D67" s="9">
        <f>SUMIFS([1]Data58!Q$12:Q$54,[1]Data58!$A$12:$A$54,$B$3)+SUMIFS([2]Data58!Q$12:Q$54,[2]Data58!$A$12:$A$54,$B$3)</f>
        <v>0</v>
      </c>
      <c r="E67" s="9">
        <f>SUMIFS([1]Data58!R$12:R$54,[1]Data58!$A$12:$A$54,$B$3)+SUMIFS([2]Data58!R$12:R$54,[2]Data58!$A$12:$A$54,$B$3)</f>
        <v>0</v>
      </c>
      <c r="F67" s="9">
        <f>SUMIFS([1]Data58!S$12:S$54,[1]Data58!$A$12:$A$54,$B$3)+SUMIFS([2]Data58!S$12:S$54,[2]Data58!$A$12:$A$54,$B$3)</f>
        <v>0</v>
      </c>
      <c r="G67" s="9">
        <f>SUMIFS([1]Data58!T$12:T$54,[1]Data58!$A$12:$A$54,$B$3)+SUMIFS([2]Data58!T$12:T$54,[2]Data58!$A$12:$A$54,$B$3)</f>
        <v>0</v>
      </c>
      <c r="H67" s="9">
        <f>SUMIFS([1]Data58!U$12:U$54,[1]Data58!$A$12:$A$54,$B$3)+SUMIFS([2]Data58!U$12:U$54,[2]Data58!$A$12:$A$54,$B$3)</f>
        <v>0</v>
      </c>
      <c r="I67" s="9">
        <f>SUMIFS([1]Data58!V$12:V$54,[1]Data58!$A$12:$A$54,$B$3)+SUMIFS([2]Data58!V$12:V$54,[2]Data58!$A$12:$A$54,$B$3)</f>
        <v>0</v>
      </c>
      <c r="J67" s="9">
        <f>SUMIFS([1]Data58!W$12:W$54,[1]Data58!$A$12:$A$54,$B$3)+SUMIFS([2]Data58!W$12:W$54,[2]Data58!$A$12:$A$54,$B$3)</f>
        <v>0</v>
      </c>
      <c r="K67" s="9">
        <f>SUMIFS([1]Data58!X$12:X$54,[1]Data58!$A$12:$A$54,$B$3)+SUMIFS([2]Data58!X$12:X$54,[2]Data58!$A$12:$A$54,$B$3)</f>
        <v>0</v>
      </c>
      <c r="L67" s="9">
        <f>SUMIFS([1]Data58!Y$12:Y$54,[1]Data58!$A$12:$A$54,$B$3)+SUMIFS([2]Data58!Y$12:Y$54,[2]Data58!$A$12:$A$54,$B$3)</f>
        <v>0</v>
      </c>
      <c r="M67" s="9">
        <f>SUMIFS([1]Data58!Z$12:Z$54,[1]Data58!$A$12:$A$54,$B$3)+SUMIFS([2]Data58!Z$12:Z$54,[2]Data58!$A$12:$A$54,$B$3)</f>
        <v>0</v>
      </c>
      <c r="N67" s="9">
        <f>SUMIFS([1]Data58!AA$12:AA$54,[1]Data58!$A$12:$A$54,$B$3)+SUMIFS([2]Data58!AA$12:AA$54,[2]Data58!$A$12:$A$54,$B$3)</f>
        <v>0</v>
      </c>
      <c r="O67" s="9">
        <f>SUMIFS([1]Data58!AB$12:AB$54,[1]Data58!$A$12:$A$54,$B$3)+SUMIFS([2]Data58!AB$12:AB$54,[2]Data58!$A$12:$A$54,$B$3)</f>
        <v>0</v>
      </c>
      <c r="P67" s="9">
        <f>SUMIFS([1]Data58!AC$12:AC$54,[1]Data58!$A$12:$A$54,$B$3)+SUMIFS([2]Data58!AC$12:AC$54,[2]Data58!$A$12:$A$54,$B$3)</f>
        <v>0</v>
      </c>
      <c r="Q67" s="9">
        <f>SUMIFS([1]Data58!AD$12:AD$54,[1]Data58!$A$12:$A$54,$B$3)+SUMIFS([2]Data58!AD$12:AD$54,[2]Data58!$A$12:$A$54,$B$3)</f>
        <v>0</v>
      </c>
      <c r="R67" s="2"/>
    </row>
    <row r="68" spans="1:18" hidden="1" outlineLevel="1" x14ac:dyDescent="0.35">
      <c r="A68" s="2"/>
      <c r="B68" s="13" t="s">
        <v>177</v>
      </c>
      <c r="C68" s="10" t="s">
        <v>43</v>
      </c>
      <c r="D68" s="11">
        <f>SUMIFS([3]Data58!Q$12:Q$54,[3]Data58!$A$12:$A$54,$B$3)+SUMIFS([4]Data58!Q$12:Q$54,[4]Data58!$A$12:$A$54,$B$3)</f>
        <v>0</v>
      </c>
      <c r="E68" s="11">
        <f>SUMIFS([3]Data58!R$12:R$54,[3]Data58!$A$12:$A$54,$B$3)+SUMIFS([4]Data58!R$12:R$54,[4]Data58!$A$12:$A$54,$B$3)</f>
        <v>0</v>
      </c>
      <c r="F68" s="11">
        <f>SUMIFS([3]Data58!S$12:S$54,[3]Data58!$A$12:$A$54,$B$3)+SUMIFS([4]Data58!S$12:S$54,[4]Data58!$A$12:$A$54,$B$3)</f>
        <v>0</v>
      </c>
      <c r="G68" s="11">
        <f>SUMIFS([3]Data58!T$12:T$54,[3]Data58!$A$12:$A$54,$B$3)+SUMIFS([4]Data58!T$12:T$54,[4]Data58!$A$12:$A$54,$B$3)</f>
        <v>0</v>
      </c>
      <c r="H68" s="11">
        <f>SUMIFS([3]Data58!U$12:U$54,[3]Data58!$A$12:$A$54,$B$3)+SUMIFS([4]Data58!U$12:U$54,[4]Data58!$A$12:$A$54,$B$3)</f>
        <v>0</v>
      </c>
      <c r="I68" s="11">
        <f>SUMIFS([3]Data58!V$12:V$54,[3]Data58!$A$12:$A$54,$B$3)+SUMIFS([4]Data58!V$12:V$54,[4]Data58!$A$12:$A$54,$B$3)</f>
        <v>0</v>
      </c>
      <c r="J68" s="11">
        <f>SUMIFS([3]Data58!W$12:W$54,[3]Data58!$A$12:$A$54,$B$3)+SUMIFS([4]Data58!W$12:W$54,[4]Data58!$A$12:$A$54,$B$3)</f>
        <v>0</v>
      </c>
      <c r="K68" s="11">
        <f>SUMIFS([3]Data58!X$12:X$54,[3]Data58!$A$12:$A$54,$B$3)+SUMIFS([4]Data58!X$12:X$54,[4]Data58!$A$12:$A$54,$B$3)</f>
        <v>0</v>
      </c>
      <c r="L68" s="11">
        <f>SUMIFS([3]Data58!Y$12:Y$54,[3]Data58!$A$12:$A$54,$B$3)+SUMIFS([4]Data58!Y$12:Y$54,[4]Data58!$A$12:$A$54,$B$3)</f>
        <v>0</v>
      </c>
      <c r="M68" s="11">
        <f>SUMIFS([3]Data58!Z$12:Z$54,[3]Data58!$A$12:$A$54,$B$3)+SUMIFS([4]Data58!Z$12:Z$54,[4]Data58!$A$12:$A$54,$B$3)</f>
        <v>0</v>
      </c>
      <c r="N68" s="11">
        <f>SUMIFS([3]Data58!AA$12:AA$54,[3]Data58!$A$12:$A$54,$B$3)+SUMIFS([4]Data58!AA$12:AA$54,[4]Data58!$A$12:$A$54,$B$3)</f>
        <v>0</v>
      </c>
      <c r="O68" s="11">
        <f>SUMIFS([3]Data58!AB$12:AB$54,[3]Data58!$A$12:$A$54,$B$3)+SUMIFS([4]Data58!AB$12:AB$54,[4]Data58!$A$12:$A$54,$B$3)</f>
        <v>0</v>
      </c>
      <c r="P68" s="11">
        <f>SUMIFS([3]Data58!AC$12:AC$54,[3]Data58!$A$12:$A$54,$B$3)+SUMIFS([4]Data58!AC$12:AC$54,[4]Data58!$A$12:$A$54,$B$3)</f>
        <v>0</v>
      </c>
      <c r="Q68" s="11">
        <f>SUMIFS([3]Data58!AD$12:AD$54,[3]Data58!$A$12:$A$54,$B$3)+SUMIFS([4]Data58!AD$12:AD$54,[4]Data58!$A$12:$A$54,$B$3)</f>
        <v>0</v>
      </c>
      <c r="R68" s="2"/>
    </row>
    <row r="69" spans="1:18" hidden="1" outlineLevel="1" x14ac:dyDescent="0.35">
      <c r="A69" s="2"/>
      <c r="B69" s="4" t="s">
        <v>177</v>
      </c>
      <c r="C69" s="2" t="s">
        <v>45</v>
      </c>
      <c r="D69" s="3">
        <f t="shared" ref="D69:Q69" si="24">SUM(D67:D68)</f>
        <v>0</v>
      </c>
      <c r="E69" s="3">
        <f t="shared" si="24"/>
        <v>0</v>
      </c>
      <c r="F69" s="3">
        <f t="shared" si="24"/>
        <v>0</v>
      </c>
      <c r="G69" s="3">
        <f t="shared" si="24"/>
        <v>0</v>
      </c>
      <c r="H69" s="3">
        <f t="shared" si="24"/>
        <v>0</v>
      </c>
      <c r="I69" s="3">
        <f t="shared" si="24"/>
        <v>0</v>
      </c>
      <c r="J69" s="3">
        <f t="shared" si="24"/>
        <v>0</v>
      </c>
      <c r="K69" s="3">
        <f t="shared" si="24"/>
        <v>0</v>
      </c>
      <c r="L69" s="3">
        <f t="shared" si="24"/>
        <v>0</v>
      </c>
      <c r="M69" s="3">
        <f t="shared" si="24"/>
        <v>0</v>
      </c>
      <c r="N69" s="3">
        <f t="shared" si="24"/>
        <v>0</v>
      </c>
      <c r="O69" s="3">
        <f t="shared" si="24"/>
        <v>0</v>
      </c>
      <c r="P69" s="3">
        <f t="shared" si="24"/>
        <v>0</v>
      </c>
      <c r="Q69" s="3">
        <f t="shared" si="24"/>
        <v>0</v>
      </c>
      <c r="R69" s="2"/>
    </row>
    <row r="70" spans="1:18" hidden="1" outlineLevel="1" x14ac:dyDescent="0.35">
      <c r="A70" s="2"/>
      <c r="B70" s="12" t="s">
        <v>179</v>
      </c>
      <c r="C70" s="8" t="s">
        <v>44</v>
      </c>
      <c r="D70" s="9">
        <f>SUMIFS([1]Data59!Q$12:Q$54,[1]Data59!$A$12:$A$54,$B$3)+SUMIFS([2]Data59!Q$12:Q$54,[2]Data59!$A$12:$A$54,$B$3)</f>
        <v>0</v>
      </c>
      <c r="E70" s="9">
        <f>SUMIFS([1]Data59!R$12:R$54,[1]Data59!$A$12:$A$54,$B$3)+SUMIFS([2]Data59!R$12:R$54,[2]Data59!$A$12:$A$54,$B$3)</f>
        <v>0</v>
      </c>
      <c r="F70" s="9">
        <f>SUMIFS([1]Data59!S$12:S$54,[1]Data59!$A$12:$A$54,$B$3)+SUMIFS([2]Data59!S$12:S$54,[2]Data59!$A$12:$A$54,$B$3)</f>
        <v>0</v>
      </c>
      <c r="G70" s="9">
        <f>SUMIFS([1]Data59!T$12:T$54,[1]Data59!$A$12:$A$54,$B$3)+SUMIFS([2]Data59!T$12:T$54,[2]Data59!$A$12:$A$54,$B$3)</f>
        <v>0</v>
      </c>
      <c r="H70" s="9">
        <f>SUMIFS([1]Data59!U$12:U$54,[1]Data59!$A$12:$A$54,$B$3)+SUMIFS([2]Data59!U$12:U$54,[2]Data59!$A$12:$A$54,$B$3)</f>
        <v>0</v>
      </c>
      <c r="I70" s="9">
        <f>SUMIFS([1]Data59!V$12:V$54,[1]Data59!$A$12:$A$54,$B$3)+SUMIFS([2]Data59!V$12:V$54,[2]Data59!$A$12:$A$54,$B$3)</f>
        <v>0</v>
      </c>
      <c r="J70" s="9">
        <f>SUMIFS([1]Data59!W$12:W$54,[1]Data59!$A$12:$A$54,$B$3)+SUMIFS([2]Data59!W$12:W$54,[2]Data59!$A$12:$A$54,$B$3)</f>
        <v>0</v>
      </c>
      <c r="K70" s="9">
        <f>SUMIFS([1]Data59!X$12:X$54,[1]Data59!$A$12:$A$54,$B$3)+SUMIFS([2]Data59!X$12:X$54,[2]Data59!$A$12:$A$54,$B$3)</f>
        <v>0</v>
      </c>
      <c r="L70" s="9">
        <f>SUMIFS([1]Data59!Y$12:Y$54,[1]Data59!$A$12:$A$54,$B$3)+SUMIFS([2]Data59!Y$12:Y$54,[2]Data59!$A$12:$A$54,$B$3)</f>
        <v>0</v>
      </c>
      <c r="M70" s="9">
        <f>SUMIFS([1]Data59!Z$12:Z$54,[1]Data59!$A$12:$A$54,$B$3)+SUMIFS([2]Data59!Z$12:Z$54,[2]Data59!$A$12:$A$54,$B$3)</f>
        <v>0</v>
      </c>
      <c r="N70" s="9">
        <f>SUMIFS([1]Data59!AA$12:AA$54,[1]Data59!$A$12:$A$54,$B$3)+SUMIFS([2]Data59!AA$12:AA$54,[2]Data59!$A$12:$A$54,$B$3)</f>
        <v>0</v>
      </c>
      <c r="O70" s="9">
        <f>SUMIFS([1]Data59!AB$12:AB$54,[1]Data59!$A$12:$A$54,$B$3)+SUMIFS([2]Data59!AB$12:AB$54,[2]Data59!$A$12:$A$54,$B$3)</f>
        <v>0</v>
      </c>
      <c r="P70" s="9">
        <f>SUMIFS([1]Data59!AC$12:AC$54,[1]Data59!$A$12:$A$54,$B$3)+SUMIFS([2]Data59!AC$12:AC$54,[2]Data59!$A$12:$A$54,$B$3)</f>
        <v>0</v>
      </c>
      <c r="Q70" s="9">
        <f>SUMIFS([1]Data59!AD$12:AD$54,[1]Data59!$A$12:$A$54,$B$3)+SUMIFS([2]Data59!AD$12:AD$54,[2]Data59!$A$12:$A$54,$B$3)</f>
        <v>0</v>
      </c>
      <c r="R70" s="2"/>
    </row>
    <row r="71" spans="1:18" hidden="1" outlineLevel="1" x14ac:dyDescent="0.35">
      <c r="A71" s="2"/>
      <c r="B71" s="13" t="s">
        <v>179</v>
      </c>
      <c r="C71" s="10" t="s">
        <v>43</v>
      </c>
      <c r="D71" s="11">
        <f>SUMIFS([3]Data59!Q$12:Q$54,[3]Data59!$A$12:$A$54,$B$3)+SUMIFS([4]Data59!Q$12:Q$54,[4]Data59!$A$12:$A$54,$B$3)</f>
        <v>0</v>
      </c>
      <c r="E71" s="11">
        <f>SUMIFS([3]Data59!R$12:R$54,[3]Data59!$A$12:$A$54,$B$3)+SUMIFS([4]Data59!R$12:R$54,[4]Data59!$A$12:$A$54,$B$3)</f>
        <v>0</v>
      </c>
      <c r="F71" s="11">
        <f>SUMIFS([3]Data59!S$12:S$54,[3]Data59!$A$12:$A$54,$B$3)+SUMIFS([4]Data59!S$12:S$54,[4]Data59!$A$12:$A$54,$B$3)</f>
        <v>0</v>
      </c>
      <c r="G71" s="11">
        <f>SUMIFS([3]Data59!T$12:T$54,[3]Data59!$A$12:$A$54,$B$3)+SUMIFS([4]Data59!T$12:T$54,[4]Data59!$A$12:$A$54,$B$3)</f>
        <v>0</v>
      </c>
      <c r="H71" s="11">
        <f>SUMIFS([3]Data59!U$12:U$54,[3]Data59!$A$12:$A$54,$B$3)+SUMIFS([4]Data59!U$12:U$54,[4]Data59!$A$12:$A$54,$B$3)</f>
        <v>0</v>
      </c>
      <c r="I71" s="11">
        <f>SUMIFS([3]Data59!V$12:V$54,[3]Data59!$A$12:$A$54,$B$3)+SUMIFS([4]Data59!V$12:V$54,[4]Data59!$A$12:$A$54,$B$3)</f>
        <v>0</v>
      </c>
      <c r="J71" s="11">
        <f>SUMIFS([3]Data59!W$12:W$54,[3]Data59!$A$12:$A$54,$B$3)+SUMIFS([4]Data59!W$12:W$54,[4]Data59!$A$12:$A$54,$B$3)</f>
        <v>0</v>
      </c>
      <c r="K71" s="11">
        <f>SUMIFS([3]Data59!X$12:X$54,[3]Data59!$A$12:$A$54,$B$3)+SUMIFS([4]Data59!X$12:X$54,[4]Data59!$A$12:$A$54,$B$3)</f>
        <v>0</v>
      </c>
      <c r="L71" s="11">
        <f>SUMIFS([3]Data59!Y$12:Y$54,[3]Data59!$A$12:$A$54,$B$3)+SUMIFS([4]Data59!Y$12:Y$54,[4]Data59!$A$12:$A$54,$B$3)</f>
        <v>0</v>
      </c>
      <c r="M71" s="11">
        <f>SUMIFS([3]Data59!Z$12:Z$54,[3]Data59!$A$12:$A$54,$B$3)+SUMIFS([4]Data59!Z$12:Z$54,[4]Data59!$A$12:$A$54,$B$3)</f>
        <v>0</v>
      </c>
      <c r="N71" s="11">
        <f>SUMIFS([3]Data59!AA$12:AA$54,[3]Data59!$A$12:$A$54,$B$3)+SUMIFS([4]Data59!AA$12:AA$54,[4]Data59!$A$12:$A$54,$B$3)</f>
        <v>0</v>
      </c>
      <c r="O71" s="11">
        <f>SUMIFS([3]Data59!AB$12:AB$54,[3]Data59!$A$12:$A$54,$B$3)+SUMIFS([4]Data59!AB$12:AB$54,[4]Data59!$A$12:$A$54,$B$3)</f>
        <v>0</v>
      </c>
      <c r="P71" s="11">
        <f>SUMIFS([3]Data59!AC$12:AC$54,[3]Data59!$A$12:$A$54,$B$3)+SUMIFS([4]Data59!AC$12:AC$54,[4]Data59!$A$12:$A$54,$B$3)</f>
        <v>0</v>
      </c>
      <c r="Q71" s="11">
        <f>SUMIFS([3]Data59!AD$12:AD$54,[3]Data59!$A$12:$A$54,$B$3)+SUMIFS([4]Data59!AD$12:AD$54,[4]Data59!$A$12:$A$54,$B$3)</f>
        <v>0</v>
      </c>
      <c r="R71" s="2"/>
    </row>
    <row r="72" spans="1:18" hidden="1" outlineLevel="1" x14ac:dyDescent="0.35">
      <c r="A72" s="2"/>
      <c r="B72" s="4" t="s">
        <v>179</v>
      </c>
      <c r="C72" s="2" t="s">
        <v>45</v>
      </c>
      <c r="D72" s="3">
        <f t="shared" ref="D72:Q72" si="25">SUM(D70:D71)</f>
        <v>0</v>
      </c>
      <c r="E72" s="3">
        <f t="shared" si="25"/>
        <v>0</v>
      </c>
      <c r="F72" s="3">
        <f t="shared" si="25"/>
        <v>0</v>
      </c>
      <c r="G72" s="3">
        <f t="shared" si="25"/>
        <v>0</v>
      </c>
      <c r="H72" s="3">
        <f t="shared" si="25"/>
        <v>0</v>
      </c>
      <c r="I72" s="3">
        <f t="shared" si="25"/>
        <v>0</v>
      </c>
      <c r="J72" s="3">
        <f t="shared" si="25"/>
        <v>0</v>
      </c>
      <c r="K72" s="3">
        <f t="shared" si="25"/>
        <v>0</v>
      </c>
      <c r="L72" s="3">
        <f t="shared" si="25"/>
        <v>0</v>
      </c>
      <c r="M72" s="3">
        <f t="shared" si="25"/>
        <v>0</v>
      </c>
      <c r="N72" s="3">
        <f t="shared" si="25"/>
        <v>0</v>
      </c>
      <c r="O72" s="3">
        <f t="shared" si="25"/>
        <v>0</v>
      </c>
      <c r="P72" s="3">
        <f t="shared" si="25"/>
        <v>0</v>
      </c>
      <c r="Q72" s="3">
        <f t="shared" si="25"/>
        <v>0</v>
      </c>
      <c r="R72" s="2"/>
    </row>
    <row r="73" spans="1:18" hidden="1" outlineLevel="1" x14ac:dyDescent="0.35">
      <c r="A73" s="2"/>
      <c r="B73" s="12" t="s">
        <v>181</v>
      </c>
      <c r="C73" s="8" t="s">
        <v>44</v>
      </c>
      <c r="D73" s="9">
        <f>SUMIFS([1]Data60!Q$12:Q$54,[1]Data60!$A$12:$A$54,$B$3)+SUMIFS([2]Data60!Q$12:Q$54,[2]Data60!$A$12:$A$54,$B$3)</f>
        <v>0</v>
      </c>
      <c r="E73" s="9">
        <f>SUMIFS([1]Data60!R$12:R$54,[1]Data60!$A$12:$A$54,$B$3)+SUMIFS([2]Data60!R$12:R$54,[2]Data60!$A$12:$A$54,$B$3)</f>
        <v>0</v>
      </c>
      <c r="F73" s="9">
        <f>SUMIFS([1]Data60!S$12:S$54,[1]Data60!$A$12:$A$54,$B$3)+SUMIFS([2]Data60!S$12:S$54,[2]Data60!$A$12:$A$54,$B$3)</f>
        <v>0</v>
      </c>
      <c r="G73" s="9">
        <f>SUMIFS([1]Data60!T$12:T$54,[1]Data60!$A$12:$A$54,$B$3)+SUMIFS([2]Data60!T$12:T$54,[2]Data60!$A$12:$A$54,$B$3)</f>
        <v>0</v>
      </c>
      <c r="H73" s="9">
        <f>SUMIFS([1]Data60!U$12:U$54,[1]Data60!$A$12:$A$54,$B$3)+SUMIFS([2]Data60!U$12:U$54,[2]Data60!$A$12:$A$54,$B$3)</f>
        <v>0</v>
      </c>
      <c r="I73" s="9">
        <f>SUMIFS([1]Data60!V$12:V$54,[1]Data60!$A$12:$A$54,$B$3)+SUMIFS([2]Data60!V$12:V$54,[2]Data60!$A$12:$A$54,$B$3)</f>
        <v>0</v>
      </c>
      <c r="J73" s="9">
        <f>SUMIFS([1]Data60!W$12:W$54,[1]Data60!$A$12:$A$54,$B$3)+SUMIFS([2]Data60!W$12:W$54,[2]Data60!$A$12:$A$54,$B$3)</f>
        <v>0</v>
      </c>
      <c r="K73" s="9">
        <f>SUMIFS([1]Data60!X$12:X$54,[1]Data60!$A$12:$A$54,$B$3)+SUMIFS([2]Data60!X$12:X$54,[2]Data60!$A$12:$A$54,$B$3)</f>
        <v>0</v>
      </c>
      <c r="L73" s="9">
        <f>SUMIFS([1]Data60!Y$12:Y$54,[1]Data60!$A$12:$A$54,$B$3)+SUMIFS([2]Data60!Y$12:Y$54,[2]Data60!$A$12:$A$54,$B$3)</f>
        <v>0</v>
      </c>
      <c r="M73" s="9">
        <f>SUMIFS([1]Data60!Z$12:Z$54,[1]Data60!$A$12:$A$54,$B$3)+SUMIFS([2]Data60!Z$12:Z$54,[2]Data60!$A$12:$A$54,$B$3)</f>
        <v>0</v>
      </c>
      <c r="N73" s="9">
        <f>SUMIFS([1]Data60!AA$12:AA$54,[1]Data60!$A$12:$A$54,$B$3)+SUMIFS([2]Data60!AA$12:AA$54,[2]Data60!$A$12:$A$54,$B$3)</f>
        <v>0</v>
      </c>
      <c r="O73" s="9">
        <f>SUMIFS([1]Data60!AB$12:AB$54,[1]Data60!$A$12:$A$54,$B$3)+SUMIFS([2]Data60!AB$12:AB$54,[2]Data60!$A$12:$A$54,$B$3)</f>
        <v>0</v>
      </c>
      <c r="P73" s="9">
        <f>SUMIFS([1]Data60!AC$12:AC$54,[1]Data60!$A$12:$A$54,$B$3)+SUMIFS([2]Data60!AC$12:AC$54,[2]Data60!$A$12:$A$54,$B$3)</f>
        <v>0</v>
      </c>
      <c r="Q73" s="9">
        <f>SUMIFS([1]Data60!AD$12:AD$54,[1]Data60!$A$12:$A$54,$B$3)+SUMIFS([2]Data60!AD$12:AD$54,[2]Data60!$A$12:$A$54,$B$3)</f>
        <v>0</v>
      </c>
      <c r="R73" s="2"/>
    </row>
    <row r="74" spans="1:18" hidden="1" outlineLevel="1" x14ac:dyDescent="0.35">
      <c r="A74" s="2"/>
      <c r="B74" s="13" t="s">
        <v>181</v>
      </c>
      <c r="C74" s="10" t="s">
        <v>43</v>
      </c>
      <c r="D74" s="11">
        <f>SUMIFS([3]Data60!Q$12:Q$54,[3]Data60!$A$12:$A$54,$B$3)+SUMIFS([4]Data60!Q$12:Q$54,[4]Data60!$A$12:$A$54,$B$3)</f>
        <v>0</v>
      </c>
      <c r="E74" s="11">
        <f>SUMIFS([3]Data60!R$12:R$54,[3]Data60!$A$12:$A$54,$B$3)+SUMIFS([4]Data60!R$12:R$54,[4]Data60!$A$12:$A$54,$B$3)</f>
        <v>0</v>
      </c>
      <c r="F74" s="11">
        <f>SUMIFS([3]Data60!S$12:S$54,[3]Data60!$A$12:$A$54,$B$3)+SUMIFS([4]Data60!S$12:S$54,[4]Data60!$A$12:$A$54,$B$3)</f>
        <v>0</v>
      </c>
      <c r="G74" s="11">
        <f>SUMIFS([3]Data60!T$12:T$54,[3]Data60!$A$12:$A$54,$B$3)+SUMIFS([4]Data60!T$12:T$54,[4]Data60!$A$12:$A$54,$B$3)</f>
        <v>0</v>
      </c>
      <c r="H74" s="11">
        <f>SUMIFS([3]Data60!U$12:U$54,[3]Data60!$A$12:$A$54,$B$3)+SUMIFS([4]Data60!U$12:U$54,[4]Data60!$A$12:$A$54,$B$3)</f>
        <v>0</v>
      </c>
      <c r="I74" s="11">
        <f>SUMIFS([3]Data60!V$12:V$54,[3]Data60!$A$12:$A$54,$B$3)+SUMIFS([4]Data60!V$12:V$54,[4]Data60!$A$12:$A$54,$B$3)</f>
        <v>0</v>
      </c>
      <c r="J74" s="11">
        <f>SUMIFS([3]Data60!W$12:W$54,[3]Data60!$A$12:$A$54,$B$3)+SUMIFS([4]Data60!W$12:W$54,[4]Data60!$A$12:$A$54,$B$3)</f>
        <v>0</v>
      </c>
      <c r="K74" s="11">
        <f>SUMIFS([3]Data60!X$12:X$54,[3]Data60!$A$12:$A$54,$B$3)+SUMIFS([4]Data60!X$12:X$54,[4]Data60!$A$12:$A$54,$B$3)</f>
        <v>0</v>
      </c>
      <c r="L74" s="11">
        <f>SUMIFS([3]Data60!Y$12:Y$54,[3]Data60!$A$12:$A$54,$B$3)+SUMIFS([4]Data60!Y$12:Y$54,[4]Data60!$A$12:$A$54,$B$3)</f>
        <v>0</v>
      </c>
      <c r="M74" s="11">
        <f>SUMIFS([3]Data60!Z$12:Z$54,[3]Data60!$A$12:$A$54,$B$3)+SUMIFS([4]Data60!Z$12:Z$54,[4]Data60!$A$12:$A$54,$B$3)</f>
        <v>0</v>
      </c>
      <c r="N74" s="11">
        <f>SUMIFS([3]Data60!AA$12:AA$54,[3]Data60!$A$12:$A$54,$B$3)+SUMIFS([4]Data60!AA$12:AA$54,[4]Data60!$A$12:$A$54,$B$3)</f>
        <v>0</v>
      </c>
      <c r="O74" s="11">
        <f>SUMIFS([3]Data60!AB$12:AB$54,[3]Data60!$A$12:$A$54,$B$3)+SUMIFS([4]Data60!AB$12:AB$54,[4]Data60!$A$12:$A$54,$B$3)</f>
        <v>0</v>
      </c>
      <c r="P74" s="11">
        <f>SUMIFS([3]Data60!AC$12:AC$54,[3]Data60!$A$12:$A$54,$B$3)+SUMIFS([4]Data60!AC$12:AC$54,[4]Data60!$A$12:$A$54,$B$3)</f>
        <v>0</v>
      </c>
      <c r="Q74" s="11">
        <f>SUMIFS([3]Data60!AD$12:AD$54,[3]Data60!$A$12:$A$54,$B$3)+SUMIFS([4]Data60!AD$12:AD$54,[4]Data60!$A$12:$A$54,$B$3)</f>
        <v>0</v>
      </c>
      <c r="R74" s="2"/>
    </row>
    <row r="75" spans="1:18" hidden="1" outlineLevel="1" x14ac:dyDescent="0.35">
      <c r="A75" s="2"/>
      <c r="B75" s="4" t="s">
        <v>181</v>
      </c>
      <c r="C75" s="2" t="s">
        <v>45</v>
      </c>
      <c r="D75" s="3">
        <f t="shared" ref="D75:Q75" si="26">SUM(D73:D74)</f>
        <v>0</v>
      </c>
      <c r="E75" s="3">
        <f t="shared" si="26"/>
        <v>0</v>
      </c>
      <c r="F75" s="3">
        <f t="shared" si="26"/>
        <v>0</v>
      </c>
      <c r="G75" s="3">
        <f t="shared" si="26"/>
        <v>0</v>
      </c>
      <c r="H75" s="3">
        <f t="shared" si="26"/>
        <v>0</v>
      </c>
      <c r="I75" s="3">
        <f t="shared" si="26"/>
        <v>0</v>
      </c>
      <c r="J75" s="3">
        <f t="shared" si="26"/>
        <v>0</v>
      </c>
      <c r="K75" s="3">
        <f t="shared" si="26"/>
        <v>0</v>
      </c>
      <c r="L75" s="3">
        <f t="shared" si="26"/>
        <v>0</v>
      </c>
      <c r="M75" s="3">
        <f t="shared" si="26"/>
        <v>0</v>
      </c>
      <c r="N75" s="3">
        <f t="shared" si="26"/>
        <v>0</v>
      </c>
      <c r="O75" s="3">
        <f t="shared" si="26"/>
        <v>0</v>
      </c>
      <c r="P75" s="3">
        <f t="shared" si="26"/>
        <v>0</v>
      </c>
      <c r="Q75" s="3">
        <f t="shared" si="26"/>
        <v>0</v>
      </c>
      <c r="R75" s="2"/>
    </row>
    <row r="76" spans="1:18" hidden="1" outlineLevel="1" x14ac:dyDescent="0.35">
      <c r="A76" s="2"/>
      <c r="B76" s="12" t="s">
        <v>183</v>
      </c>
      <c r="C76" s="8" t="s">
        <v>44</v>
      </c>
      <c r="D76" s="9">
        <f>SUMIFS([1]Data61!Q$12:Q$54,[1]Data61!$A$12:$A$54,$B$3)+SUMIFS([2]Data61!Q$12:Q$54,[2]Data61!$A$12:$A$54,$B$3)</f>
        <v>0</v>
      </c>
      <c r="E76" s="9">
        <f>SUMIFS([1]Data61!R$12:R$54,[1]Data61!$A$12:$A$54,$B$3)+SUMIFS([2]Data61!R$12:R$54,[2]Data61!$A$12:$A$54,$B$3)</f>
        <v>0</v>
      </c>
      <c r="F76" s="9">
        <f>SUMIFS([1]Data61!S$12:S$54,[1]Data61!$A$12:$A$54,$B$3)+SUMIFS([2]Data61!S$12:S$54,[2]Data61!$A$12:$A$54,$B$3)</f>
        <v>0</v>
      </c>
      <c r="G76" s="9">
        <f>SUMIFS([1]Data61!T$12:T$54,[1]Data61!$A$12:$A$54,$B$3)+SUMIFS([2]Data61!T$12:T$54,[2]Data61!$A$12:$A$54,$B$3)</f>
        <v>0</v>
      </c>
      <c r="H76" s="9">
        <f>SUMIFS([1]Data61!U$12:U$54,[1]Data61!$A$12:$A$54,$B$3)+SUMIFS([2]Data61!U$12:U$54,[2]Data61!$A$12:$A$54,$B$3)</f>
        <v>0</v>
      </c>
      <c r="I76" s="9">
        <f>SUMIFS([1]Data61!V$12:V$54,[1]Data61!$A$12:$A$54,$B$3)+SUMIFS([2]Data61!V$12:V$54,[2]Data61!$A$12:$A$54,$B$3)</f>
        <v>0</v>
      </c>
      <c r="J76" s="9">
        <f>SUMIFS([1]Data61!W$12:W$54,[1]Data61!$A$12:$A$54,$B$3)+SUMIFS([2]Data61!W$12:W$54,[2]Data61!$A$12:$A$54,$B$3)</f>
        <v>0</v>
      </c>
      <c r="K76" s="9">
        <f>SUMIFS([1]Data61!X$12:X$54,[1]Data61!$A$12:$A$54,$B$3)+SUMIFS([2]Data61!X$12:X$54,[2]Data61!$A$12:$A$54,$B$3)</f>
        <v>0</v>
      </c>
      <c r="L76" s="9">
        <f>SUMIFS([1]Data61!Y$12:Y$54,[1]Data61!$A$12:$A$54,$B$3)+SUMIFS([2]Data61!Y$12:Y$54,[2]Data61!$A$12:$A$54,$B$3)</f>
        <v>0</v>
      </c>
      <c r="M76" s="9">
        <f>SUMIFS([1]Data61!Z$12:Z$54,[1]Data61!$A$12:$A$54,$B$3)+SUMIFS([2]Data61!Z$12:Z$54,[2]Data61!$A$12:$A$54,$B$3)</f>
        <v>0</v>
      </c>
      <c r="N76" s="9">
        <f>SUMIFS([1]Data61!AA$12:AA$54,[1]Data61!$A$12:$A$54,$B$3)+SUMIFS([2]Data61!AA$12:AA$54,[2]Data61!$A$12:$A$54,$B$3)</f>
        <v>0</v>
      </c>
      <c r="O76" s="9">
        <f>SUMIFS([1]Data61!AB$12:AB$54,[1]Data61!$A$12:$A$54,$B$3)+SUMIFS([2]Data61!AB$12:AB$54,[2]Data61!$A$12:$A$54,$B$3)</f>
        <v>0</v>
      </c>
      <c r="P76" s="9">
        <f>SUMIFS([1]Data61!AC$12:AC$54,[1]Data61!$A$12:$A$54,$B$3)+SUMIFS([2]Data61!AC$12:AC$54,[2]Data61!$A$12:$A$54,$B$3)</f>
        <v>0</v>
      </c>
      <c r="Q76" s="9">
        <f>SUMIFS([1]Data61!AD$12:AD$54,[1]Data61!$A$12:$A$54,$B$3)+SUMIFS([2]Data61!AD$12:AD$54,[2]Data61!$A$12:$A$54,$B$3)</f>
        <v>0</v>
      </c>
      <c r="R76" s="2"/>
    </row>
    <row r="77" spans="1:18" hidden="1" outlineLevel="1" x14ac:dyDescent="0.35">
      <c r="A77" s="2"/>
      <c r="B77" s="13" t="s">
        <v>183</v>
      </c>
      <c r="C77" s="10" t="s">
        <v>43</v>
      </c>
      <c r="D77" s="11">
        <f>SUMIFS([3]Data61!Q$12:Q$54,[3]Data61!$A$12:$A$54,$B$3)+SUMIFS([4]Data61!Q$12:Q$54,[4]Data61!$A$12:$A$54,$B$3)</f>
        <v>0</v>
      </c>
      <c r="E77" s="11">
        <f>SUMIFS([3]Data61!R$12:R$54,[3]Data61!$A$12:$A$54,$B$3)+SUMIFS([4]Data61!R$12:R$54,[4]Data61!$A$12:$A$54,$B$3)</f>
        <v>0</v>
      </c>
      <c r="F77" s="11">
        <f>SUMIFS([3]Data61!S$12:S$54,[3]Data61!$A$12:$A$54,$B$3)+SUMIFS([4]Data61!S$12:S$54,[4]Data61!$A$12:$A$54,$B$3)</f>
        <v>0</v>
      </c>
      <c r="G77" s="11">
        <f>SUMIFS([3]Data61!T$12:T$54,[3]Data61!$A$12:$A$54,$B$3)+SUMIFS([4]Data61!T$12:T$54,[4]Data61!$A$12:$A$54,$B$3)</f>
        <v>0</v>
      </c>
      <c r="H77" s="11">
        <f>SUMIFS([3]Data61!U$12:U$54,[3]Data61!$A$12:$A$54,$B$3)+SUMIFS([4]Data61!U$12:U$54,[4]Data61!$A$12:$A$54,$B$3)</f>
        <v>0</v>
      </c>
      <c r="I77" s="11">
        <f>SUMIFS([3]Data61!V$12:V$54,[3]Data61!$A$12:$A$54,$B$3)+SUMIFS([4]Data61!V$12:V$54,[4]Data61!$A$12:$A$54,$B$3)</f>
        <v>0</v>
      </c>
      <c r="J77" s="11">
        <f>SUMIFS([3]Data61!W$12:W$54,[3]Data61!$A$12:$A$54,$B$3)+SUMIFS([4]Data61!W$12:W$54,[4]Data61!$A$12:$A$54,$B$3)</f>
        <v>0</v>
      </c>
      <c r="K77" s="11">
        <f>SUMIFS([3]Data61!X$12:X$54,[3]Data61!$A$12:$A$54,$B$3)+SUMIFS([4]Data61!X$12:X$54,[4]Data61!$A$12:$A$54,$B$3)</f>
        <v>0</v>
      </c>
      <c r="L77" s="11">
        <f>SUMIFS([3]Data61!Y$12:Y$54,[3]Data61!$A$12:$A$54,$B$3)+SUMIFS([4]Data61!Y$12:Y$54,[4]Data61!$A$12:$A$54,$B$3)</f>
        <v>0</v>
      </c>
      <c r="M77" s="11">
        <f>SUMIFS([3]Data61!Z$12:Z$54,[3]Data61!$A$12:$A$54,$B$3)+SUMIFS([4]Data61!Z$12:Z$54,[4]Data61!$A$12:$A$54,$B$3)</f>
        <v>0</v>
      </c>
      <c r="N77" s="11">
        <f>SUMIFS([3]Data61!AA$12:AA$54,[3]Data61!$A$12:$A$54,$B$3)+SUMIFS([4]Data61!AA$12:AA$54,[4]Data61!$A$12:$A$54,$B$3)</f>
        <v>0</v>
      </c>
      <c r="O77" s="11">
        <f>SUMIFS([3]Data61!AB$12:AB$54,[3]Data61!$A$12:$A$54,$B$3)+SUMIFS([4]Data61!AB$12:AB$54,[4]Data61!$A$12:$A$54,$B$3)</f>
        <v>0</v>
      </c>
      <c r="P77" s="11">
        <f>SUMIFS([3]Data61!AC$12:AC$54,[3]Data61!$A$12:$A$54,$B$3)+SUMIFS([4]Data61!AC$12:AC$54,[4]Data61!$A$12:$A$54,$B$3)</f>
        <v>0</v>
      </c>
      <c r="Q77" s="11">
        <f>SUMIFS([3]Data61!AD$12:AD$54,[3]Data61!$A$12:$A$54,$B$3)+SUMIFS([4]Data61!AD$12:AD$54,[4]Data61!$A$12:$A$54,$B$3)</f>
        <v>0</v>
      </c>
      <c r="R77" s="2"/>
    </row>
    <row r="78" spans="1:18" hidden="1" outlineLevel="1" x14ac:dyDescent="0.35">
      <c r="A78" s="2"/>
      <c r="B78" s="4" t="s">
        <v>183</v>
      </c>
      <c r="C78" s="2" t="s">
        <v>45</v>
      </c>
      <c r="D78" s="3">
        <f t="shared" ref="D78:Q78" si="27">SUM(D76:D77)</f>
        <v>0</v>
      </c>
      <c r="E78" s="3">
        <f t="shared" si="27"/>
        <v>0</v>
      </c>
      <c r="F78" s="3">
        <f t="shared" si="27"/>
        <v>0</v>
      </c>
      <c r="G78" s="3">
        <f t="shared" si="27"/>
        <v>0</v>
      </c>
      <c r="H78" s="3">
        <f t="shared" si="27"/>
        <v>0</v>
      </c>
      <c r="I78" s="3">
        <f t="shared" si="27"/>
        <v>0</v>
      </c>
      <c r="J78" s="3">
        <f t="shared" si="27"/>
        <v>0</v>
      </c>
      <c r="K78" s="3">
        <f t="shared" si="27"/>
        <v>0</v>
      </c>
      <c r="L78" s="3">
        <f t="shared" si="27"/>
        <v>0</v>
      </c>
      <c r="M78" s="3">
        <f t="shared" si="27"/>
        <v>0</v>
      </c>
      <c r="N78" s="3">
        <f t="shared" si="27"/>
        <v>0</v>
      </c>
      <c r="O78" s="3">
        <f t="shared" si="27"/>
        <v>0</v>
      </c>
      <c r="P78" s="3">
        <f t="shared" si="27"/>
        <v>0</v>
      </c>
      <c r="Q78" s="3">
        <f t="shared" si="27"/>
        <v>0</v>
      </c>
      <c r="R78" s="2"/>
    </row>
    <row r="79" spans="1:18" hidden="1" outlineLevel="1" x14ac:dyDescent="0.35">
      <c r="A79" s="2"/>
      <c r="B79" s="12" t="s">
        <v>185</v>
      </c>
      <c r="C79" s="8" t="s">
        <v>44</v>
      </c>
      <c r="D79" s="9">
        <f>SUMIFS([1]Data62!Q$12:Q$54,[1]Data62!$A$12:$A$54,$B$3)+SUMIFS([2]Data62!Q$12:Q$54,[2]Data62!$A$12:$A$54,$B$3)</f>
        <v>0</v>
      </c>
      <c r="E79" s="9">
        <f>SUMIFS([1]Data62!R$12:R$54,[1]Data62!$A$12:$A$54,$B$3)+SUMIFS([2]Data62!R$12:R$54,[2]Data62!$A$12:$A$54,$B$3)</f>
        <v>0</v>
      </c>
      <c r="F79" s="9">
        <f>SUMIFS([1]Data62!S$12:S$54,[1]Data62!$A$12:$A$54,$B$3)+SUMIFS([2]Data62!S$12:S$54,[2]Data62!$A$12:$A$54,$B$3)</f>
        <v>0</v>
      </c>
      <c r="G79" s="9">
        <f>SUMIFS([1]Data62!T$12:T$54,[1]Data62!$A$12:$A$54,$B$3)+SUMIFS([2]Data62!T$12:T$54,[2]Data62!$A$12:$A$54,$B$3)</f>
        <v>0</v>
      </c>
      <c r="H79" s="9">
        <f>SUMIFS([1]Data62!U$12:U$54,[1]Data62!$A$12:$A$54,$B$3)+SUMIFS([2]Data62!U$12:U$54,[2]Data62!$A$12:$A$54,$B$3)</f>
        <v>0</v>
      </c>
      <c r="I79" s="9">
        <f>SUMIFS([1]Data62!V$12:V$54,[1]Data62!$A$12:$A$54,$B$3)+SUMIFS([2]Data62!V$12:V$54,[2]Data62!$A$12:$A$54,$B$3)</f>
        <v>0</v>
      </c>
      <c r="J79" s="9">
        <f>SUMIFS([1]Data62!W$12:W$54,[1]Data62!$A$12:$A$54,$B$3)+SUMIFS([2]Data62!W$12:W$54,[2]Data62!$A$12:$A$54,$B$3)</f>
        <v>0</v>
      </c>
      <c r="K79" s="9">
        <f>SUMIFS([1]Data62!X$12:X$54,[1]Data62!$A$12:$A$54,$B$3)+SUMIFS([2]Data62!X$12:X$54,[2]Data62!$A$12:$A$54,$B$3)</f>
        <v>0</v>
      </c>
      <c r="L79" s="9">
        <f>SUMIFS([1]Data62!Y$12:Y$54,[1]Data62!$A$12:$A$54,$B$3)+SUMIFS([2]Data62!Y$12:Y$54,[2]Data62!$A$12:$A$54,$B$3)</f>
        <v>0</v>
      </c>
      <c r="M79" s="9">
        <f>SUMIFS([1]Data62!Z$12:Z$54,[1]Data62!$A$12:$A$54,$B$3)+SUMIFS([2]Data62!Z$12:Z$54,[2]Data62!$A$12:$A$54,$B$3)</f>
        <v>0</v>
      </c>
      <c r="N79" s="9">
        <f>SUMIFS([1]Data62!AA$12:AA$54,[1]Data62!$A$12:$A$54,$B$3)+SUMIFS([2]Data62!AA$12:AA$54,[2]Data62!$A$12:$A$54,$B$3)</f>
        <v>0</v>
      </c>
      <c r="O79" s="9">
        <f>SUMIFS([1]Data62!AB$12:AB$54,[1]Data62!$A$12:$A$54,$B$3)+SUMIFS([2]Data62!AB$12:AB$54,[2]Data62!$A$12:$A$54,$B$3)</f>
        <v>0</v>
      </c>
      <c r="P79" s="9">
        <f>SUMIFS([1]Data62!AC$12:AC$54,[1]Data62!$A$12:$A$54,$B$3)+SUMIFS([2]Data62!AC$12:AC$54,[2]Data62!$A$12:$A$54,$B$3)</f>
        <v>0</v>
      </c>
      <c r="Q79" s="9">
        <f>SUMIFS([1]Data62!AD$12:AD$54,[1]Data62!$A$12:$A$54,$B$3)+SUMIFS([2]Data62!AD$12:AD$54,[2]Data62!$A$12:$A$54,$B$3)</f>
        <v>0</v>
      </c>
      <c r="R79" s="2"/>
    </row>
    <row r="80" spans="1:18" hidden="1" outlineLevel="1" x14ac:dyDescent="0.35">
      <c r="A80" s="2"/>
      <c r="B80" s="13" t="s">
        <v>185</v>
      </c>
      <c r="C80" s="10" t="s">
        <v>43</v>
      </c>
      <c r="D80" s="11">
        <f>SUMIFS([3]Data62!Q$12:Q$54,[3]Data62!$A$12:$A$54,$B$3)+SUMIFS([4]Data62!Q$12:Q$54,[4]Data62!$A$12:$A$54,$B$3)</f>
        <v>0</v>
      </c>
      <c r="E80" s="11">
        <f>SUMIFS([3]Data62!R$12:R$54,[3]Data62!$A$12:$A$54,$B$3)+SUMIFS([4]Data62!R$12:R$54,[4]Data62!$A$12:$A$54,$B$3)</f>
        <v>0</v>
      </c>
      <c r="F80" s="11">
        <f>SUMIFS([3]Data62!S$12:S$54,[3]Data62!$A$12:$A$54,$B$3)+SUMIFS([4]Data62!S$12:S$54,[4]Data62!$A$12:$A$54,$B$3)</f>
        <v>0</v>
      </c>
      <c r="G80" s="11">
        <f>SUMIFS([3]Data62!T$12:T$54,[3]Data62!$A$12:$A$54,$B$3)+SUMIFS([4]Data62!T$12:T$54,[4]Data62!$A$12:$A$54,$B$3)</f>
        <v>0</v>
      </c>
      <c r="H80" s="11">
        <f>SUMIFS([3]Data62!U$12:U$54,[3]Data62!$A$12:$A$54,$B$3)+SUMIFS([4]Data62!U$12:U$54,[4]Data62!$A$12:$A$54,$B$3)</f>
        <v>0</v>
      </c>
      <c r="I80" s="11">
        <f>SUMIFS([3]Data62!V$12:V$54,[3]Data62!$A$12:$A$54,$B$3)+SUMIFS([4]Data62!V$12:V$54,[4]Data62!$A$12:$A$54,$B$3)</f>
        <v>0</v>
      </c>
      <c r="J80" s="11">
        <f>SUMIFS([3]Data62!W$12:W$54,[3]Data62!$A$12:$A$54,$B$3)+SUMIFS([4]Data62!W$12:W$54,[4]Data62!$A$12:$A$54,$B$3)</f>
        <v>0</v>
      </c>
      <c r="K80" s="11">
        <f>SUMIFS([3]Data62!X$12:X$54,[3]Data62!$A$12:$A$54,$B$3)+SUMIFS([4]Data62!X$12:X$54,[4]Data62!$A$12:$A$54,$B$3)</f>
        <v>0</v>
      </c>
      <c r="L80" s="11">
        <f>SUMIFS([3]Data62!Y$12:Y$54,[3]Data62!$A$12:$A$54,$B$3)+SUMIFS([4]Data62!Y$12:Y$54,[4]Data62!$A$12:$A$54,$B$3)</f>
        <v>0</v>
      </c>
      <c r="M80" s="11">
        <f>SUMIFS([3]Data62!Z$12:Z$54,[3]Data62!$A$12:$A$54,$B$3)+SUMIFS([4]Data62!Z$12:Z$54,[4]Data62!$A$12:$A$54,$B$3)</f>
        <v>0</v>
      </c>
      <c r="N80" s="11">
        <f>SUMIFS([3]Data62!AA$12:AA$54,[3]Data62!$A$12:$A$54,$B$3)+SUMIFS([4]Data62!AA$12:AA$54,[4]Data62!$A$12:$A$54,$B$3)</f>
        <v>0</v>
      </c>
      <c r="O80" s="11">
        <f>SUMIFS([3]Data62!AB$12:AB$54,[3]Data62!$A$12:$A$54,$B$3)+SUMIFS([4]Data62!AB$12:AB$54,[4]Data62!$A$12:$A$54,$B$3)</f>
        <v>0</v>
      </c>
      <c r="P80" s="11">
        <f>SUMIFS([3]Data62!AC$12:AC$54,[3]Data62!$A$12:$A$54,$B$3)+SUMIFS([4]Data62!AC$12:AC$54,[4]Data62!$A$12:$A$54,$B$3)</f>
        <v>0</v>
      </c>
      <c r="Q80" s="11">
        <f>SUMIFS([3]Data62!AD$12:AD$54,[3]Data62!$A$12:$A$54,$B$3)+SUMIFS([4]Data62!AD$12:AD$54,[4]Data62!$A$12:$A$54,$B$3)</f>
        <v>0</v>
      </c>
      <c r="R80" s="2"/>
    </row>
    <row r="81" spans="1:18" hidden="1" outlineLevel="1" x14ac:dyDescent="0.35">
      <c r="A81" s="2"/>
      <c r="B81" s="4" t="s">
        <v>185</v>
      </c>
      <c r="C81" s="2" t="s">
        <v>45</v>
      </c>
      <c r="D81" s="3">
        <f t="shared" ref="D81:Q81" si="28">SUM(D79:D80)</f>
        <v>0</v>
      </c>
      <c r="E81" s="3">
        <f t="shared" si="28"/>
        <v>0</v>
      </c>
      <c r="F81" s="3">
        <f t="shared" si="28"/>
        <v>0</v>
      </c>
      <c r="G81" s="3">
        <f t="shared" si="28"/>
        <v>0</v>
      </c>
      <c r="H81" s="3">
        <f t="shared" si="28"/>
        <v>0</v>
      </c>
      <c r="I81" s="3">
        <f t="shared" si="28"/>
        <v>0</v>
      </c>
      <c r="J81" s="3">
        <f t="shared" si="28"/>
        <v>0</v>
      </c>
      <c r="K81" s="3">
        <f t="shared" si="28"/>
        <v>0</v>
      </c>
      <c r="L81" s="3">
        <f t="shared" si="28"/>
        <v>0</v>
      </c>
      <c r="M81" s="3">
        <f t="shared" si="28"/>
        <v>0</v>
      </c>
      <c r="N81" s="3">
        <f t="shared" si="28"/>
        <v>0</v>
      </c>
      <c r="O81" s="3">
        <f t="shared" si="28"/>
        <v>0</v>
      </c>
      <c r="P81" s="3">
        <f t="shared" si="28"/>
        <v>0</v>
      </c>
      <c r="Q81" s="3">
        <f t="shared" si="28"/>
        <v>0</v>
      </c>
      <c r="R81" s="2"/>
    </row>
    <row r="82" spans="1:18" hidden="1" outlineLevel="1" x14ac:dyDescent="0.35">
      <c r="A82" s="2"/>
      <c r="B82" s="12" t="s">
        <v>187</v>
      </c>
      <c r="C82" s="8" t="s">
        <v>44</v>
      </c>
      <c r="D82" s="9">
        <f>SUMIFS([1]Data63!Q$12:Q$54,[1]Data63!$A$12:$A$54,$B$3)+SUMIFS([2]Data63!Q$12:Q$54,[2]Data63!$A$12:$A$54,$B$3)</f>
        <v>0</v>
      </c>
      <c r="E82" s="9">
        <f>SUMIFS([1]Data63!R$12:R$54,[1]Data63!$A$12:$A$54,$B$3)+SUMIFS([2]Data63!R$12:R$54,[2]Data63!$A$12:$A$54,$B$3)</f>
        <v>0</v>
      </c>
      <c r="F82" s="9">
        <f>SUMIFS([1]Data63!S$12:S$54,[1]Data63!$A$12:$A$54,$B$3)+SUMIFS([2]Data63!S$12:S$54,[2]Data63!$A$12:$A$54,$B$3)</f>
        <v>0</v>
      </c>
      <c r="G82" s="9">
        <f>SUMIFS([1]Data63!T$12:T$54,[1]Data63!$A$12:$A$54,$B$3)+SUMIFS([2]Data63!T$12:T$54,[2]Data63!$A$12:$A$54,$B$3)</f>
        <v>0</v>
      </c>
      <c r="H82" s="9">
        <f>SUMIFS([1]Data63!U$12:U$54,[1]Data63!$A$12:$A$54,$B$3)+SUMIFS([2]Data63!U$12:U$54,[2]Data63!$A$12:$A$54,$B$3)</f>
        <v>0</v>
      </c>
      <c r="I82" s="9">
        <f>SUMIFS([1]Data63!V$12:V$54,[1]Data63!$A$12:$A$54,$B$3)+SUMIFS([2]Data63!V$12:V$54,[2]Data63!$A$12:$A$54,$B$3)</f>
        <v>0</v>
      </c>
      <c r="J82" s="9">
        <f>SUMIFS([1]Data63!W$12:W$54,[1]Data63!$A$12:$A$54,$B$3)+SUMIFS([2]Data63!W$12:W$54,[2]Data63!$A$12:$A$54,$B$3)</f>
        <v>0</v>
      </c>
      <c r="K82" s="9">
        <f>SUMIFS([1]Data63!X$12:X$54,[1]Data63!$A$12:$A$54,$B$3)+SUMIFS([2]Data63!X$12:X$54,[2]Data63!$A$12:$A$54,$B$3)</f>
        <v>0</v>
      </c>
      <c r="L82" s="9">
        <f>SUMIFS([1]Data63!Y$12:Y$54,[1]Data63!$A$12:$A$54,$B$3)+SUMIFS([2]Data63!Y$12:Y$54,[2]Data63!$A$12:$A$54,$B$3)</f>
        <v>0</v>
      </c>
      <c r="M82" s="9">
        <f>SUMIFS([1]Data63!Z$12:Z$54,[1]Data63!$A$12:$A$54,$B$3)+SUMIFS([2]Data63!Z$12:Z$54,[2]Data63!$A$12:$A$54,$B$3)</f>
        <v>0</v>
      </c>
      <c r="N82" s="9">
        <f>SUMIFS([1]Data63!AA$12:AA$54,[1]Data63!$A$12:$A$54,$B$3)+SUMIFS([2]Data63!AA$12:AA$54,[2]Data63!$A$12:$A$54,$B$3)</f>
        <v>0</v>
      </c>
      <c r="O82" s="9">
        <f>SUMIFS([1]Data63!AB$12:AB$54,[1]Data63!$A$12:$A$54,$B$3)+SUMIFS([2]Data63!AB$12:AB$54,[2]Data63!$A$12:$A$54,$B$3)</f>
        <v>0</v>
      </c>
      <c r="P82" s="9">
        <f>SUMIFS([1]Data63!AC$12:AC$54,[1]Data63!$A$12:$A$54,$B$3)+SUMIFS([2]Data63!AC$12:AC$54,[2]Data63!$A$12:$A$54,$B$3)</f>
        <v>0</v>
      </c>
      <c r="Q82" s="9">
        <f>SUMIFS([1]Data63!AD$12:AD$54,[1]Data63!$A$12:$A$54,$B$3)+SUMIFS([2]Data63!AD$12:AD$54,[2]Data63!$A$12:$A$54,$B$3)</f>
        <v>0</v>
      </c>
      <c r="R82" s="2"/>
    </row>
    <row r="83" spans="1:18" hidden="1" outlineLevel="1" x14ac:dyDescent="0.35">
      <c r="A83" s="2"/>
      <c r="B83" s="13" t="s">
        <v>187</v>
      </c>
      <c r="C83" s="10" t="s">
        <v>43</v>
      </c>
      <c r="D83" s="11">
        <f>SUMIFS([3]Data63!Q$12:Q$54,[3]Data63!$A$12:$A$54,$B$3)+SUMIFS([4]Data63!Q$12:Q$54,[4]Data63!$A$12:$A$54,$B$3)</f>
        <v>0</v>
      </c>
      <c r="E83" s="11">
        <f>SUMIFS([3]Data63!R$12:R$54,[3]Data63!$A$12:$A$54,$B$3)+SUMIFS([4]Data63!R$12:R$54,[4]Data63!$A$12:$A$54,$B$3)</f>
        <v>0</v>
      </c>
      <c r="F83" s="11">
        <f>SUMIFS([3]Data63!S$12:S$54,[3]Data63!$A$12:$A$54,$B$3)+SUMIFS([4]Data63!S$12:S$54,[4]Data63!$A$12:$A$54,$B$3)</f>
        <v>0</v>
      </c>
      <c r="G83" s="11">
        <f>SUMIFS([3]Data63!T$12:T$54,[3]Data63!$A$12:$A$54,$B$3)+SUMIFS([4]Data63!T$12:T$54,[4]Data63!$A$12:$A$54,$B$3)</f>
        <v>0</v>
      </c>
      <c r="H83" s="11">
        <f>SUMIFS([3]Data63!U$12:U$54,[3]Data63!$A$12:$A$54,$B$3)+SUMIFS([4]Data63!U$12:U$54,[4]Data63!$A$12:$A$54,$B$3)</f>
        <v>0</v>
      </c>
      <c r="I83" s="11">
        <f>SUMIFS([3]Data63!V$12:V$54,[3]Data63!$A$12:$A$54,$B$3)+SUMIFS([4]Data63!V$12:V$54,[4]Data63!$A$12:$A$54,$B$3)</f>
        <v>0</v>
      </c>
      <c r="J83" s="11">
        <f>SUMIFS([3]Data63!W$12:W$54,[3]Data63!$A$12:$A$54,$B$3)+SUMIFS([4]Data63!W$12:W$54,[4]Data63!$A$12:$A$54,$B$3)</f>
        <v>0</v>
      </c>
      <c r="K83" s="11">
        <f>SUMIFS([3]Data63!X$12:X$54,[3]Data63!$A$12:$A$54,$B$3)+SUMIFS([4]Data63!X$12:X$54,[4]Data63!$A$12:$A$54,$B$3)</f>
        <v>0</v>
      </c>
      <c r="L83" s="11">
        <f>SUMIFS([3]Data63!Y$12:Y$54,[3]Data63!$A$12:$A$54,$B$3)+SUMIFS([4]Data63!Y$12:Y$54,[4]Data63!$A$12:$A$54,$B$3)</f>
        <v>0</v>
      </c>
      <c r="M83" s="11">
        <f>SUMIFS([3]Data63!Z$12:Z$54,[3]Data63!$A$12:$A$54,$B$3)+SUMIFS([4]Data63!Z$12:Z$54,[4]Data63!$A$12:$A$54,$B$3)</f>
        <v>0</v>
      </c>
      <c r="N83" s="11">
        <f>SUMIFS([3]Data63!AA$12:AA$54,[3]Data63!$A$12:$A$54,$B$3)+SUMIFS([4]Data63!AA$12:AA$54,[4]Data63!$A$12:$A$54,$B$3)</f>
        <v>0</v>
      </c>
      <c r="O83" s="11">
        <f>SUMIFS([3]Data63!AB$12:AB$54,[3]Data63!$A$12:$A$54,$B$3)+SUMIFS([4]Data63!AB$12:AB$54,[4]Data63!$A$12:$A$54,$B$3)</f>
        <v>0</v>
      </c>
      <c r="P83" s="11">
        <f>SUMIFS([3]Data63!AC$12:AC$54,[3]Data63!$A$12:$A$54,$B$3)+SUMIFS([4]Data63!AC$12:AC$54,[4]Data63!$A$12:$A$54,$B$3)</f>
        <v>0</v>
      </c>
      <c r="Q83" s="11">
        <f>SUMIFS([3]Data63!AD$12:AD$54,[3]Data63!$A$12:$A$54,$B$3)+SUMIFS([4]Data63!AD$12:AD$54,[4]Data63!$A$12:$A$54,$B$3)</f>
        <v>0</v>
      </c>
      <c r="R83" s="2"/>
    </row>
    <row r="84" spans="1:18" hidden="1" outlineLevel="1" x14ac:dyDescent="0.35">
      <c r="A84" s="2"/>
      <c r="B84" s="4" t="s">
        <v>187</v>
      </c>
      <c r="C84" s="2" t="s">
        <v>45</v>
      </c>
      <c r="D84" s="3">
        <f t="shared" ref="D84:Q84" si="29">SUM(D82:D83)</f>
        <v>0</v>
      </c>
      <c r="E84" s="3">
        <f t="shared" si="29"/>
        <v>0</v>
      </c>
      <c r="F84" s="3">
        <f t="shared" si="29"/>
        <v>0</v>
      </c>
      <c r="G84" s="3">
        <f t="shared" si="29"/>
        <v>0</v>
      </c>
      <c r="H84" s="3">
        <f t="shared" si="29"/>
        <v>0</v>
      </c>
      <c r="I84" s="3">
        <f t="shared" si="29"/>
        <v>0</v>
      </c>
      <c r="J84" s="3">
        <f t="shared" si="29"/>
        <v>0</v>
      </c>
      <c r="K84" s="3">
        <f t="shared" si="29"/>
        <v>0</v>
      </c>
      <c r="L84" s="3">
        <f t="shared" si="29"/>
        <v>0</v>
      </c>
      <c r="M84" s="3">
        <f t="shared" si="29"/>
        <v>0</v>
      </c>
      <c r="N84" s="3">
        <f t="shared" si="29"/>
        <v>0</v>
      </c>
      <c r="O84" s="3">
        <f t="shared" si="29"/>
        <v>0</v>
      </c>
      <c r="P84" s="3">
        <f t="shared" si="29"/>
        <v>0</v>
      </c>
      <c r="Q84" s="3">
        <f t="shared" si="29"/>
        <v>0</v>
      </c>
      <c r="R84" s="2"/>
    </row>
    <row r="85" spans="1:18" hidden="1" outlineLevel="1" x14ac:dyDescent="0.35">
      <c r="A85" s="2"/>
      <c r="B85" s="12" t="s">
        <v>191</v>
      </c>
      <c r="C85" s="8" t="s">
        <v>44</v>
      </c>
      <c r="D85" s="9">
        <f>SUMIFS([1]Data65!Q$12:Q$54,[1]Data65!$A$12:$A$54,$B$3)+SUMIFS([2]Data65!Q$12:Q$54,[2]Data65!$A$12:$A$54,$B$3)</f>
        <v>0</v>
      </c>
      <c r="E85" s="9">
        <f>SUMIFS([1]Data65!R$12:R$54,[1]Data65!$A$12:$A$54,$B$3)+SUMIFS([2]Data65!R$12:R$54,[2]Data65!$A$12:$A$54,$B$3)</f>
        <v>0</v>
      </c>
      <c r="F85" s="9">
        <f>SUMIFS([1]Data65!S$12:S$54,[1]Data65!$A$12:$A$54,$B$3)+SUMIFS([2]Data65!S$12:S$54,[2]Data65!$A$12:$A$54,$B$3)</f>
        <v>0</v>
      </c>
      <c r="G85" s="9">
        <f>SUMIFS([1]Data65!T$12:T$54,[1]Data65!$A$12:$A$54,$B$3)+SUMIFS([2]Data65!T$12:T$54,[2]Data65!$A$12:$A$54,$B$3)</f>
        <v>0</v>
      </c>
      <c r="H85" s="9">
        <f>SUMIFS([1]Data65!U$12:U$54,[1]Data65!$A$12:$A$54,$B$3)+SUMIFS([2]Data65!U$12:U$54,[2]Data65!$A$12:$A$54,$B$3)</f>
        <v>0</v>
      </c>
      <c r="I85" s="9">
        <f>SUMIFS([1]Data65!V$12:V$54,[1]Data65!$A$12:$A$54,$B$3)+SUMIFS([2]Data65!V$12:V$54,[2]Data65!$A$12:$A$54,$B$3)</f>
        <v>0</v>
      </c>
      <c r="J85" s="9">
        <f>SUMIFS([1]Data65!W$12:W$54,[1]Data65!$A$12:$A$54,$B$3)+SUMIFS([2]Data65!W$12:W$54,[2]Data65!$A$12:$A$54,$B$3)</f>
        <v>0</v>
      </c>
      <c r="K85" s="9">
        <f>SUMIFS([1]Data65!X$12:X$54,[1]Data65!$A$12:$A$54,$B$3)+SUMIFS([2]Data65!X$12:X$54,[2]Data65!$A$12:$A$54,$B$3)</f>
        <v>0</v>
      </c>
      <c r="L85" s="9">
        <f>SUMIFS([1]Data65!Y$12:Y$54,[1]Data65!$A$12:$A$54,$B$3)+SUMIFS([2]Data65!Y$12:Y$54,[2]Data65!$A$12:$A$54,$B$3)</f>
        <v>0</v>
      </c>
      <c r="M85" s="9">
        <f>SUMIFS([1]Data65!Z$12:Z$54,[1]Data65!$A$12:$A$54,$B$3)+SUMIFS([2]Data65!Z$12:Z$54,[2]Data65!$A$12:$A$54,$B$3)</f>
        <v>0</v>
      </c>
      <c r="N85" s="9">
        <f>SUMIFS([1]Data65!AA$12:AA$54,[1]Data65!$A$12:$A$54,$B$3)+SUMIFS([2]Data65!AA$12:AA$54,[2]Data65!$A$12:$A$54,$B$3)</f>
        <v>0</v>
      </c>
      <c r="O85" s="9">
        <f>SUMIFS([1]Data65!AB$12:AB$54,[1]Data65!$A$12:$A$54,$B$3)+SUMIFS([2]Data65!AB$12:AB$54,[2]Data65!$A$12:$A$54,$B$3)</f>
        <v>0</v>
      </c>
      <c r="P85" s="9">
        <f>SUMIFS([1]Data65!AC$12:AC$54,[1]Data65!$A$12:$A$54,$B$3)+SUMIFS([2]Data65!AC$12:AC$54,[2]Data65!$A$12:$A$54,$B$3)</f>
        <v>0</v>
      </c>
      <c r="Q85" s="9">
        <f>SUMIFS([1]Data65!AD$12:AD$54,[1]Data65!$A$12:$A$54,$B$3)+SUMIFS([2]Data65!AD$12:AD$54,[2]Data65!$A$12:$A$54,$B$3)</f>
        <v>0</v>
      </c>
      <c r="R85" s="2"/>
    </row>
    <row r="86" spans="1:18" hidden="1" outlineLevel="1" x14ac:dyDescent="0.35">
      <c r="A86" s="2"/>
      <c r="B86" s="13" t="s">
        <v>191</v>
      </c>
      <c r="C86" s="10" t="s">
        <v>43</v>
      </c>
      <c r="D86" s="11">
        <f>SUMIFS([3]Data65!Q$12:Q$54,[3]Data65!$A$12:$A$54,$B$3)+SUMIFS([4]Data65!Q$12:Q$54,[4]Data65!$A$12:$A$54,$B$3)</f>
        <v>0</v>
      </c>
      <c r="E86" s="11">
        <f>SUMIFS([3]Data65!R$12:R$54,[3]Data65!$A$12:$A$54,$B$3)+SUMIFS([4]Data65!R$12:R$54,[4]Data65!$A$12:$A$54,$B$3)</f>
        <v>0</v>
      </c>
      <c r="F86" s="11">
        <f>SUMIFS([3]Data65!S$12:S$54,[3]Data65!$A$12:$A$54,$B$3)+SUMIFS([4]Data65!S$12:S$54,[4]Data65!$A$12:$A$54,$B$3)</f>
        <v>0</v>
      </c>
      <c r="G86" s="11">
        <f>SUMIFS([3]Data65!T$12:T$54,[3]Data65!$A$12:$A$54,$B$3)+SUMIFS([4]Data65!T$12:T$54,[4]Data65!$A$12:$A$54,$B$3)</f>
        <v>0</v>
      </c>
      <c r="H86" s="11">
        <f>SUMIFS([3]Data65!U$12:U$54,[3]Data65!$A$12:$A$54,$B$3)+SUMIFS([4]Data65!U$12:U$54,[4]Data65!$A$12:$A$54,$B$3)</f>
        <v>0</v>
      </c>
      <c r="I86" s="11">
        <f>SUMIFS([3]Data65!V$12:V$54,[3]Data65!$A$12:$A$54,$B$3)+SUMIFS([4]Data65!V$12:V$54,[4]Data65!$A$12:$A$54,$B$3)</f>
        <v>0</v>
      </c>
      <c r="J86" s="11">
        <f>SUMIFS([3]Data65!W$12:W$54,[3]Data65!$A$12:$A$54,$B$3)+SUMIFS([4]Data65!W$12:W$54,[4]Data65!$A$12:$A$54,$B$3)</f>
        <v>0</v>
      </c>
      <c r="K86" s="11">
        <f>SUMIFS([3]Data65!X$12:X$54,[3]Data65!$A$12:$A$54,$B$3)+SUMIFS([4]Data65!X$12:X$54,[4]Data65!$A$12:$A$54,$B$3)</f>
        <v>0</v>
      </c>
      <c r="L86" s="11">
        <f>SUMIFS([3]Data65!Y$12:Y$54,[3]Data65!$A$12:$A$54,$B$3)+SUMIFS([4]Data65!Y$12:Y$54,[4]Data65!$A$12:$A$54,$B$3)</f>
        <v>0</v>
      </c>
      <c r="M86" s="11">
        <f>SUMIFS([3]Data65!Z$12:Z$54,[3]Data65!$A$12:$A$54,$B$3)+SUMIFS([4]Data65!Z$12:Z$54,[4]Data65!$A$12:$A$54,$B$3)</f>
        <v>0</v>
      </c>
      <c r="N86" s="11">
        <f>SUMIFS([3]Data65!AA$12:AA$54,[3]Data65!$A$12:$A$54,$B$3)+SUMIFS([4]Data65!AA$12:AA$54,[4]Data65!$A$12:$A$54,$B$3)</f>
        <v>0</v>
      </c>
      <c r="O86" s="11">
        <f>SUMIFS([3]Data65!AB$12:AB$54,[3]Data65!$A$12:$A$54,$B$3)+SUMIFS([4]Data65!AB$12:AB$54,[4]Data65!$A$12:$A$54,$B$3)</f>
        <v>0</v>
      </c>
      <c r="P86" s="11">
        <f>SUMIFS([3]Data65!AC$12:AC$54,[3]Data65!$A$12:$A$54,$B$3)+SUMIFS([4]Data65!AC$12:AC$54,[4]Data65!$A$12:$A$54,$B$3)</f>
        <v>0</v>
      </c>
      <c r="Q86" s="11">
        <f>SUMIFS([3]Data65!AD$12:AD$54,[3]Data65!$A$12:$A$54,$B$3)+SUMIFS([4]Data65!AD$12:AD$54,[4]Data65!$A$12:$A$54,$B$3)</f>
        <v>0</v>
      </c>
      <c r="R86" s="2"/>
    </row>
    <row r="87" spans="1:18" hidden="1" outlineLevel="1" x14ac:dyDescent="0.35">
      <c r="A87" s="2"/>
      <c r="B87" s="4" t="s">
        <v>191</v>
      </c>
      <c r="C87" s="2" t="s">
        <v>45</v>
      </c>
      <c r="D87" s="3">
        <f t="shared" ref="D87:Q87" si="30">SUM(D85:D86)</f>
        <v>0</v>
      </c>
      <c r="E87" s="3">
        <f t="shared" si="30"/>
        <v>0</v>
      </c>
      <c r="F87" s="3">
        <f t="shared" si="30"/>
        <v>0</v>
      </c>
      <c r="G87" s="3">
        <f t="shared" si="30"/>
        <v>0</v>
      </c>
      <c r="H87" s="3">
        <f t="shared" si="30"/>
        <v>0</v>
      </c>
      <c r="I87" s="3">
        <f t="shared" si="30"/>
        <v>0</v>
      </c>
      <c r="J87" s="3">
        <f t="shared" si="30"/>
        <v>0</v>
      </c>
      <c r="K87" s="3">
        <f t="shared" si="30"/>
        <v>0</v>
      </c>
      <c r="L87" s="3">
        <f t="shared" si="30"/>
        <v>0</v>
      </c>
      <c r="M87" s="3">
        <f t="shared" si="30"/>
        <v>0</v>
      </c>
      <c r="N87" s="3">
        <f t="shared" si="30"/>
        <v>0</v>
      </c>
      <c r="O87" s="3">
        <f t="shared" si="30"/>
        <v>0</v>
      </c>
      <c r="P87" s="3">
        <f t="shared" si="30"/>
        <v>0</v>
      </c>
      <c r="Q87" s="3">
        <f t="shared" si="30"/>
        <v>0</v>
      </c>
      <c r="R87" s="2"/>
    </row>
    <row r="88" spans="1:18" collapsed="1" x14ac:dyDescent="0.35">
      <c r="A88" s="2"/>
      <c r="B88" s="4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</row>
    <row r="89" spans="1:18" x14ac:dyDescent="0.35">
      <c r="A89" s="2"/>
      <c r="B89" s="8" t="s">
        <v>195</v>
      </c>
      <c r="C89" s="8" t="s">
        <v>44</v>
      </c>
      <c r="D89" s="9">
        <f>SUMIFS([1]Data67!Q$12:Q$54,[1]Data67!$A$12:$A$54,$B$3)+SUMIFS([2]Data67!Q$12:Q$54,[2]Data67!$A$12:$A$54,$B$3)</f>
        <v>0</v>
      </c>
      <c r="E89" s="9">
        <f>SUMIFS([1]Data67!R$12:R$54,[1]Data67!$A$12:$A$54,$B$3)+SUMIFS([2]Data67!R$12:R$54,[2]Data67!$A$12:$A$54,$B$3)</f>
        <v>0</v>
      </c>
      <c r="F89" s="9">
        <f>SUMIFS([1]Data67!S$12:S$54,[1]Data67!$A$12:$A$54,$B$3)+SUMIFS([2]Data67!S$12:S$54,[2]Data67!$A$12:$A$54,$B$3)</f>
        <v>0</v>
      </c>
      <c r="G89" s="9">
        <f>SUMIFS([1]Data67!T$12:T$54,[1]Data67!$A$12:$A$54,$B$3)+SUMIFS([2]Data67!T$12:T$54,[2]Data67!$A$12:$A$54,$B$3)</f>
        <v>0</v>
      </c>
      <c r="H89" s="9">
        <f>SUMIFS([1]Data67!U$12:U$54,[1]Data67!$A$12:$A$54,$B$3)+SUMIFS([2]Data67!U$12:U$54,[2]Data67!$A$12:$A$54,$B$3)</f>
        <v>0</v>
      </c>
      <c r="I89" s="9">
        <f>SUMIFS([1]Data67!V$12:V$54,[1]Data67!$A$12:$A$54,$B$3)+SUMIFS([2]Data67!V$12:V$54,[2]Data67!$A$12:$A$54,$B$3)</f>
        <v>0</v>
      </c>
      <c r="J89" s="9">
        <f>SUMIFS([1]Data67!W$12:W$54,[1]Data67!$A$12:$A$54,$B$3)+SUMIFS([2]Data67!W$12:W$54,[2]Data67!$A$12:$A$54,$B$3)</f>
        <v>0</v>
      </c>
      <c r="K89" s="9">
        <f>SUMIFS([1]Data67!X$12:X$54,[1]Data67!$A$12:$A$54,$B$3)+SUMIFS([2]Data67!X$12:X$54,[2]Data67!$A$12:$A$54,$B$3)</f>
        <v>0</v>
      </c>
      <c r="L89" s="9">
        <f>SUMIFS([1]Data67!Y$12:Y$54,[1]Data67!$A$12:$A$54,$B$3)+SUMIFS([2]Data67!Y$12:Y$54,[2]Data67!$A$12:$A$54,$B$3)</f>
        <v>0</v>
      </c>
      <c r="M89" s="9">
        <f>SUMIFS([1]Data67!Z$12:Z$54,[1]Data67!$A$12:$A$54,$B$3)+SUMIFS([2]Data67!Z$12:Z$54,[2]Data67!$A$12:$A$54,$B$3)</f>
        <v>0</v>
      </c>
      <c r="N89" s="9">
        <f>SUMIFS([1]Data67!AA$12:AA$54,[1]Data67!$A$12:$A$54,$B$3)+SUMIFS([2]Data67!AA$12:AA$54,[2]Data67!$A$12:$A$54,$B$3)</f>
        <v>0</v>
      </c>
      <c r="O89" s="9">
        <f>SUMIFS([1]Data67!AB$12:AB$54,[1]Data67!$A$12:$A$54,$B$3)+SUMIFS([2]Data67!AB$12:AB$54,[2]Data67!$A$12:$A$54,$B$3)</f>
        <v>0</v>
      </c>
      <c r="P89" s="9">
        <f>SUMIFS([1]Data67!AC$12:AC$54,[1]Data67!$A$12:$A$54,$B$3)+SUMIFS([2]Data67!AC$12:AC$54,[2]Data67!$A$12:$A$54,$B$3)</f>
        <v>0</v>
      </c>
      <c r="Q89" s="9">
        <f>SUMIFS([1]Data67!AD$12:AD$54,[1]Data67!$A$12:$A$54,$B$3)+SUMIFS([2]Data67!AD$12:AD$54,[2]Data67!$A$12:$A$54,$B$3)</f>
        <v>0</v>
      </c>
      <c r="R89" s="2"/>
    </row>
    <row r="90" spans="1:18" x14ac:dyDescent="0.35">
      <c r="A90" s="2"/>
      <c r="B90" s="10" t="s">
        <v>195</v>
      </c>
      <c r="C90" s="10" t="s">
        <v>43</v>
      </c>
      <c r="D90" s="11">
        <f>SUMIFS([3]Data67!Q$12:Q$54,[3]Data67!$A$12:$A$54,$B$3)+SUMIFS([4]Data67!Q$12:Q$54,[4]Data67!$A$12:$A$54,$B$3)</f>
        <v>0</v>
      </c>
      <c r="E90" s="11">
        <f>SUMIFS([3]Data67!R$12:R$54,[3]Data67!$A$12:$A$54,$B$3)+SUMIFS([4]Data67!R$12:R$54,[4]Data67!$A$12:$A$54,$B$3)</f>
        <v>0</v>
      </c>
      <c r="F90" s="11">
        <f>SUMIFS([3]Data67!S$12:S$54,[3]Data67!$A$12:$A$54,$B$3)+SUMIFS([4]Data67!S$12:S$54,[4]Data67!$A$12:$A$54,$B$3)</f>
        <v>0</v>
      </c>
      <c r="G90" s="11">
        <f>SUMIFS([3]Data67!T$12:T$54,[3]Data67!$A$12:$A$54,$B$3)+SUMIFS([4]Data67!T$12:T$54,[4]Data67!$A$12:$A$54,$B$3)</f>
        <v>0</v>
      </c>
      <c r="H90" s="11">
        <f>SUMIFS([3]Data67!U$12:U$54,[3]Data67!$A$12:$A$54,$B$3)+SUMIFS([4]Data67!U$12:U$54,[4]Data67!$A$12:$A$54,$B$3)</f>
        <v>0</v>
      </c>
      <c r="I90" s="11">
        <f>SUMIFS([3]Data67!V$12:V$54,[3]Data67!$A$12:$A$54,$B$3)+SUMIFS([4]Data67!V$12:V$54,[4]Data67!$A$12:$A$54,$B$3)</f>
        <v>0</v>
      </c>
      <c r="J90" s="11">
        <f>SUMIFS([3]Data67!W$12:W$54,[3]Data67!$A$12:$A$54,$B$3)+SUMIFS([4]Data67!W$12:W$54,[4]Data67!$A$12:$A$54,$B$3)</f>
        <v>0</v>
      </c>
      <c r="K90" s="11">
        <f>SUMIFS([3]Data67!X$12:X$54,[3]Data67!$A$12:$A$54,$B$3)+SUMIFS([4]Data67!X$12:X$54,[4]Data67!$A$12:$A$54,$B$3)</f>
        <v>0</v>
      </c>
      <c r="L90" s="11">
        <f>SUMIFS([3]Data67!Y$12:Y$54,[3]Data67!$A$12:$A$54,$B$3)+SUMIFS([4]Data67!Y$12:Y$54,[4]Data67!$A$12:$A$54,$B$3)</f>
        <v>0</v>
      </c>
      <c r="M90" s="11">
        <f>SUMIFS([3]Data67!Z$12:Z$54,[3]Data67!$A$12:$A$54,$B$3)+SUMIFS([4]Data67!Z$12:Z$54,[4]Data67!$A$12:$A$54,$B$3)</f>
        <v>0</v>
      </c>
      <c r="N90" s="11">
        <f>SUMIFS([3]Data67!AA$12:AA$54,[3]Data67!$A$12:$A$54,$B$3)+SUMIFS([4]Data67!AA$12:AA$54,[4]Data67!$A$12:$A$54,$B$3)</f>
        <v>0</v>
      </c>
      <c r="O90" s="11">
        <f>SUMIFS([3]Data67!AB$12:AB$54,[3]Data67!$A$12:$A$54,$B$3)+SUMIFS([4]Data67!AB$12:AB$54,[4]Data67!$A$12:$A$54,$B$3)</f>
        <v>0</v>
      </c>
      <c r="P90" s="11">
        <f>SUMIFS([3]Data67!AC$12:AC$54,[3]Data67!$A$12:$A$54,$B$3)+SUMIFS([4]Data67!AC$12:AC$54,[4]Data67!$A$12:$A$54,$B$3)</f>
        <v>0</v>
      </c>
      <c r="Q90" s="11">
        <f>SUMIFS([3]Data67!AD$12:AD$54,[3]Data67!$A$12:$A$54,$B$3)+SUMIFS([4]Data67!AD$12:AD$54,[4]Data67!$A$12:$A$54,$B$3)</f>
        <v>0</v>
      </c>
      <c r="R90" s="2"/>
    </row>
    <row r="91" spans="1:18" x14ac:dyDescent="0.35">
      <c r="A91" s="2"/>
      <c r="B91" s="2" t="s">
        <v>195</v>
      </c>
      <c r="C91" s="2" t="s">
        <v>45</v>
      </c>
      <c r="D91" s="3">
        <f t="shared" ref="D91:Q91" si="31">SUM(D89:D90)</f>
        <v>0</v>
      </c>
      <c r="E91" s="3">
        <f t="shared" si="31"/>
        <v>0</v>
      </c>
      <c r="F91" s="3">
        <f t="shared" si="31"/>
        <v>0</v>
      </c>
      <c r="G91" s="3">
        <f t="shared" si="31"/>
        <v>0</v>
      </c>
      <c r="H91" s="3">
        <f t="shared" si="31"/>
        <v>0</v>
      </c>
      <c r="I91" s="3">
        <f t="shared" si="31"/>
        <v>0</v>
      </c>
      <c r="J91" s="3">
        <f t="shared" si="31"/>
        <v>0</v>
      </c>
      <c r="K91" s="3">
        <f t="shared" si="31"/>
        <v>0</v>
      </c>
      <c r="L91" s="3">
        <f t="shared" si="31"/>
        <v>0</v>
      </c>
      <c r="M91" s="3">
        <f t="shared" si="31"/>
        <v>0</v>
      </c>
      <c r="N91" s="3">
        <f t="shared" si="31"/>
        <v>0</v>
      </c>
      <c r="O91" s="3">
        <f t="shared" si="31"/>
        <v>0</v>
      </c>
      <c r="P91" s="3">
        <f t="shared" si="31"/>
        <v>0</v>
      </c>
      <c r="Q91" s="3">
        <f t="shared" si="31"/>
        <v>0</v>
      </c>
      <c r="R91" s="2"/>
    </row>
    <row r="92" spans="1:18" hidden="1" outlineLevel="1" x14ac:dyDescent="0.35">
      <c r="A92" s="2"/>
      <c r="B92" s="21" t="s">
        <v>189</v>
      </c>
      <c r="C92" s="8" t="s">
        <v>44</v>
      </c>
      <c r="D92" s="9">
        <f>SUMIFS([1]Data64!Q$12:Q$54,[1]Data64!$A$12:$A$54,$B$3)+SUMIFS([2]Data64!Q$12:Q$54,[2]Data64!$A$12:$A$54,$B$3)</f>
        <v>0</v>
      </c>
      <c r="E92" s="9">
        <f>SUMIFS([1]Data64!R$12:R$54,[1]Data64!$A$12:$A$54,$B$3)+SUMIFS([2]Data64!R$12:R$54,[2]Data64!$A$12:$A$54,$B$3)</f>
        <v>0</v>
      </c>
      <c r="F92" s="9">
        <f>SUMIFS([1]Data64!S$12:S$54,[1]Data64!$A$12:$A$54,$B$3)+SUMIFS([2]Data64!S$12:S$54,[2]Data64!$A$12:$A$54,$B$3)</f>
        <v>0</v>
      </c>
      <c r="G92" s="9">
        <f>SUMIFS([1]Data64!T$12:T$54,[1]Data64!$A$12:$A$54,$B$3)+SUMIFS([2]Data64!T$12:T$54,[2]Data64!$A$12:$A$54,$B$3)</f>
        <v>0</v>
      </c>
      <c r="H92" s="9">
        <f>SUMIFS([1]Data64!U$12:U$54,[1]Data64!$A$12:$A$54,$B$3)+SUMIFS([2]Data64!U$12:U$54,[2]Data64!$A$12:$A$54,$B$3)</f>
        <v>0</v>
      </c>
      <c r="I92" s="9">
        <f>SUMIFS([1]Data64!V$12:V$54,[1]Data64!$A$12:$A$54,$B$3)+SUMIFS([2]Data64!V$12:V$54,[2]Data64!$A$12:$A$54,$B$3)</f>
        <v>0</v>
      </c>
      <c r="J92" s="9">
        <f>SUMIFS([1]Data64!W$12:W$54,[1]Data64!$A$12:$A$54,$B$3)+SUMIFS([2]Data64!W$12:W$54,[2]Data64!$A$12:$A$54,$B$3)</f>
        <v>0</v>
      </c>
      <c r="K92" s="9">
        <f>SUMIFS([1]Data64!X$12:X$54,[1]Data64!$A$12:$A$54,$B$3)+SUMIFS([2]Data64!X$12:X$54,[2]Data64!$A$12:$A$54,$B$3)</f>
        <v>0</v>
      </c>
      <c r="L92" s="9">
        <f>SUMIFS([1]Data64!Y$12:Y$54,[1]Data64!$A$12:$A$54,$B$3)+SUMIFS([2]Data64!Y$12:Y$54,[2]Data64!$A$12:$A$54,$B$3)</f>
        <v>0</v>
      </c>
      <c r="M92" s="9">
        <f>SUMIFS([1]Data64!Z$12:Z$54,[1]Data64!$A$12:$A$54,$B$3)+SUMIFS([2]Data64!Z$12:Z$54,[2]Data64!$A$12:$A$54,$B$3)</f>
        <v>0</v>
      </c>
      <c r="N92" s="9">
        <f>SUMIFS([1]Data64!AA$12:AA$54,[1]Data64!$A$12:$A$54,$B$3)+SUMIFS([2]Data64!AA$12:AA$54,[2]Data64!$A$12:$A$54,$B$3)</f>
        <v>0</v>
      </c>
      <c r="O92" s="9">
        <f>SUMIFS([1]Data64!AB$12:AB$54,[1]Data64!$A$12:$A$54,$B$3)+SUMIFS([2]Data64!AB$12:AB$54,[2]Data64!$A$12:$A$54,$B$3)</f>
        <v>0</v>
      </c>
      <c r="P92" s="9">
        <f>SUMIFS([1]Data64!AC$12:AC$54,[1]Data64!$A$12:$A$54,$B$3)+SUMIFS([2]Data64!AC$12:AC$54,[2]Data64!$A$12:$A$54,$B$3)</f>
        <v>0</v>
      </c>
      <c r="Q92" s="9">
        <f>SUMIFS([1]Data64!AD$12:AD$54,[1]Data64!$A$12:$A$54,$B$3)+SUMIFS([2]Data64!AD$12:AD$54,[2]Data64!$A$12:$A$54,$B$3)</f>
        <v>0</v>
      </c>
      <c r="R92" s="2"/>
    </row>
    <row r="93" spans="1:18" hidden="1" outlineLevel="1" x14ac:dyDescent="0.35">
      <c r="A93" s="2"/>
      <c r="B93" s="13" t="s">
        <v>189</v>
      </c>
      <c r="C93" s="10" t="s">
        <v>43</v>
      </c>
      <c r="D93" s="11">
        <f>SUMIFS([3]Data64!Q$12:Q$54,[3]Data64!$A$12:$A$54,$B$3)+SUMIFS([4]Data64!Q$12:Q$54,[4]Data64!$A$12:$A$54,$B$3)</f>
        <v>0</v>
      </c>
      <c r="E93" s="11">
        <f>SUMIFS([3]Data64!R$12:R$54,[3]Data64!$A$12:$A$54,$B$3)+SUMIFS([4]Data64!R$12:R$54,[4]Data64!$A$12:$A$54,$B$3)</f>
        <v>0</v>
      </c>
      <c r="F93" s="11">
        <f>SUMIFS([3]Data64!S$12:S$54,[3]Data64!$A$12:$A$54,$B$3)+SUMIFS([4]Data64!S$12:S$54,[4]Data64!$A$12:$A$54,$B$3)</f>
        <v>0</v>
      </c>
      <c r="G93" s="11">
        <f>SUMIFS([3]Data64!T$12:T$54,[3]Data64!$A$12:$A$54,$B$3)+SUMIFS([4]Data64!T$12:T$54,[4]Data64!$A$12:$A$54,$B$3)</f>
        <v>0</v>
      </c>
      <c r="H93" s="11">
        <f>SUMIFS([3]Data64!U$12:U$54,[3]Data64!$A$12:$A$54,$B$3)+SUMIFS([4]Data64!U$12:U$54,[4]Data64!$A$12:$A$54,$B$3)</f>
        <v>0</v>
      </c>
      <c r="I93" s="11">
        <f>SUMIFS([3]Data64!V$12:V$54,[3]Data64!$A$12:$A$54,$B$3)+SUMIFS([4]Data64!V$12:V$54,[4]Data64!$A$12:$A$54,$B$3)</f>
        <v>0</v>
      </c>
      <c r="J93" s="11">
        <f>SUMIFS([3]Data64!W$12:W$54,[3]Data64!$A$12:$A$54,$B$3)+SUMIFS([4]Data64!W$12:W$54,[4]Data64!$A$12:$A$54,$B$3)</f>
        <v>0</v>
      </c>
      <c r="K93" s="11">
        <f>SUMIFS([3]Data64!X$12:X$54,[3]Data64!$A$12:$A$54,$B$3)+SUMIFS([4]Data64!X$12:X$54,[4]Data64!$A$12:$A$54,$B$3)</f>
        <v>0</v>
      </c>
      <c r="L93" s="11">
        <f>SUMIFS([3]Data64!Y$12:Y$54,[3]Data64!$A$12:$A$54,$B$3)+SUMIFS([4]Data64!Y$12:Y$54,[4]Data64!$A$12:$A$54,$B$3)</f>
        <v>0</v>
      </c>
      <c r="M93" s="11">
        <f>SUMIFS([3]Data64!Z$12:Z$54,[3]Data64!$A$12:$A$54,$B$3)+SUMIFS([4]Data64!Z$12:Z$54,[4]Data64!$A$12:$A$54,$B$3)</f>
        <v>0</v>
      </c>
      <c r="N93" s="11">
        <f>SUMIFS([3]Data64!AA$12:AA$54,[3]Data64!$A$12:$A$54,$B$3)+SUMIFS([4]Data64!AA$12:AA$54,[4]Data64!$A$12:$A$54,$B$3)</f>
        <v>0</v>
      </c>
      <c r="O93" s="11">
        <f>SUMIFS([3]Data64!AB$12:AB$54,[3]Data64!$A$12:$A$54,$B$3)+SUMIFS([4]Data64!AB$12:AB$54,[4]Data64!$A$12:$A$54,$B$3)</f>
        <v>0</v>
      </c>
      <c r="P93" s="11">
        <f>SUMIFS([3]Data64!AC$12:AC$54,[3]Data64!$A$12:$A$54,$B$3)+SUMIFS([4]Data64!AC$12:AC$54,[4]Data64!$A$12:$A$54,$B$3)</f>
        <v>0</v>
      </c>
      <c r="Q93" s="11">
        <f>SUMIFS([3]Data64!AD$12:AD$54,[3]Data64!$A$12:$A$54,$B$3)+SUMIFS([4]Data64!AD$12:AD$54,[4]Data64!$A$12:$A$54,$B$3)</f>
        <v>0</v>
      </c>
      <c r="R93" s="2"/>
    </row>
    <row r="94" spans="1:18" hidden="1" outlineLevel="1" x14ac:dyDescent="0.35">
      <c r="A94" s="2"/>
      <c r="B94" s="4" t="s">
        <v>189</v>
      </c>
      <c r="C94" s="2" t="s">
        <v>45</v>
      </c>
      <c r="D94" s="3">
        <f t="shared" ref="D94:Q94" si="32">SUM(D92:D93)</f>
        <v>0</v>
      </c>
      <c r="E94" s="3">
        <f t="shared" si="32"/>
        <v>0</v>
      </c>
      <c r="F94" s="3">
        <f t="shared" si="32"/>
        <v>0</v>
      </c>
      <c r="G94" s="3">
        <f t="shared" si="32"/>
        <v>0</v>
      </c>
      <c r="H94" s="3">
        <f t="shared" si="32"/>
        <v>0</v>
      </c>
      <c r="I94" s="3">
        <f t="shared" si="32"/>
        <v>0</v>
      </c>
      <c r="J94" s="3">
        <f t="shared" si="32"/>
        <v>0</v>
      </c>
      <c r="K94" s="3">
        <f t="shared" si="32"/>
        <v>0</v>
      </c>
      <c r="L94" s="3">
        <f t="shared" si="32"/>
        <v>0</v>
      </c>
      <c r="M94" s="3">
        <f t="shared" si="32"/>
        <v>0</v>
      </c>
      <c r="N94" s="3">
        <f t="shared" si="32"/>
        <v>0</v>
      </c>
      <c r="O94" s="3">
        <f t="shared" si="32"/>
        <v>0</v>
      </c>
      <c r="P94" s="3">
        <f t="shared" si="32"/>
        <v>0</v>
      </c>
      <c r="Q94" s="3">
        <f t="shared" si="32"/>
        <v>0</v>
      </c>
      <c r="R94" s="2"/>
    </row>
    <row r="95" spans="1:18" hidden="1" outlineLevel="1" x14ac:dyDescent="0.35">
      <c r="A95" s="2"/>
      <c r="B95" s="12" t="s">
        <v>193</v>
      </c>
      <c r="C95" s="8" t="s">
        <v>44</v>
      </c>
      <c r="D95" s="9">
        <f>SUMIFS([1]Data66!Q$12:Q$54,[1]Data66!$A$12:$A$54,$B$3)+SUMIFS([2]Data66!Q$12:Q$54,[2]Data66!$A$12:$A$54,$B$3)</f>
        <v>0</v>
      </c>
      <c r="E95" s="9">
        <f>SUMIFS([1]Data66!R$12:R$54,[1]Data66!$A$12:$A$54,$B$3)+SUMIFS([2]Data66!R$12:R$54,[2]Data66!$A$12:$A$54,$B$3)</f>
        <v>0</v>
      </c>
      <c r="F95" s="9">
        <f>SUMIFS([1]Data66!S$12:S$54,[1]Data66!$A$12:$A$54,$B$3)+SUMIFS([2]Data66!S$12:S$54,[2]Data66!$A$12:$A$54,$B$3)</f>
        <v>0</v>
      </c>
      <c r="G95" s="9">
        <f>SUMIFS([1]Data66!T$12:T$54,[1]Data66!$A$12:$A$54,$B$3)+SUMIFS([2]Data66!T$12:T$54,[2]Data66!$A$12:$A$54,$B$3)</f>
        <v>0</v>
      </c>
      <c r="H95" s="9">
        <f>SUMIFS([1]Data66!U$12:U$54,[1]Data66!$A$12:$A$54,$B$3)+SUMIFS([2]Data66!U$12:U$54,[2]Data66!$A$12:$A$54,$B$3)</f>
        <v>0</v>
      </c>
      <c r="I95" s="9">
        <f>SUMIFS([1]Data66!V$12:V$54,[1]Data66!$A$12:$A$54,$B$3)+SUMIFS([2]Data66!V$12:V$54,[2]Data66!$A$12:$A$54,$B$3)</f>
        <v>0</v>
      </c>
      <c r="J95" s="9">
        <f>SUMIFS([1]Data66!W$12:W$54,[1]Data66!$A$12:$A$54,$B$3)+SUMIFS([2]Data66!W$12:W$54,[2]Data66!$A$12:$A$54,$B$3)</f>
        <v>0</v>
      </c>
      <c r="K95" s="9">
        <f>SUMIFS([1]Data66!X$12:X$54,[1]Data66!$A$12:$A$54,$B$3)+SUMIFS([2]Data66!X$12:X$54,[2]Data66!$A$12:$A$54,$B$3)</f>
        <v>0</v>
      </c>
      <c r="L95" s="9">
        <f>SUMIFS([1]Data66!Y$12:Y$54,[1]Data66!$A$12:$A$54,$B$3)+SUMIFS([2]Data66!Y$12:Y$54,[2]Data66!$A$12:$A$54,$B$3)</f>
        <v>0</v>
      </c>
      <c r="M95" s="9">
        <f>SUMIFS([1]Data66!Z$12:Z$54,[1]Data66!$A$12:$A$54,$B$3)+SUMIFS([2]Data66!Z$12:Z$54,[2]Data66!$A$12:$A$54,$B$3)</f>
        <v>0</v>
      </c>
      <c r="N95" s="9">
        <f>SUMIFS([1]Data66!AA$12:AA$54,[1]Data66!$A$12:$A$54,$B$3)+SUMIFS([2]Data66!AA$12:AA$54,[2]Data66!$A$12:$A$54,$B$3)</f>
        <v>0</v>
      </c>
      <c r="O95" s="9">
        <f>SUMIFS([1]Data66!AB$12:AB$54,[1]Data66!$A$12:$A$54,$B$3)+SUMIFS([2]Data66!AB$12:AB$54,[2]Data66!$A$12:$A$54,$B$3)</f>
        <v>0</v>
      </c>
      <c r="P95" s="9">
        <f>SUMIFS([1]Data66!AC$12:AC$54,[1]Data66!$A$12:$A$54,$B$3)+SUMIFS([2]Data66!AC$12:AC$54,[2]Data66!$A$12:$A$54,$B$3)</f>
        <v>0</v>
      </c>
      <c r="Q95" s="9">
        <f>SUMIFS([1]Data66!AD$12:AD$54,[1]Data66!$A$12:$A$54,$B$3)+SUMIFS([2]Data66!AD$12:AD$54,[2]Data66!$A$12:$A$54,$B$3)</f>
        <v>0</v>
      </c>
      <c r="R95" s="2"/>
    </row>
    <row r="96" spans="1:18" hidden="1" outlineLevel="1" x14ac:dyDescent="0.35">
      <c r="A96" s="2"/>
      <c r="B96" s="13" t="s">
        <v>193</v>
      </c>
      <c r="C96" s="10" t="s">
        <v>43</v>
      </c>
      <c r="D96" s="11">
        <f>SUMIFS([3]Data66!Q$12:Q$54,[3]Data66!$A$12:$A$54,$B$3)+SUMIFS([4]Data66!Q$12:Q$54,[4]Data66!$A$12:$A$54,$B$3)</f>
        <v>0</v>
      </c>
      <c r="E96" s="11">
        <f>SUMIFS([3]Data66!R$12:R$54,[3]Data66!$A$12:$A$54,$B$3)+SUMIFS([4]Data66!R$12:R$54,[4]Data66!$A$12:$A$54,$B$3)</f>
        <v>0</v>
      </c>
      <c r="F96" s="11">
        <f>SUMIFS([3]Data66!S$12:S$54,[3]Data66!$A$12:$A$54,$B$3)+SUMIFS([4]Data66!S$12:S$54,[4]Data66!$A$12:$A$54,$B$3)</f>
        <v>0</v>
      </c>
      <c r="G96" s="11">
        <f>SUMIFS([3]Data66!T$12:T$54,[3]Data66!$A$12:$A$54,$B$3)+SUMIFS([4]Data66!T$12:T$54,[4]Data66!$A$12:$A$54,$B$3)</f>
        <v>0</v>
      </c>
      <c r="H96" s="11">
        <f>SUMIFS([3]Data66!U$12:U$54,[3]Data66!$A$12:$A$54,$B$3)+SUMIFS([4]Data66!U$12:U$54,[4]Data66!$A$12:$A$54,$B$3)</f>
        <v>0</v>
      </c>
      <c r="I96" s="11">
        <f>SUMIFS([3]Data66!V$12:V$54,[3]Data66!$A$12:$A$54,$B$3)+SUMIFS([4]Data66!V$12:V$54,[4]Data66!$A$12:$A$54,$B$3)</f>
        <v>0</v>
      </c>
      <c r="J96" s="11">
        <f>SUMIFS([3]Data66!W$12:W$54,[3]Data66!$A$12:$A$54,$B$3)+SUMIFS([4]Data66!W$12:W$54,[4]Data66!$A$12:$A$54,$B$3)</f>
        <v>0</v>
      </c>
      <c r="K96" s="11">
        <f>SUMIFS([3]Data66!X$12:X$54,[3]Data66!$A$12:$A$54,$B$3)+SUMIFS([4]Data66!X$12:X$54,[4]Data66!$A$12:$A$54,$B$3)</f>
        <v>0</v>
      </c>
      <c r="L96" s="11">
        <f>SUMIFS([3]Data66!Y$12:Y$54,[3]Data66!$A$12:$A$54,$B$3)+SUMIFS([4]Data66!Y$12:Y$54,[4]Data66!$A$12:$A$54,$B$3)</f>
        <v>0</v>
      </c>
      <c r="M96" s="11">
        <f>SUMIFS([3]Data66!Z$12:Z$54,[3]Data66!$A$12:$A$54,$B$3)+SUMIFS([4]Data66!Z$12:Z$54,[4]Data66!$A$12:$A$54,$B$3)</f>
        <v>0</v>
      </c>
      <c r="N96" s="11">
        <f>SUMIFS([3]Data66!AA$12:AA$54,[3]Data66!$A$12:$A$54,$B$3)+SUMIFS([4]Data66!AA$12:AA$54,[4]Data66!$A$12:$A$54,$B$3)</f>
        <v>0</v>
      </c>
      <c r="O96" s="11">
        <f>SUMIFS([3]Data66!AB$12:AB$54,[3]Data66!$A$12:$A$54,$B$3)+SUMIFS([4]Data66!AB$12:AB$54,[4]Data66!$A$12:$A$54,$B$3)</f>
        <v>0</v>
      </c>
      <c r="P96" s="11">
        <f>SUMIFS([3]Data66!AC$12:AC$54,[3]Data66!$A$12:$A$54,$B$3)+SUMIFS([4]Data66!AC$12:AC$54,[4]Data66!$A$12:$A$54,$B$3)</f>
        <v>0</v>
      </c>
      <c r="Q96" s="11">
        <f>SUMIFS([3]Data66!AD$12:AD$54,[3]Data66!$A$12:$A$54,$B$3)+SUMIFS([4]Data66!AD$12:AD$54,[4]Data66!$A$12:$A$54,$B$3)</f>
        <v>0</v>
      </c>
      <c r="R96" s="2"/>
    </row>
    <row r="97" spans="1:18" hidden="1" outlineLevel="1" x14ac:dyDescent="0.35">
      <c r="A97" s="2"/>
      <c r="B97" s="4" t="s">
        <v>193</v>
      </c>
      <c r="C97" s="2" t="s">
        <v>45</v>
      </c>
      <c r="D97" s="3">
        <f t="shared" ref="D97:Q97" si="33">SUM(D95:D96)</f>
        <v>0</v>
      </c>
      <c r="E97" s="3">
        <f t="shared" si="33"/>
        <v>0</v>
      </c>
      <c r="F97" s="3">
        <f t="shared" si="33"/>
        <v>0</v>
      </c>
      <c r="G97" s="3">
        <f t="shared" si="33"/>
        <v>0</v>
      </c>
      <c r="H97" s="3">
        <f t="shared" si="33"/>
        <v>0</v>
      </c>
      <c r="I97" s="3">
        <f t="shared" si="33"/>
        <v>0</v>
      </c>
      <c r="J97" s="3">
        <f t="shared" si="33"/>
        <v>0</v>
      </c>
      <c r="K97" s="3">
        <f t="shared" si="33"/>
        <v>0</v>
      </c>
      <c r="L97" s="3">
        <f t="shared" si="33"/>
        <v>0</v>
      </c>
      <c r="M97" s="3">
        <f t="shared" si="33"/>
        <v>0</v>
      </c>
      <c r="N97" s="3">
        <f t="shared" si="33"/>
        <v>0</v>
      </c>
      <c r="O97" s="3">
        <f t="shared" si="33"/>
        <v>0</v>
      </c>
      <c r="P97" s="3">
        <f t="shared" si="33"/>
        <v>0</v>
      </c>
      <c r="Q97" s="3">
        <f t="shared" si="33"/>
        <v>0</v>
      </c>
      <c r="R97" s="2"/>
    </row>
    <row r="98" spans="1:18" collapsed="1" x14ac:dyDescent="0.35">
      <c r="A98" s="2"/>
      <c r="B98" s="4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</row>
    <row r="99" spans="1:18" x14ac:dyDescent="0.35">
      <c r="A99" s="2"/>
      <c r="B99" s="8" t="s">
        <v>197</v>
      </c>
      <c r="C99" s="8" t="s">
        <v>44</v>
      </c>
      <c r="D99" s="9">
        <f>SUMIFS([1]Data68!Q$12:Q$54,[1]Data68!$A$12:$A$54,$B$3)+SUMIFS([2]Data68!Q$12:Q$54,[2]Data68!$A$12:$A$54,$B$3)</f>
        <v>0</v>
      </c>
      <c r="E99" s="9">
        <f>SUMIFS([1]Data68!R$12:R$54,[1]Data68!$A$12:$A$54,$B$3)+SUMIFS([2]Data68!R$12:R$54,[2]Data68!$A$12:$A$54,$B$3)</f>
        <v>0</v>
      </c>
      <c r="F99" s="9">
        <f>SUMIFS([1]Data68!S$12:S$54,[1]Data68!$A$12:$A$54,$B$3)+SUMIFS([2]Data68!S$12:S$54,[2]Data68!$A$12:$A$54,$B$3)</f>
        <v>0</v>
      </c>
      <c r="G99" s="9">
        <f>SUMIFS([1]Data68!T$12:T$54,[1]Data68!$A$12:$A$54,$B$3)+SUMIFS([2]Data68!T$12:T$54,[2]Data68!$A$12:$A$54,$B$3)</f>
        <v>0</v>
      </c>
      <c r="H99" s="9">
        <f>SUMIFS([1]Data68!U$12:U$54,[1]Data68!$A$12:$A$54,$B$3)+SUMIFS([2]Data68!U$12:U$54,[2]Data68!$A$12:$A$54,$B$3)</f>
        <v>0</v>
      </c>
      <c r="I99" s="9">
        <f>SUMIFS([1]Data68!V$12:V$54,[1]Data68!$A$12:$A$54,$B$3)+SUMIFS([2]Data68!V$12:V$54,[2]Data68!$A$12:$A$54,$B$3)</f>
        <v>0</v>
      </c>
      <c r="J99" s="9">
        <f>SUMIFS([1]Data68!W$12:W$54,[1]Data68!$A$12:$A$54,$B$3)+SUMIFS([2]Data68!W$12:W$54,[2]Data68!$A$12:$A$54,$B$3)</f>
        <v>0</v>
      </c>
      <c r="K99" s="9">
        <f>SUMIFS([1]Data68!X$12:X$54,[1]Data68!$A$12:$A$54,$B$3)+SUMIFS([2]Data68!X$12:X$54,[2]Data68!$A$12:$A$54,$B$3)</f>
        <v>0</v>
      </c>
      <c r="L99" s="9">
        <f>SUMIFS([1]Data68!Y$12:Y$54,[1]Data68!$A$12:$A$54,$B$3)+SUMIFS([2]Data68!Y$12:Y$54,[2]Data68!$A$12:$A$54,$B$3)</f>
        <v>0</v>
      </c>
      <c r="M99" s="9">
        <f>SUMIFS([1]Data68!Z$12:Z$54,[1]Data68!$A$12:$A$54,$B$3)+SUMIFS([2]Data68!Z$12:Z$54,[2]Data68!$A$12:$A$54,$B$3)</f>
        <v>0</v>
      </c>
      <c r="N99" s="9">
        <f>SUMIFS([1]Data68!AA$12:AA$54,[1]Data68!$A$12:$A$54,$B$3)+SUMIFS([2]Data68!AA$12:AA$54,[2]Data68!$A$12:$A$54,$B$3)</f>
        <v>0</v>
      </c>
      <c r="O99" s="9">
        <f>SUMIFS([1]Data68!AB$12:AB$54,[1]Data68!$A$12:$A$54,$B$3)+SUMIFS([2]Data68!AB$12:AB$54,[2]Data68!$A$12:$A$54,$B$3)</f>
        <v>0</v>
      </c>
      <c r="P99" s="9">
        <f>SUMIFS([1]Data68!AC$12:AC$54,[1]Data68!$A$12:$A$54,$B$3)+SUMIFS([2]Data68!AC$12:AC$54,[2]Data68!$A$12:$A$54,$B$3)</f>
        <v>0</v>
      </c>
      <c r="Q99" s="9">
        <f>SUMIFS([1]Data68!AD$12:AD$54,[1]Data68!$A$12:$A$54,$B$3)+SUMIFS([2]Data68!AD$12:AD$54,[2]Data68!$A$12:$A$54,$B$3)</f>
        <v>0</v>
      </c>
      <c r="R99" s="2"/>
    </row>
    <row r="100" spans="1:18" x14ac:dyDescent="0.35">
      <c r="A100" s="2"/>
      <c r="B100" s="10" t="s">
        <v>197</v>
      </c>
      <c r="C100" s="10" t="s">
        <v>43</v>
      </c>
      <c r="D100" s="11">
        <f>SUMIFS([3]Data68!Q$12:Q$54,[3]Data68!$A$12:$A$54,$B$3)+SUMIFS([4]Data68!Q$12:Q$54,[4]Data68!$A$12:$A$54,$B$3)</f>
        <v>0</v>
      </c>
      <c r="E100" s="11">
        <f>SUMIFS([3]Data68!R$12:R$54,[3]Data68!$A$12:$A$54,$B$3)+SUMIFS([4]Data68!R$12:R$54,[4]Data68!$A$12:$A$54,$B$3)</f>
        <v>0</v>
      </c>
      <c r="F100" s="11">
        <f>SUMIFS([3]Data68!S$12:S$54,[3]Data68!$A$12:$A$54,$B$3)+SUMIFS([4]Data68!S$12:S$54,[4]Data68!$A$12:$A$54,$B$3)</f>
        <v>0</v>
      </c>
      <c r="G100" s="11">
        <f>SUMIFS([3]Data68!T$12:T$54,[3]Data68!$A$12:$A$54,$B$3)+SUMIFS([4]Data68!T$12:T$54,[4]Data68!$A$12:$A$54,$B$3)</f>
        <v>0</v>
      </c>
      <c r="H100" s="11">
        <f>SUMIFS([3]Data68!U$12:U$54,[3]Data68!$A$12:$A$54,$B$3)+SUMIFS([4]Data68!U$12:U$54,[4]Data68!$A$12:$A$54,$B$3)</f>
        <v>0</v>
      </c>
      <c r="I100" s="11">
        <f>SUMIFS([3]Data68!V$12:V$54,[3]Data68!$A$12:$A$54,$B$3)+SUMIFS([4]Data68!V$12:V$54,[4]Data68!$A$12:$A$54,$B$3)</f>
        <v>0</v>
      </c>
      <c r="J100" s="11">
        <f>SUMIFS([3]Data68!W$12:W$54,[3]Data68!$A$12:$A$54,$B$3)+SUMIFS([4]Data68!W$12:W$54,[4]Data68!$A$12:$A$54,$B$3)</f>
        <v>0</v>
      </c>
      <c r="K100" s="11">
        <f>SUMIFS([3]Data68!X$12:X$54,[3]Data68!$A$12:$A$54,$B$3)+SUMIFS([4]Data68!X$12:X$54,[4]Data68!$A$12:$A$54,$B$3)</f>
        <v>0</v>
      </c>
      <c r="L100" s="11">
        <f>SUMIFS([3]Data68!Y$12:Y$54,[3]Data68!$A$12:$A$54,$B$3)+SUMIFS([4]Data68!Y$12:Y$54,[4]Data68!$A$12:$A$54,$B$3)</f>
        <v>0</v>
      </c>
      <c r="M100" s="11">
        <f>SUMIFS([3]Data68!Z$12:Z$54,[3]Data68!$A$12:$A$54,$B$3)+SUMIFS([4]Data68!Z$12:Z$54,[4]Data68!$A$12:$A$54,$B$3)</f>
        <v>0</v>
      </c>
      <c r="N100" s="11">
        <f>SUMIFS([3]Data68!AA$12:AA$54,[3]Data68!$A$12:$A$54,$B$3)+SUMIFS([4]Data68!AA$12:AA$54,[4]Data68!$A$12:$A$54,$B$3)</f>
        <v>0</v>
      </c>
      <c r="O100" s="11">
        <f>SUMIFS([3]Data68!AB$12:AB$54,[3]Data68!$A$12:$A$54,$B$3)+SUMIFS([4]Data68!AB$12:AB$54,[4]Data68!$A$12:$A$54,$B$3)</f>
        <v>0</v>
      </c>
      <c r="P100" s="11">
        <f>SUMIFS([3]Data68!AC$12:AC$54,[3]Data68!$A$12:$A$54,$B$3)+SUMIFS([4]Data68!AC$12:AC$54,[4]Data68!$A$12:$A$54,$B$3)</f>
        <v>0</v>
      </c>
      <c r="Q100" s="11">
        <f>SUMIFS([3]Data68!AD$12:AD$54,[3]Data68!$A$12:$A$54,$B$3)+SUMIFS([4]Data68!AD$12:AD$54,[4]Data68!$A$12:$A$54,$B$3)</f>
        <v>0</v>
      </c>
      <c r="R100" s="2"/>
    </row>
    <row r="101" spans="1:18" x14ac:dyDescent="0.35">
      <c r="A101" s="2"/>
      <c r="B101" s="2" t="s">
        <v>197</v>
      </c>
      <c r="C101" s="2" t="s">
        <v>45</v>
      </c>
      <c r="D101" s="3">
        <f t="shared" ref="D101:Q101" si="34">SUM(D99:D100)</f>
        <v>0</v>
      </c>
      <c r="E101" s="3">
        <f t="shared" si="34"/>
        <v>0</v>
      </c>
      <c r="F101" s="3">
        <f t="shared" si="34"/>
        <v>0</v>
      </c>
      <c r="G101" s="3">
        <f t="shared" si="34"/>
        <v>0</v>
      </c>
      <c r="H101" s="3">
        <f t="shared" si="34"/>
        <v>0</v>
      </c>
      <c r="I101" s="3">
        <f t="shared" si="34"/>
        <v>0</v>
      </c>
      <c r="J101" s="3">
        <f t="shared" si="34"/>
        <v>0</v>
      </c>
      <c r="K101" s="3">
        <f t="shared" si="34"/>
        <v>0</v>
      </c>
      <c r="L101" s="3">
        <f t="shared" si="34"/>
        <v>0</v>
      </c>
      <c r="M101" s="3">
        <f t="shared" si="34"/>
        <v>0</v>
      </c>
      <c r="N101" s="3">
        <f t="shared" si="34"/>
        <v>0</v>
      </c>
      <c r="O101" s="3">
        <f t="shared" si="34"/>
        <v>0</v>
      </c>
      <c r="P101" s="3">
        <f t="shared" si="34"/>
        <v>0</v>
      </c>
      <c r="Q101" s="3">
        <f t="shared" si="34"/>
        <v>0</v>
      </c>
      <c r="R101" s="2"/>
    </row>
    <row r="102" spans="1:18" x14ac:dyDescent="0.35">
      <c r="A102" s="2"/>
      <c r="B102" s="8" t="s">
        <v>199</v>
      </c>
      <c r="C102" s="8" t="s">
        <v>44</v>
      </c>
      <c r="D102" s="9">
        <f>SUMIFS([1]Data69!Q$12:Q$54,[1]Data69!$A$12:$A$54,$B$3)+SUMIFS([2]Data69!Q$12:Q$54,[2]Data69!$A$12:$A$54,$B$3)</f>
        <v>0</v>
      </c>
      <c r="E102" s="9">
        <f>SUMIFS([1]Data69!R$12:R$54,[1]Data69!$A$12:$A$54,$B$3)+SUMIFS([2]Data69!R$12:R$54,[2]Data69!$A$12:$A$54,$B$3)</f>
        <v>0</v>
      </c>
      <c r="F102" s="9">
        <f>SUMIFS([1]Data69!S$12:S$54,[1]Data69!$A$12:$A$54,$B$3)+SUMIFS([2]Data69!S$12:S$54,[2]Data69!$A$12:$A$54,$B$3)</f>
        <v>0</v>
      </c>
      <c r="G102" s="9">
        <f>SUMIFS([1]Data69!T$12:T$54,[1]Data69!$A$12:$A$54,$B$3)+SUMIFS([2]Data69!T$12:T$54,[2]Data69!$A$12:$A$54,$B$3)</f>
        <v>0</v>
      </c>
      <c r="H102" s="9">
        <f>SUMIFS([1]Data69!U$12:U$54,[1]Data69!$A$12:$A$54,$B$3)+SUMIFS([2]Data69!U$12:U$54,[2]Data69!$A$12:$A$54,$B$3)</f>
        <v>0</v>
      </c>
      <c r="I102" s="9">
        <f>SUMIFS([1]Data69!V$12:V$54,[1]Data69!$A$12:$A$54,$B$3)+SUMIFS([2]Data69!V$12:V$54,[2]Data69!$A$12:$A$54,$B$3)</f>
        <v>0</v>
      </c>
      <c r="J102" s="9">
        <f>SUMIFS([1]Data69!W$12:W$54,[1]Data69!$A$12:$A$54,$B$3)+SUMIFS([2]Data69!W$12:W$54,[2]Data69!$A$12:$A$54,$B$3)</f>
        <v>0</v>
      </c>
      <c r="K102" s="9">
        <f>SUMIFS([1]Data69!X$12:X$54,[1]Data69!$A$12:$A$54,$B$3)+SUMIFS([2]Data69!X$12:X$54,[2]Data69!$A$12:$A$54,$B$3)</f>
        <v>0</v>
      </c>
      <c r="L102" s="9">
        <f>SUMIFS([1]Data69!Y$12:Y$54,[1]Data69!$A$12:$A$54,$B$3)+SUMIFS([2]Data69!Y$12:Y$54,[2]Data69!$A$12:$A$54,$B$3)</f>
        <v>0</v>
      </c>
      <c r="M102" s="9">
        <f>SUMIFS([1]Data69!Z$12:Z$54,[1]Data69!$A$12:$A$54,$B$3)+SUMIFS([2]Data69!Z$12:Z$54,[2]Data69!$A$12:$A$54,$B$3)</f>
        <v>0</v>
      </c>
      <c r="N102" s="9">
        <f>SUMIFS([1]Data69!AA$12:AA$54,[1]Data69!$A$12:$A$54,$B$3)+SUMIFS([2]Data69!AA$12:AA$54,[2]Data69!$A$12:$A$54,$B$3)</f>
        <v>0</v>
      </c>
      <c r="O102" s="9">
        <f>SUMIFS([1]Data69!AB$12:AB$54,[1]Data69!$A$12:$A$54,$B$3)+SUMIFS([2]Data69!AB$12:AB$54,[2]Data69!$A$12:$A$54,$B$3)</f>
        <v>0</v>
      </c>
      <c r="P102" s="9">
        <f>SUMIFS([1]Data69!AC$12:AC$54,[1]Data69!$A$12:$A$54,$B$3)+SUMIFS([2]Data69!AC$12:AC$54,[2]Data69!$A$12:$A$54,$B$3)</f>
        <v>0</v>
      </c>
      <c r="Q102" s="9">
        <f>SUMIFS([1]Data69!AD$12:AD$54,[1]Data69!$A$12:$A$54,$B$3)+SUMIFS([2]Data69!AD$12:AD$54,[2]Data69!$A$12:$A$54,$B$3)</f>
        <v>0</v>
      </c>
      <c r="R102" s="2"/>
    </row>
    <row r="103" spans="1:18" x14ac:dyDescent="0.35">
      <c r="A103" s="2"/>
      <c r="B103" s="10" t="s">
        <v>199</v>
      </c>
      <c r="C103" s="10" t="s">
        <v>43</v>
      </c>
      <c r="D103" s="11">
        <f>SUMIFS([3]Data69!Q$12:Q$54,[3]Data69!$A$12:$A$54,$B$3)+SUMIFS([4]Data69!Q$12:Q$54,[4]Data69!$A$12:$A$54,$B$3)</f>
        <v>0</v>
      </c>
      <c r="E103" s="11">
        <f>SUMIFS([3]Data69!R$12:R$54,[3]Data69!$A$12:$A$54,$B$3)+SUMIFS([4]Data69!R$12:R$54,[4]Data69!$A$12:$A$54,$B$3)</f>
        <v>0</v>
      </c>
      <c r="F103" s="11">
        <f>SUMIFS([3]Data69!S$12:S$54,[3]Data69!$A$12:$A$54,$B$3)+SUMIFS([4]Data69!S$12:S$54,[4]Data69!$A$12:$A$54,$B$3)</f>
        <v>0</v>
      </c>
      <c r="G103" s="11">
        <f>SUMIFS([3]Data69!T$12:T$54,[3]Data69!$A$12:$A$54,$B$3)+SUMIFS([4]Data69!T$12:T$54,[4]Data69!$A$12:$A$54,$B$3)</f>
        <v>0</v>
      </c>
      <c r="H103" s="11">
        <f>SUMIFS([3]Data69!U$12:U$54,[3]Data69!$A$12:$A$54,$B$3)+SUMIFS([4]Data69!U$12:U$54,[4]Data69!$A$12:$A$54,$B$3)</f>
        <v>0</v>
      </c>
      <c r="I103" s="11">
        <f>SUMIFS([3]Data69!V$12:V$54,[3]Data69!$A$12:$A$54,$B$3)+SUMIFS([4]Data69!V$12:V$54,[4]Data69!$A$12:$A$54,$B$3)</f>
        <v>0</v>
      </c>
      <c r="J103" s="11">
        <f>SUMIFS([3]Data69!W$12:W$54,[3]Data69!$A$12:$A$54,$B$3)+SUMIFS([4]Data69!W$12:W$54,[4]Data69!$A$12:$A$54,$B$3)</f>
        <v>0</v>
      </c>
      <c r="K103" s="11">
        <f>SUMIFS([3]Data69!X$12:X$54,[3]Data69!$A$12:$A$54,$B$3)+SUMIFS([4]Data69!X$12:X$54,[4]Data69!$A$12:$A$54,$B$3)</f>
        <v>0</v>
      </c>
      <c r="L103" s="11">
        <f>SUMIFS([3]Data69!Y$12:Y$54,[3]Data69!$A$12:$A$54,$B$3)+SUMIFS([4]Data69!Y$12:Y$54,[4]Data69!$A$12:$A$54,$B$3)</f>
        <v>0</v>
      </c>
      <c r="M103" s="11">
        <f>SUMIFS([3]Data69!Z$12:Z$54,[3]Data69!$A$12:$A$54,$B$3)+SUMIFS([4]Data69!Z$12:Z$54,[4]Data69!$A$12:$A$54,$B$3)</f>
        <v>0</v>
      </c>
      <c r="N103" s="11">
        <f>SUMIFS([3]Data69!AA$12:AA$54,[3]Data69!$A$12:$A$54,$B$3)+SUMIFS([4]Data69!AA$12:AA$54,[4]Data69!$A$12:$A$54,$B$3)</f>
        <v>0</v>
      </c>
      <c r="O103" s="11">
        <f>SUMIFS([3]Data69!AB$12:AB$54,[3]Data69!$A$12:$A$54,$B$3)+SUMIFS([4]Data69!AB$12:AB$54,[4]Data69!$A$12:$A$54,$B$3)</f>
        <v>0</v>
      </c>
      <c r="P103" s="11">
        <f>SUMIFS([3]Data69!AC$12:AC$54,[3]Data69!$A$12:$A$54,$B$3)+SUMIFS([4]Data69!AC$12:AC$54,[4]Data69!$A$12:$A$54,$B$3)</f>
        <v>0</v>
      </c>
      <c r="Q103" s="11">
        <f>SUMIFS([3]Data69!AD$12:AD$54,[3]Data69!$A$12:$A$54,$B$3)+SUMIFS([4]Data69!AD$12:AD$54,[4]Data69!$A$12:$A$54,$B$3)</f>
        <v>0</v>
      </c>
      <c r="R103" s="2"/>
    </row>
    <row r="104" spans="1:18" x14ac:dyDescent="0.35">
      <c r="A104" s="2"/>
      <c r="B104" s="2" t="s">
        <v>199</v>
      </c>
      <c r="C104" s="2" t="s">
        <v>45</v>
      </c>
      <c r="D104" s="3">
        <f t="shared" ref="D104:Q104" si="35">SUM(D102:D103)</f>
        <v>0</v>
      </c>
      <c r="E104" s="3">
        <f t="shared" si="35"/>
        <v>0</v>
      </c>
      <c r="F104" s="3">
        <f t="shared" si="35"/>
        <v>0</v>
      </c>
      <c r="G104" s="3">
        <f t="shared" si="35"/>
        <v>0</v>
      </c>
      <c r="H104" s="3">
        <f t="shared" si="35"/>
        <v>0</v>
      </c>
      <c r="I104" s="3">
        <f t="shared" si="35"/>
        <v>0</v>
      </c>
      <c r="J104" s="3">
        <f t="shared" si="35"/>
        <v>0</v>
      </c>
      <c r="K104" s="3">
        <f t="shared" si="35"/>
        <v>0</v>
      </c>
      <c r="L104" s="3">
        <f t="shared" si="35"/>
        <v>0</v>
      </c>
      <c r="M104" s="3">
        <f t="shared" si="35"/>
        <v>0</v>
      </c>
      <c r="N104" s="3">
        <f t="shared" si="35"/>
        <v>0</v>
      </c>
      <c r="O104" s="3">
        <f t="shared" si="35"/>
        <v>0</v>
      </c>
      <c r="P104" s="3">
        <f t="shared" si="35"/>
        <v>0</v>
      </c>
      <c r="Q104" s="3">
        <f t="shared" si="35"/>
        <v>0</v>
      </c>
      <c r="R104" s="2"/>
    </row>
    <row r="105" spans="1:18" x14ac:dyDescent="0.35">
      <c r="A105" s="2"/>
      <c r="B105" s="8" t="s">
        <v>201</v>
      </c>
      <c r="C105" s="8" t="s">
        <v>44</v>
      </c>
      <c r="D105" s="9">
        <f>SUMIFS([1]Data70!Q$12:Q$54,[1]Data70!$A$12:$A$54,$B$3)+SUMIFS([2]Data70!Q$12:Q$54,[2]Data70!$A$12:$A$54,$B$3)</f>
        <v>0</v>
      </c>
      <c r="E105" s="9">
        <f>SUMIFS([1]Data70!R$12:R$54,[1]Data70!$A$12:$A$54,$B$3)+SUMIFS([2]Data70!R$12:R$54,[2]Data70!$A$12:$A$54,$B$3)</f>
        <v>0</v>
      </c>
      <c r="F105" s="9">
        <f>SUMIFS([1]Data70!S$12:S$54,[1]Data70!$A$12:$A$54,$B$3)+SUMIFS([2]Data70!S$12:S$54,[2]Data70!$A$12:$A$54,$B$3)</f>
        <v>0</v>
      </c>
      <c r="G105" s="9">
        <f>SUMIFS([1]Data70!T$12:T$54,[1]Data70!$A$12:$A$54,$B$3)+SUMIFS([2]Data70!T$12:T$54,[2]Data70!$A$12:$A$54,$B$3)</f>
        <v>0</v>
      </c>
      <c r="H105" s="9">
        <f>SUMIFS([1]Data70!U$12:U$54,[1]Data70!$A$12:$A$54,$B$3)+SUMIFS([2]Data70!U$12:U$54,[2]Data70!$A$12:$A$54,$B$3)</f>
        <v>0</v>
      </c>
      <c r="I105" s="9">
        <f>SUMIFS([1]Data70!V$12:V$54,[1]Data70!$A$12:$A$54,$B$3)+SUMIFS([2]Data70!V$12:V$54,[2]Data70!$A$12:$A$54,$B$3)</f>
        <v>0</v>
      </c>
      <c r="J105" s="9">
        <f>SUMIFS([1]Data70!W$12:W$54,[1]Data70!$A$12:$A$54,$B$3)+SUMIFS([2]Data70!W$12:W$54,[2]Data70!$A$12:$A$54,$B$3)</f>
        <v>0</v>
      </c>
      <c r="K105" s="9">
        <f>SUMIFS([1]Data70!X$12:X$54,[1]Data70!$A$12:$A$54,$B$3)+SUMIFS([2]Data70!X$12:X$54,[2]Data70!$A$12:$A$54,$B$3)</f>
        <v>0</v>
      </c>
      <c r="L105" s="9">
        <f>SUMIFS([1]Data70!Y$12:Y$54,[1]Data70!$A$12:$A$54,$B$3)+SUMIFS([2]Data70!Y$12:Y$54,[2]Data70!$A$12:$A$54,$B$3)</f>
        <v>0</v>
      </c>
      <c r="M105" s="9">
        <f>SUMIFS([1]Data70!Z$12:Z$54,[1]Data70!$A$12:$A$54,$B$3)+SUMIFS([2]Data70!Z$12:Z$54,[2]Data70!$A$12:$A$54,$B$3)</f>
        <v>0</v>
      </c>
      <c r="N105" s="9">
        <f>SUMIFS([1]Data70!AA$12:AA$54,[1]Data70!$A$12:$A$54,$B$3)+SUMIFS([2]Data70!AA$12:AA$54,[2]Data70!$A$12:$A$54,$B$3)</f>
        <v>0</v>
      </c>
      <c r="O105" s="9">
        <f>SUMIFS([1]Data70!AB$12:AB$54,[1]Data70!$A$12:$A$54,$B$3)+SUMIFS([2]Data70!AB$12:AB$54,[2]Data70!$A$12:$A$54,$B$3)</f>
        <v>0</v>
      </c>
      <c r="P105" s="9">
        <f>SUMIFS([1]Data70!AC$12:AC$54,[1]Data70!$A$12:$A$54,$B$3)+SUMIFS([2]Data70!AC$12:AC$54,[2]Data70!$A$12:$A$54,$B$3)</f>
        <v>0</v>
      </c>
      <c r="Q105" s="9">
        <f>SUMIFS([1]Data70!AD$12:AD$54,[1]Data70!$A$12:$A$54,$B$3)+SUMIFS([2]Data70!AD$12:AD$54,[2]Data70!$A$12:$A$54,$B$3)</f>
        <v>0</v>
      </c>
      <c r="R105" s="2"/>
    </row>
    <row r="106" spans="1:18" x14ac:dyDescent="0.35">
      <c r="A106" s="2"/>
      <c r="B106" s="10" t="s">
        <v>201</v>
      </c>
      <c r="C106" s="10" t="s">
        <v>43</v>
      </c>
      <c r="D106" s="11">
        <f>SUMIFS([3]Data70!Q$12:Q$54,[3]Data70!$A$12:$A$54,$B$3)+SUMIFS([4]Data70!Q$12:Q$54,[4]Data70!$A$12:$A$54,$B$3)</f>
        <v>0</v>
      </c>
      <c r="E106" s="11">
        <f>SUMIFS([3]Data70!R$12:R$54,[3]Data70!$A$12:$A$54,$B$3)+SUMIFS([4]Data70!R$12:R$54,[4]Data70!$A$12:$A$54,$B$3)</f>
        <v>0</v>
      </c>
      <c r="F106" s="11">
        <f>SUMIFS([3]Data70!S$12:S$54,[3]Data70!$A$12:$A$54,$B$3)+SUMIFS([4]Data70!S$12:S$54,[4]Data70!$A$12:$A$54,$B$3)</f>
        <v>0</v>
      </c>
      <c r="G106" s="11">
        <f>SUMIFS([3]Data70!T$12:T$54,[3]Data70!$A$12:$A$54,$B$3)+SUMIFS([4]Data70!T$12:T$54,[4]Data70!$A$12:$A$54,$B$3)</f>
        <v>0</v>
      </c>
      <c r="H106" s="11">
        <f>SUMIFS([3]Data70!U$12:U$54,[3]Data70!$A$12:$A$54,$B$3)+SUMIFS([4]Data70!U$12:U$54,[4]Data70!$A$12:$A$54,$B$3)</f>
        <v>0</v>
      </c>
      <c r="I106" s="11">
        <f>SUMIFS([3]Data70!V$12:V$54,[3]Data70!$A$12:$A$54,$B$3)+SUMIFS([4]Data70!V$12:V$54,[4]Data70!$A$12:$A$54,$B$3)</f>
        <v>0</v>
      </c>
      <c r="J106" s="11">
        <f>SUMIFS([3]Data70!W$12:W$54,[3]Data70!$A$12:$A$54,$B$3)+SUMIFS([4]Data70!W$12:W$54,[4]Data70!$A$12:$A$54,$B$3)</f>
        <v>0</v>
      </c>
      <c r="K106" s="11">
        <f>SUMIFS([3]Data70!X$12:X$54,[3]Data70!$A$12:$A$54,$B$3)+SUMIFS([4]Data70!X$12:X$54,[4]Data70!$A$12:$A$54,$B$3)</f>
        <v>0</v>
      </c>
      <c r="L106" s="11">
        <f>SUMIFS([3]Data70!Y$12:Y$54,[3]Data70!$A$12:$A$54,$B$3)+SUMIFS([4]Data70!Y$12:Y$54,[4]Data70!$A$12:$A$54,$B$3)</f>
        <v>0</v>
      </c>
      <c r="M106" s="11">
        <f>SUMIFS([3]Data70!Z$12:Z$54,[3]Data70!$A$12:$A$54,$B$3)+SUMIFS([4]Data70!Z$12:Z$54,[4]Data70!$A$12:$A$54,$B$3)</f>
        <v>0</v>
      </c>
      <c r="N106" s="11">
        <f>SUMIFS([3]Data70!AA$12:AA$54,[3]Data70!$A$12:$A$54,$B$3)+SUMIFS([4]Data70!AA$12:AA$54,[4]Data70!$A$12:$A$54,$B$3)</f>
        <v>0</v>
      </c>
      <c r="O106" s="11">
        <f>SUMIFS([3]Data70!AB$12:AB$54,[3]Data70!$A$12:$A$54,$B$3)+SUMIFS([4]Data70!AB$12:AB$54,[4]Data70!$A$12:$A$54,$B$3)</f>
        <v>0</v>
      </c>
      <c r="P106" s="11">
        <f>SUMIFS([3]Data70!AC$12:AC$54,[3]Data70!$A$12:$A$54,$B$3)+SUMIFS([4]Data70!AC$12:AC$54,[4]Data70!$A$12:$A$54,$B$3)</f>
        <v>0</v>
      </c>
      <c r="Q106" s="11">
        <f>SUMIFS([3]Data70!AD$12:AD$54,[3]Data70!$A$12:$A$54,$B$3)+SUMIFS([4]Data70!AD$12:AD$54,[4]Data70!$A$12:$A$54,$B$3)</f>
        <v>0</v>
      </c>
      <c r="R106" s="2"/>
    </row>
    <row r="107" spans="1:18" x14ac:dyDescent="0.35">
      <c r="A107" s="2"/>
      <c r="B107" s="2" t="s">
        <v>201</v>
      </c>
      <c r="C107" s="2" t="s">
        <v>45</v>
      </c>
      <c r="D107" s="3">
        <f t="shared" ref="D107:Q107" si="36">SUM(D105:D106)</f>
        <v>0</v>
      </c>
      <c r="E107" s="3">
        <f t="shared" si="36"/>
        <v>0</v>
      </c>
      <c r="F107" s="3">
        <f t="shared" si="36"/>
        <v>0</v>
      </c>
      <c r="G107" s="3">
        <f t="shared" si="36"/>
        <v>0</v>
      </c>
      <c r="H107" s="3">
        <f t="shared" si="36"/>
        <v>0</v>
      </c>
      <c r="I107" s="3">
        <f t="shared" si="36"/>
        <v>0</v>
      </c>
      <c r="J107" s="3">
        <f t="shared" si="36"/>
        <v>0</v>
      </c>
      <c r="K107" s="3">
        <f t="shared" si="36"/>
        <v>0</v>
      </c>
      <c r="L107" s="3">
        <f t="shared" si="36"/>
        <v>0</v>
      </c>
      <c r="M107" s="3">
        <f t="shared" si="36"/>
        <v>0</v>
      </c>
      <c r="N107" s="3">
        <f t="shared" si="36"/>
        <v>0</v>
      </c>
      <c r="O107" s="3">
        <f t="shared" si="36"/>
        <v>0</v>
      </c>
      <c r="P107" s="3">
        <f t="shared" si="36"/>
        <v>0</v>
      </c>
      <c r="Q107" s="3">
        <f t="shared" si="36"/>
        <v>0</v>
      </c>
      <c r="R107" s="2"/>
    </row>
    <row r="108" spans="1:18" x14ac:dyDescent="0.35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2"/>
    </row>
    <row r="109" spans="1:18" x14ac:dyDescent="0.35">
      <c r="A109" s="2"/>
      <c r="B109" s="20" t="s">
        <v>202</v>
      </c>
      <c r="C109" s="2" t="s">
        <v>44</v>
      </c>
      <c r="D109" s="5">
        <f>D6-D9-D31-D89-D99-D102-D105</f>
        <v>0</v>
      </c>
      <c r="E109" s="5">
        <f t="shared" ref="E109:Q109" si="37">E6-E9-E31-E89-E99-E102-E105</f>
        <v>0</v>
      </c>
      <c r="F109" s="5">
        <f t="shared" si="37"/>
        <v>0</v>
      </c>
      <c r="G109" s="5">
        <f t="shared" si="37"/>
        <v>0</v>
      </c>
      <c r="H109" s="5">
        <f t="shared" si="37"/>
        <v>-9.9999999974897946E-4</v>
      </c>
      <c r="I109" s="5">
        <f t="shared" si="37"/>
        <v>9.0949470177292824E-13</v>
      </c>
      <c r="J109" s="5">
        <f t="shared" si="37"/>
        <v>9.0949470177292824E-13</v>
      </c>
      <c r="K109" s="5">
        <f t="shared" si="37"/>
        <v>9.0949470177292824E-13</v>
      </c>
      <c r="L109" s="5">
        <f t="shared" si="37"/>
        <v>0</v>
      </c>
      <c r="M109" s="5">
        <f t="shared" si="37"/>
        <v>1.0000000002037268E-3</v>
      </c>
      <c r="N109" s="5">
        <f t="shared" si="37"/>
        <v>9.0949470177292824E-13</v>
      </c>
      <c r="O109" s="5">
        <f t="shared" si="37"/>
        <v>9.0949470177292824E-13</v>
      </c>
      <c r="P109" s="5">
        <f t="shared" si="37"/>
        <v>0</v>
      </c>
      <c r="Q109" s="5">
        <f t="shared" si="37"/>
        <v>0</v>
      </c>
      <c r="R109" s="2"/>
    </row>
    <row r="110" spans="1:18" x14ac:dyDescent="0.35">
      <c r="A110" s="2"/>
      <c r="B110" s="20" t="s">
        <v>202</v>
      </c>
      <c r="C110" s="2" t="s">
        <v>43</v>
      </c>
      <c r="D110" s="5">
        <f>D7-D10-D32-D90-D100-D103-D106</f>
        <v>9.9999999997635314E-4</v>
      </c>
      <c r="E110" s="5">
        <f t="shared" ref="E110:Q110" si="38">E7-E10-E32-E90-E100-E103-E106</f>
        <v>-9.9999999997635314E-4</v>
      </c>
      <c r="F110" s="5">
        <f t="shared" si="38"/>
        <v>0</v>
      </c>
      <c r="G110" s="5">
        <f t="shared" si="38"/>
        <v>0</v>
      </c>
      <c r="H110" s="5">
        <f t="shared" si="38"/>
        <v>0</v>
      </c>
      <c r="I110" s="5">
        <f t="shared" si="38"/>
        <v>0</v>
      </c>
      <c r="J110" s="5">
        <f t="shared" si="38"/>
        <v>0</v>
      </c>
      <c r="K110" s="5">
        <f t="shared" si="38"/>
        <v>0</v>
      </c>
      <c r="L110" s="5">
        <f t="shared" si="38"/>
        <v>0</v>
      </c>
      <c r="M110" s="5">
        <f t="shared" si="38"/>
        <v>0</v>
      </c>
      <c r="N110" s="5">
        <f t="shared" si="38"/>
        <v>0</v>
      </c>
      <c r="O110" s="5">
        <f t="shared" si="38"/>
        <v>0</v>
      </c>
      <c r="P110" s="5">
        <f t="shared" si="38"/>
        <v>0</v>
      </c>
      <c r="Q110" s="5">
        <f t="shared" si="38"/>
        <v>0</v>
      </c>
      <c r="R110" s="2"/>
    </row>
    <row r="111" spans="1:18" x14ac:dyDescent="0.35">
      <c r="A111" s="2"/>
      <c r="B111" s="20" t="s">
        <v>202</v>
      </c>
      <c r="C111" s="2" t="s">
        <v>45</v>
      </c>
      <c r="D111" s="5">
        <f>D8-D11-D33-D91-D101-D104-D107</f>
        <v>1.0000000002037268E-3</v>
      </c>
      <c r="E111" s="5">
        <f t="shared" ref="E111:Q111" si="39">E8-E11-E33-E91-E101-E104-E107</f>
        <v>-1.0000000002037268E-3</v>
      </c>
      <c r="F111" s="5">
        <f t="shared" si="39"/>
        <v>0</v>
      </c>
      <c r="G111" s="5">
        <f t="shared" si="39"/>
        <v>4.5474735088646412E-13</v>
      </c>
      <c r="H111" s="5">
        <f t="shared" si="39"/>
        <v>-1.0000000002037268E-3</v>
      </c>
      <c r="I111" s="5">
        <f t="shared" si="39"/>
        <v>9.0949470177292824E-13</v>
      </c>
      <c r="J111" s="5">
        <f t="shared" si="39"/>
        <v>0</v>
      </c>
      <c r="K111" s="5">
        <f t="shared" si="39"/>
        <v>0</v>
      </c>
      <c r="L111" s="5">
        <f t="shared" si="39"/>
        <v>0</v>
      </c>
      <c r="M111" s="5">
        <f t="shared" si="39"/>
        <v>9.9999999929423211E-4</v>
      </c>
      <c r="N111" s="5">
        <f t="shared" si="39"/>
        <v>0</v>
      </c>
      <c r="O111" s="5">
        <f t="shared" si="39"/>
        <v>0</v>
      </c>
      <c r="P111" s="5">
        <f t="shared" si="39"/>
        <v>0</v>
      </c>
      <c r="Q111" s="5">
        <f t="shared" si="39"/>
        <v>0</v>
      </c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0" t="s">
        <v>203</v>
      </c>
      <c r="C113" s="2" t="s">
        <v>44</v>
      </c>
      <c r="D113" s="5">
        <f>D31-D34-D37-D40-D43-D46-D49-D52-D55-D58-D61-D64-D67-D70-D73-D76-D79-D82-D85</f>
        <v>0</v>
      </c>
      <c r="E113" s="5">
        <f t="shared" ref="E113:Q113" si="40">E31-E34-E37-E40-E43-E46-E49-E52-E55-E58-E61-E64-E67-E70-E73-E76-E79-E82-E85</f>
        <v>0</v>
      </c>
      <c r="F113" s="5">
        <f t="shared" si="40"/>
        <v>0</v>
      </c>
      <c r="G113" s="5">
        <f t="shared" si="40"/>
        <v>0</v>
      </c>
      <c r="H113" s="5">
        <f t="shared" si="40"/>
        <v>0</v>
      </c>
      <c r="I113" s="5">
        <f t="shared" si="40"/>
        <v>0</v>
      </c>
      <c r="J113" s="5">
        <f t="shared" si="40"/>
        <v>0</v>
      </c>
      <c r="K113" s="5">
        <f t="shared" si="40"/>
        <v>0</v>
      </c>
      <c r="L113" s="5">
        <f t="shared" si="40"/>
        <v>0</v>
      </c>
      <c r="M113" s="5">
        <f t="shared" si="40"/>
        <v>0</v>
      </c>
      <c r="N113" s="5">
        <f t="shared" si="40"/>
        <v>0</v>
      </c>
      <c r="O113" s="5">
        <f t="shared" si="40"/>
        <v>0</v>
      </c>
      <c r="P113" s="5">
        <f t="shared" si="40"/>
        <v>0</v>
      </c>
      <c r="Q113" s="5">
        <f t="shared" si="40"/>
        <v>0</v>
      </c>
      <c r="R113" s="2"/>
    </row>
    <row r="114" spans="1:18" x14ac:dyDescent="0.35">
      <c r="A114" s="2"/>
      <c r="B114" s="20" t="s">
        <v>203</v>
      </c>
      <c r="C114" s="2" t="s">
        <v>43</v>
      </c>
      <c r="D114" s="5">
        <f>D32-D35-D38-D41-D44-D47-D50-D53-D56-D59-D62-D65-D68-D71-D74-D77-D80-D83-D86</f>
        <v>0</v>
      </c>
      <c r="E114" s="5">
        <f t="shared" ref="E114:Q114" si="41">E32-E35-E38-E41-E44-E47-E50-E53-E56-E59-E62-E65-E68-E71-E74-E77-E80-E83-E86</f>
        <v>0</v>
      </c>
      <c r="F114" s="5">
        <f t="shared" si="41"/>
        <v>0</v>
      </c>
      <c r="G114" s="5">
        <f t="shared" si="41"/>
        <v>0</v>
      </c>
      <c r="H114" s="5">
        <f t="shared" si="41"/>
        <v>0</v>
      </c>
      <c r="I114" s="5">
        <f t="shared" si="41"/>
        <v>0</v>
      </c>
      <c r="J114" s="5">
        <f t="shared" si="41"/>
        <v>0</v>
      </c>
      <c r="K114" s="5">
        <f t="shared" si="41"/>
        <v>0</v>
      </c>
      <c r="L114" s="5">
        <f t="shared" si="41"/>
        <v>0</v>
      </c>
      <c r="M114" s="5">
        <f t="shared" si="41"/>
        <v>0</v>
      </c>
      <c r="N114" s="5">
        <f t="shared" si="41"/>
        <v>0</v>
      </c>
      <c r="O114" s="5">
        <f t="shared" si="41"/>
        <v>0</v>
      </c>
      <c r="P114" s="5">
        <f t="shared" si="41"/>
        <v>0</v>
      </c>
      <c r="Q114" s="5">
        <f t="shared" si="41"/>
        <v>0</v>
      </c>
      <c r="R114" s="2"/>
    </row>
    <row r="115" spans="1:18" x14ac:dyDescent="0.35">
      <c r="A115" s="2"/>
      <c r="B115" s="20" t="s">
        <v>203</v>
      </c>
      <c r="C115" s="2" t="s">
        <v>45</v>
      </c>
      <c r="D115" s="5">
        <f>D33-D36-D39-D42-D45-D48-D51-D54-D57-D60-D63-D66-D69-D72-D75-D78-D81-D84-D87</f>
        <v>0</v>
      </c>
      <c r="E115" s="5">
        <f t="shared" ref="E115:Q115" si="42">E33-E36-E39-E42-E45-E48-E51-E54-E57-E60-E63-E66-E69-E72-E75-E78-E81-E84-E87</f>
        <v>0</v>
      </c>
      <c r="F115" s="5">
        <f t="shared" si="42"/>
        <v>0</v>
      </c>
      <c r="G115" s="5">
        <f t="shared" si="42"/>
        <v>0</v>
      </c>
      <c r="H115" s="5">
        <f t="shared" si="42"/>
        <v>0</v>
      </c>
      <c r="I115" s="5">
        <f t="shared" si="42"/>
        <v>0</v>
      </c>
      <c r="J115" s="5">
        <f t="shared" si="42"/>
        <v>0</v>
      </c>
      <c r="K115" s="5">
        <f t="shared" si="42"/>
        <v>0</v>
      </c>
      <c r="L115" s="5">
        <f t="shared" si="42"/>
        <v>0</v>
      </c>
      <c r="M115" s="5">
        <f t="shared" si="42"/>
        <v>0</v>
      </c>
      <c r="N115" s="5">
        <f t="shared" si="42"/>
        <v>0</v>
      </c>
      <c r="O115" s="5">
        <f t="shared" si="42"/>
        <v>0</v>
      </c>
      <c r="P115" s="5">
        <f t="shared" si="42"/>
        <v>0</v>
      </c>
      <c r="Q115" s="5">
        <f t="shared" si="42"/>
        <v>0</v>
      </c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</sheetData>
  <autoFilter ref="B5:C104"/>
  <pageMargins left="0.7" right="0.7" top="0.78740157499999996" bottom="0.78740157499999996" header="0.3" footer="0.3"/>
  <pageSetup paperSize="9" orientation="portrait" r:id="rId1"/>
  <ignoredErrors>
    <ignoredError sqref="D5:Q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10886</xdr:colOff>
                    <xdr:row>2</xdr:row>
                    <xdr:rowOff>10886</xdr:rowOff>
                  </from>
                  <to>
                    <xdr:col>6</xdr:col>
                    <xdr:colOff>751114</xdr:colOff>
                    <xdr:row>2</xdr:row>
                    <xdr:rowOff>163286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G71"/>
  <sheetViews>
    <sheetView workbookViewId="0">
      <selection activeCell="E22" sqref="E22"/>
    </sheetView>
  </sheetViews>
  <sheetFormatPr baseColWidth="10" defaultColWidth="11.3828125" defaultRowHeight="12.9" x14ac:dyDescent="0.35"/>
  <cols>
    <col min="1" max="1" width="11.3828125" style="18"/>
    <col min="2" max="2" width="61.3828125" style="1" bestFit="1" customWidth="1"/>
    <col min="3" max="3" width="7.84375" style="18" customWidth="1"/>
    <col min="4" max="4" width="18.84375" style="1" bestFit="1" customWidth="1"/>
    <col min="5" max="5" width="45.3046875" style="1" bestFit="1" customWidth="1"/>
    <col min="6" max="16384" width="11.3828125" style="1"/>
  </cols>
  <sheetData>
    <row r="2" spans="1:5" x14ac:dyDescent="0.35">
      <c r="A2" s="18">
        <v>1</v>
      </c>
      <c r="B2" s="1" t="s">
        <v>0</v>
      </c>
      <c r="C2" s="18">
        <v>1</v>
      </c>
      <c r="D2" s="1" t="s">
        <v>69</v>
      </c>
      <c r="E2" s="1" t="s">
        <v>45</v>
      </c>
    </row>
    <row r="3" spans="1:5" x14ac:dyDescent="0.35">
      <c r="A3" s="18">
        <v>2</v>
      </c>
      <c r="B3" s="1" t="s">
        <v>1</v>
      </c>
      <c r="C3" s="18">
        <v>2</v>
      </c>
      <c r="D3" s="17" t="s">
        <v>70</v>
      </c>
      <c r="E3" s="17" t="s">
        <v>71</v>
      </c>
    </row>
    <row r="4" spans="1:5" x14ac:dyDescent="0.35">
      <c r="A4" s="18">
        <v>3</v>
      </c>
      <c r="B4" s="1" t="s">
        <v>2</v>
      </c>
      <c r="C4" s="18">
        <v>3</v>
      </c>
      <c r="D4" s="1" t="s">
        <v>72</v>
      </c>
      <c r="E4" s="1" t="s">
        <v>73</v>
      </c>
    </row>
    <row r="5" spans="1:5" x14ac:dyDescent="0.35">
      <c r="A5" s="18">
        <v>4</v>
      </c>
      <c r="B5" s="1" t="s">
        <v>3</v>
      </c>
      <c r="C5" s="18">
        <v>4</v>
      </c>
      <c r="D5" s="1" t="s">
        <v>74</v>
      </c>
      <c r="E5" s="1" t="s">
        <v>75</v>
      </c>
    </row>
    <row r="6" spans="1:5" x14ac:dyDescent="0.35">
      <c r="A6" s="18">
        <v>5</v>
      </c>
      <c r="B6" s="1" t="s">
        <v>4</v>
      </c>
      <c r="C6" s="18">
        <v>5</v>
      </c>
      <c r="D6" s="1" t="s">
        <v>76</v>
      </c>
      <c r="E6" s="1" t="s">
        <v>77</v>
      </c>
    </row>
    <row r="7" spans="1:5" x14ac:dyDescent="0.35">
      <c r="A7" s="18">
        <v>6</v>
      </c>
      <c r="B7" s="1" t="s">
        <v>5</v>
      </c>
      <c r="C7" s="18">
        <v>6</v>
      </c>
      <c r="D7" s="1" t="s">
        <v>78</v>
      </c>
      <c r="E7" s="1" t="s">
        <v>79</v>
      </c>
    </row>
    <row r="8" spans="1:5" x14ac:dyDescent="0.35">
      <c r="A8" s="18">
        <v>7</v>
      </c>
      <c r="B8" s="1" t="s">
        <v>6</v>
      </c>
      <c r="C8" s="18">
        <v>7</v>
      </c>
      <c r="D8" s="1" t="s">
        <v>80</v>
      </c>
      <c r="E8" s="1" t="s">
        <v>81</v>
      </c>
    </row>
    <row r="9" spans="1:5" x14ac:dyDescent="0.35">
      <c r="A9" s="18">
        <v>8</v>
      </c>
      <c r="B9" s="1" t="s">
        <v>7</v>
      </c>
      <c r="C9" s="18">
        <v>8</v>
      </c>
      <c r="D9" s="1" t="s">
        <v>82</v>
      </c>
      <c r="E9" s="1" t="s">
        <v>83</v>
      </c>
    </row>
    <row r="10" spans="1:5" x14ac:dyDescent="0.35">
      <c r="A10" s="18">
        <v>9</v>
      </c>
      <c r="B10" s="1" t="s">
        <v>8</v>
      </c>
      <c r="C10" s="18">
        <v>9</v>
      </c>
      <c r="D10" s="1" t="s">
        <v>84</v>
      </c>
      <c r="E10" s="1" t="s">
        <v>85</v>
      </c>
    </row>
    <row r="11" spans="1:5" x14ac:dyDescent="0.35">
      <c r="A11" s="18">
        <v>10</v>
      </c>
      <c r="B11" s="1" t="s">
        <v>9</v>
      </c>
      <c r="C11" s="18">
        <v>10</v>
      </c>
      <c r="D11" s="1" t="s">
        <v>86</v>
      </c>
      <c r="E11" s="1" t="s">
        <v>87</v>
      </c>
    </row>
    <row r="12" spans="1:5" x14ac:dyDescent="0.35">
      <c r="A12" s="18">
        <v>11</v>
      </c>
      <c r="B12" s="1" t="s">
        <v>10</v>
      </c>
      <c r="C12" s="18">
        <v>11</v>
      </c>
      <c r="D12" s="1" t="s">
        <v>88</v>
      </c>
      <c r="E12" s="1" t="s">
        <v>89</v>
      </c>
    </row>
    <row r="13" spans="1:5" x14ac:dyDescent="0.35">
      <c r="A13" s="18">
        <v>12</v>
      </c>
      <c r="B13" s="1" t="s">
        <v>11</v>
      </c>
      <c r="C13" s="18">
        <v>12</v>
      </c>
      <c r="D13" s="1" t="s">
        <v>90</v>
      </c>
      <c r="E13" s="1" t="s">
        <v>91</v>
      </c>
    </row>
    <row r="14" spans="1:5" x14ac:dyDescent="0.35">
      <c r="A14" s="18">
        <v>13</v>
      </c>
      <c r="B14" s="1" t="s">
        <v>12</v>
      </c>
      <c r="C14" s="18">
        <v>13</v>
      </c>
      <c r="D14" s="19" t="s">
        <v>92</v>
      </c>
      <c r="E14" s="19" t="s">
        <v>93</v>
      </c>
    </row>
    <row r="15" spans="1:5" x14ac:dyDescent="0.35">
      <c r="A15" s="18">
        <v>14</v>
      </c>
      <c r="B15" s="1" t="s">
        <v>13</v>
      </c>
      <c r="C15" s="18">
        <v>14</v>
      </c>
      <c r="D15" s="1" t="s">
        <v>94</v>
      </c>
      <c r="E15" s="1" t="s">
        <v>95</v>
      </c>
    </row>
    <row r="16" spans="1:5" x14ac:dyDescent="0.35">
      <c r="A16" s="18">
        <v>15</v>
      </c>
      <c r="B16" s="1" t="s">
        <v>14</v>
      </c>
      <c r="C16" s="18">
        <v>15</v>
      </c>
      <c r="D16" s="1" t="s">
        <v>96</v>
      </c>
      <c r="E16" s="1" t="s">
        <v>97</v>
      </c>
    </row>
    <row r="17" spans="1:5" x14ac:dyDescent="0.35">
      <c r="A17" s="18">
        <v>16</v>
      </c>
      <c r="B17" s="1" t="s">
        <v>15</v>
      </c>
      <c r="C17" s="18">
        <v>16</v>
      </c>
      <c r="D17" s="1" t="s">
        <v>98</v>
      </c>
      <c r="E17" s="1" t="s">
        <v>99</v>
      </c>
    </row>
    <row r="18" spans="1:5" x14ac:dyDescent="0.35">
      <c r="A18" s="18">
        <v>17</v>
      </c>
      <c r="B18" s="1" t="s">
        <v>16</v>
      </c>
      <c r="C18" s="18">
        <v>17</v>
      </c>
      <c r="D18" s="1" t="s">
        <v>100</v>
      </c>
      <c r="E18" s="1" t="s">
        <v>101</v>
      </c>
    </row>
    <row r="19" spans="1:5" x14ac:dyDescent="0.35">
      <c r="A19" s="18">
        <v>18</v>
      </c>
      <c r="B19" s="1" t="s">
        <v>17</v>
      </c>
      <c r="C19" s="18">
        <v>18</v>
      </c>
      <c r="D19" s="1" t="s">
        <v>102</v>
      </c>
      <c r="E19" s="1" t="s">
        <v>103</v>
      </c>
    </row>
    <row r="20" spans="1:5" x14ac:dyDescent="0.35">
      <c r="A20" s="18">
        <v>19</v>
      </c>
      <c r="B20" s="1" t="s">
        <v>18</v>
      </c>
      <c r="C20" s="18">
        <v>19</v>
      </c>
      <c r="D20" s="1" t="s">
        <v>104</v>
      </c>
      <c r="E20" s="1" t="s">
        <v>105</v>
      </c>
    </row>
    <row r="21" spans="1:5" x14ac:dyDescent="0.35">
      <c r="A21" s="18">
        <v>20</v>
      </c>
      <c r="B21" s="1" t="s">
        <v>19</v>
      </c>
      <c r="C21" s="18">
        <v>20</v>
      </c>
      <c r="D21" s="1" t="s">
        <v>106</v>
      </c>
      <c r="E21" s="1" t="s">
        <v>107</v>
      </c>
    </row>
    <row r="22" spans="1:5" x14ac:dyDescent="0.35">
      <c r="A22" s="18">
        <v>21</v>
      </c>
      <c r="B22" s="1" t="s">
        <v>20</v>
      </c>
      <c r="C22" s="18">
        <v>21</v>
      </c>
      <c r="D22" s="1" t="s">
        <v>108</v>
      </c>
      <c r="E22" s="1" t="s">
        <v>109</v>
      </c>
    </row>
    <row r="23" spans="1:5" x14ac:dyDescent="0.35">
      <c r="A23" s="18">
        <v>22</v>
      </c>
      <c r="B23" s="1" t="s">
        <v>21</v>
      </c>
      <c r="C23" s="18">
        <v>22</v>
      </c>
      <c r="D23" s="17" t="s">
        <v>110</v>
      </c>
      <c r="E23" s="17" t="s">
        <v>111</v>
      </c>
    </row>
    <row r="24" spans="1:5" x14ac:dyDescent="0.35">
      <c r="A24" s="18">
        <v>23</v>
      </c>
      <c r="B24" s="1" t="s">
        <v>22</v>
      </c>
      <c r="C24" s="18">
        <v>23</v>
      </c>
      <c r="D24" s="17" t="s">
        <v>112</v>
      </c>
      <c r="E24" s="17" t="s">
        <v>113</v>
      </c>
    </row>
    <row r="25" spans="1:5" x14ac:dyDescent="0.35">
      <c r="A25" s="18">
        <v>24</v>
      </c>
      <c r="B25" s="1" t="s">
        <v>23</v>
      </c>
      <c r="C25" s="18">
        <v>24</v>
      </c>
      <c r="D25" s="1" t="s">
        <v>114</v>
      </c>
      <c r="E25" s="1" t="s">
        <v>115</v>
      </c>
    </row>
    <row r="26" spans="1:5" x14ac:dyDescent="0.35">
      <c r="A26" s="18">
        <v>25</v>
      </c>
      <c r="B26" s="1" t="s">
        <v>24</v>
      </c>
      <c r="C26" s="18">
        <v>25</v>
      </c>
      <c r="D26" s="1" t="s">
        <v>116</v>
      </c>
      <c r="E26" s="1" t="s">
        <v>117</v>
      </c>
    </row>
    <row r="27" spans="1:5" x14ac:dyDescent="0.35">
      <c r="A27" s="18">
        <v>26</v>
      </c>
      <c r="B27" s="1" t="s">
        <v>25</v>
      </c>
      <c r="C27" s="18">
        <v>26</v>
      </c>
      <c r="D27" s="1" t="s">
        <v>118</v>
      </c>
      <c r="E27" s="1" t="s">
        <v>119</v>
      </c>
    </row>
    <row r="28" spans="1:5" x14ac:dyDescent="0.35">
      <c r="A28" s="18">
        <v>27</v>
      </c>
      <c r="B28" s="1" t="s">
        <v>26</v>
      </c>
      <c r="C28" s="18">
        <v>27</v>
      </c>
      <c r="D28" s="1" t="s">
        <v>120</v>
      </c>
      <c r="E28" s="1" t="s">
        <v>121</v>
      </c>
    </row>
    <row r="29" spans="1:5" x14ac:dyDescent="0.35">
      <c r="A29" s="18">
        <v>28</v>
      </c>
      <c r="B29" s="1" t="s">
        <v>27</v>
      </c>
      <c r="C29" s="18">
        <v>28</v>
      </c>
      <c r="D29" s="1" t="s">
        <v>122</v>
      </c>
      <c r="E29" s="1" t="s">
        <v>123</v>
      </c>
    </row>
    <row r="30" spans="1:5" x14ac:dyDescent="0.35">
      <c r="A30" s="18">
        <v>29</v>
      </c>
      <c r="B30" s="1" t="s">
        <v>28</v>
      </c>
      <c r="C30" s="18">
        <v>29</v>
      </c>
      <c r="D30" s="1" t="s">
        <v>124</v>
      </c>
      <c r="E30" s="1" t="s">
        <v>125</v>
      </c>
    </row>
    <row r="31" spans="1:5" x14ac:dyDescent="0.35">
      <c r="A31" s="18">
        <v>30</v>
      </c>
      <c r="B31" s="1" t="s">
        <v>29</v>
      </c>
      <c r="C31" s="18">
        <v>30</v>
      </c>
      <c r="D31" s="1" t="s">
        <v>126</v>
      </c>
      <c r="E31" s="1" t="s">
        <v>127</v>
      </c>
    </row>
    <row r="32" spans="1:5" x14ac:dyDescent="0.35">
      <c r="A32" s="18">
        <v>31</v>
      </c>
      <c r="B32" s="1" t="s">
        <v>30</v>
      </c>
      <c r="C32" s="18">
        <v>31</v>
      </c>
      <c r="D32" s="1" t="s">
        <v>128</v>
      </c>
      <c r="E32" s="1" t="s">
        <v>129</v>
      </c>
    </row>
    <row r="33" spans="1:7" x14ac:dyDescent="0.35">
      <c r="A33" s="18">
        <v>32</v>
      </c>
      <c r="B33" s="1" t="s">
        <v>31</v>
      </c>
      <c r="C33" s="18">
        <v>32</v>
      </c>
      <c r="D33" s="1" t="s">
        <v>130</v>
      </c>
      <c r="E33" s="1" t="s">
        <v>131</v>
      </c>
    </row>
    <row r="34" spans="1:7" x14ac:dyDescent="0.35">
      <c r="A34" s="18">
        <v>33</v>
      </c>
      <c r="B34" s="1" t="s">
        <v>32</v>
      </c>
      <c r="C34" s="18">
        <v>33</v>
      </c>
      <c r="D34" s="1" t="s">
        <v>132</v>
      </c>
      <c r="E34" s="1" t="s">
        <v>133</v>
      </c>
    </row>
    <row r="35" spans="1:7" x14ac:dyDescent="0.35">
      <c r="A35" s="18">
        <v>34</v>
      </c>
      <c r="B35" s="1" t="s">
        <v>33</v>
      </c>
      <c r="C35" s="18">
        <v>34</v>
      </c>
      <c r="D35" s="1" t="s">
        <v>134</v>
      </c>
      <c r="E35" s="1" t="s">
        <v>135</v>
      </c>
    </row>
    <row r="36" spans="1:7" x14ac:dyDescent="0.35">
      <c r="A36" s="18">
        <v>35</v>
      </c>
      <c r="B36" s="1" t="s">
        <v>34</v>
      </c>
      <c r="C36" s="18">
        <v>35</v>
      </c>
      <c r="D36" s="1" t="s">
        <v>136</v>
      </c>
      <c r="E36" s="1" t="s">
        <v>137</v>
      </c>
    </row>
    <row r="37" spans="1:7" x14ac:dyDescent="0.35">
      <c r="A37" s="18">
        <v>36</v>
      </c>
      <c r="B37" s="1" t="s">
        <v>35</v>
      </c>
      <c r="C37" s="18">
        <v>36</v>
      </c>
      <c r="D37" s="1" t="s">
        <v>138</v>
      </c>
      <c r="E37" s="1" t="s">
        <v>139</v>
      </c>
    </row>
    <row r="38" spans="1:7" x14ac:dyDescent="0.35">
      <c r="A38" s="18">
        <v>37</v>
      </c>
      <c r="B38" s="1" t="s">
        <v>36</v>
      </c>
      <c r="C38" s="18">
        <v>37</v>
      </c>
      <c r="D38" s="1" t="s">
        <v>140</v>
      </c>
      <c r="E38" s="1" t="s">
        <v>141</v>
      </c>
    </row>
    <row r="39" spans="1:7" x14ac:dyDescent="0.35">
      <c r="A39" s="18">
        <v>38</v>
      </c>
      <c r="B39" s="1" t="s">
        <v>37</v>
      </c>
      <c r="C39" s="18">
        <v>38</v>
      </c>
      <c r="D39" s="1" t="s">
        <v>142</v>
      </c>
      <c r="E39" s="1" t="s">
        <v>143</v>
      </c>
    </row>
    <row r="40" spans="1:7" x14ac:dyDescent="0.35">
      <c r="A40" s="18">
        <v>39</v>
      </c>
      <c r="B40" s="1" t="s">
        <v>38</v>
      </c>
      <c r="C40" s="18">
        <v>39</v>
      </c>
      <c r="D40" s="1" t="s">
        <v>144</v>
      </c>
      <c r="E40" s="1" t="s">
        <v>145</v>
      </c>
    </row>
    <row r="41" spans="1:7" x14ac:dyDescent="0.35">
      <c r="A41" s="18">
        <v>40</v>
      </c>
      <c r="B41" s="1" t="s">
        <v>39</v>
      </c>
      <c r="C41" s="18">
        <v>40</v>
      </c>
      <c r="D41" s="1" t="s">
        <v>146</v>
      </c>
      <c r="E41" s="1" t="s">
        <v>147</v>
      </c>
    </row>
    <row r="42" spans="1:7" x14ac:dyDescent="0.35">
      <c r="A42" s="18">
        <v>41</v>
      </c>
      <c r="B42" s="1" t="s">
        <v>40</v>
      </c>
      <c r="C42" s="18">
        <v>41</v>
      </c>
      <c r="D42" s="1" t="s">
        <v>148</v>
      </c>
      <c r="E42" s="1" t="s">
        <v>149</v>
      </c>
    </row>
    <row r="43" spans="1:7" x14ac:dyDescent="0.35">
      <c r="A43" s="18">
        <v>42</v>
      </c>
      <c r="B43" s="1" t="s">
        <v>41</v>
      </c>
      <c r="C43" s="18">
        <v>42</v>
      </c>
      <c r="D43" s="1" t="s">
        <v>150</v>
      </c>
      <c r="E43" s="1" t="s">
        <v>151</v>
      </c>
    </row>
    <row r="44" spans="1:7" x14ac:dyDescent="0.35">
      <c r="A44" s="18">
        <v>43</v>
      </c>
      <c r="B44" s="1" t="s">
        <v>42</v>
      </c>
      <c r="C44" s="18">
        <v>43</v>
      </c>
      <c r="D44" s="1" t="s">
        <v>152</v>
      </c>
      <c r="E44" s="1" t="s">
        <v>153</v>
      </c>
    </row>
    <row r="45" spans="1:7" x14ac:dyDescent="0.35">
      <c r="C45" s="18">
        <v>44</v>
      </c>
      <c r="D45" s="1" t="s">
        <v>154</v>
      </c>
      <c r="E45" s="1" t="s">
        <v>155</v>
      </c>
    </row>
    <row r="46" spans="1:7" x14ac:dyDescent="0.35">
      <c r="C46" s="18">
        <v>45</v>
      </c>
      <c r="D46" s="1" t="s">
        <v>156</v>
      </c>
      <c r="E46" s="1" t="s">
        <v>157</v>
      </c>
    </row>
    <row r="47" spans="1:7" x14ac:dyDescent="0.35">
      <c r="C47" s="18">
        <v>46</v>
      </c>
      <c r="D47" s="17" t="s">
        <v>158</v>
      </c>
      <c r="E47" s="17" t="s">
        <v>159</v>
      </c>
      <c r="G47" s="17" t="s">
        <v>159</v>
      </c>
    </row>
    <row r="48" spans="1:7" x14ac:dyDescent="0.35">
      <c r="C48" s="18">
        <v>47</v>
      </c>
      <c r="D48" s="1" t="s">
        <v>160</v>
      </c>
      <c r="E48" s="1" t="s">
        <v>62</v>
      </c>
      <c r="G48" s="1" t="s">
        <v>62</v>
      </c>
    </row>
    <row r="49" spans="3:7" x14ac:dyDescent="0.35">
      <c r="C49" s="18">
        <v>48</v>
      </c>
      <c r="D49" s="1" t="s">
        <v>161</v>
      </c>
      <c r="E49" s="1" t="s">
        <v>63</v>
      </c>
      <c r="G49" s="1" t="s">
        <v>63</v>
      </c>
    </row>
    <row r="50" spans="3:7" x14ac:dyDescent="0.35">
      <c r="C50" s="18">
        <v>49</v>
      </c>
      <c r="D50" s="1" t="s">
        <v>162</v>
      </c>
      <c r="E50" s="1" t="s">
        <v>64</v>
      </c>
      <c r="G50" s="1" t="s">
        <v>64</v>
      </c>
    </row>
    <row r="51" spans="3:7" x14ac:dyDescent="0.35">
      <c r="C51" s="18">
        <v>50</v>
      </c>
      <c r="D51" s="1" t="s">
        <v>163</v>
      </c>
      <c r="E51" s="1" t="s">
        <v>65</v>
      </c>
      <c r="G51" s="1" t="s">
        <v>65</v>
      </c>
    </row>
    <row r="52" spans="3:7" x14ac:dyDescent="0.35">
      <c r="C52" s="18">
        <v>51</v>
      </c>
      <c r="D52" s="1" t="s">
        <v>164</v>
      </c>
      <c r="E52" s="1" t="s">
        <v>66</v>
      </c>
      <c r="G52" s="1" t="s">
        <v>66</v>
      </c>
    </row>
    <row r="53" spans="3:7" x14ac:dyDescent="0.35">
      <c r="C53" s="18">
        <v>52</v>
      </c>
      <c r="D53" s="1" t="s">
        <v>165</v>
      </c>
      <c r="E53" s="1" t="s">
        <v>67</v>
      </c>
      <c r="G53" s="1" t="s">
        <v>67</v>
      </c>
    </row>
    <row r="54" spans="3:7" x14ac:dyDescent="0.35">
      <c r="C54" s="18">
        <v>53</v>
      </c>
      <c r="D54" s="1" t="s">
        <v>166</v>
      </c>
      <c r="E54" s="1" t="s">
        <v>167</v>
      </c>
      <c r="G54" s="1" t="s">
        <v>167</v>
      </c>
    </row>
    <row r="55" spans="3:7" x14ac:dyDescent="0.35">
      <c r="C55" s="18">
        <v>54</v>
      </c>
      <c r="D55" s="17" t="s">
        <v>168</v>
      </c>
      <c r="E55" s="17" t="s">
        <v>169</v>
      </c>
    </row>
    <row r="56" spans="3:7" x14ac:dyDescent="0.35">
      <c r="C56" s="18">
        <v>55</v>
      </c>
      <c r="D56" s="1" t="s">
        <v>170</v>
      </c>
      <c r="E56" s="1" t="s">
        <v>171</v>
      </c>
    </row>
    <row r="57" spans="3:7" x14ac:dyDescent="0.35">
      <c r="C57" s="18">
        <v>56</v>
      </c>
      <c r="D57" s="1" t="s">
        <v>172</v>
      </c>
      <c r="E57" s="1" t="s">
        <v>173</v>
      </c>
    </row>
    <row r="58" spans="3:7" x14ac:dyDescent="0.35">
      <c r="C58" s="18">
        <v>57</v>
      </c>
      <c r="D58" s="1" t="s">
        <v>174</v>
      </c>
      <c r="E58" s="1" t="s">
        <v>175</v>
      </c>
    </row>
    <row r="59" spans="3:7" x14ac:dyDescent="0.35">
      <c r="C59" s="18">
        <v>58</v>
      </c>
      <c r="D59" s="1" t="s">
        <v>176</v>
      </c>
      <c r="E59" s="1" t="s">
        <v>177</v>
      </c>
    </row>
    <row r="60" spans="3:7" x14ac:dyDescent="0.35">
      <c r="C60" s="18">
        <v>59</v>
      </c>
      <c r="D60" s="1" t="s">
        <v>178</v>
      </c>
      <c r="E60" s="1" t="s">
        <v>179</v>
      </c>
    </row>
    <row r="61" spans="3:7" x14ac:dyDescent="0.35">
      <c r="C61" s="18">
        <v>60</v>
      </c>
      <c r="D61" s="1" t="s">
        <v>180</v>
      </c>
      <c r="E61" s="1" t="s">
        <v>181</v>
      </c>
    </row>
    <row r="62" spans="3:7" x14ac:dyDescent="0.35">
      <c r="C62" s="18">
        <v>61</v>
      </c>
      <c r="D62" s="1" t="s">
        <v>182</v>
      </c>
      <c r="E62" s="1" t="s">
        <v>183</v>
      </c>
    </row>
    <row r="63" spans="3:7" x14ac:dyDescent="0.35">
      <c r="C63" s="18">
        <v>62</v>
      </c>
      <c r="D63" s="1" t="s">
        <v>184</v>
      </c>
      <c r="E63" s="1" t="s">
        <v>185</v>
      </c>
    </row>
    <row r="64" spans="3:7" x14ac:dyDescent="0.35">
      <c r="C64" s="18">
        <v>63</v>
      </c>
      <c r="D64" s="17" t="s">
        <v>186</v>
      </c>
      <c r="E64" s="17" t="s">
        <v>187</v>
      </c>
    </row>
    <row r="65" spans="3:5" x14ac:dyDescent="0.35">
      <c r="C65" s="18">
        <v>64</v>
      </c>
      <c r="D65" s="1" t="s">
        <v>188</v>
      </c>
      <c r="E65" s="1" t="s">
        <v>189</v>
      </c>
    </row>
    <row r="66" spans="3:5" x14ac:dyDescent="0.35">
      <c r="C66" s="18">
        <v>65</v>
      </c>
      <c r="D66" s="1" t="s">
        <v>190</v>
      </c>
      <c r="E66" s="1" t="s">
        <v>191</v>
      </c>
    </row>
    <row r="67" spans="3:5" x14ac:dyDescent="0.35">
      <c r="C67" s="18">
        <v>66</v>
      </c>
      <c r="D67" s="1" t="s">
        <v>192</v>
      </c>
      <c r="E67" s="1" t="s">
        <v>193</v>
      </c>
    </row>
    <row r="68" spans="3:5" x14ac:dyDescent="0.35">
      <c r="C68" s="18">
        <v>67</v>
      </c>
      <c r="D68" s="1" t="s">
        <v>194</v>
      </c>
      <c r="E68" s="1" t="s">
        <v>195</v>
      </c>
    </row>
    <row r="69" spans="3:5" x14ac:dyDescent="0.35">
      <c r="C69" s="18">
        <v>68</v>
      </c>
      <c r="D69" s="1" t="s">
        <v>196</v>
      </c>
      <c r="E69" s="1" t="s">
        <v>197</v>
      </c>
    </row>
    <row r="70" spans="3:5" x14ac:dyDescent="0.35">
      <c r="C70" s="18">
        <v>69</v>
      </c>
      <c r="D70" s="1" t="s">
        <v>198</v>
      </c>
      <c r="E70" s="1" t="s">
        <v>199</v>
      </c>
    </row>
    <row r="71" spans="3:5" x14ac:dyDescent="0.35">
      <c r="C71" s="18">
        <v>70</v>
      </c>
      <c r="D71" s="1" t="s">
        <v>200</v>
      </c>
      <c r="E71" s="1" t="s">
        <v>201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Share_autoproducer_heat</vt:lpstr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geipel</cp:lastModifiedBy>
  <dcterms:created xsi:type="dcterms:W3CDTF">2020-04-15T08:38:04Z</dcterms:created>
  <dcterms:modified xsi:type="dcterms:W3CDTF">2020-12-25T17:09:07Z</dcterms:modified>
</cp:coreProperties>
</file>