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eniger\Documents\Github\EEG-Tools\"/>
    </mc:Choice>
  </mc:AlternateContent>
  <xr:revisionPtr revIDLastSave="0" documentId="13_ncr:1_{368ABD7F-5622-443B-A20A-DCE512A6A118}" xr6:coauthVersionLast="36" xr6:coauthVersionMax="36" xr10:uidLastSave="{00000000-0000-0000-0000-000000000000}"/>
  <bookViews>
    <workbookView xWindow="0" yWindow="0" windowWidth="28800" windowHeight="10425" activeTab="1" xr2:uid="{00000000-000D-0000-FFFF-FFFF00000000}"/>
  </bookViews>
  <sheets>
    <sheet name="Overview" sheetId="2" r:id="rId1"/>
    <sheet name="Data" sheetId="1" r:id="rId2"/>
    <sheet name="Tabelle1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3" l="1"/>
  <c r="D18" i="3"/>
  <c r="C19" i="3"/>
  <c r="D19" i="3"/>
  <c r="C20" i="3"/>
  <c r="D20" i="3"/>
  <c r="C21" i="3"/>
  <c r="D21" i="3"/>
  <c r="B19" i="3"/>
  <c r="B20" i="3"/>
  <c r="B21" i="3"/>
  <c r="B18" i="3"/>
  <c r="J6" i="3"/>
  <c r="I6" i="3"/>
  <c r="H6" i="3"/>
  <c r="G6" i="3"/>
  <c r="F6" i="3"/>
  <c r="E6" i="3"/>
  <c r="C6" i="3"/>
  <c r="J4" i="3"/>
  <c r="I4" i="3"/>
  <c r="H4" i="3"/>
  <c r="G4" i="3"/>
  <c r="F4" i="3"/>
  <c r="E4" i="3"/>
  <c r="C4" i="3"/>
  <c r="J3" i="3"/>
  <c r="I3" i="3"/>
  <c r="H3" i="3"/>
  <c r="G3" i="3"/>
  <c r="F3" i="3"/>
  <c r="E3" i="3"/>
  <c r="C3" i="3"/>
  <c r="J2" i="3"/>
  <c r="I2" i="3"/>
  <c r="H2" i="3"/>
  <c r="G2" i="3"/>
  <c r="F2" i="3"/>
  <c r="E2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E1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Windows User:</t>
        </r>
        <r>
          <rPr>
            <sz val="9"/>
            <color indexed="81"/>
            <rFont val="Segoe UI"/>
            <family val="2"/>
          </rPr>
          <t xml:space="preserve">
if there is no source, the value is the original one from the first input file</t>
        </r>
      </text>
    </comment>
  </commentList>
</comments>
</file>

<file path=xl/sharedStrings.xml><?xml version="1.0" encoding="utf-8"?>
<sst xmlns="http://schemas.openxmlformats.org/spreadsheetml/2006/main" count="87" uniqueCount="77">
  <si>
    <t>Reservoir capacity (MWh storage capacity/MW installed capacity)</t>
  </si>
  <si>
    <t>Minimum and maximum values of hydro storage levels</t>
  </si>
  <si>
    <t>Initial transmission capacity between regions</t>
  </si>
  <si>
    <t>Name</t>
  </si>
  <si>
    <t>Input_Austria_2030 (compatible with current BB4)</t>
  </si>
  <si>
    <t>Project</t>
  </si>
  <si>
    <t>Authors</t>
  </si>
  <si>
    <t>Franziska</t>
  </si>
  <si>
    <t>Tab</t>
  </si>
  <si>
    <t>What</t>
  </si>
  <si>
    <t>Source</t>
  </si>
  <si>
    <t>Remarks</t>
  </si>
  <si>
    <t xml:space="preserve">PARAMETER GKFX(YYY,AAA,GGG) </t>
  </si>
  <si>
    <t>Installed power plant capacities</t>
  </si>
  <si>
    <t>Github Clean File (based on AURES II offshore case study)</t>
  </si>
  <si>
    <t>Conventional: Processing tool Jasper
Renewables: GreenX run for Offshore Hub case study AURES II
Heat pumps: diploma thesis of Danijel Katsman</t>
  </si>
  <si>
    <t>Technologies characteristics</t>
  </si>
  <si>
    <t>Discount rate</t>
  </si>
  <si>
    <t>Annuity</t>
  </si>
  <si>
    <t>SCALAR    DISCOUNTRATE</t>
  </si>
  <si>
    <t>PARAMETER ANNUITYC(CCC)</t>
  </si>
  <si>
    <t>TABLE GDATA(GGG,GDATASET)</t>
  </si>
  <si>
    <t>SCALAR OMONEY</t>
  </si>
  <si>
    <t>Exchange rate/inflation</t>
  </si>
  <si>
    <t>Value</t>
  </si>
  <si>
    <t xml:space="preserve">PARAMETER DISLOSS_E(RRR) </t>
  </si>
  <si>
    <t>Distribution loss electricity</t>
  </si>
  <si>
    <t xml:space="preserve">PARAMETER DISLOSS_H(AAA) </t>
  </si>
  <si>
    <t>Distribution loss heat</t>
  </si>
  <si>
    <t>Full-load hours renewables</t>
  </si>
  <si>
    <t>FLH from GreenX; except reservoir and ROR für DE and FR; they are taken from SHARES as the split in reservoir/ROR for these two countries</t>
  </si>
  <si>
    <t>Regions</t>
  </si>
  <si>
    <t>full-load hours are taken into account (asked DTU, they say FLH is correct, original UK and DE data too low and wrong)</t>
  </si>
  <si>
    <t>29_1</t>
  </si>
  <si>
    <t xml:space="preserve">TABLE HYRSMAXVOL_G(AAA,GGG) </t>
  </si>
  <si>
    <t xml:space="preserve">FLH from GreenX </t>
  </si>
  <si>
    <t>29_2</t>
  </si>
  <si>
    <t>TABLE HYRSDATA(AAA,HYRSDATASET,SSS)</t>
  </si>
  <si>
    <t>TABLE   DE1(DEUSER,YYY,RRR)</t>
  </si>
  <si>
    <t>Annual electricity consumption (MWh)</t>
  </si>
  <si>
    <t>GreenX - autoproduction - self consumption - transport loss</t>
  </si>
  <si>
    <t>PARAMETER DH(YYY,AAA,DHUSER)</t>
  </si>
  <si>
    <t>Annual brutto heat consumption</t>
  </si>
  <si>
    <t>CHP heat demand (PRIMES)</t>
  </si>
  <si>
    <t>Heat demand based on PRIMES euco30 with own adaptations to meet 2030 targets (on RES and EE)</t>
  </si>
  <si>
    <t>TABLE XKFX(YYY,IRRRE,IRRRI)</t>
  </si>
  <si>
    <t>Transmission loss</t>
  </si>
  <si>
    <t>TABLE XLOSS(IRRRE,IRRRI)</t>
  </si>
  <si>
    <t>Fuel prices</t>
  </si>
  <si>
    <t xml:space="preserve">TABLE FUELPRICE1(YYY,RRR,FFF) </t>
  </si>
  <si>
    <t>only values in black are included by us, red was there before</t>
  </si>
  <si>
    <t xml:space="preserve">TABLE M_POL(YYY,MPOLSET,CCC)  </t>
  </si>
  <si>
    <t>CO2 price</t>
  </si>
  <si>
    <t>Renewable profiles</t>
  </si>
  <si>
    <t>demand profiles</t>
  </si>
  <si>
    <t>Hireps</t>
  </si>
  <si>
    <t>weather year 2008</t>
  </si>
  <si>
    <t>51,52</t>
  </si>
  <si>
    <t>all data in red is dummy data</t>
  </si>
  <si>
    <t>DE, FR, DK, NL, BE + Offshore</t>
  </si>
  <si>
    <t>Conventional plants: diploma thesis of Marcel Hanke
Sources: costs (PRIMES https://ec.europa.eu/energy/sites/ener/files/documents/2018_06_27_technology_pathways_-_finalreportmain2.pdf), cv and cb values (Danish Energy Agency https://ens.dk/sites/ens.dk/files/Statistik/technology_data_catalogue_for_el_and_dh_-_0008.pdf)</t>
  </si>
  <si>
    <t>SET-Nav Diversification pathway for carbon price (using fuel prices as input) [EUR2015] (originally from AURES II offshore case study)</t>
  </si>
  <si>
    <t>IEA WEO 2016 for fossil fuel price trends [EUR2015] (originally from the AURES II offshore case study)</t>
  </si>
  <si>
    <t>Preisannahmen</t>
  </si>
  <si>
    <t>Steinkohle</t>
  </si>
  <si>
    <t>€/MWh</t>
  </si>
  <si>
    <t>Öl</t>
  </si>
  <si>
    <t>Gas</t>
  </si>
  <si>
    <t>Lignite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</si>
  <si>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 xml:space="preserve"> (Emissionsrechte im EU ETS)</t>
    </r>
  </si>
  <si>
    <t>€/tCO2</t>
  </si>
  <si>
    <t>NATGAS</t>
  </si>
  <si>
    <t>COAL</t>
  </si>
  <si>
    <t>FUELOIL</t>
  </si>
  <si>
    <t>€/GJ</t>
  </si>
  <si>
    <t>EU ETS €2015/MWh</t>
  </si>
  <si>
    <t>2020: TYNDP2018 Distributed Generation Scenario; 2030 + 2040: TYNDP2020 National Trends Scenario (2040: Reference Grid plus Extended Grid)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</si>
</sst>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7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FF000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vertAlign val="subscript"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1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8" fillId="2" borderId="1" xfId="0" applyFont="1" applyFill="1" applyBorder="1" applyAlignment="1">
      <alignment horizontal="left" wrapText="1" indent="2"/>
    </xf>
    <xf numFmtId="0" fontId="9" fillId="2" borderId="1" xfId="0" applyFont="1" applyFill="1" applyBorder="1" applyAlignment="1">
      <alignment horizontal="left" wrapText="1" indent="1"/>
    </xf>
    <xf numFmtId="164" fontId="0" fillId="0" borderId="0" xfId="0" applyNumberFormat="1" applyFont="1" applyAlignment="1">
      <alignment horizontal="right" wrapText="1"/>
    </xf>
    <xf numFmtId="164" fontId="0" fillId="0" borderId="0" xfId="0" applyNumberFormat="1" applyFont="1" applyAlignment="1">
      <alignment wrapText="1"/>
    </xf>
    <xf numFmtId="0" fontId="11" fillId="0" borderId="0" xfId="0" applyFont="1" applyAlignment="1">
      <alignment horizontal="right"/>
    </xf>
    <xf numFmtId="164" fontId="0" fillId="0" borderId="0" xfId="0" applyNumberFormat="1"/>
  </cellXfs>
  <cellStyles count="2">
    <cellStyle name="Prozent" xfId="1" builtinId="5"/>
    <cellStyle name="Standard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17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scenarios\BMWi%202016%20Finanzierung\modelling\results\Szenarienvergleich%20kompakt%20(EE-Finanzierung,%20draft%2019-11-2018erweitert)(mit%20Link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 B E R B L I C K -Erläuterung "/>
      <sheetName val="GRAFIKEN und VergleichsTABELLEN"/>
      <sheetName val="Stromnachrage Verlauf"/>
      <sheetName val="Energie-CO2-Preistrends Verlauf"/>
      <sheetName val="Strompreistrends Verlauf"/>
      <sheetName val="EE-Anteil Verlauf"/>
      <sheetName val="EE-Ausbau 2030GESAMT"/>
      <sheetName val="EE-Ausbau 2030Instr.vgl."/>
      <sheetName val="Förderbedarf Verlauf"/>
      <sheetName val="Förderbedarf Verlauf(erweitert)"/>
      <sheetName val="Förderbedarf(21-30)GESAMT"/>
      <sheetName val="Förderbedarf(21-30)Instr.vgl."/>
      <sheetName val="Übersicht (Real EUR15)"/>
      <sheetName val="DATEN zu Szenarien (Detail)"/>
      <sheetName val="TENgp-pDEF(PVdecBAU)"/>
      <sheetName val="TENfp-pDEF(PVdecBAU)"/>
      <sheetName val="QUO-pDEF(PVdecBAU)"/>
      <sheetName val="NoPolicy-pDEF(PVdecBAU)"/>
      <sheetName val="QUO-pDEF(PVdecNoSu)"/>
      <sheetName val="QUO-pHIGH(PVdecBAU)"/>
      <sheetName val="QUO-pHIGH(PVdecNoSu)"/>
      <sheetName val="NoPolicy-pDEF(PVdecNoSu)"/>
      <sheetName val="NoPolicy-pHIGH(PVdecBAU)"/>
      <sheetName val="NoPolicy-pHIGH(PVdecNoSu)"/>
      <sheetName val="TENgp-pDEF(PVdecNoSu)"/>
      <sheetName val="TENfp-pDEF(PVdecNoSu)"/>
      <sheetName val="TENgp-pDEF(PVdecBAU)Low"/>
      <sheetName val="QUO-pDEF(PVdecBAU)Low"/>
      <sheetName val="NoPolicy-pDEF(PVdecBAU)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12">
          <cell r="E12">
            <v>7.4471099999999995</v>
          </cell>
          <cell r="O12">
            <v>7.3342749999999999</v>
          </cell>
        </row>
        <row r="13">
          <cell r="E13">
            <v>41.636114999999997</v>
          </cell>
          <cell r="O13">
            <v>48.406214999999996</v>
          </cell>
        </row>
        <row r="14">
          <cell r="E14">
            <v>21.212980000000002</v>
          </cell>
          <cell r="O14">
            <v>28.885760000000001</v>
          </cell>
        </row>
        <row r="15">
          <cell r="E15">
            <v>16.022569999999998</v>
          </cell>
          <cell r="O15">
            <v>33.737665</v>
          </cell>
        </row>
      </sheetData>
      <sheetData sheetId="17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8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33.737665</v>
          </cell>
        </row>
      </sheetData>
      <sheetData sheetId="19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0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1" refreshError="1"/>
      <sheetData sheetId="22" refreshError="1">
        <row r="12">
          <cell r="O12">
            <v>7.3342749999999999</v>
          </cell>
        </row>
        <row r="13">
          <cell r="O13">
            <v>48.406214999999996</v>
          </cell>
        </row>
        <row r="14">
          <cell r="O14">
            <v>28.885760000000001</v>
          </cell>
        </row>
        <row r="15">
          <cell r="O15">
            <v>50.561447582685503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F19" totalsRowShown="0">
  <autoFilter ref="A1:F19" xr:uid="{00000000-0009-0000-0100-000001000000}"/>
  <tableColumns count="6">
    <tableColumn id="1" xr3:uid="{00000000-0010-0000-0000-000001000000}" name="Tab"/>
    <tableColumn id="2" xr3:uid="{00000000-0010-0000-0000-000002000000}" name="What"/>
    <tableColumn id="3" xr3:uid="{00000000-0010-0000-0000-000003000000}" name="Name" dataDxfId="1"/>
    <tableColumn id="6" xr3:uid="{00000000-0010-0000-0000-000006000000}" name="Value" dataDxfId="0"/>
    <tableColumn id="4" xr3:uid="{00000000-0010-0000-0000-000004000000}" name="Source"/>
    <tableColumn id="5" xr3:uid="{00000000-0010-0000-0000-000005000000}" name="Remark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s="2" t="s">
        <v>3</v>
      </c>
      <c r="B1" t="s">
        <v>4</v>
      </c>
    </row>
    <row r="2" spans="1:2" x14ac:dyDescent="0.25">
      <c r="A2" s="2" t="s">
        <v>5</v>
      </c>
      <c r="B2" t="s">
        <v>14</v>
      </c>
    </row>
    <row r="3" spans="1:2" s="1" customFormat="1" x14ac:dyDescent="0.25">
      <c r="A3" s="2" t="s">
        <v>31</v>
      </c>
      <c r="B3" s="1" t="s">
        <v>59</v>
      </c>
    </row>
    <row r="4" spans="1:2" x14ac:dyDescent="0.25">
      <c r="A4" s="2" t="s">
        <v>6</v>
      </c>
      <c r="B4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tabSelected="1" topLeftCell="D7" zoomScale="85" zoomScaleNormal="85" workbookViewId="0">
      <selection activeCell="F18" sqref="F18"/>
    </sheetView>
  </sheetViews>
  <sheetFormatPr baseColWidth="10" defaultRowHeight="15" x14ac:dyDescent="0.25"/>
  <cols>
    <col min="1" max="1" width="11.42578125" style="1"/>
    <col min="2" max="2" width="32" style="1" customWidth="1"/>
    <col min="3" max="3" width="38.7109375" style="1" bestFit="1" customWidth="1"/>
    <col min="4" max="4" width="11.5703125" style="1" customWidth="1"/>
    <col min="5" max="5" width="76.140625" style="1" customWidth="1"/>
    <col min="6" max="6" width="85.28515625" customWidth="1"/>
  </cols>
  <sheetData>
    <row r="1" spans="1:6" x14ac:dyDescent="0.25">
      <c r="A1" s="1" t="s">
        <v>8</v>
      </c>
      <c r="B1" s="1" t="s">
        <v>9</v>
      </c>
      <c r="C1" s="1" t="s">
        <v>3</v>
      </c>
      <c r="D1" s="1" t="s">
        <v>24</v>
      </c>
      <c r="E1" s="1" t="s">
        <v>10</v>
      </c>
      <c r="F1" t="s">
        <v>11</v>
      </c>
    </row>
    <row r="2" spans="1:6" ht="45" x14ac:dyDescent="0.25">
      <c r="A2" s="1">
        <v>15</v>
      </c>
      <c r="B2" s="1" t="s">
        <v>13</v>
      </c>
      <c r="C2" s="3" t="s">
        <v>12</v>
      </c>
      <c r="D2" s="4"/>
      <c r="E2" s="4" t="s">
        <v>15</v>
      </c>
      <c r="F2" s="1"/>
    </row>
    <row r="3" spans="1:6" ht="90" x14ac:dyDescent="0.25">
      <c r="A3" s="1">
        <v>16</v>
      </c>
      <c r="B3" s="1" t="s">
        <v>16</v>
      </c>
      <c r="C3" s="3" t="s">
        <v>21</v>
      </c>
      <c r="D3" s="4"/>
      <c r="E3" s="4" t="s">
        <v>60</v>
      </c>
      <c r="F3" s="1"/>
    </row>
    <row r="4" spans="1:6" x14ac:dyDescent="0.25">
      <c r="A4" s="1">
        <v>21</v>
      </c>
      <c r="B4" s="1" t="s">
        <v>17</v>
      </c>
      <c r="C4" s="3" t="s">
        <v>19</v>
      </c>
      <c r="D4" s="5">
        <v>0.05</v>
      </c>
      <c r="F4" s="1"/>
    </row>
    <row r="5" spans="1:6" x14ac:dyDescent="0.25">
      <c r="A5" s="1">
        <v>21</v>
      </c>
      <c r="B5" s="1" t="s">
        <v>18</v>
      </c>
      <c r="C5" s="3" t="s">
        <v>20</v>
      </c>
      <c r="D5" s="4">
        <v>8.0199999999999994E-2</v>
      </c>
      <c r="F5" s="1"/>
    </row>
    <row r="6" spans="1:6" x14ac:dyDescent="0.25">
      <c r="A6" s="1">
        <v>21</v>
      </c>
      <c r="B6" s="1" t="s">
        <v>23</v>
      </c>
      <c r="C6" s="3" t="s">
        <v>22</v>
      </c>
      <c r="D6" s="4">
        <v>1</v>
      </c>
      <c r="F6" s="1"/>
    </row>
    <row r="7" spans="1:6" x14ac:dyDescent="0.25">
      <c r="A7" s="1">
        <v>24</v>
      </c>
      <c r="B7" s="1" t="s">
        <v>26</v>
      </c>
      <c r="C7" s="3" t="s">
        <v>25</v>
      </c>
      <c r="D7" s="4">
        <v>3.2000000000000001E-2</v>
      </c>
      <c r="F7" s="1"/>
    </row>
    <row r="8" spans="1:6" x14ac:dyDescent="0.25">
      <c r="A8" s="1">
        <v>25</v>
      </c>
      <c r="B8" s="1" t="s">
        <v>28</v>
      </c>
      <c r="C8" s="3" t="s">
        <v>27</v>
      </c>
      <c r="D8" s="4">
        <v>0.1</v>
      </c>
      <c r="F8" s="1"/>
    </row>
    <row r="9" spans="1:6" ht="30" x14ac:dyDescent="0.25">
      <c r="A9" s="1">
        <v>28</v>
      </c>
      <c r="B9" s="1" t="s">
        <v>29</v>
      </c>
      <c r="C9" s="3"/>
      <c r="D9" s="4"/>
      <c r="E9" s="4" t="s">
        <v>30</v>
      </c>
      <c r="F9" s="1"/>
    </row>
    <row r="10" spans="1:6" ht="30" x14ac:dyDescent="0.25">
      <c r="A10" s="1" t="s">
        <v>33</v>
      </c>
      <c r="B10" s="4" t="s">
        <v>0</v>
      </c>
      <c r="C10" s="3" t="s">
        <v>34</v>
      </c>
      <c r="D10" s="6"/>
      <c r="E10" s="1" t="s">
        <v>35</v>
      </c>
      <c r="F10" s="4" t="s">
        <v>32</v>
      </c>
    </row>
    <row r="11" spans="1:6" ht="30" x14ac:dyDescent="0.25">
      <c r="A11" s="1" t="s">
        <v>36</v>
      </c>
      <c r="B11" s="4" t="s">
        <v>1</v>
      </c>
      <c r="C11" s="3" t="s">
        <v>37</v>
      </c>
      <c r="D11" s="6"/>
      <c r="F11" s="1"/>
    </row>
    <row r="12" spans="1:6" ht="30" x14ac:dyDescent="0.25">
      <c r="A12" s="1">
        <v>33</v>
      </c>
      <c r="B12" s="4" t="s">
        <v>39</v>
      </c>
      <c r="C12" s="3" t="s">
        <v>38</v>
      </c>
      <c r="D12" s="6"/>
      <c r="E12" s="4" t="s">
        <v>40</v>
      </c>
      <c r="F12" s="1"/>
    </row>
    <row r="13" spans="1:6" ht="30" x14ac:dyDescent="0.25">
      <c r="A13" s="1">
        <v>34</v>
      </c>
      <c r="B13" s="1" t="s">
        <v>42</v>
      </c>
      <c r="C13" s="3" t="s">
        <v>41</v>
      </c>
      <c r="D13" s="6"/>
      <c r="E13" s="4" t="s">
        <v>43</v>
      </c>
      <c r="F13" s="4" t="s">
        <v>44</v>
      </c>
    </row>
    <row r="14" spans="1:6" x14ac:dyDescent="0.25">
      <c r="A14" s="1">
        <v>35</v>
      </c>
      <c r="B14" s="1" t="s">
        <v>2</v>
      </c>
      <c r="C14" s="3" t="s">
        <v>45</v>
      </c>
      <c r="D14" s="6"/>
      <c r="E14" s="1" t="s">
        <v>76</v>
      </c>
      <c r="F14" s="1"/>
    </row>
    <row r="15" spans="1:6" x14ac:dyDescent="0.25">
      <c r="A15" s="1">
        <v>38</v>
      </c>
      <c r="B15" s="1" t="s">
        <v>46</v>
      </c>
      <c r="C15" s="3" t="s">
        <v>47</v>
      </c>
      <c r="D15" s="6">
        <v>2.1999999999999999E-2</v>
      </c>
      <c r="F15" s="1"/>
    </row>
    <row r="16" spans="1:6" x14ac:dyDescent="0.25">
      <c r="A16" s="1">
        <v>39</v>
      </c>
      <c r="B16" s="1" t="s">
        <v>48</v>
      </c>
      <c r="C16" s="3" t="s">
        <v>49</v>
      </c>
      <c r="D16" s="6"/>
      <c r="E16" s="1" t="s">
        <v>62</v>
      </c>
      <c r="F16" s="1" t="s">
        <v>50</v>
      </c>
    </row>
    <row r="17" spans="1:6" x14ac:dyDescent="0.25">
      <c r="A17" s="1">
        <v>40</v>
      </c>
      <c r="B17" s="1" t="s">
        <v>52</v>
      </c>
      <c r="C17" s="3" t="s">
        <v>51</v>
      </c>
      <c r="D17" s="6"/>
      <c r="E17" s="1" t="s">
        <v>61</v>
      </c>
      <c r="F17" s="1"/>
    </row>
    <row r="18" spans="1:6" x14ac:dyDescent="0.25">
      <c r="B18" s="1" t="s">
        <v>53</v>
      </c>
      <c r="C18" s="3"/>
      <c r="D18" s="6"/>
      <c r="E18" s="1" t="s">
        <v>55</v>
      </c>
      <c r="F18" s="1" t="s">
        <v>56</v>
      </c>
    </row>
    <row r="19" spans="1:6" x14ac:dyDescent="0.25">
      <c r="A19" s="1" t="s">
        <v>57</v>
      </c>
      <c r="B19" s="1" t="s">
        <v>54</v>
      </c>
      <c r="C19" s="3"/>
      <c r="D19" s="6"/>
      <c r="E19" s="1" t="s">
        <v>55</v>
      </c>
      <c r="F19" s="1" t="s">
        <v>56</v>
      </c>
    </row>
    <row r="20" spans="1:6" x14ac:dyDescent="0.25">
      <c r="A20" s="7" t="s">
        <v>58</v>
      </c>
      <c r="C20" s="3"/>
      <c r="D20" s="6"/>
      <c r="F20" s="1"/>
    </row>
    <row r="21" spans="1:6" x14ac:dyDescent="0.25">
      <c r="F21" s="1"/>
    </row>
    <row r="22" spans="1:6" x14ac:dyDescent="0.25">
      <c r="F22" s="1"/>
    </row>
    <row r="23" spans="1:6" x14ac:dyDescent="0.25">
      <c r="F23" s="1"/>
    </row>
    <row r="24" spans="1:6" x14ac:dyDescent="0.25">
      <c r="F24" s="1"/>
    </row>
    <row r="25" spans="1:6" x14ac:dyDescent="0.25">
      <c r="F25" s="1"/>
    </row>
    <row r="26" spans="1:6" x14ac:dyDescent="0.25">
      <c r="F26" s="1"/>
    </row>
    <row r="27" spans="1:6" x14ac:dyDescent="0.25">
      <c r="F27" s="1"/>
    </row>
    <row r="28" spans="1:6" x14ac:dyDescent="0.25">
      <c r="F28" s="1"/>
    </row>
    <row r="29" spans="1:6" x14ac:dyDescent="0.25">
      <c r="F29" s="1"/>
    </row>
    <row r="30" spans="1:6" x14ac:dyDescent="0.25">
      <c r="F30" s="1"/>
    </row>
    <row r="31" spans="1:6" x14ac:dyDescent="0.25">
      <c r="F31" s="1"/>
    </row>
    <row r="32" spans="1:6" x14ac:dyDescent="0.25">
      <c r="F32" s="1"/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4"/>
  <sheetViews>
    <sheetView workbookViewId="0">
      <selection activeCell="J30" sqref="J30"/>
    </sheetView>
  </sheetViews>
  <sheetFormatPr baseColWidth="10" defaultRowHeight="15" x14ac:dyDescent="0.25"/>
  <sheetData>
    <row r="1" spans="1:12" ht="31.5" x14ac:dyDescent="0.25">
      <c r="A1" s="8" t="s">
        <v>63</v>
      </c>
      <c r="B1" s="9"/>
      <c r="C1" s="10"/>
      <c r="D1" s="9"/>
      <c r="E1" s="10"/>
      <c r="F1" s="10"/>
      <c r="G1" s="10"/>
      <c r="H1" s="10"/>
      <c r="I1" s="10"/>
      <c r="J1" s="10"/>
      <c r="K1" s="10"/>
      <c r="L1" s="10"/>
    </row>
    <row r="2" spans="1:12" ht="24.75" x14ac:dyDescent="0.25">
      <c r="A2" s="11" t="s">
        <v>64</v>
      </c>
      <c r="B2" s="12" t="s">
        <v>65</v>
      </c>
      <c r="C2" s="13">
        <f>'[1]QUO-pDEF(PVdecBAU)'!$E$12</f>
        <v>7.4471099999999995</v>
      </c>
      <c r="D2" s="14"/>
      <c r="E2" s="13">
        <f>'[1]QUO-pDEF(PVdecBAU)'!$O$12</f>
        <v>7.3342749999999999</v>
      </c>
      <c r="F2" s="13">
        <f>'[1]QUO-pDEF(PVdecNoSu)'!$O$12</f>
        <v>7.3342749999999999</v>
      </c>
      <c r="G2" s="13">
        <f>'[1]NoPolicy-pDEF(PVdecBAU)'!$O$12</f>
        <v>7.3342749999999999</v>
      </c>
      <c r="H2" s="13">
        <f>'[1]QUO-pHIGH(PVdecBAU)'!$O$12</f>
        <v>7.3342749999999999</v>
      </c>
      <c r="I2" s="13">
        <f>'[1]QUO-pHIGH(PVdecNoSu)'!$O$12</f>
        <v>7.3342749999999999</v>
      </c>
      <c r="J2" s="13">
        <f>'[1]NoPolicy-pHIGH(PVdecBAU)'!$O$12</f>
        <v>7.3342749999999999</v>
      </c>
      <c r="K2" s="13">
        <v>7.3342749999999999</v>
      </c>
      <c r="L2" s="13">
        <v>7.3342749999999999</v>
      </c>
    </row>
    <row r="3" spans="1:12" x14ac:dyDescent="0.25">
      <c r="A3" s="11" t="s">
        <v>66</v>
      </c>
      <c r="B3" s="12" t="s">
        <v>65</v>
      </c>
      <c r="C3" s="13">
        <f>'[1]QUO-pDEF(PVdecBAU)'!$E$13</f>
        <v>41.636114999999997</v>
      </c>
      <c r="D3" s="14"/>
      <c r="E3" s="13">
        <f>'[1]QUO-pDEF(PVdecBAU)'!$O$13</f>
        <v>48.406214999999996</v>
      </c>
      <c r="F3" s="13">
        <f>'[1]QUO-pDEF(PVdecNoSu)'!$O$13</f>
        <v>48.406214999999996</v>
      </c>
      <c r="G3" s="13">
        <f>'[1]NoPolicy-pDEF(PVdecBAU)'!$O$13</f>
        <v>48.406214999999996</v>
      </c>
      <c r="H3" s="13">
        <f>'[1]QUO-pHIGH(PVdecBAU)'!$O$13</f>
        <v>48.406214999999996</v>
      </c>
      <c r="I3" s="13">
        <f>'[1]QUO-pHIGH(PVdecNoSu)'!$O$13</f>
        <v>48.406214999999996</v>
      </c>
      <c r="J3" s="13">
        <f>'[1]NoPolicy-pHIGH(PVdecBAU)'!$O$13</f>
        <v>48.406214999999996</v>
      </c>
      <c r="K3" s="13">
        <v>48.406214999999996</v>
      </c>
      <c r="L3" s="13">
        <v>48.406214999999996</v>
      </c>
    </row>
    <row r="4" spans="1:12" x14ac:dyDescent="0.25">
      <c r="A4" s="11" t="s">
        <v>67</v>
      </c>
      <c r="B4" s="12" t="s">
        <v>65</v>
      </c>
      <c r="C4" s="13">
        <f>'[1]QUO-pDEF(PVdecBAU)'!$E$14</f>
        <v>21.212980000000002</v>
      </c>
      <c r="D4" s="14"/>
      <c r="E4" s="13">
        <f>'[1]QUO-pDEF(PVdecBAU)'!$O$14</f>
        <v>28.885760000000001</v>
      </c>
      <c r="F4" s="13">
        <f>'[1]QUO-pDEF(PVdecNoSu)'!$O$14</f>
        <v>28.885760000000001</v>
      </c>
      <c r="G4" s="13">
        <f>'[1]NoPolicy-pDEF(PVdecBAU)'!$O$14</f>
        <v>28.885760000000001</v>
      </c>
      <c r="H4" s="13">
        <f>'[1]QUO-pHIGH(PVdecBAU)'!$O$14</f>
        <v>28.885760000000001</v>
      </c>
      <c r="I4" s="13">
        <f>'[1]QUO-pHIGH(PVdecNoSu)'!$O$14</f>
        <v>28.885760000000001</v>
      </c>
      <c r="J4" s="13">
        <f>'[1]NoPolicy-pHIGH(PVdecBAU)'!$O$14</f>
        <v>28.885760000000001</v>
      </c>
      <c r="K4" s="13">
        <v>28.885760000000001</v>
      </c>
      <c r="L4" s="13">
        <v>28.885760000000001</v>
      </c>
    </row>
    <row r="5" spans="1:12" x14ac:dyDescent="0.25">
      <c r="A5" s="11" t="s">
        <v>68</v>
      </c>
      <c r="B5" s="12" t="s">
        <v>65</v>
      </c>
      <c r="C5" s="13">
        <v>4</v>
      </c>
      <c r="D5" s="14"/>
      <c r="E5" s="13">
        <v>4</v>
      </c>
      <c r="F5" s="13">
        <v>4</v>
      </c>
      <c r="G5" s="13">
        <v>4</v>
      </c>
      <c r="H5" s="13">
        <v>4</v>
      </c>
      <c r="I5" s="13">
        <v>4</v>
      </c>
      <c r="J5" s="13">
        <v>4</v>
      </c>
      <c r="K5" s="13">
        <v>4</v>
      </c>
      <c r="L5" s="13">
        <v>4</v>
      </c>
    </row>
    <row r="6" spans="1:12" ht="62.25" x14ac:dyDescent="0.25">
      <c r="A6" s="11" t="s">
        <v>69</v>
      </c>
      <c r="B6" s="12" t="s">
        <v>70</v>
      </c>
      <c r="C6" s="13">
        <f>'[1]QUO-pDEF(PVdecBAU)'!$E$15</f>
        <v>16.022569999999998</v>
      </c>
      <c r="D6" s="14"/>
      <c r="E6" s="13">
        <f>'[1]QUO-pDEF(PVdecBAU)'!$O$15</f>
        <v>33.737665</v>
      </c>
      <c r="F6" s="13">
        <f>'[1]QUO-pDEF(PVdecNoSu)'!$O$15</f>
        <v>33.737665</v>
      </c>
      <c r="G6" s="13">
        <f>'[1]NoPolicy-pDEF(PVdecBAU)'!$O$15</f>
        <v>33.737665</v>
      </c>
      <c r="H6" s="13">
        <f>'[1]QUO-pHIGH(PVdecBAU)'!$O$15</f>
        <v>50.561447582685503</v>
      </c>
      <c r="I6" s="13">
        <f>'[1]QUO-pHIGH(PVdecNoSu)'!$O$15</f>
        <v>50.561447582685503</v>
      </c>
      <c r="J6" s="13">
        <f>'[1]NoPolicy-pHIGH(PVdecBAU)'!$O$15</f>
        <v>50.561447582685503</v>
      </c>
      <c r="K6" s="13">
        <v>33.737665</v>
      </c>
      <c r="L6" s="13">
        <v>33.737665</v>
      </c>
    </row>
    <row r="12" spans="1:12" x14ac:dyDescent="0.25">
      <c r="A12" s="1" t="s">
        <v>74</v>
      </c>
      <c r="B12" s="1" t="s">
        <v>71</v>
      </c>
      <c r="C12" s="1" t="s">
        <v>72</v>
      </c>
      <c r="D12" s="1" t="s">
        <v>73</v>
      </c>
      <c r="E12" s="1" t="s">
        <v>75</v>
      </c>
    </row>
    <row r="13" spans="1:12" x14ac:dyDescent="0.25">
      <c r="A13" s="1">
        <v>2020</v>
      </c>
      <c r="B13" s="16">
        <v>5.9</v>
      </c>
      <c r="C13" s="16">
        <v>2.1</v>
      </c>
      <c r="D13" s="16">
        <v>11.6</v>
      </c>
      <c r="E13" s="16">
        <v>15.3</v>
      </c>
    </row>
    <row r="14" spans="1:12" x14ac:dyDescent="0.25">
      <c r="A14" s="1">
        <v>2030</v>
      </c>
      <c r="B14" s="16">
        <v>8</v>
      </c>
      <c r="C14" s="16">
        <v>2</v>
      </c>
      <c r="D14" s="16">
        <v>13.5</v>
      </c>
      <c r="E14" s="16">
        <v>34.200000000000003</v>
      </c>
    </row>
    <row r="15" spans="1:12" x14ac:dyDescent="0.25">
      <c r="A15" s="1">
        <v>2040</v>
      </c>
      <c r="B15" s="16">
        <v>8.5</v>
      </c>
      <c r="C15" s="16">
        <v>1.8</v>
      </c>
      <c r="D15" s="16">
        <v>12.3</v>
      </c>
      <c r="E15" s="16">
        <v>118</v>
      </c>
    </row>
    <row r="16" spans="1:12" x14ac:dyDescent="0.25">
      <c r="A16" s="1">
        <v>2050</v>
      </c>
      <c r="B16" s="16">
        <v>8.6999999999999993</v>
      </c>
      <c r="C16" s="16">
        <v>1.7</v>
      </c>
      <c r="D16" s="16">
        <v>11.8</v>
      </c>
      <c r="E16" s="16">
        <v>199</v>
      </c>
    </row>
    <row r="17" spans="1:5" x14ac:dyDescent="0.25">
      <c r="A17" s="1" t="s">
        <v>65</v>
      </c>
      <c r="B17" s="1" t="s">
        <v>71</v>
      </c>
      <c r="C17" s="1" t="s">
        <v>72</v>
      </c>
      <c r="D17" s="1" t="s">
        <v>73</v>
      </c>
      <c r="E17" s="1"/>
    </row>
    <row r="18" spans="1:5" x14ac:dyDescent="0.25">
      <c r="A18" s="1">
        <v>2020</v>
      </c>
      <c r="B18" s="16">
        <f>B13/0.2778</f>
        <v>21.238300935925128</v>
      </c>
      <c r="C18" s="16">
        <f t="shared" ref="C18:D18" si="0">C13/0.2778</f>
        <v>7.5593952483801301</v>
      </c>
      <c r="D18" s="16">
        <f t="shared" si="0"/>
        <v>41.756659467242621</v>
      </c>
      <c r="E18" s="1"/>
    </row>
    <row r="19" spans="1:5" x14ac:dyDescent="0.25">
      <c r="A19" s="1">
        <v>2030</v>
      </c>
      <c r="B19" s="16">
        <f t="shared" ref="B19:D21" si="1">B14/0.2778</f>
        <v>28.797696184305256</v>
      </c>
      <c r="C19" s="16">
        <f t="shared" si="1"/>
        <v>7.1994240460763139</v>
      </c>
      <c r="D19" s="16">
        <f t="shared" si="1"/>
        <v>48.596112311015119</v>
      </c>
      <c r="E19" s="1"/>
    </row>
    <row r="20" spans="1:5" x14ac:dyDescent="0.25">
      <c r="A20" s="1">
        <v>2040</v>
      </c>
      <c r="B20" s="16">
        <f t="shared" si="1"/>
        <v>30.597552195824335</v>
      </c>
      <c r="C20" s="16">
        <f t="shared" si="1"/>
        <v>6.4794816414686824</v>
      </c>
      <c r="D20" s="16">
        <f t="shared" si="1"/>
        <v>44.276457883369332</v>
      </c>
      <c r="E20" s="1"/>
    </row>
    <row r="21" spans="1:5" x14ac:dyDescent="0.25">
      <c r="A21" s="1">
        <v>2050</v>
      </c>
      <c r="B21" s="16">
        <f t="shared" si="1"/>
        <v>31.317494600431964</v>
      </c>
      <c r="C21" s="16">
        <f t="shared" si="1"/>
        <v>6.1195104391648671</v>
      </c>
      <c r="D21" s="16">
        <f t="shared" si="1"/>
        <v>42.476601871850256</v>
      </c>
      <c r="E21" s="1"/>
    </row>
    <row r="22" spans="1:5" x14ac:dyDescent="0.25">
      <c r="E22" s="15"/>
    </row>
    <row r="23" spans="1:5" x14ac:dyDescent="0.25">
      <c r="E23" s="15"/>
    </row>
    <row r="24" spans="1:5" x14ac:dyDescent="0.25">
      <c r="E24" s="15"/>
    </row>
    <row r="25" spans="1:5" x14ac:dyDescent="0.25">
      <c r="E25" s="15"/>
    </row>
    <row r="26" spans="1:5" x14ac:dyDescent="0.25">
      <c r="E26" s="15"/>
    </row>
    <row r="27" spans="1:5" x14ac:dyDescent="0.25">
      <c r="E27" s="15"/>
    </row>
    <row r="28" spans="1:5" x14ac:dyDescent="0.25">
      <c r="E28" s="15"/>
    </row>
    <row r="29" spans="1:5" x14ac:dyDescent="0.25">
      <c r="E29" s="15"/>
    </row>
    <row r="30" spans="1:5" x14ac:dyDescent="0.25">
      <c r="E30" s="15"/>
    </row>
    <row r="31" spans="1:5" x14ac:dyDescent="0.25">
      <c r="E31" s="15"/>
    </row>
    <row r="32" spans="1:5" x14ac:dyDescent="0.25">
      <c r="E32" s="15"/>
    </row>
    <row r="33" spans="5:5" x14ac:dyDescent="0.25">
      <c r="E33" s="15"/>
    </row>
    <row r="34" spans="5:5" x14ac:dyDescent="0.25">
      <c r="E34" s="1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Tabelle1</vt:lpstr>
    </vt:vector>
  </TitlesOfParts>
  <Company>TU Wien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2020-10-30T11:44:55Z</dcterms:created>
  <dcterms:modified xsi:type="dcterms:W3CDTF">2021-11-23T16:04:55Z</dcterms:modified>
</cp:coreProperties>
</file>