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Auto production and self consumption\electricity generation_auto vs main activity\"/>
    </mc:Choice>
  </mc:AlternateContent>
  <xr:revisionPtr revIDLastSave="0" documentId="13_ncr:1_{931B32FC-B946-4EED-800A-61189665C043}" xr6:coauthVersionLast="36" xr6:coauthVersionMax="36" xr10:uidLastSave="{00000000-0000-0000-0000-000000000000}"/>
  <bookViews>
    <workbookView xWindow="3900" yWindow="225" windowWidth="31125" windowHeight="21375" xr2:uid="{00000000-000D-0000-FFFF-FFFF00000000}"/>
  </bookViews>
  <sheets>
    <sheet name="overview" sheetId="1" r:id="rId1"/>
    <sheet name="background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overview!$B$5:$C$104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N28" i="1" l="1"/>
  <c r="L27" i="1"/>
  <c r="L28" i="1"/>
  <c r="H27" i="1"/>
  <c r="G28" i="1"/>
  <c r="E27" i="1"/>
  <c r="D28" i="1"/>
  <c r="P27" i="1"/>
  <c r="N27" i="1"/>
  <c r="M27" i="1"/>
  <c r="M28" i="1"/>
  <c r="K27" i="1"/>
  <c r="J27" i="1"/>
  <c r="I27" i="1"/>
  <c r="I28" i="1"/>
  <c r="G27" i="1"/>
  <c r="H28" i="1"/>
  <c r="F27" i="1"/>
  <c r="F28" i="1"/>
  <c r="P28" i="1"/>
  <c r="K28" i="1"/>
  <c r="E28" i="1"/>
  <c r="E29" i="1" s="1"/>
  <c r="Q28" i="1"/>
  <c r="J28" i="1"/>
  <c r="D27" i="1"/>
  <c r="Q27" i="1"/>
  <c r="O27" i="1"/>
  <c r="O28" i="1"/>
  <c r="K16" i="1"/>
  <c r="I15" i="1"/>
  <c r="G15" i="1"/>
  <c r="H16" i="1"/>
  <c r="Q16" i="1"/>
  <c r="P16" i="1"/>
  <c r="O16" i="1"/>
  <c r="N16" i="1"/>
  <c r="J16" i="1"/>
  <c r="H15" i="1"/>
  <c r="I16" i="1"/>
  <c r="F15" i="1"/>
  <c r="M15" i="1"/>
  <c r="J15" i="1"/>
  <c r="G16" i="1"/>
  <c r="E15" i="1"/>
  <c r="F16" i="1"/>
  <c r="D15" i="1"/>
  <c r="E16" i="1"/>
  <c r="N15" i="1"/>
  <c r="L15" i="1"/>
  <c r="K15" i="1"/>
  <c r="L16" i="1"/>
  <c r="D16" i="1"/>
  <c r="M16" i="1"/>
  <c r="Q15" i="1"/>
  <c r="P15" i="1"/>
  <c r="O15" i="1"/>
  <c r="K21" i="1"/>
  <c r="N22" i="1"/>
  <c r="Q18" i="1"/>
  <c r="D19" i="1"/>
  <c r="P22" i="1"/>
  <c r="Q22" i="1"/>
  <c r="G18" i="1"/>
  <c r="J18" i="1"/>
  <c r="O19" i="1"/>
  <c r="N18" i="1"/>
  <c r="O18" i="1"/>
  <c r="D21" i="1"/>
  <c r="L21" i="1"/>
  <c r="O22" i="1"/>
  <c r="E19" i="1"/>
  <c r="D18" i="1"/>
  <c r="M21" i="1"/>
  <c r="F19" i="1"/>
  <c r="N21" i="1"/>
  <c r="G19" i="1"/>
  <c r="I19" i="1"/>
  <c r="P19" i="1"/>
  <c r="P18" i="1"/>
  <c r="O21" i="1"/>
  <c r="E18" i="1"/>
  <c r="H19" i="1"/>
  <c r="P21" i="1"/>
  <c r="F18" i="1"/>
  <c r="J19" i="1"/>
  <c r="G22" i="1"/>
  <c r="F21" i="1"/>
  <c r="G21" i="1"/>
  <c r="H21" i="1"/>
  <c r="I21" i="1"/>
  <c r="Q21" i="1"/>
  <c r="E21" i="1"/>
  <c r="K22" i="1"/>
  <c r="E22" i="1"/>
  <c r="H18" i="1"/>
  <c r="K19" i="1"/>
  <c r="F22" i="1"/>
  <c r="L19" i="1"/>
  <c r="M19" i="1"/>
  <c r="H22" i="1"/>
  <c r="I22" i="1"/>
  <c r="J22" i="1"/>
  <c r="Q19" i="1"/>
  <c r="I18" i="1"/>
  <c r="N19" i="1"/>
  <c r="M18" i="1"/>
  <c r="L22" i="1"/>
  <c r="J21" i="1"/>
  <c r="K18" i="1"/>
  <c r="L18" i="1"/>
  <c r="D22" i="1"/>
  <c r="M22" i="1"/>
  <c r="L106" i="1"/>
  <c r="J105" i="1"/>
  <c r="H103" i="1"/>
  <c r="F102" i="1"/>
  <c r="D100" i="1"/>
  <c r="P90" i="1"/>
  <c r="N89" i="1"/>
  <c r="L96" i="1"/>
  <c r="J95" i="1"/>
  <c r="H86" i="1"/>
  <c r="F85" i="1"/>
  <c r="D93" i="1"/>
  <c r="P83" i="1"/>
  <c r="N82" i="1"/>
  <c r="L80" i="1"/>
  <c r="J79" i="1"/>
  <c r="H77" i="1"/>
  <c r="F76" i="1"/>
  <c r="D74" i="1"/>
  <c r="P71" i="1"/>
  <c r="N70" i="1"/>
  <c r="L68" i="1"/>
  <c r="J67" i="1"/>
  <c r="H65" i="1"/>
  <c r="F64" i="1"/>
  <c r="D62" i="1"/>
  <c r="P59" i="1"/>
  <c r="N58" i="1"/>
  <c r="L56" i="1"/>
  <c r="J55" i="1"/>
  <c r="H53" i="1"/>
  <c r="F52" i="1"/>
  <c r="D50" i="1"/>
  <c r="P47" i="1"/>
  <c r="N46" i="1"/>
  <c r="L44" i="1"/>
  <c r="J43" i="1"/>
  <c r="H41" i="1"/>
  <c r="F40" i="1"/>
  <c r="D38" i="1"/>
  <c r="P35" i="1"/>
  <c r="N34" i="1"/>
  <c r="L32" i="1"/>
  <c r="J31" i="1"/>
  <c r="Q50" i="1"/>
  <c r="G43" i="1"/>
  <c r="M35" i="1"/>
  <c r="D43" i="1"/>
  <c r="F32" i="1"/>
  <c r="K37" i="1"/>
  <c r="O41" i="1"/>
  <c r="H100" i="1"/>
  <c r="N55" i="1"/>
  <c r="P32" i="1"/>
  <c r="I102" i="1"/>
  <c r="O80" i="1"/>
  <c r="Q58" i="1"/>
  <c r="M43" i="1"/>
  <c r="I86" i="1"/>
  <c r="E38" i="1"/>
  <c r="K106" i="1"/>
  <c r="I105" i="1"/>
  <c r="G103" i="1"/>
  <c r="E102" i="1"/>
  <c r="Q99" i="1"/>
  <c r="O90" i="1"/>
  <c r="M89" i="1"/>
  <c r="K96" i="1"/>
  <c r="I95" i="1"/>
  <c r="G86" i="1"/>
  <c r="E85" i="1"/>
  <c r="Q92" i="1"/>
  <c r="O83" i="1"/>
  <c r="M82" i="1"/>
  <c r="K80" i="1"/>
  <c r="I79" i="1"/>
  <c r="G77" i="1"/>
  <c r="E76" i="1"/>
  <c r="Q73" i="1"/>
  <c r="O71" i="1"/>
  <c r="M70" i="1"/>
  <c r="K68" i="1"/>
  <c r="I67" i="1"/>
  <c r="G65" i="1"/>
  <c r="E64" i="1"/>
  <c r="Q61" i="1"/>
  <c r="O59" i="1"/>
  <c r="M58" i="1"/>
  <c r="K56" i="1"/>
  <c r="I55" i="1"/>
  <c r="G53" i="1"/>
  <c r="E52" i="1"/>
  <c r="Q49" i="1"/>
  <c r="O47" i="1"/>
  <c r="M46" i="1"/>
  <c r="K44" i="1"/>
  <c r="I43" i="1"/>
  <c r="G41" i="1"/>
  <c r="E40" i="1"/>
  <c r="Q37" i="1"/>
  <c r="O35" i="1"/>
  <c r="M34" i="1"/>
  <c r="K32" i="1"/>
  <c r="I31" i="1"/>
  <c r="O49" i="1"/>
  <c r="I44" i="1"/>
  <c r="O37" i="1"/>
  <c r="G31" i="1"/>
  <c r="N38" i="1"/>
  <c r="Q41" i="1"/>
  <c r="M40" i="1"/>
  <c r="F99" i="1"/>
  <c r="F61" i="1"/>
  <c r="K67" i="1"/>
  <c r="O58" i="1"/>
  <c r="K43" i="1"/>
  <c r="K31" i="1"/>
  <c r="J106" i="1"/>
  <c r="H105" i="1"/>
  <c r="F103" i="1"/>
  <c r="D102" i="1"/>
  <c r="P99" i="1"/>
  <c r="N90" i="1"/>
  <c r="L89" i="1"/>
  <c r="J96" i="1"/>
  <c r="H95" i="1"/>
  <c r="F86" i="1"/>
  <c r="D85" i="1"/>
  <c r="P92" i="1"/>
  <c r="N83" i="1"/>
  <c r="L82" i="1"/>
  <c r="J80" i="1"/>
  <c r="H79" i="1"/>
  <c r="F77" i="1"/>
  <c r="D76" i="1"/>
  <c r="P73" i="1"/>
  <c r="N71" i="1"/>
  <c r="L70" i="1"/>
  <c r="J68" i="1"/>
  <c r="H67" i="1"/>
  <c r="F65" i="1"/>
  <c r="D64" i="1"/>
  <c r="P61" i="1"/>
  <c r="N59" i="1"/>
  <c r="L58" i="1"/>
  <c r="J56" i="1"/>
  <c r="H55" i="1"/>
  <c r="F53" i="1"/>
  <c r="D52" i="1"/>
  <c r="P49" i="1"/>
  <c r="N47" i="1"/>
  <c r="L46" i="1"/>
  <c r="J44" i="1"/>
  <c r="H43" i="1"/>
  <c r="F41" i="1"/>
  <c r="D40" i="1"/>
  <c r="P37" i="1"/>
  <c r="N35" i="1"/>
  <c r="L34" i="1"/>
  <c r="J32" i="1"/>
  <c r="H31" i="1"/>
  <c r="G55" i="1"/>
  <c r="K46" i="1"/>
  <c r="Q38" i="1"/>
  <c r="I32" i="1"/>
  <c r="F44" i="1"/>
  <c r="H34" i="1"/>
  <c r="K50" i="1"/>
  <c r="Q31" i="1"/>
  <c r="D90" i="1"/>
  <c r="D71" i="1"/>
  <c r="D47" i="1"/>
  <c r="Q82" i="1"/>
  <c r="M67" i="1"/>
  <c r="I52" i="1"/>
  <c r="O32" i="1"/>
  <c r="G85" i="1"/>
  <c r="E50" i="1"/>
  <c r="I106" i="1"/>
  <c r="G105" i="1"/>
  <c r="E103" i="1"/>
  <c r="Q100" i="1"/>
  <c r="O99" i="1"/>
  <c r="M90" i="1"/>
  <c r="K89" i="1"/>
  <c r="I96" i="1"/>
  <c r="G95" i="1"/>
  <c r="E86" i="1"/>
  <c r="Q93" i="1"/>
  <c r="O92" i="1"/>
  <c r="M83" i="1"/>
  <c r="K82" i="1"/>
  <c r="I80" i="1"/>
  <c r="G79" i="1"/>
  <c r="E77" i="1"/>
  <c r="Q74" i="1"/>
  <c r="O73" i="1"/>
  <c r="M71" i="1"/>
  <c r="K70" i="1"/>
  <c r="I68" i="1"/>
  <c r="G67" i="1"/>
  <c r="E65" i="1"/>
  <c r="Q62" i="1"/>
  <c r="O61" i="1"/>
  <c r="M59" i="1"/>
  <c r="K58" i="1"/>
  <c r="I56" i="1"/>
  <c r="E53" i="1"/>
  <c r="M47" i="1"/>
  <c r="E41" i="1"/>
  <c r="K34" i="1"/>
  <c r="P40" i="1"/>
  <c r="M38" i="1"/>
  <c r="G35" i="1"/>
  <c r="N105" i="1"/>
  <c r="L53" i="1"/>
  <c r="E99" i="1"/>
  <c r="G74" i="1"/>
  <c r="G50" i="1"/>
  <c r="I77" i="1"/>
  <c r="M44" i="1"/>
  <c r="H106" i="1"/>
  <c r="F105" i="1"/>
  <c r="D103" i="1"/>
  <c r="P100" i="1"/>
  <c r="N99" i="1"/>
  <c r="L90" i="1"/>
  <c r="J89" i="1"/>
  <c r="H96" i="1"/>
  <c r="F95" i="1"/>
  <c r="D86" i="1"/>
  <c r="P93" i="1"/>
  <c r="N92" i="1"/>
  <c r="L83" i="1"/>
  <c r="J82" i="1"/>
  <c r="H80" i="1"/>
  <c r="F79" i="1"/>
  <c r="D77" i="1"/>
  <c r="P74" i="1"/>
  <c r="N73" i="1"/>
  <c r="L71" i="1"/>
  <c r="J70" i="1"/>
  <c r="H68" i="1"/>
  <c r="F67" i="1"/>
  <c r="D65" i="1"/>
  <c r="P62" i="1"/>
  <c r="N61" i="1"/>
  <c r="L59" i="1"/>
  <c r="J58" i="1"/>
  <c r="H56" i="1"/>
  <c r="F55" i="1"/>
  <c r="D53" i="1"/>
  <c r="P50" i="1"/>
  <c r="N49" i="1"/>
  <c r="L47" i="1"/>
  <c r="J46" i="1"/>
  <c r="H44" i="1"/>
  <c r="F43" i="1"/>
  <c r="D41" i="1"/>
  <c r="P38" i="1"/>
  <c r="N37" i="1"/>
  <c r="L35" i="1"/>
  <c r="J34" i="1"/>
  <c r="H32" i="1"/>
  <c r="F31" i="1"/>
  <c r="F33" i="1" s="1"/>
  <c r="G44" i="1"/>
  <c r="Q40" i="1"/>
  <c r="K35" i="1"/>
  <c r="G32" i="1"/>
  <c r="L49" i="1"/>
  <c r="J35" i="1"/>
  <c r="E32" i="1"/>
  <c r="G47" i="1"/>
  <c r="L103" i="1"/>
  <c r="D59" i="1"/>
  <c r="H38" i="1"/>
  <c r="G100" i="1"/>
  <c r="G93" i="1"/>
  <c r="I76" i="1"/>
  <c r="E61" i="1"/>
  <c r="E49" i="1"/>
  <c r="M31" i="1"/>
  <c r="E93" i="1"/>
  <c r="Q47" i="1"/>
  <c r="G106" i="1"/>
  <c r="E105" i="1"/>
  <c r="Q102" i="1"/>
  <c r="O100" i="1"/>
  <c r="M99" i="1"/>
  <c r="K90" i="1"/>
  <c r="I89" i="1"/>
  <c r="G96" i="1"/>
  <c r="E95" i="1"/>
  <c r="Q85" i="1"/>
  <c r="O93" i="1"/>
  <c r="M92" i="1"/>
  <c r="K83" i="1"/>
  <c r="I82" i="1"/>
  <c r="G80" i="1"/>
  <c r="E79" i="1"/>
  <c r="Q76" i="1"/>
  <c r="O74" i="1"/>
  <c r="M73" i="1"/>
  <c r="K71" i="1"/>
  <c r="I70" i="1"/>
  <c r="G68" i="1"/>
  <c r="E67" i="1"/>
  <c r="Q64" i="1"/>
  <c r="O62" i="1"/>
  <c r="M61" i="1"/>
  <c r="K59" i="1"/>
  <c r="I58" i="1"/>
  <c r="G56" i="1"/>
  <c r="E55" i="1"/>
  <c r="Q52" i="1"/>
  <c r="O50" i="1"/>
  <c r="M49" i="1"/>
  <c r="K47" i="1"/>
  <c r="I46" i="1"/>
  <c r="E43" i="1"/>
  <c r="O38" i="1"/>
  <c r="M37" i="1"/>
  <c r="I34" i="1"/>
  <c r="E31" i="1"/>
  <c r="J47" i="1"/>
  <c r="G34" i="1"/>
  <c r="G36" i="1" s="1"/>
  <c r="E46" i="1"/>
  <c r="L86" i="1"/>
  <c r="P68" i="1"/>
  <c r="H50" i="1"/>
  <c r="N43" i="1"/>
  <c r="N31" i="1"/>
  <c r="O106" i="1"/>
  <c r="I85" i="1"/>
  <c r="K77" i="1"/>
  <c r="G62" i="1"/>
  <c r="Q46" i="1"/>
  <c r="M96" i="1"/>
  <c r="I53" i="1"/>
  <c r="F106" i="1"/>
  <c r="D105" i="1"/>
  <c r="P102" i="1"/>
  <c r="N100" i="1"/>
  <c r="L99" i="1"/>
  <c r="J90" i="1"/>
  <c r="H89" i="1"/>
  <c r="F96" i="1"/>
  <c r="D95" i="1"/>
  <c r="P85" i="1"/>
  <c r="N93" i="1"/>
  <c r="L92" i="1"/>
  <c r="J83" i="1"/>
  <c r="H82" i="1"/>
  <c r="F80" i="1"/>
  <c r="D79" i="1"/>
  <c r="P76" i="1"/>
  <c r="N74" i="1"/>
  <c r="L73" i="1"/>
  <c r="J71" i="1"/>
  <c r="H70" i="1"/>
  <c r="F68" i="1"/>
  <c r="D67" i="1"/>
  <c r="P64" i="1"/>
  <c r="N62" i="1"/>
  <c r="L61" i="1"/>
  <c r="J59" i="1"/>
  <c r="H58" i="1"/>
  <c r="F56" i="1"/>
  <c r="D55" i="1"/>
  <c r="P52" i="1"/>
  <c r="N50" i="1"/>
  <c r="H46" i="1"/>
  <c r="L37" i="1"/>
  <c r="D31" i="1"/>
  <c r="I35" i="1"/>
  <c r="K38" i="1"/>
  <c r="P96" i="1"/>
  <c r="J64" i="1"/>
  <c r="D35" i="1"/>
  <c r="Q89" i="1"/>
  <c r="E92" i="1"/>
  <c r="Q70" i="1"/>
  <c r="K53" i="1"/>
  <c r="I40" i="1"/>
  <c r="O82" i="1"/>
  <c r="I41" i="1"/>
  <c r="E106" i="1"/>
  <c r="Q103" i="1"/>
  <c r="O102" i="1"/>
  <c r="M100" i="1"/>
  <c r="K99" i="1"/>
  <c r="I90" i="1"/>
  <c r="G89" i="1"/>
  <c r="E96" i="1"/>
  <c r="Q86" i="1"/>
  <c r="O85" i="1"/>
  <c r="M93" i="1"/>
  <c r="K92" i="1"/>
  <c r="I83" i="1"/>
  <c r="G82" i="1"/>
  <c r="E80" i="1"/>
  <c r="Q77" i="1"/>
  <c r="O76" i="1"/>
  <c r="M74" i="1"/>
  <c r="K73" i="1"/>
  <c r="I71" i="1"/>
  <c r="G70" i="1"/>
  <c r="E68" i="1"/>
  <c r="Q65" i="1"/>
  <c r="O64" i="1"/>
  <c r="M62" i="1"/>
  <c r="K61" i="1"/>
  <c r="I59" i="1"/>
  <c r="G58" i="1"/>
  <c r="E56" i="1"/>
  <c r="Q53" i="1"/>
  <c r="O52" i="1"/>
  <c r="M50" i="1"/>
  <c r="K49" i="1"/>
  <c r="I47" i="1"/>
  <c r="G46" i="1"/>
  <c r="E44" i="1"/>
  <c r="O40" i="1"/>
  <c r="E34" i="1"/>
  <c r="P106" i="1"/>
  <c r="P56" i="1"/>
  <c r="O96" i="1"/>
  <c r="I64" i="1"/>
  <c r="E37" i="1"/>
  <c r="E74" i="1"/>
  <c r="O46" i="1"/>
  <c r="D106" i="1"/>
  <c r="P103" i="1"/>
  <c r="N102" i="1"/>
  <c r="L100" i="1"/>
  <c r="J99" i="1"/>
  <c r="H90" i="1"/>
  <c r="F89" i="1"/>
  <c r="D96" i="1"/>
  <c r="P86" i="1"/>
  <c r="N85" i="1"/>
  <c r="L93" i="1"/>
  <c r="J92" i="1"/>
  <c r="H83" i="1"/>
  <c r="F82" i="1"/>
  <c r="D80" i="1"/>
  <c r="P77" i="1"/>
  <c r="N76" i="1"/>
  <c r="L74" i="1"/>
  <c r="J73" i="1"/>
  <c r="H71" i="1"/>
  <c r="F70" i="1"/>
  <c r="D68" i="1"/>
  <c r="P65" i="1"/>
  <c r="N64" i="1"/>
  <c r="L62" i="1"/>
  <c r="J61" i="1"/>
  <c r="H59" i="1"/>
  <c r="F58" i="1"/>
  <c r="D56" i="1"/>
  <c r="P53" i="1"/>
  <c r="N52" i="1"/>
  <c r="L50" i="1"/>
  <c r="J49" i="1"/>
  <c r="H47" i="1"/>
  <c r="F46" i="1"/>
  <c r="D44" i="1"/>
  <c r="P41" i="1"/>
  <c r="N40" i="1"/>
  <c r="L38" i="1"/>
  <c r="J37" i="1"/>
  <c r="H35" i="1"/>
  <c r="F34" i="1"/>
  <c r="D32" i="1"/>
  <c r="O53" i="1"/>
  <c r="I37" i="1"/>
  <c r="N95" i="1"/>
  <c r="L65" i="1"/>
  <c r="J40" i="1"/>
  <c r="K103" i="1"/>
  <c r="E73" i="1"/>
  <c r="M55" i="1"/>
  <c r="K41" i="1"/>
  <c r="K95" i="1"/>
  <c r="Q35" i="1"/>
  <c r="Q105" i="1"/>
  <c r="O103" i="1"/>
  <c r="M102" i="1"/>
  <c r="K100" i="1"/>
  <c r="I99" i="1"/>
  <c r="G90" i="1"/>
  <c r="E89" i="1"/>
  <c r="Q95" i="1"/>
  <c r="O86" i="1"/>
  <c r="M85" i="1"/>
  <c r="K93" i="1"/>
  <c r="I92" i="1"/>
  <c r="G83" i="1"/>
  <c r="E82" i="1"/>
  <c r="Q79" i="1"/>
  <c r="O77" i="1"/>
  <c r="M76" i="1"/>
  <c r="K74" i="1"/>
  <c r="I73" i="1"/>
  <c r="G71" i="1"/>
  <c r="E70" i="1"/>
  <c r="Q67" i="1"/>
  <c r="O65" i="1"/>
  <c r="M64" i="1"/>
  <c r="K62" i="1"/>
  <c r="I61" i="1"/>
  <c r="G59" i="1"/>
  <c r="E58" i="1"/>
  <c r="Q55" i="1"/>
  <c r="M52" i="1"/>
  <c r="I49" i="1"/>
  <c r="Q43" i="1"/>
  <c r="J102" i="1"/>
  <c r="L41" i="1"/>
  <c r="M95" i="1"/>
  <c r="K65" i="1"/>
  <c r="G38" i="1"/>
  <c r="Q71" i="1"/>
  <c r="Q59" i="1"/>
  <c r="G40" i="1"/>
  <c r="P105" i="1"/>
  <c r="N103" i="1"/>
  <c r="L102" i="1"/>
  <c r="J100" i="1"/>
  <c r="H99" i="1"/>
  <c r="F90" i="1"/>
  <c r="D89" i="1"/>
  <c r="P95" i="1"/>
  <c r="N86" i="1"/>
  <c r="L85" i="1"/>
  <c r="J93" i="1"/>
  <c r="H92" i="1"/>
  <c r="F83" i="1"/>
  <c r="D82" i="1"/>
  <c r="P79" i="1"/>
  <c r="N77" i="1"/>
  <c r="L76" i="1"/>
  <c r="J74" i="1"/>
  <c r="H73" i="1"/>
  <c r="F71" i="1"/>
  <c r="D70" i="1"/>
  <c r="P67" i="1"/>
  <c r="N65" i="1"/>
  <c r="L64" i="1"/>
  <c r="J62" i="1"/>
  <c r="H61" i="1"/>
  <c r="F59" i="1"/>
  <c r="D58" i="1"/>
  <c r="P55" i="1"/>
  <c r="N53" i="1"/>
  <c r="L52" i="1"/>
  <c r="J50" i="1"/>
  <c r="H49" i="1"/>
  <c r="F47" i="1"/>
  <c r="D46" i="1"/>
  <c r="P43" i="1"/>
  <c r="N41" i="1"/>
  <c r="L40" i="1"/>
  <c r="J38" i="1"/>
  <c r="H37" i="1"/>
  <c r="F35" i="1"/>
  <c r="D34" i="1"/>
  <c r="P31" i="1"/>
  <c r="I38" i="1"/>
  <c r="Q32" i="1"/>
  <c r="J85" i="1"/>
  <c r="F92" i="1"/>
  <c r="P80" i="1"/>
  <c r="J76" i="1"/>
  <c r="F73" i="1"/>
  <c r="H62" i="1"/>
  <c r="F49" i="1"/>
  <c r="M105" i="1"/>
  <c r="O68" i="1"/>
  <c r="O44" i="1"/>
  <c r="K79" i="1"/>
  <c r="M56" i="1"/>
  <c r="M32" i="1"/>
  <c r="Q106" i="1"/>
  <c r="O105" i="1"/>
  <c r="M103" i="1"/>
  <c r="K102" i="1"/>
  <c r="I100" i="1"/>
  <c r="G99" i="1"/>
  <c r="E90" i="1"/>
  <c r="Q96" i="1"/>
  <c r="O95" i="1"/>
  <c r="M86" i="1"/>
  <c r="K85" i="1"/>
  <c r="I93" i="1"/>
  <c r="G92" i="1"/>
  <c r="E83" i="1"/>
  <c r="Q80" i="1"/>
  <c r="O79" i="1"/>
  <c r="M77" i="1"/>
  <c r="K76" i="1"/>
  <c r="I74" i="1"/>
  <c r="G73" i="1"/>
  <c r="E71" i="1"/>
  <c r="Q68" i="1"/>
  <c r="O67" i="1"/>
  <c r="M65" i="1"/>
  <c r="K64" i="1"/>
  <c r="I62" i="1"/>
  <c r="G61" i="1"/>
  <c r="E59" i="1"/>
  <c r="Q56" i="1"/>
  <c r="O55" i="1"/>
  <c r="M53" i="1"/>
  <c r="K52" i="1"/>
  <c r="I50" i="1"/>
  <c r="G49" i="1"/>
  <c r="E47" i="1"/>
  <c r="Q44" i="1"/>
  <c r="O43" i="1"/>
  <c r="M41" i="1"/>
  <c r="K40" i="1"/>
  <c r="G37" i="1"/>
  <c r="E35" i="1"/>
  <c r="O31" i="1"/>
  <c r="H93" i="1"/>
  <c r="D83" i="1"/>
  <c r="N79" i="1"/>
  <c r="L77" i="1"/>
  <c r="H74" i="1"/>
  <c r="N67" i="1"/>
  <c r="J52" i="1"/>
  <c r="P44" i="1"/>
  <c r="F37" i="1"/>
  <c r="K86" i="1"/>
  <c r="M79" i="1"/>
  <c r="O56" i="1"/>
  <c r="Q34" i="1"/>
  <c r="M80" i="1"/>
  <c r="I65" i="1"/>
  <c r="G52" i="1"/>
  <c r="N106" i="1"/>
  <c r="L105" i="1"/>
  <c r="J103" i="1"/>
  <c r="H102" i="1"/>
  <c r="F100" i="1"/>
  <c r="D99" i="1"/>
  <c r="P89" i="1"/>
  <c r="P91" i="1" s="1"/>
  <c r="N96" i="1"/>
  <c r="L95" i="1"/>
  <c r="J86" i="1"/>
  <c r="H85" i="1"/>
  <c r="F93" i="1"/>
  <c r="D92" i="1"/>
  <c r="P82" i="1"/>
  <c r="N80" i="1"/>
  <c r="L79" i="1"/>
  <c r="J77" i="1"/>
  <c r="H76" i="1"/>
  <c r="F74" i="1"/>
  <c r="D73" i="1"/>
  <c r="P70" i="1"/>
  <c r="N68" i="1"/>
  <c r="L67" i="1"/>
  <c r="L69" i="1" s="1"/>
  <c r="J65" i="1"/>
  <c r="H64" i="1"/>
  <c r="F62" i="1"/>
  <c r="D61" i="1"/>
  <c r="P58" i="1"/>
  <c r="N56" i="1"/>
  <c r="L55" i="1"/>
  <c r="J53" i="1"/>
  <c r="H52" i="1"/>
  <c r="F50" i="1"/>
  <c r="D49" i="1"/>
  <c r="P46" i="1"/>
  <c r="N44" i="1"/>
  <c r="L43" i="1"/>
  <c r="J41" i="1"/>
  <c r="H40" i="1"/>
  <c r="H42" i="1" s="1"/>
  <c r="F38" i="1"/>
  <c r="D37" i="1"/>
  <c r="P34" i="1"/>
  <c r="N32" i="1"/>
  <c r="L31" i="1"/>
  <c r="M106" i="1"/>
  <c r="K105" i="1"/>
  <c r="I103" i="1"/>
  <c r="G102" i="1"/>
  <c r="E100" i="1"/>
  <c r="Q90" i="1"/>
  <c r="O89" i="1"/>
  <c r="Q83" i="1"/>
  <c r="G76" i="1"/>
  <c r="O70" i="1"/>
  <c r="M68" i="1"/>
  <c r="G64" i="1"/>
  <c r="E62" i="1"/>
  <c r="K55" i="1"/>
  <c r="O34" i="1"/>
  <c r="Q25" i="1"/>
  <c r="O24" i="1"/>
  <c r="I13" i="1"/>
  <c r="G12" i="1"/>
  <c r="I7" i="1"/>
  <c r="K6" i="1"/>
  <c r="P25" i="1"/>
  <c r="N24" i="1"/>
  <c r="H13" i="1"/>
  <c r="F12" i="1"/>
  <c r="O25" i="1"/>
  <c r="M24" i="1"/>
  <c r="G13" i="1"/>
  <c r="E12" i="1"/>
  <c r="K7" i="1"/>
  <c r="M6" i="1"/>
  <c r="N25" i="1"/>
  <c r="L24" i="1"/>
  <c r="F13" i="1"/>
  <c r="D12" i="1"/>
  <c r="M25" i="1"/>
  <c r="K24" i="1"/>
  <c r="E13" i="1"/>
  <c r="M7" i="1"/>
  <c r="O6" i="1"/>
  <c r="N7" i="1"/>
  <c r="Q6" i="1"/>
  <c r="M12" i="1"/>
  <c r="L25" i="1"/>
  <c r="J24" i="1"/>
  <c r="D13" i="1"/>
  <c r="P6" i="1"/>
  <c r="O7" i="1"/>
  <c r="O13" i="1"/>
  <c r="K25" i="1"/>
  <c r="I24" i="1"/>
  <c r="Q12" i="1"/>
  <c r="E6" i="1"/>
  <c r="J25" i="1"/>
  <c r="H24" i="1"/>
  <c r="P12" i="1"/>
  <c r="P7" i="1"/>
  <c r="D6" i="1"/>
  <c r="Q7" i="1"/>
  <c r="I25" i="1"/>
  <c r="G24" i="1"/>
  <c r="Q13" i="1"/>
  <c r="O12" i="1"/>
  <c r="H25" i="1"/>
  <c r="F24" i="1"/>
  <c r="P13" i="1"/>
  <c r="N12" i="1"/>
  <c r="D7" i="1"/>
  <c r="G25" i="1"/>
  <c r="E24" i="1"/>
  <c r="F25" i="1"/>
  <c r="D24" i="1"/>
  <c r="N13" i="1"/>
  <c r="L12" i="1"/>
  <c r="F6" i="1"/>
  <c r="K12" i="1"/>
  <c r="E25" i="1"/>
  <c r="M13" i="1"/>
  <c r="D25" i="1"/>
  <c r="L13" i="1"/>
  <c r="J12" i="1"/>
  <c r="F7" i="1"/>
  <c r="H6" i="1"/>
  <c r="Q24" i="1"/>
  <c r="K13" i="1"/>
  <c r="I12" i="1"/>
  <c r="G7" i="1"/>
  <c r="I6" i="1"/>
  <c r="P24" i="1"/>
  <c r="J13" i="1"/>
  <c r="H12" i="1"/>
  <c r="J7" i="1"/>
  <c r="L7" i="1"/>
  <c r="G6" i="1"/>
  <c r="N6" i="1"/>
  <c r="H7" i="1"/>
  <c r="J6" i="1"/>
  <c r="L6" i="1"/>
  <c r="E7" i="1"/>
  <c r="R7" i="1" l="1"/>
  <c r="R6" i="1"/>
  <c r="G57" i="1"/>
  <c r="M45" i="1"/>
  <c r="I104" i="1"/>
  <c r="P36" i="1"/>
  <c r="O51" i="1"/>
  <c r="D97" i="1"/>
  <c r="Q66" i="1"/>
  <c r="E81" i="1"/>
  <c r="G107" i="1"/>
  <c r="H29" i="1"/>
  <c r="H36" i="1"/>
  <c r="O10" i="1"/>
  <c r="O110" i="1" s="1"/>
  <c r="E48" i="1"/>
  <c r="Q33" i="1"/>
  <c r="J63" i="1"/>
  <c r="K63" i="1"/>
  <c r="O87" i="1"/>
  <c r="L10" i="1"/>
  <c r="L110" i="1" s="1"/>
  <c r="Q104" i="1"/>
  <c r="P20" i="1"/>
  <c r="L20" i="1"/>
  <c r="E45" i="1"/>
  <c r="E33" i="1"/>
  <c r="K45" i="1"/>
  <c r="J10" i="1"/>
  <c r="J110" i="1" s="1"/>
  <c r="G45" i="1"/>
  <c r="O107" i="1"/>
  <c r="P39" i="1"/>
  <c r="N23" i="1"/>
  <c r="O23" i="1"/>
  <c r="N66" i="1"/>
  <c r="O60" i="1"/>
  <c r="P29" i="1"/>
  <c r="N10" i="1"/>
  <c r="N110" i="1" s="1"/>
  <c r="D17" i="1"/>
  <c r="N54" i="1"/>
  <c r="M63" i="1"/>
  <c r="Q87" i="1"/>
  <c r="Q54" i="1"/>
  <c r="Q42" i="1"/>
  <c r="G51" i="1"/>
  <c r="K10" i="1"/>
  <c r="K110" i="1" s="1"/>
  <c r="J9" i="1"/>
  <c r="J109" i="1" s="1"/>
  <c r="N39" i="1"/>
  <c r="E107" i="1"/>
  <c r="M51" i="1"/>
  <c r="M10" i="1"/>
  <c r="M110" i="1" s="1"/>
  <c r="O9" i="1"/>
  <c r="O109" i="1" s="1"/>
  <c r="G78" i="1"/>
  <c r="Q10" i="1"/>
  <c r="Q110" i="1" s="1"/>
  <c r="K107" i="1"/>
  <c r="P84" i="1"/>
  <c r="L51" i="1"/>
  <c r="F39" i="1"/>
  <c r="F9" i="1"/>
  <c r="F109" i="1" s="1"/>
  <c r="F60" i="1"/>
  <c r="N9" i="1"/>
  <c r="N109" i="1" s="1"/>
  <c r="O29" i="1"/>
  <c r="M29" i="1"/>
  <c r="Q9" i="1"/>
  <c r="Q109" i="1" s="1"/>
  <c r="E10" i="1"/>
  <c r="E110" i="1" s="1"/>
  <c r="D107" i="1"/>
  <c r="D54" i="1"/>
  <c r="H81" i="1"/>
  <c r="D9" i="1"/>
  <c r="D109" i="1" s="1"/>
  <c r="D72" i="1"/>
  <c r="K29" i="1"/>
  <c r="L17" i="1"/>
  <c r="L29" i="1"/>
  <c r="L33" i="1"/>
  <c r="P10" i="1"/>
  <c r="P110" i="1" s="1"/>
  <c r="H10" i="1"/>
  <c r="H110" i="1" s="1"/>
  <c r="E17" i="1"/>
  <c r="D69" i="1"/>
  <c r="E97" i="1"/>
  <c r="K9" i="1"/>
  <c r="K109" i="1" s="1"/>
  <c r="F10" i="1"/>
  <c r="F110" i="1" s="1"/>
  <c r="P101" i="1"/>
  <c r="G9" i="1"/>
  <c r="G109" i="1" s="1"/>
  <c r="L9" i="1"/>
  <c r="L109" i="1" s="1"/>
  <c r="D10" i="1"/>
  <c r="D110" i="1" s="1"/>
  <c r="I10" i="1"/>
  <c r="I110" i="1" s="1"/>
  <c r="E57" i="1"/>
  <c r="I84" i="1"/>
  <c r="I9" i="1"/>
  <c r="I109" i="1" s="1"/>
  <c r="D23" i="1"/>
  <c r="H9" i="1"/>
  <c r="H109" i="1" s="1"/>
  <c r="M9" i="1"/>
  <c r="M109" i="1" s="1"/>
  <c r="E9" i="1"/>
  <c r="E109" i="1" s="1"/>
  <c r="N8" i="1"/>
  <c r="N4" i="1" s="1"/>
  <c r="P9" i="1"/>
  <c r="P109" i="1" s="1"/>
  <c r="G10" i="1"/>
  <c r="G110" i="1" s="1"/>
  <c r="K48" i="1"/>
  <c r="N48" i="1"/>
  <c r="O17" i="1"/>
  <c r="M39" i="1"/>
  <c r="I23" i="1"/>
  <c r="Q78" i="1"/>
  <c r="I8" i="1"/>
  <c r="Q26" i="1"/>
  <c r="O8" i="1"/>
  <c r="O4" i="1" s="1"/>
  <c r="J36" i="1"/>
  <c r="J23" i="1"/>
  <c r="E23" i="1"/>
  <c r="K23" i="1"/>
  <c r="P87" i="1"/>
  <c r="E69" i="1"/>
  <c r="I91" i="1"/>
  <c r="L23" i="1"/>
  <c r="I29" i="1"/>
  <c r="H23" i="1"/>
  <c r="G29" i="1"/>
  <c r="N42" i="1"/>
  <c r="F48" i="1"/>
  <c r="P54" i="1"/>
  <c r="D29" i="1"/>
  <c r="E75" i="1"/>
  <c r="P104" i="1"/>
  <c r="H84" i="1"/>
  <c r="I72" i="1"/>
  <c r="M101" i="1"/>
  <c r="N29" i="1"/>
  <c r="J29" i="1"/>
  <c r="M20" i="1"/>
  <c r="Q29" i="1"/>
  <c r="F29" i="1"/>
  <c r="I42" i="1"/>
  <c r="L8" i="1"/>
  <c r="F17" i="1"/>
  <c r="J17" i="1"/>
  <c r="J8" i="1"/>
  <c r="H17" i="1"/>
  <c r="J75" i="1"/>
  <c r="Q17" i="1"/>
  <c r="P113" i="1"/>
  <c r="M104" i="1"/>
  <c r="K39" i="1"/>
  <c r="L101" i="1"/>
  <c r="I60" i="1"/>
  <c r="M94" i="1"/>
  <c r="E63" i="1"/>
  <c r="K17" i="1"/>
  <c r="P17" i="1"/>
  <c r="G17" i="1"/>
  <c r="I17" i="1"/>
  <c r="N17" i="1"/>
  <c r="M17" i="1"/>
  <c r="Q23" i="1"/>
  <c r="M114" i="1"/>
  <c r="K114" i="1"/>
  <c r="I113" i="1"/>
  <c r="P114" i="1"/>
  <c r="I114" i="1"/>
  <c r="K113" i="1"/>
  <c r="N81" i="1"/>
  <c r="F72" i="1"/>
  <c r="P78" i="1"/>
  <c r="E113" i="1"/>
  <c r="H114" i="1"/>
  <c r="O113" i="1"/>
  <c r="H113" i="1"/>
  <c r="F114" i="1"/>
  <c r="M23" i="1"/>
  <c r="M8" i="1"/>
  <c r="M4" i="1" s="1"/>
  <c r="J54" i="1"/>
  <c r="E36" i="1"/>
  <c r="J51" i="1"/>
  <c r="N78" i="1"/>
  <c r="E114" i="1"/>
  <c r="O114" i="1"/>
  <c r="J114" i="1"/>
  <c r="K78" i="1"/>
  <c r="I48" i="1"/>
  <c r="M75" i="1"/>
  <c r="L36" i="1"/>
  <c r="G104" i="1"/>
  <c r="G23" i="1"/>
  <c r="F23" i="1"/>
  <c r="L113" i="1"/>
  <c r="G114" i="1"/>
  <c r="N114" i="1"/>
  <c r="N113" i="1"/>
  <c r="G113" i="1"/>
  <c r="J113" i="1"/>
  <c r="L114" i="1"/>
  <c r="P23" i="1"/>
  <c r="I75" i="1"/>
  <c r="Q114" i="1"/>
  <c r="M113" i="1"/>
  <c r="F113" i="1"/>
  <c r="Q113" i="1"/>
  <c r="P26" i="1"/>
  <c r="D114" i="1"/>
  <c r="D113" i="1"/>
  <c r="O20" i="1"/>
  <c r="D81" i="1"/>
  <c r="H33" i="1"/>
  <c r="P42" i="1"/>
  <c r="O72" i="1"/>
  <c r="N33" i="1"/>
  <c r="G54" i="1"/>
  <c r="D14" i="1"/>
  <c r="H14" i="1"/>
  <c r="G33" i="1"/>
  <c r="J60" i="1"/>
  <c r="N94" i="1"/>
  <c r="K14" i="1"/>
  <c r="N36" i="1"/>
  <c r="F78" i="1"/>
  <c r="J107" i="1"/>
  <c r="K69" i="1"/>
  <c r="D39" i="1"/>
  <c r="D101" i="1"/>
  <c r="I81" i="1"/>
  <c r="Q48" i="1"/>
  <c r="F20" i="1"/>
  <c r="H75" i="1"/>
  <c r="J101" i="1"/>
  <c r="D45" i="1"/>
  <c r="K60" i="1"/>
  <c r="H57" i="1"/>
  <c r="L84" i="1"/>
  <c r="O14" i="1"/>
  <c r="O48" i="1"/>
  <c r="L45" i="1"/>
  <c r="P72" i="1"/>
  <c r="E104" i="1"/>
  <c r="E51" i="1"/>
  <c r="I78" i="1"/>
  <c r="M107" i="1"/>
  <c r="K81" i="1"/>
  <c r="N57" i="1"/>
  <c r="K54" i="1"/>
  <c r="O81" i="1"/>
  <c r="P81" i="1"/>
  <c r="L78" i="1"/>
  <c r="H20" i="1"/>
  <c r="I51" i="1"/>
  <c r="M78" i="1"/>
  <c r="Q107" i="1"/>
  <c r="L39" i="1"/>
  <c r="O66" i="1"/>
  <c r="P66" i="1"/>
  <c r="I14" i="1"/>
  <c r="K36" i="1"/>
  <c r="N63" i="1"/>
  <c r="O63" i="1"/>
  <c r="D26" i="1"/>
  <c r="F54" i="1"/>
  <c r="J81" i="1"/>
  <c r="N14" i="1"/>
  <c r="D75" i="1"/>
  <c r="H104" i="1"/>
  <c r="F94" i="1"/>
  <c r="J26" i="1"/>
  <c r="G20" i="1"/>
  <c r="E14" i="1"/>
  <c r="N104" i="1"/>
  <c r="G91" i="1"/>
  <c r="H60" i="1"/>
  <c r="F97" i="1"/>
  <c r="I33" i="1"/>
  <c r="L60" i="1"/>
  <c r="P94" i="1"/>
  <c r="P48" i="1"/>
  <c r="I54" i="1"/>
  <c r="M81" i="1"/>
  <c r="Q14" i="1"/>
  <c r="O57" i="1"/>
  <c r="L104" i="1"/>
  <c r="D84" i="1"/>
  <c r="L26" i="1"/>
  <c r="M54" i="1"/>
  <c r="Q81" i="1"/>
  <c r="O42" i="1"/>
  <c r="H72" i="1"/>
  <c r="O39" i="1"/>
  <c r="G69" i="1"/>
  <c r="D87" i="1"/>
  <c r="E42" i="1"/>
  <c r="Q20" i="1"/>
  <c r="J57" i="1"/>
  <c r="N84" i="1"/>
  <c r="O84" i="1"/>
  <c r="G26" i="1"/>
  <c r="D51" i="1"/>
  <c r="H78" i="1"/>
  <c r="L107" i="1"/>
  <c r="E20" i="1"/>
  <c r="O33" i="1"/>
  <c r="F63" i="1"/>
  <c r="J87" i="1"/>
  <c r="G94" i="1"/>
  <c r="K26" i="1"/>
  <c r="I39" i="1"/>
  <c r="E84" i="1"/>
  <c r="I20" i="1"/>
  <c r="G72" i="1"/>
  <c r="K101" i="1"/>
  <c r="F69" i="1"/>
  <c r="J91" i="1"/>
  <c r="K72" i="1"/>
  <c r="M36" i="1"/>
  <c r="P63" i="1"/>
  <c r="E54" i="1"/>
  <c r="F26" i="1"/>
  <c r="M57" i="1"/>
  <c r="Q84" i="1"/>
  <c r="P33" i="1"/>
  <c r="L42" i="1"/>
  <c r="H94" i="1"/>
  <c r="Q57" i="1"/>
  <c r="F14" i="1"/>
  <c r="L14" i="1"/>
  <c r="I36" i="1"/>
  <c r="L75" i="1"/>
  <c r="G81" i="1"/>
  <c r="O75" i="1"/>
  <c r="D66" i="1"/>
  <c r="H97" i="1"/>
  <c r="E66" i="1"/>
  <c r="K33" i="1"/>
  <c r="N60" i="1"/>
  <c r="J33" i="1"/>
  <c r="H54" i="1"/>
  <c r="L81" i="1"/>
  <c r="P14" i="1"/>
  <c r="E94" i="1"/>
  <c r="I26" i="1"/>
  <c r="G39" i="1"/>
  <c r="J66" i="1"/>
  <c r="N97" i="1"/>
  <c r="I57" i="1"/>
  <c r="D36" i="1"/>
  <c r="G63" i="1"/>
  <c r="K87" i="1"/>
  <c r="P45" i="1"/>
  <c r="L87" i="1"/>
  <c r="E60" i="1"/>
  <c r="I94" i="1"/>
  <c r="M26" i="1"/>
  <c r="G48" i="1"/>
  <c r="K75" i="1"/>
  <c r="O104" i="1"/>
  <c r="L94" i="1"/>
  <c r="F45" i="1"/>
  <c r="J72" i="1"/>
  <c r="N101" i="1"/>
  <c r="K84" i="1"/>
  <c r="Q39" i="1"/>
  <c r="E78" i="1"/>
  <c r="F87" i="1"/>
  <c r="G87" i="1"/>
  <c r="D20" i="1"/>
  <c r="Q60" i="1"/>
  <c r="J20" i="1"/>
  <c r="O94" i="1"/>
  <c r="D42" i="1"/>
  <c r="H69" i="1"/>
  <c r="L91" i="1"/>
  <c r="O36" i="1"/>
  <c r="K97" i="1"/>
  <c r="Q51" i="1"/>
  <c r="L57" i="1"/>
  <c r="I87" i="1"/>
  <c r="I45" i="1"/>
  <c r="J42" i="1"/>
  <c r="N69" i="1"/>
  <c r="Q75" i="1"/>
  <c r="H39" i="1"/>
  <c r="K66" i="1"/>
  <c r="O97" i="1"/>
  <c r="P97" i="1"/>
  <c r="F36" i="1"/>
  <c r="I63" i="1"/>
  <c r="M87" i="1"/>
  <c r="F84" i="1"/>
  <c r="K51" i="1"/>
  <c r="O78" i="1"/>
  <c r="J48" i="1"/>
  <c r="N75" i="1"/>
  <c r="F66" i="1"/>
  <c r="J97" i="1"/>
  <c r="I69" i="1"/>
  <c r="Q63" i="1"/>
  <c r="D94" i="1"/>
  <c r="H26" i="1"/>
  <c r="F101" i="1"/>
  <c r="Q94" i="1"/>
  <c r="D48" i="1"/>
  <c r="L54" i="1"/>
  <c r="D91" i="1"/>
  <c r="N26" i="1"/>
  <c r="G14" i="1"/>
  <c r="F107" i="1"/>
  <c r="H45" i="1"/>
  <c r="L72" i="1"/>
  <c r="M91" i="1"/>
  <c r="M84" i="1"/>
  <c r="O91" i="1"/>
  <c r="M33" i="1"/>
  <c r="P60" i="1"/>
  <c r="I66" i="1"/>
  <c r="M97" i="1"/>
  <c r="M72" i="1"/>
  <c r="N45" i="1"/>
  <c r="M14" i="1"/>
  <c r="K42" i="1"/>
  <c r="O69" i="1"/>
  <c r="H51" i="1"/>
  <c r="P57" i="1"/>
  <c r="J39" i="1"/>
  <c r="M66" i="1"/>
  <c r="Q97" i="1"/>
  <c r="J94" i="1"/>
  <c r="O54" i="1"/>
  <c r="L63" i="1"/>
  <c r="N51" i="1"/>
  <c r="G97" i="1"/>
  <c r="D104" i="1"/>
  <c r="F42" i="1"/>
  <c r="J69" i="1"/>
  <c r="N91" i="1"/>
  <c r="I107" i="1"/>
  <c r="D63" i="1"/>
  <c r="H87" i="1"/>
  <c r="E87" i="1"/>
  <c r="F75" i="1"/>
  <c r="J104" i="1"/>
  <c r="G101" i="1"/>
  <c r="H101" i="1"/>
  <c r="E91" i="1"/>
  <c r="N87" i="1"/>
  <c r="G84" i="1"/>
  <c r="K20" i="1"/>
  <c r="D57" i="1"/>
  <c r="H91" i="1"/>
  <c r="F81" i="1"/>
  <c r="J14" i="1"/>
  <c r="K91" i="1"/>
  <c r="L48" i="1"/>
  <c r="P75" i="1"/>
  <c r="Q101" i="1"/>
  <c r="Q36" i="1"/>
  <c r="M69" i="1"/>
  <c r="Q91" i="1"/>
  <c r="O45" i="1"/>
  <c r="D60" i="1"/>
  <c r="H63" i="1"/>
  <c r="M42" i="1"/>
  <c r="Q69" i="1"/>
  <c r="H48" i="1"/>
  <c r="O101" i="1"/>
  <c r="D78" i="1"/>
  <c r="H107" i="1"/>
  <c r="J45" i="1"/>
  <c r="N72" i="1"/>
  <c r="I97" i="1"/>
  <c r="E39" i="1"/>
  <c r="H66" i="1"/>
  <c r="L97" i="1"/>
  <c r="M48" i="1"/>
  <c r="E101" i="1"/>
  <c r="F51" i="1"/>
  <c r="J78" i="1"/>
  <c r="N107" i="1"/>
  <c r="K57" i="1"/>
  <c r="G75" i="1"/>
  <c r="K104" i="1"/>
  <c r="L66" i="1"/>
  <c r="E72" i="1"/>
  <c r="I101" i="1"/>
  <c r="D33" i="1"/>
  <c r="G60" i="1"/>
  <c r="K94" i="1"/>
  <c r="O26" i="1"/>
  <c r="F57" i="1"/>
  <c r="J84" i="1"/>
  <c r="N20" i="1"/>
  <c r="P51" i="1"/>
  <c r="E26" i="1"/>
  <c r="F104" i="1"/>
  <c r="M60" i="1"/>
  <c r="Q72" i="1"/>
  <c r="G42" i="1"/>
  <c r="G66" i="1"/>
  <c r="P69" i="1"/>
  <c r="P107" i="1"/>
  <c r="Q45" i="1"/>
  <c r="F91" i="1"/>
  <c r="P8" i="1"/>
  <c r="P4" i="1" s="1"/>
  <c r="Q8" i="1"/>
  <c r="G8" i="1"/>
  <c r="K8" i="1"/>
  <c r="H8" i="1"/>
  <c r="F8" i="1"/>
  <c r="E8" i="1"/>
  <c r="D8" i="1"/>
  <c r="R8" i="1" l="1"/>
  <c r="S6" i="1" s="1"/>
  <c r="Q4" i="1"/>
  <c r="T3" i="1" s="1"/>
  <c r="T4" i="1" s="1"/>
  <c r="M11" i="1"/>
  <c r="M111" i="1" s="1"/>
  <c r="N11" i="1"/>
  <c r="N111" i="1" s="1"/>
  <c r="H11" i="1"/>
  <c r="H111" i="1" s="1"/>
  <c r="G11" i="1"/>
  <c r="G111" i="1" s="1"/>
  <c r="L11" i="1"/>
  <c r="L111" i="1" s="1"/>
  <c r="D11" i="1"/>
  <c r="D111" i="1" s="1"/>
  <c r="F11" i="1"/>
  <c r="F111" i="1" s="1"/>
  <c r="P11" i="1"/>
  <c r="P111" i="1" s="1"/>
  <c r="Q11" i="1"/>
  <c r="Q111" i="1" s="1"/>
  <c r="J11" i="1"/>
  <c r="J111" i="1" s="1"/>
  <c r="I11" i="1"/>
  <c r="I111" i="1" s="1"/>
  <c r="E11" i="1"/>
  <c r="E111" i="1" s="1"/>
  <c r="O11" i="1"/>
  <c r="O111" i="1" s="1"/>
  <c r="K11" i="1"/>
  <c r="K111" i="1" s="1"/>
  <c r="F115" i="1"/>
  <c r="E115" i="1"/>
  <c r="Q115" i="1"/>
  <c r="L115" i="1"/>
  <c r="N115" i="1"/>
  <c r="H115" i="1"/>
  <c r="J115" i="1"/>
  <c r="P115" i="1"/>
  <c r="M115" i="1"/>
  <c r="K115" i="1"/>
  <c r="I115" i="1"/>
  <c r="O115" i="1"/>
  <c r="G115" i="1"/>
  <c r="D115" i="1"/>
  <c r="R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R5" authorId="0" shapeId="0" xr:uid="{AB381A38-423D-4989-A4C3-A275673CD50C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 calculated two shares (in yellow): one for the trend 2014-2018 and one for the trend 2006-2018; you can choose what you think is more appropriate (for some countries, it is really similar, for some, it is quite different)
</t>
        </r>
      </text>
    </comment>
  </commentList>
</comments>
</file>

<file path=xl/sharedStrings.xml><?xml version="1.0" encoding="utf-8"?>
<sst xmlns="http://schemas.openxmlformats.org/spreadsheetml/2006/main" count="427" uniqueCount="214">
  <si>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</si>
  <si>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</si>
  <si>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</si>
  <si>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</si>
  <si>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</si>
  <si>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</si>
  <si>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</si>
  <si>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</si>
  <si>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</si>
  <si>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</si>
  <si>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</si>
  <si>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</si>
  <si>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</si>
  <si>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</si>
  <si>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</si>
  <si>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</si>
  <si>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</si>
  <si>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</si>
  <si>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</si>
  <si>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</si>
  <si>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</si>
  <si>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</si>
  <si>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</si>
  <si>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</si>
  <si>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</si>
  <si>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</si>
  <si>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</si>
  <si>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</si>
  <si>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</si>
  <si>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</si>
  <si>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</si>
  <si>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</si>
  <si>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</si>
  <si>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</si>
  <si>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</si>
  <si>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</si>
  <si>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</si>
  <si>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</si>
  <si>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</si>
  <si>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</si>
  <si>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</si>
  <si>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</si>
  <si>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</si>
  <si>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Main activity producers</t>
  </si>
  <si>
    <t>Autoproducers</t>
  </si>
  <si>
    <t>Total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</si>
  <si>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</si>
  <si>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</si>
  <si>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</si>
  <si>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</si>
  <si>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</si>
  <si>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</si>
  <si>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</si>
  <si>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</si>
  <si>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</si>
  <si>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</si>
  <si>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</si>
  <si>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</si>
  <si>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</si>
  <si>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OPERATOR</t>
  </si>
  <si>
    <t>TYPE</t>
  </si>
  <si>
    <t>Hydro</t>
  </si>
  <si>
    <t>Geothermal</t>
  </si>
  <si>
    <t>Wind</t>
  </si>
  <si>
    <t>Solar thermal</t>
  </si>
  <si>
    <t>Solar photovoltaic</t>
  </si>
  <si>
    <t>Tide, wave, ocean</t>
  </si>
  <si>
    <t xml:space="preserve"> &lt;- Please select country here</t>
  </si>
  <si>
    <t>TOTAL</t>
  </si>
  <si>
    <t>C0000X0350-0370</t>
  </si>
  <si>
    <t>Solid fossil fuels</t>
  </si>
  <si>
    <t>C0110</t>
  </si>
  <si>
    <t>Anthracite</t>
  </si>
  <si>
    <t>C0121</t>
  </si>
  <si>
    <t>Coking coal</t>
  </si>
  <si>
    <t>C0129</t>
  </si>
  <si>
    <t>Other bituminous coal</t>
  </si>
  <si>
    <t>C0210</t>
  </si>
  <si>
    <t>Sub-bituminous coal</t>
  </si>
  <si>
    <t>C0220</t>
  </si>
  <si>
    <t>Lignite</t>
  </si>
  <si>
    <t>C0311</t>
  </si>
  <si>
    <t>Coke oven coke</t>
  </si>
  <si>
    <t>C0312</t>
  </si>
  <si>
    <t>Gas coke</t>
  </si>
  <si>
    <t>C0320</t>
  </si>
  <si>
    <t>Patent fuel</t>
  </si>
  <si>
    <t>C0330</t>
  </si>
  <si>
    <t>Brown coal briquettes</t>
  </si>
  <si>
    <t>C0340</t>
  </si>
  <si>
    <t>Coal tar</t>
  </si>
  <si>
    <t>C0350-0370</t>
  </si>
  <si>
    <t>Manufactured gases</t>
  </si>
  <si>
    <t>C0350</t>
  </si>
  <si>
    <t>Coke oven gas</t>
  </si>
  <si>
    <t>C0360</t>
  </si>
  <si>
    <t>Gas works gas</t>
  </si>
  <si>
    <t>C0371</t>
  </si>
  <si>
    <t>Blast furnace gas</t>
  </si>
  <si>
    <t>C0379</t>
  </si>
  <si>
    <t>Other recovered gases</t>
  </si>
  <si>
    <t>P1000</t>
  </si>
  <si>
    <t>Peat and peat products</t>
  </si>
  <si>
    <t>P1100</t>
  </si>
  <si>
    <t>Peat</t>
  </si>
  <si>
    <t>P1200</t>
  </si>
  <si>
    <t>Peat products</t>
  </si>
  <si>
    <t>S2000</t>
  </si>
  <si>
    <t>Oil shale and oil sands</t>
  </si>
  <si>
    <t>G3000</t>
  </si>
  <si>
    <t>Natural gas</t>
  </si>
  <si>
    <t>O4000XBIO</t>
  </si>
  <si>
    <t>Oil and petroleum products (excluding biofuel portion)</t>
  </si>
  <si>
    <t>O4100_TOT</t>
  </si>
  <si>
    <t>Crude oil</t>
  </si>
  <si>
    <t>O4200</t>
  </si>
  <si>
    <t>Natural gas liquids</t>
  </si>
  <si>
    <t>O4300</t>
  </si>
  <si>
    <t>Refinery feedstocks</t>
  </si>
  <si>
    <t>O4400X4410</t>
  </si>
  <si>
    <t>Additives and oxygenates (excluding biofuel portion)</t>
  </si>
  <si>
    <t>O4500</t>
  </si>
  <si>
    <t>Other hydrocarbons</t>
  </si>
  <si>
    <t>O4610</t>
  </si>
  <si>
    <t>Refinery gas</t>
  </si>
  <si>
    <t>O4620</t>
  </si>
  <si>
    <t>Ethane</t>
  </si>
  <si>
    <t>O4630</t>
  </si>
  <si>
    <t>Liquefied petroleum gases</t>
  </si>
  <si>
    <t>O4640</t>
  </si>
  <si>
    <t>Naphtha</t>
  </si>
  <si>
    <t>O4651</t>
  </si>
  <si>
    <t>Aviation gasoline</t>
  </si>
  <si>
    <t>O4652XR5210B</t>
  </si>
  <si>
    <t>Motor gasoline (excluding biofuel portion)</t>
  </si>
  <si>
    <t>O4653</t>
  </si>
  <si>
    <t>Gasoline-type jet fuel</t>
  </si>
  <si>
    <t>O4661XR5230B</t>
  </si>
  <si>
    <t>Kerosene-type jet fuel (excluding biofuel portion)</t>
  </si>
  <si>
    <t>O4669</t>
  </si>
  <si>
    <t>Other kerosene</t>
  </si>
  <si>
    <t>O4671XR5220B</t>
  </si>
  <si>
    <t>Gas oil and diesel oil (excluding biofuel portion)</t>
  </si>
  <si>
    <t>O4680</t>
  </si>
  <si>
    <t>Fuel oil</t>
  </si>
  <si>
    <t>O4691</t>
  </si>
  <si>
    <t>White spirit and special boiling point industrial spirits</t>
  </si>
  <si>
    <t>O4692</t>
  </si>
  <si>
    <t>Lubricants</t>
  </si>
  <si>
    <t>O4693</t>
  </si>
  <si>
    <t>Paraffin waxes</t>
  </si>
  <si>
    <t>O4694</t>
  </si>
  <si>
    <t>Petroleum coke</t>
  </si>
  <si>
    <t>O4695</t>
  </si>
  <si>
    <t>Bitumen</t>
  </si>
  <si>
    <t>O4699</t>
  </si>
  <si>
    <t>Other oil products n.e.c.</t>
  </si>
  <si>
    <t>RA000</t>
  </si>
  <si>
    <t>Renewables and biofuels</t>
  </si>
  <si>
    <t>RA100</t>
  </si>
  <si>
    <t>RA200</t>
  </si>
  <si>
    <t>RA300</t>
  </si>
  <si>
    <t>RA410</t>
  </si>
  <si>
    <t>RA420</t>
  </si>
  <si>
    <t>RA500</t>
  </si>
  <si>
    <t>RA600</t>
  </si>
  <si>
    <t>Ambient heat (heat pumps)</t>
  </si>
  <si>
    <t>R5110-5150_W6000RI</t>
  </si>
  <si>
    <t>Primary solid biofuels</t>
  </si>
  <si>
    <t>R5160</t>
  </si>
  <si>
    <t>Charcoal</t>
  </si>
  <si>
    <t>R5210P</t>
  </si>
  <si>
    <t>Pure biogasoline</t>
  </si>
  <si>
    <t>R5210B</t>
  </si>
  <si>
    <t>Blended biogasoline</t>
  </si>
  <si>
    <t>R5220P</t>
  </si>
  <si>
    <t>Pure biodiesels</t>
  </si>
  <si>
    <t>R5220B</t>
  </si>
  <si>
    <t>Blended biodiesels</t>
  </si>
  <si>
    <t>R5230P</t>
  </si>
  <si>
    <t>Pure bio jet kerosene</t>
  </si>
  <si>
    <t>R5230B</t>
  </si>
  <si>
    <t>Blended bio jet kerosene</t>
  </si>
  <si>
    <t>R5290</t>
  </si>
  <si>
    <t>Other liquid biofuels</t>
  </si>
  <si>
    <t>R5300</t>
  </si>
  <si>
    <t>Biogases</t>
  </si>
  <si>
    <t>W6100</t>
  </si>
  <si>
    <t>Industrial waste (non-renewable)</t>
  </si>
  <si>
    <t>W6210</t>
  </si>
  <si>
    <t>Renewable municipal waste</t>
  </si>
  <si>
    <t>W6220</t>
  </si>
  <si>
    <t>Non-renewable municipal waste</t>
  </si>
  <si>
    <t>W6100_6220</t>
  </si>
  <si>
    <t>Non-renewable waste</t>
  </si>
  <si>
    <t>E7000</t>
  </si>
  <si>
    <t>Electricity</t>
  </si>
  <si>
    <t>H8000</t>
  </si>
  <si>
    <t>Heat</t>
  </si>
  <si>
    <t>N900H</t>
  </si>
  <si>
    <t>Nuclear heat</t>
  </si>
  <si>
    <t>TEST TOTAL (differences)</t>
  </si>
  <si>
    <t>TEST RES (differences)</t>
  </si>
  <si>
    <t>Combustible fuels (excluding waste and biofuels)</t>
  </si>
  <si>
    <t>Electricity generation by main fuel groups and operator [nrg_bal_peh] in GWh</t>
  </si>
  <si>
    <t>Share Autop. 2018</t>
  </si>
  <si>
    <t>Share Autop. 2030</t>
  </si>
  <si>
    <t>Share Autop. 2015</t>
  </si>
  <si>
    <t>Share Autop. 2016</t>
  </si>
  <si>
    <t>Share Autop. 2017</t>
  </si>
  <si>
    <t>Share Autop. 2014</t>
  </si>
  <si>
    <t>2030 (linear trend 2006-2018)</t>
  </si>
  <si>
    <t>Share Autop. 2030 (exponential growth trend 2014-2018)</t>
  </si>
  <si>
    <t>Interim steps for exponential trend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</si>
</sst>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2" borderId="0" xfId="0" applyFont="1" applyFill="1"/>
    <xf numFmtId="38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 indent="1"/>
    </xf>
    <xf numFmtId="40" fontId="3" fillId="2" borderId="0" xfId="0" applyNumberFormat="1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/>
    <xf numFmtId="38" fontId="3" fillId="4" borderId="0" xfId="1" applyNumberFormat="1" applyFont="1" applyFill="1" applyAlignment="1">
      <alignment horizontal="right"/>
    </xf>
    <xf numFmtId="0" fontId="3" fillId="5" borderId="0" xfId="0" applyFont="1" applyFill="1"/>
    <xf numFmtId="38" fontId="3" fillId="5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left" indent="1"/>
    </xf>
    <xf numFmtId="0" fontId="3" fillId="5" borderId="0" xfId="0" applyFont="1" applyFill="1" applyAlignment="1">
      <alignment horizontal="left" indent="1"/>
    </xf>
    <xf numFmtId="0" fontId="4" fillId="2" borderId="0" xfId="0" applyFont="1" applyFill="1"/>
    <xf numFmtId="0" fontId="6" fillId="2" borderId="0" xfId="0" applyFont="1" applyFill="1"/>
    <xf numFmtId="0" fontId="4" fillId="6" borderId="0" xfId="0" applyFont="1" applyFill="1"/>
    <xf numFmtId="0" fontId="4" fillId="0" borderId="0" xfId="0" applyFont="1"/>
    <xf numFmtId="0" fontId="3" fillId="0" borderId="0" xfId="0" applyFont="1" applyAlignment="1">
      <alignment horizontal="right" indent="1"/>
    </xf>
    <xf numFmtId="0" fontId="1" fillId="4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 applyAlignment="1">
      <alignment horizontal="left" indent="1"/>
    </xf>
    <xf numFmtId="38" fontId="3" fillId="2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38" fontId="3" fillId="2" borderId="6" xfId="0" applyNumberFormat="1" applyFont="1" applyFill="1" applyBorder="1"/>
    <xf numFmtId="164" fontId="3" fillId="2" borderId="0" xfId="2" applyNumberFormat="1" applyFont="1" applyFill="1"/>
    <xf numFmtId="164" fontId="3" fillId="7" borderId="3" xfId="2" applyNumberFormat="1" applyFont="1" applyFill="1" applyBorder="1"/>
    <xf numFmtId="164" fontId="3" fillId="7" borderId="7" xfId="2" applyNumberFormat="1" applyFont="1" applyFill="1" applyBorder="1"/>
    <xf numFmtId="0" fontId="3" fillId="2" borderId="3" xfId="0" applyFont="1" applyFill="1" applyBorder="1"/>
    <xf numFmtId="0" fontId="3" fillId="0" borderId="2" xfId="0" applyFont="1" applyBorder="1"/>
    <xf numFmtId="0" fontId="1" fillId="0" borderId="1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4" fillId="0" borderId="5" xfId="0" applyFont="1" applyBorder="1" applyAlignment="1">
      <alignment vertical="center"/>
    </xf>
    <xf numFmtId="0" fontId="4" fillId="2" borderId="1" xfId="0" applyFont="1" applyFill="1" applyBorder="1" applyAlignment="1">
      <alignment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5" dropStyle="combo" dx="22" fmlaLink="$G$3" fmlaRange="background!$B$2:$B$44" noThreeD="1" sel="2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9525</xdr:rowOff>
        </xdr:from>
        <xdr:to>
          <xdr:col>6</xdr:col>
          <xdr:colOff>752475</xdr:colOff>
          <xdr:row>2</xdr:row>
          <xdr:rowOff>161925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auto%20producer%20(electricity%20only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auto%20producer%20(heat%20and%20pow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main%20activity%20producer%20(electricity%20only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main%20activity%20producer%20(heat%20and%20pow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45497.966999999997</v>
          </cell>
          <cell r="R12">
            <v>47574.177000000003</v>
          </cell>
          <cell r="S12">
            <v>50265.942000000003</v>
          </cell>
          <cell r="T12">
            <v>47900.673000000003</v>
          </cell>
          <cell r="U12">
            <v>43610.315000000002</v>
          </cell>
          <cell r="V12">
            <v>50871.605000000003</v>
          </cell>
          <cell r="W12">
            <v>49723.906999999999</v>
          </cell>
          <cell r="X12">
            <v>45987.665000000001</v>
          </cell>
          <cell r="Y12">
            <v>45983.853000000003</v>
          </cell>
          <cell r="Z12">
            <v>46629.536999999997</v>
          </cell>
          <cell r="AA12">
            <v>50066.582000000002</v>
          </cell>
          <cell r="AB12">
            <v>53049.042999999998</v>
          </cell>
          <cell r="AC12">
            <v>54305.671999999999</v>
          </cell>
          <cell r="AD12">
            <v>60766.824999999997</v>
          </cell>
        </row>
        <row r="13">
          <cell r="A13" t="str">
            <v>European Union - 28 countries (2013-2020)</v>
          </cell>
          <cell r="Q13">
            <v>63683.771000000001</v>
          </cell>
          <cell r="R13">
            <v>66257.081000000006</v>
          </cell>
          <cell r="S13">
            <v>67631.707999999999</v>
          </cell>
          <cell r="T13">
            <v>64143.779000000002</v>
          </cell>
          <cell r="U13">
            <v>61041.288999999997</v>
          </cell>
          <cell r="V13">
            <v>67431.525999999998</v>
          </cell>
          <cell r="W13">
            <v>68645.229000000007</v>
          </cell>
          <cell r="X13">
            <v>65293.296000000002</v>
          </cell>
          <cell r="Y13">
            <v>64910.54</v>
          </cell>
          <cell r="Z13">
            <v>69329.179000000004</v>
          </cell>
          <cell r="AA13">
            <v>78244.733999999997</v>
          </cell>
          <cell r="AB13">
            <v>83418.114000000001</v>
          </cell>
          <cell r="AC13">
            <v>86740.282999999996</v>
          </cell>
          <cell r="AD13">
            <v>94767.084000000003</v>
          </cell>
        </row>
        <row r="14">
          <cell r="A14" t="str">
            <v>Euro area - 19 countries  (from 2015)</v>
          </cell>
          <cell r="Q14">
            <v>43605.991999999998</v>
          </cell>
          <cell r="R14">
            <v>45177.642</v>
          </cell>
          <cell r="S14">
            <v>48030.612000000001</v>
          </cell>
          <cell r="T14">
            <v>46104.387999999999</v>
          </cell>
          <cell r="U14">
            <v>41903.438000000002</v>
          </cell>
          <cell r="V14">
            <v>49406.75</v>
          </cell>
          <cell r="W14">
            <v>48409.116999999998</v>
          </cell>
          <cell r="X14">
            <v>43205.764999999999</v>
          </cell>
          <cell r="Y14">
            <v>39925.879000000001</v>
          </cell>
          <cell r="Z14">
            <v>40729.548999999999</v>
          </cell>
          <cell r="AA14">
            <v>42597.142</v>
          </cell>
          <cell r="AB14">
            <v>45001.171999999999</v>
          </cell>
          <cell r="AC14">
            <v>46136.103000000003</v>
          </cell>
          <cell r="AD14">
            <v>51789.368000000002</v>
          </cell>
        </row>
        <row r="15">
          <cell r="A15" t="str">
            <v>Belgium</v>
          </cell>
          <cell r="Q15">
            <v>8.69</v>
          </cell>
          <cell r="R15">
            <v>26.486999999999998</v>
          </cell>
          <cell r="S15">
            <v>32.481000000000002</v>
          </cell>
          <cell r="T15">
            <v>158.62899999999999</v>
          </cell>
          <cell r="U15">
            <v>267.22300000000001</v>
          </cell>
          <cell r="V15">
            <v>884.50900000000001</v>
          </cell>
          <cell r="W15">
            <v>1371.7180000000001</v>
          </cell>
          <cell r="X15">
            <v>2374.6080000000002</v>
          </cell>
          <cell r="Y15">
            <v>2764.6590000000001</v>
          </cell>
          <cell r="Z15">
            <v>2975.7</v>
          </cell>
          <cell r="AA15">
            <v>3112.1</v>
          </cell>
          <cell r="AB15">
            <v>3149.6</v>
          </cell>
          <cell r="AC15">
            <v>3371.9</v>
          </cell>
          <cell r="AD15">
            <v>3958.7</v>
          </cell>
        </row>
        <row r="16">
          <cell r="A16" t="str">
            <v>Bulgaria</v>
          </cell>
          <cell r="Q16">
            <v>172</v>
          </cell>
          <cell r="R16">
            <v>188</v>
          </cell>
          <cell r="S16">
            <v>44</v>
          </cell>
          <cell r="T16">
            <v>24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1.431</v>
          </cell>
          <cell r="Z16">
            <v>6.0359999999999996</v>
          </cell>
          <cell r="AA16">
            <v>4.7</v>
          </cell>
          <cell r="AB16">
            <v>58.13</v>
          </cell>
          <cell r="AC16">
            <v>123.346</v>
          </cell>
          <cell r="AD16">
            <v>105.36499999999999</v>
          </cell>
        </row>
        <row r="17">
          <cell r="A17" t="str">
            <v>Czechia</v>
          </cell>
          <cell r="Q17">
            <v>1230.9590000000001</v>
          </cell>
          <cell r="R17">
            <v>1286.7650000000001</v>
          </cell>
          <cell r="S17">
            <v>1295.1890000000001</v>
          </cell>
          <cell r="T17">
            <v>1290.1469999999999</v>
          </cell>
          <cell r="U17">
            <v>1137.7629999999999</v>
          </cell>
          <cell r="V17">
            <v>722.67499999999995</v>
          </cell>
          <cell r="W17">
            <v>543.24900000000002</v>
          </cell>
          <cell r="X17">
            <v>559.23599999999999</v>
          </cell>
          <cell r="Y17">
            <v>652.17999999999995</v>
          </cell>
          <cell r="Z17">
            <v>621.76599999999996</v>
          </cell>
          <cell r="AA17">
            <v>635.97</v>
          </cell>
          <cell r="AB17">
            <v>635.52</v>
          </cell>
          <cell r="AC17">
            <v>637.88099999999997</v>
          </cell>
          <cell r="AD17">
            <v>519.46400000000006</v>
          </cell>
        </row>
        <row r="18">
          <cell r="A18" t="str">
            <v>Denmark</v>
          </cell>
          <cell r="Q18">
            <v>4</v>
          </cell>
          <cell r="R18">
            <v>4</v>
          </cell>
          <cell r="S18">
            <v>4</v>
          </cell>
          <cell r="T18">
            <v>4</v>
          </cell>
          <cell r="U18">
            <v>5</v>
          </cell>
          <cell r="V18">
            <v>7.492</v>
          </cell>
          <cell r="W18">
            <v>16.742999999999999</v>
          </cell>
          <cell r="X18">
            <v>106.389</v>
          </cell>
          <cell r="Y18">
            <v>518.51800000000003</v>
          </cell>
          <cell r="Z18">
            <v>596.27</v>
          </cell>
          <cell r="AA18">
            <v>605.02</v>
          </cell>
          <cell r="AB18">
            <v>744.54600000000005</v>
          </cell>
          <cell r="AC18">
            <v>752.44399999999996</v>
          </cell>
          <cell r="AD18">
            <v>953.81399999999996</v>
          </cell>
        </row>
        <row r="19">
          <cell r="A19" t="str">
            <v>Germany (until 1990 former territory of the FRG)</v>
          </cell>
          <cell r="Q19">
            <v>21725</v>
          </cell>
          <cell r="R19">
            <v>21791</v>
          </cell>
          <cell r="S19">
            <v>24677</v>
          </cell>
          <cell r="T19">
            <v>20824</v>
          </cell>
          <cell r="U19">
            <v>16724</v>
          </cell>
          <cell r="V19">
            <v>20112</v>
          </cell>
          <cell r="W19">
            <v>19199</v>
          </cell>
          <cell r="X19">
            <v>12995</v>
          </cell>
          <cell r="Y19">
            <v>13191</v>
          </cell>
          <cell r="Z19">
            <v>12887</v>
          </cell>
          <cell r="AA19">
            <v>14145</v>
          </cell>
          <cell r="AB19">
            <v>16434</v>
          </cell>
          <cell r="AC19">
            <v>16646</v>
          </cell>
          <cell r="AD19">
            <v>18870</v>
          </cell>
        </row>
        <row r="20">
          <cell r="A20" t="str">
            <v>Estonia</v>
          </cell>
          <cell r="Q20">
            <v>34.331000000000003</v>
          </cell>
          <cell r="R20">
            <v>22.8</v>
          </cell>
          <cell r="S20">
            <v>6.7270000000000003</v>
          </cell>
          <cell r="T20">
            <v>18.513000000000002</v>
          </cell>
          <cell r="U20">
            <v>22.175999999999998</v>
          </cell>
          <cell r="V20">
            <v>18.100999999999999</v>
          </cell>
          <cell r="W20">
            <v>17.186</v>
          </cell>
          <cell r="X20">
            <v>20.78</v>
          </cell>
          <cell r="Y20">
            <v>21.321999999999999</v>
          </cell>
          <cell r="Z20">
            <v>15.048</v>
          </cell>
          <cell r="AA20">
            <v>125.32</v>
          </cell>
          <cell r="AB20">
            <v>185</v>
          </cell>
          <cell r="AC20">
            <v>65.998999999999995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0.42399999999999999</v>
          </cell>
          <cell r="V21">
            <v>0.47599999999999998</v>
          </cell>
          <cell r="W21">
            <v>0.54200000000000004</v>
          </cell>
          <cell r="X21">
            <v>11.704000000000001</v>
          </cell>
          <cell r="Y21">
            <v>12.535</v>
          </cell>
          <cell r="Z21">
            <v>26.803000000000001</v>
          </cell>
          <cell r="AA21">
            <v>39.750999999999998</v>
          </cell>
          <cell r="AB21">
            <v>38.265000000000001</v>
          </cell>
          <cell r="AC21">
            <v>47.197000000000003</v>
          </cell>
          <cell r="AD21">
            <v>56.423000000000002</v>
          </cell>
        </row>
        <row r="22">
          <cell r="A22" t="str">
            <v>Greece</v>
          </cell>
          <cell r="Q22">
            <v>24</v>
          </cell>
          <cell r="R22">
            <v>27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1.6539999999999999</v>
          </cell>
          <cell r="Y22">
            <v>1.046</v>
          </cell>
          <cell r="Z22">
            <v>0.39600000000000002</v>
          </cell>
          <cell r="AA22">
            <v>1.075</v>
          </cell>
          <cell r="AB22">
            <v>0.216</v>
          </cell>
          <cell r="AC22">
            <v>23.263999999999999</v>
          </cell>
          <cell r="AD22">
            <v>31.585999999999999</v>
          </cell>
        </row>
        <row r="23">
          <cell r="A23" t="str">
            <v>Spain</v>
          </cell>
          <cell r="Q23">
            <v>1529.0650000000001</v>
          </cell>
          <cell r="R23">
            <v>3089</v>
          </cell>
          <cell r="S23">
            <v>2963</v>
          </cell>
          <cell r="T23">
            <v>5975.6170000000002</v>
          </cell>
          <cell r="U23">
            <v>6280</v>
          </cell>
          <cell r="V23">
            <v>9585</v>
          </cell>
          <cell r="W23">
            <v>9556</v>
          </cell>
          <cell r="X23">
            <v>9110</v>
          </cell>
          <cell r="Y23">
            <v>4202.0860000000002</v>
          </cell>
          <cell r="Z23">
            <v>4253.6869999999999</v>
          </cell>
          <cell r="AA23">
            <v>3848.549</v>
          </cell>
          <cell r="AB23">
            <v>4191.6080000000002</v>
          </cell>
          <cell r="AC23">
            <v>4026</v>
          </cell>
          <cell r="AD23">
            <v>4598</v>
          </cell>
        </row>
        <row r="24">
          <cell r="A24" t="str">
            <v>France</v>
          </cell>
          <cell r="Q24">
            <v>8083.8109999999997</v>
          </cell>
          <cell r="R24">
            <v>9388.5930000000008</v>
          </cell>
          <cell r="S24">
            <v>9683.2270000000008</v>
          </cell>
          <cell r="T24">
            <v>7781.3739999999998</v>
          </cell>
          <cell r="U24">
            <v>7465.88</v>
          </cell>
          <cell r="V24">
            <v>7407.9740000000002</v>
          </cell>
          <cell r="W24">
            <v>7167.3549999999996</v>
          </cell>
          <cell r="X24">
            <v>8284.6720000000005</v>
          </cell>
          <cell r="Y24">
            <v>8718.9410000000007</v>
          </cell>
          <cell r="Z24">
            <v>9300.5139999999992</v>
          </cell>
          <cell r="AA24">
            <v>9539.1740000000009</v>
          </cell>
          <cell r="AB24">
            <v>9216.6530000000002</v>
          </cell>
          <cell r="AC24">
            <v>9494.5069999999996</v>
          </cell>
          <cell r="AD24">
            <v>10324.431</v>
          </cell>
        </row>
        <row r="25">
          <cell r="A25" t="str">
            <v>Croatia</v>
          </cell>
          <cell r="Q25">
            <v>16</v>
          </cell>
          <cell r="R25">
            <v>14</v>
          </cell>
          <cell r="S25">
            <v>7</v>
          </cell>
          <cell r="T25">
            <v>4.9000000000000004</v>
          </cell>
          <cell r="U25">
            <v>4.9000000000000004</v>
          </cell>
          <cell r="V25">
            <v>8.4529999999999994</v>
          </cell>
          <cell r="W25">
            <v>4.2859999999999996</v>
          </cell>
          <cell r="X25">
            <v>4.6260000000000003</v>
          </cell>
          <cell r="Y25">
            <v>4.9660000000000002</v>
          </cell>
          <cell r="Z25">
            <v>6.52</v>
          </cell>
          <cell r="AA25">
            <v>6.1349999999999998</v>
          </cell>
          <cell r="AB25">
            <v>6.5380000000000003</v>
          </cell>
          <cell r="AC25">
            <v>5.6</v>
          </cell>
          <cell r="AD25">
            <v>5.9</v>
          </cell>
        </row>
        <row r="26">
          <cell r="A26" t="str">
            <v>Italy</v>
          </cell>
          <cell r="Q26">
            <v>1798.962</v>
          </cell>
          <cell r="R26">
            <v>1784.269</v>
          </cell>
          <cell r="S26">
            <v>1054.2919999999999</v>
          </cell>
          <cell r="T26">
            <v>1212.4970000000001</v>
          </cell>
          <cell r="U26">
            <v>1654.7380000000001</v>
          </cell>
          <cell r="V26">
            <v>1623.58</v>
          </cell>
          <cell r="W26">
            <v>1289.934</v>
          </cell>
          <cell r="X26">
            <v>822.39099999999996</v>
          </cell>
          <cell r="Y26">
            <v>1046.742</v>
          </cell>
          <cell r="Z26">
            <v>1080.4159999999999</v>
          </cell>
          <cell r="AA26">
            <v>1067.203</v>
          </cell>
          <cell r="AB26">
            <v>916.38</v>
          </cell>
          <cell r="AC26">
            <v>902.83199999999999</v>
          </cell>
          <cell r="AD26">
            <v>772.60299999999995</v>
          </cell>
        </row>
        <row r="27">
          <cell r="A27" t="str">
            <v>Cyprus</v>
          </cell>
          <cell r="Q27">
            <v>0.85499999999999998</v>
          </cell>
          <cell r="R27">
            <v>2.0350000000000001</v>
          </cell>
          <cell r="S27">
            <v>19.164999999999999</v>
          </cell>
          <cell r="T27">
            <v>16.273</v>
          </cell>
          <cell r="U27">
            <v>8.2810000000000006</v>
          </cell>
          <cell r="V27">
            <v>9.9090000000000007</v>
          </cell>
          <cell r="W27">
            <v>18.119</v>
          </cell>
          <cell r="X27">
            <v>11.147</v>
          </cell>
          <cell r="Y27">
            <v>15.411</v>
          </cell>
          <cell r="Z27">
            <v>40.232999999999997</v>
          </cell>
          <cell r="AA27">
            <v>49.726999999999997</v>
          </cell>
          <cell r="AB27">
            <v>59.96</v>
          </cell>
          <cell r="AC27">
            <v>67.436999999999998</v>
          </cell>
          <cell r="AD27">
            <v>78.453999999999994</v>
          </cell>
        </row>
        <row r="28">
          <cell r="A28" t="str">
            <v>Latvia</v>
          </cell>
          <cell r="Q28">
            <v>10.672000000000001</v>
          </cell>
          <cell r="R28">
            <v>6.1180000000000003</v>
          </cell>
          <cell r="S28">
            <v>12.125999999999999</v>
          </cell>
          <cell r="T28">
            <v>15.76</v>
          </cell>
          <cell r="U28">
            <v>14.845000000000001</v>
          </cell>
          <cell r="V28">
            <v>17.748000000000001</v>
          </cell>
          <cell r="W28">
            <v>8.9320000000000004</v>
          </cell>
          <cell r="X28">
            <v>7.4969999999999999</v>
          </cell>
          <cell r="Y28">
            <v>4.0309999999999997</v>
          </cell>
          <cell r="Z28">
            <v>9.4440000000000008</v>
          </cell>
          <cell r="AA28">
            <v>4.891</v>
          </cell>
          <cell r="AB28">
            <v>4.1420000000000003</v>
          </cell>
          <cell r="AC28">
            <v>6.532</v>
          </cell>
          <cell r="AD28">
            <v>4.1929999999999996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22.515000000000001</v>
          </cell>
          <cell r="R30">
            <v>25.988</v>
          </cell>
          <cell r="S30">
            <v>26.547999999999998</v>
          </cell>
          <cell r="T30">
            <v>26.581</v>
          </cell>
          <cell r="U30">
            <v>26.212</v>
          </cell>
          <cell r="V30">
            <v>28.800999999999998</v>
          </cell>
          <cell r="W30">
            <v>29.777999999999999</v>
          </cell>
          <cell r="X30">
            <v>43.048999999999999</v>
          </cell>
          <cell r="Y30">
            <v>79.634</v>
          </cell>
          <cell r="Z30">
            <v>100.292</v>
          </cell>
          <cell r="AA30">
            <v>110.20399999999999</v>
          </cell>
          <cell r="AB30">
            <v>108.09399999999999</v>
          </cell>
          <cell r="AC30">
            <v>112.786</v>
          </cell>
          <cell r="AD30">
            <v>124.084</v>
          </cell>
        </row>
        <row r="31">
          <cell r="A31" t="str">
            <v>Hungary</v>
          </cell>
          <cell r="Q31">
            <v>2</v>
          </cell>
          <cell r="R31">
            <v>0</v>
          </cell>
          <cell r="S31">
            <v>0.3</v>
          </cell>
          <cell r="T31">
            <v>0.55000000000000004</v>
          </cell>
          <cell r="U31">
            <v>0.65</v>
          </cell>
          <cell r="V31">
            <v>9.6839999999999993</v>
          </cell>
          <cell r="W31">
            <v>86.444000000000003</v>
          </cell>
          <cell r="X31">
            <v>62.808999999999997</v>
          </cell>
          <cell r="Y31">
            <v>95.566999999999993</v>
          </cell>
          <cell r="Z31">
            <v>114.261</v>
          </cell>
          <cell r="AA31">
            <v>206.83199999999999</v>
          </cell>
          <cell r="AB31">
            <v>306.48700000000002</v>
          </cell>
          <cell r="AC31">
            <v>412</v>
          </cell>
          <cell r="AD31">
            <v>685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0.68</v>
          </cell>
          <cell r="W32">
            <v>4.99</v>
          </cell>
          <cell r="X32">
            <v>16.765000000000001</v>
          </cell>
          <cell r="Y32">
            <v>29.555</v>
          </cell>
          <cell r="Z32">
            <v>68.438000000000002</v>
          </cell>
          <cell r="AA32">
            <v>95.048000000000002</v>
          </cell>
          <cell r="AB32">
            <v>127.943</v>
          </cell>
          <cell r="AC32">
            <v>162.28800000000001</v>
          </cell>
          <cell r="AD32">
            <v>189.63399999999999</v>
          </cell>
        </row>
        <row r="33">
          <cell r="A33" t="str">
            <v>Netherlands</v>
          </cell>
          <cell r="Q33">
            <v>2893.6550000000002</v>
          </cell>
          <cell r="R33">
            <v>1811.8520000000001</v>
          </cell>
          <cell r="S33">
            <v>1898.74</v>
          </cell>
          <cell r="T33">
            <v>2221.806</v>
          </cell>
          <cell r="U33">
            <v>2305.0650000000001</v>
          </cell>
          <cell r="V33">
            <v>2212.5120000000002</v>
          </cell>
          <cell r="W33">
            <v>1996.8019999999999</v>
          </cell>
          <cell r="X33">
            <v>1770.402</v>
          </cell>
          <cell r="Y33">
            <v>2149.2469999999998</v>
          </cell>
          <cell r="Z33">
            <v>2491.6840000000002</v>
          </cell>
          <cell r="AA33">
            <v>2726.585</v>
          </cell>
          <cell r="AB33">
            <v>2912.826</v>
          </cell>
          <cell r="AC33">
            <v>3431.232</v>
          </cell>
          <cell r="AD33">
            <v>4392.2690000000002</v>
          </cell>
        </row>
        <row r="34">
          <cell r="A34" t="str">
            <v>Austria</v>
          </cell>
          <cell r="Q34">
            <v>4469.8860000000004</v>
          </cell>
          <cell r="R34">
            <v>4197.4409999999998</v>
          </cell>
          <cell r="S34">
            <v>4458.8090000000002</v>
          </cell>
          <cell r="T34">
            <v>4531.1959999999999</v>
          </cell>
          <cell r="U34">
            <v>4400.9979999999996</v>
          </cell>
          <cell r="V34">
            <v>4620.4849999999997</v>
          </cell>
          <cell r="W34">
            <v>4322.5020000000004</v>
          </cell>
          <cell r="X34">
            <v>3870.9189999999999</v>
          </cell>
          <cell r="Y34">
            <v>3650.9870000000001</v>
          </cell>
          <cell r="Z34">
            <v>3615.9960000000001</v>
          </cell>
          <cell r="AA34">
            <v>3687.3389999999999</v>
          </cell>
          <cell r="AB34">
            <v>3532.828</v>
          </cell>
          <cell r="AC34">
            <v>3661.6840000000002</v>
          </cell>
          <cell r="AD34">
            <v>3865.5610000000001</v>
          </cell>
        </row>
        <row r="35">
          <cell r="A35" t="str">
            <v>Poland</v>
          </cell>
          <cell r="Q35">
            <v>1.9</v>
          </cell>
          <cell r="R35">
            <v>1.706</v>
          </cell>
          <cell r="S35">
            <v>2.3439999999999999</v>
          </cell>
          <cell r="T35">
            <v>2.2999999999999998</v>
          </cell>
          <cell r="U35">
            <v>2.1920000000000002</v>
          </cell>
          <cell r="V35">
            <v>1.998</v>
          </cell>
          <cell r="W35">
            <v>2.3839999999999999</v>
          </cell>
          <cell r="X35">
            <v>2.9889999999999999</v>
          </cell>
          <cell r="Y35">
            <v>4.7889999999999997</v>
          </cell>
          <cell r="Z35">
            <v>9.6180000000000003</v>
          </cell>
          <cell r="AA35">
            <v>59.360999999999997</v>
          </cell>
          <cell r="AB35">
            <v>126.819</v>
          </cell>
          <cell r="AC35">
            <v>168.983</v>
          </cell>
          <cell r="AD35">
            <v>303.74299999999999</v>
          </cell>
        </row>
        <row r="36">
          <cell r="A36" t="str">
            <v>Portugal</v>
          </cell>
          <cell r="Q36">
            <v>659.18299999999999</v>
          </cell>
          <cell r="R36">
            <v>672.26199999999994</v>
          </cell>
          <cell r="S36">
            <v>652.35199999999998</v>
          </cell>
          <cell r="T36">
            <v>677.37900000000002</v>
          </cell>
          <cell r="U36">
            <v>713.16200000000003</v>
          </cell>
          <cell r="V36">
            <v>770.97900000000004</v>
          </cell>
          <cell r="W36">
            <v>940.19100000000003</v>
          </cell>
          <cell r="X36">
            <v>963.66499999999996</v>
          </cell>
          <cell r="Y36">
            <v>1137.2950000000001</v>
          </cell>
          <cell r="Z36">
            <v>1142.644</v>
          </cell>
          <cell r="AA36">
            <v>1310.1379999999999</v>
          </cell>
          <cell r="AB36">
            <v>1396.2139999999999</v>
          </cell>
          <cell r="AC36">
            <v>1480.37</v>
          </cell>
          <cell r="AD36">
            <v>1438.2750000000001</v>
          </cell>
        </row>
        <row r="37">
          <cell r="A37" t="str">
            <v>Romania</v>
          </cell>
          <cell r="Q37">
            <v>206.99799999999999</v>
          </cell>
          <cell r="R37">
            <v>696.31100000000004</v>
          </cell>
          <cell r="S37">
            <v>867.51499999999999</v>
          </cell>
          <cell r="T37">
            <v>453.98700000000002</v>
          </cell>
          <cell r="U37">
            <v>540.68799999999999</v>
          </cell>
          <cell r="V37">
            <v>700.76499999999999</v>
          </cell>
          <cell r="W37">
            <v>646.68399999999997</v>
          </cell>
          <cell r="X37">
            <v>2028.8510000000001</v>
          </cell>
          <cell r="Y37">
            <v>4770.4189999999999</v>
          </cell>
          <cell r="Z37">
            <v>4533.8590000000004</v>
          </cell>
          <cell r="AA37">
            <v>5940.1019999999999</v>
          </cell>
          <cell r="AB37">
            <v>6159.2709999999997</v>
          </cell>
          <cell r="AC37">
            <v>6057.3149999999996</v>
          </cell>
          <cell r="AD37">
            <v>6393.1710000000003</v>
          </cell>
        </row>
        <row r="38">
          <cell r="A38" t="str">
            <v>Slovenia</v>
          </cell>
          <cell r="Q38">
            <v>233.38800000000001</v>
          </cell>
          <cell r="R38">
            <v>257.988</v>
          </cell>
          <cell r="S38">
            <v>250.97399999999999</v>
          </cell>
          <cell r="T38">
            <v>270.14800000000002</v>
          </cell>
          <cell r="U38">
            <v>177.077</v>
          </cell>
          <cell r="V38">
            <v>185.37799999999999</v>
          </cell>
          <cell r="W38">
            <v>194.316</v>
          </cell>
          <cell r="X38">
            <v>287.76600000000002</v>
          </cell>
          <cell r="Y38">
            <v>378.83699999999999</v>
          </cell>
          <cell r="Z38">
            <v>482.26499999999999</v>
          </cell>
          <cell r="AA38">
            <v>423.07799999999997</v>
          </cell>
          <cell r="AB38">
            <v>489.59500000000003</v>
          </cell>
          <cell r="AC38">
            <v>466.24</v>
          </cell>
          <cell r="AD38">
            <v>469.67500000000001</v>
          </cell>
        </row>
        <row r="39">
          <cell r="A39" t="str">
            <v>Slovakia</v>
          </cell>
          <cell r="Q39">
            <v>89</v>
          </cell>
          <cell r="R39">
            <v>92</v>
          </cell>
          <cell r="S39">
            <v>96.5</v>
          </cell>
          <cell r="T39">
            <v>96</v>
          </cell>
          <cell r="U39">
            <v>115</v>
          </cell>
          <cell r="V39">
            <v>138.29499999999999</v>
          </cell>
          <cell r="W39">
            <v>467</v>
          </cell>
          <cell r="X39">
            <v>526</v>
          </cell>
          <cell r="Y39">
            <v>698</v>
          </cell>
          <cell r="Z39">
            <v>777</v>
          </cell>
          <cell r="AA39">
            <v>572</v>
          </cell>
          <cell r="AB39">
            <v>599</v>
          </cell>
          <cell r="AC39">
            <v>522</v>
          </cell>
          <cell r="AD39">
            <v>589</v>
          </cell>
        </row>
        <row r="40">
          <cell r="A40" t="str">
            <v>Finland</v>
          </cell>
          <cell r="Q40">
            <v>2022.979</v>
          </cell>
          <cell r="R40">
            <v>1982.809</v>
          </cell>
          <cell r="S40">
            <v>2198.6709999999998</v>
          </cell>
          <cell r="T40">
            <v>2278.6149999999998</v>
          </cell>
          <cell r="U40">
            <v>1728.357</v>
          </cell>
          <cell r="V40">
            <v>1790.3230000000001</v>
          </cell>
          <cell r="W40">
            <v>1824.752</v>
          </cell>
          <cell r="X40">
            <v>2087.7460000000001</v>
          </cell>
          <cell r="Y40">
            <v>1824.5509999999999</v>
          </cell>
          <cell r="Z40">
            <v>1461.989</v>
          </cell>
          <cell r="AA40">
            <v>1739.96</v>
          </cell>
          <cell r="AB40">
            <v>1638.848</v>
          </cell>
          <cell r="AC40">
            <v>1647.835</v>
          </cell>
          <cell r="AD40">
            <v>1996.48</v>
          </cell>
        </row>
        <row r="41">
          <cell r="A41" t="str">
            <v>Sweden</v>
          </cell>
          <cell r="Q41">
            <v>258.11799999999999</v>
          </cell>
          <cell r="R41">
            <v>205.75299999999999</v>
          </cell>
          <cell r="S41">
            <v>14.981999999999999</v>
          </cell>
          <cell r="T41">
            <v>16.401</v>
          </cell>
          <cell r="U41">
            <v>15.683999999999999</v>
          </cell>
          <cell r="V41">
            <v>13.788</v>
          </cell>
          <cell r="W41">
            <v>15</v>
          </cell>
          <cell r="X41">
            <v>17</v>
          </cell>
          <cell r="Y41">
            <v>10.103999999999999</v>
          </cell>
          <cell r="Z41">
            <v>11.657999999999999</v>
          </cell>
          <cell r="AA41">
            <v>11.32</v>
          </cell>
          <cell r="AB41">
            <v>10.56</v>
          </cell>
          <cell r="AC41">
            <v>12</v>
          </cell>
          <cell r="AD41">
            <v>11</v>
          </cell>
        </row>
        <row r="42">
          <cell r="A42" t="str">
            <v>United Kingdom</v>
          </cell>
          <cell r="Q42">
            <v>18185.804</v>
          </cell>
          <cell r="R42">
            <v>18682.903999999999</v>
          </cell>
          <cell r="S42">
            <v>17365.766</v>
          </cell>
          <cell r="T42">
            <v>16243.106</v>
          </cell>
          <cell r="U42">
            <v>17430.973999999998</v>
          </cell>
          <cell r="V42">
            <v>16559.920999999998</v>
          </cell>
          <cell r="W42">
            <v>18921.322</v>
          </cell>
          <cell r="X42">
            <v>19305.631000000001</v>
          </cell>
          <cell r="Y42">
            <v>18926.687000000002</v>
          </cell>
          <cell r="Z42">
            <v>22699.642</v>
          </cell>
          <cell r="AA42">
            <v>28178.151999999998</v>
          </cell>
          <cell r="AB42">
            <v>30369.071</v>
          </cell>
          <cell r="AC42">
            <v>32434.611000000001</v>
          </cell>
          <cell r="AD42">
            <v>34000.258999999998</v>
          </cell>
        </row>
        <row r="43">
          <cell r="A43" t="str">
            <v>Iceland</v>
          </cell>
          <cell r="Q43">
            <v>5</v>
          </cell>
          <cell r="R43">
            <v>5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6301</v>
          </cell>
          <cell r="R44">
            <v>5433</v>
          </cell>
          <cell r="S44">
            <v>6547</v>
          </cell>
          <cell r="T44">
            <v>6693</v>
          </cell>
          <cell r="U44">
            <v>9443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2.3170000000000002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14</v>
          </cell>
          <cell r="S48">
            <v>37</v>
          </cell>
          <cell r="T48">
            <v>235</v>
          </cell>
          <cell r="U48">
            <v>146</v>
          </cell>
          <cell r="V48">
            <v>130</v>
          </cell>
          <cell r="W48">
            <v>84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11957.001</v>
          </cell>
          <cell r="R49">
            <v>8897.0630000000001</v>
          </cell>
          <cell r="S49">
            <v>8948.0650000000005</v>
          </cell>
          <cell r="T49">
            <v>10024.620999999999</v>
          </cell>
          <cell r="U49">
            <v>9063.9359999999997</v>
          </cell>
          <cell r="V49">
            <v>8042.4269999999997</v>
          </cell>
          <cell r="W49">
            <v>8284.6489999999994</v>
          </cell>
          <cell r="X49">
            <v>9375.8230000000003</v>
          </cell>
          <cell r="Y49">
            <v>9306.4210000000003</v>
          </cell>
          <cell r="Z49">
            <v>13425.505999999999</v>
          </cell>
          <cell r="AA49">
            <v>13578.041999999999</v>
          </cell>
          <cell r="AB49">
            <v>14553.594999999999</v>
          </cell>
          <cell r="AC49">
            <v>13857.673000000001</v>
          </cell>
          <cell r="AD49">
            <v>11952.087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380</v>
          </cell>
          <cell r="AA50">
            <v>437</v>
          </cell>
          <cell r="AB50">
            <v>394</v>
          </cell>
          <cell r="AC50">
            <v>441</v>
          </cell>
          <cell r="AD50">
            <v>438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</v>
          </cell>
          <cell r="W52">
            <v>5</v>
          </cell>
          <cell r="X52">
            <v>3</v>
          </cell>
          <cell r="Y52">
            <v>7</v>
          </cell>
          <cell r="Z52">
            <v>9</v>
          </cell>
          <cell r="AA52">
            <v>1</v>
          </cell>
          <cell r="AB52">
            <v>1</v>
          </cell>
          <cell r="AC52">
            <v>8</v>
          </cell>
          <cell r="AD52">
            <v>26</v>
          </cell>
        </row>
        <row r="53">
          <cell r="A53" t="str">
            <v>Ukraine</v>
          </cell>
          <cell r="Q53">
            <v>3820.5</v>
          </cell>
          <cell r="R53">
            <v>3165.8</v>
          </cell>
          <cell r="S53">
            <v>577.6</v>
          </cell>
          <cell r="T53">
            <v>738.4</v>
          </cell>
          <cell r="U53">
            <v>400.7</v>
          </cell>
          <cell r="V53">
            <v>498.8</v>
          </cell>
          <cell r="W53">
            <v>456.1</v>
          </cell>
          <cell r="X53">
            <v>458.9</v>
          </cell>
          <cell r="Y53">
            <v>396.1</v>
          </cell>
          <cell r="Z53">
            <v>369.5</v>
          </cell>
          <cell r="AA53">
            <v>241.5</v>
          </cell>
          <cell r="AB53">
            <v>272.10000000000002</v>
          </cell>
          <cell r="AC53">
            <v>308</v>
          </cell>
          <cell r="AD53">
            <v>317.8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11470.944</v>
          </cell>
          <cell r="R12">
            <v>12781.281999999999</v>
          </cell>
          <cell r="S12">
            <v>14272.579</v>
          </cell>
          <cell r="T12">
            <v>10404.152</v>
          </cell>
          <cell r="U12">
            <v>8158</v>
          </cell>
          <cell r="V12">
            <v>9349</v>
          </cell>
          <cell r="W12">
            <v>8304.8739999999998</v>
          </cell>
          <cell r="X12">
            <v>3097.5749999999998</v>
          </cell>
          <cell r="Y12">
            <v>2616.4270000000001</v>
          </cell>
          <cell r="Z12">
            <v>2254.73</v>
          </cell>
          <cell r="AA12">
            <v>2124.9650000000001</v>
          </cell>
          <cell r="AB12">
            <v>3977.337</v>
          </cell>
          <cell r="AC12">
            <v>3946.2350000000001</v>
          </cell>
          <cell r="AD12">
            <v>3964.08</v>
          </cell>
        </row>
        <row r="13">
          <cell r="A13" t="str">
            <v>European Union - 28 countries (2013-2020)</v>
          </cell>
          <cell r="Q13">
            <v>14767.944</v>
          </cell>
          <cell r="R13">
            <v>15954.281999999999</v>
          </cell>
          <cell r="S13">
            <v>17438.579000000002</v>
          </cell>
          <cell r="T13">
            <v>13916.152</v>
          </cell>
          <cell r="U13">
            <v>11354</v>
          </cell>
          <cell r="V13">
            <v>12528</v>
          </cell>
          <cell r="W13">
            <v>11515.874</v>
          </cell>
          <cell r="X13">
            <v>5545.5749999999998</v>
          </cell>
          <cell r="Y13">
            <v>2626.4270000000001</v>
          </cell>
          <cell r="Z13">
            <v>2254.73</v>
          </cell>
          <cell r="AA13">
            <v>2124.9650000000001</v>
          </cell>
          <cell r="AB13">
            <v>3977.337</v>
          </cell>
          <cell r="AC13">
            <v>3946.2350000000001</v>
          </cell>
          <cell r="AD13">
            <v>3964.08</v>
          </cell>
        </row>
        <row r="14">
          <cell r="A14" t="str">
            <v>Euro area - 19 countries  (from 2015)</v>
          </cell>
          <cell r="Q14">
            <v>11005.944</v>
          </cell>
          <cell r="R14">
            <v>12174.281999999999</v>
          </cell>
          <cell r="S14">
            <v>13414.579</v>
          </cell>
          <cell r="T14">
            <v>9511.152</v>
          </cell>
          <cell r="U14">
            <v>7551</v>
          </cell>
          <cell r="V14">
            <v>9258</v>
          </cell>
          <cell r="W14">
            <v>8109.8739999999998</v>
          </cell>
          <cell r="X14">
            <v>2922.5749999999998</v>
          </cell>
          <cell r="Y14">
            <v>2513.4270000000001</v>
          </cell>
          <cell r="Z14">
            <v>2197.73</v>
          </cell>
          <cell r="AA14">
            <v>2124.9650000000001</v>
          </cell>
          <cell r="AB14">
            <v>3977.337</v>
          </cell>
          <cell r="AC14">
            <v>3946.2350000000001</v>
          </cell>
          <cell r="AD14">
            <v>3964.08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465</v>
          </cell>
          <cell r="R17">
            <v>607</v>
          </cell>
          <cell r="S17">
            <v>675</v>
          </cell>
          <cell r="T17">
            <v>704</v>
          </cell>
          <cell r="U17">
            <v>540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10637</v>
          </cell>
          <cell r="R19">
            <v>10854</v>
          </cell>
          <cell r="S19">
            <v>12613</v>
          </cell>
          <cell r="T19">
            <v>8984</v>
          </cell>
          <cell r="U19">
            <v>7056</v>
          </cell>
          <cell r="V19">
            <v>8738</v>
          </cell>
          <cell r="W19">
            <v>7735</v>
          </cell>
          <cell r="X19">
            <v>2471</v>
          </cell>
          <cell r="Y19">
            <v>2130</v>
          </cell>
          <cell r="Z19">
            <v>1873</v>
          </cell>
          <cell r="AA19">
            <v>1805</v>
          </cell>
          <cell r="AB19">
            <v>3606</v>
          </cell>
          <cell r="AC19">
            <v>3626</v>
          </cell>
          <cell r="AD19">
            <v>3650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926</v>
          </cell>
          <cell r="S23">
            <v>429</v>
          </cell>
          <cell r="T23">
            <v>428</v>
          </cell>
          <cell r="U23">
            <v>375</v>
          </cell>
          <cell r="V23">
            <v>390</v>
          </cell>
          <cell r="W23">
            <v>279</v>
          </cell>
          <cell r="X23">
            <v>346</v>
          </cell>
          <cell r="Y23">
            <v>284</v>
          </cell>
          <cell r="Z23">
            <v>236</v>
          </cell>
          <cell r="AA23">
            <v>233</v>
          </cell>
          <cell r="AB23">
            <v>250</v>
          </cell>
          <cell r="AC23">
            <v>231</v>
          </cell>
          <cell r="AD23">
            <v>230</v>
          </cell>
        </row>
        <row r="24">
          <cell r="A24" t="str">
            <v>France</v>
          </cell>
          <cell r="Q24">
            <v>266</v>
          </cell>
          <cell r="R24">
            <v>295</v>
          </cell>
          <cell r="S24">
            <v>315</v>
          </cell>
          <cell r="T24">
            <v>69</v>
          </cell>
          <cell r="U24">
            <v>102</v>
          </cell>
          <cell r="V24">
            <v>115</v>
          </cell>
          <cell r="W24">
            <v>90.873999999999995</v>
          </cell>
          <cell r="X24">
            <v>104.575</v>
          </cell>
          <cell r="Y24">
            <v>97.129000000000005</v>
          </cell>
          <cell r="Z24">
            <v>87.551000000000002</v>
          </cell>
          <cell r="AA24">
            <v>74.747</v>
          </cell>
          <cell r="AB24">
            <v>97.513999999999996</v>
          </cell>
          <cell r="AC24">
            <v>78.108000000000004</v>
          </cell>
          <cell r="AD24">
            <v>71.986000000000004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76</v>
          </cell>
          <cell r="R26">
            <v>73</v>
          </cell>
          <cell r="S26">
            <v>27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21.943999999999999</v>
          </cell>
          <cell r="R34">
            <v>22.282</v>
          </cell>
          <cell r="S34">
            <v>22.579000000000001</v>
          </cell>
          <cell r="T34">
            <v>22.152000000000001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2.298</v>
          </cell>
          <cell r="Z34">
            <v>1.179</v>
          </cell>
          <cell r="AA34">
            <v>1.218</v>
          </cell>
          <cell r="AB34">
            <v>0.82299999999999995</v>
          </cell>
          <cell r="AC34">
            <v>1.127</v>
          </cell>
          <cell r="AD34">
            <v>1.0940000000000001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183</v>
          </cell>
          <cell r="T37">
            <v>189</v>
          </cell>
          <cell r="U37">
            <v>67</v>
          </cell>
          <cell r="V37">
            <v>91</v>
          </cell>
          <cell r="W37">
            <v>195</v>
          </cell>
          <cell r="X37">
            <v>175</v>
          </cell>
          <cell r="Y37">
            <v>103</v>
          </cell>
          <cell r="Z37">
            <v>57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</v>
          </cell>
          <cell r="R40">
            <v>4</v>
          </cell>
          <cell r="S40">
            <v>8</v>
          </cell>
          <cell r="T40">
            <v>8</v>
          </cell>
          <cell r="U40">
            <v>18</v>
          </cell>
          <cell r="V40">
            <v>15</v>
          </cell>
          <cell r="W40">
            <v>5</v>
          </cell>
          <cell r="X40">
            <v>1</v>
          </cell>
          <cell r="Y40">
            <v>0</v>
          </cell>
          <cell r="Z40">
            <v>0</v>
          </cell>
          <cell r="AA40">
            <v>11</v>
          </cell>
          <cell r="AB40">
            <v>23</v>
          </cell>
          <cell r="AC40">
            <v>10</v>
          </cell>
          <cell r="AD40">
            <v>11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3297</v>
          </cell>
          <cell r="R42">
            <v>3173</v>
          </cell>
          <cell r="S42">
            <v>3166</v>
          </cell>
          <cell r="T42">
            <v>3512</v>
          </cell>
          <cell r="U42">
            <v>3196</v>
          </cell>
          <cell r="V42">
            <v>3179</v>
          </cell>
          <cell r="W42">
            <v>3211</v>
          </cell>
          <cell r="X42">
            <v>2448</v>
          </cell>
          <cell r="Y42">
            <v>10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10</v>
          </cell>
          <cell r="S48">
            <v>7</v>
          </cell>
          <cell r="T48">
            <v>108</v>
          </cell>
          <cell r="U48">
            <v>23</v>
          </cell>
          <cell r="V48">
            <v>15</v>
          </cell>
          <cell r="W48">
            <v>32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1598</v>
          </cell>
          <cell r="R49">
            <v>1982</v>
          </cell>
          <cell r="S49">
            <v>1826</v>
          </cell>
          <cell r="T49">
            <v>1460</v>
          </cell>
          <cell r="U49">
            <v>1307</v>
          </cell>
          <cell r="V49">
            <v>1290</v>
          </cell>
          <cell r="W49">
            <v>1259</v>
          </cell>
          <cell r="X49">
            <v>1455</v>
          </cell>
          <cell r="Y49">
            <v>1773</v>
          </cell>
          <cell r="Z49">
            <v>4609</v>
          </cell>
          <cell r="AA49">
            <v>4376</v>
          </cell>
          <cell r="AB49">
            <v>4590</v>
          </cell>
          <cell r="AC49">
            <v>3946.5880000000002</v>
          </cell>
          <cell r="AD49">
            <v>3939.1759999999999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334</v>
          </cell>
          <cell r="AA50">
            <v>383</v>
          </cell>
          <cell r="AB50">
            <v>360</v>
          </cell>
          <cell r="AC50">
            <v>398</v>
          </cell>
          <cell r="AD50">
            <v>397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26</v>
          </cell>
          <cell r="T53">
            <v>32</v>
          </cell>
          <cell r="U53">
            <v>19</v>
          </cell>
          <cell r="V53">
            <v>27</v>
          </cell>
          <cell r="W53">
            <v>66</v>
          </cell>
          <cell r="X53">
            <v>135</v>
          </cell>
          <cell r="Y53">
            <v>137</v>
          </cell>
          <cell r="Z53">
            <v>202</v>
          </cell>
          <cell r="AA53">
            <v>121</v>
          </cell>
          <cell r="AB53">
            <v>7</v>
          </cell>
          <cell r="AC53">
            <v>5.2</v>
          </cell>
          <cell r="AD53">
            <v>1.7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9493.6119999999992</v>
          </cell>
          <cell r="R12">
            <v>10964.19</v>
          </cell>
          <cell r="S12">
            <v>11419.210999999999</v>
          </cell>
          <cell r="T12">
            <v>8892.5720000000001</v>
          </cell>
          <cell r="U12">
            <v>6223.1620000000003</v>
          </cell>
          <cell r="V12">
            <v>9151.6970000000001</v>
          </cell>
          <cell r="W12">
            <v>9023.402</v>
          </cell>
          <cell r="X12">
            <v>8810.4169999999995</v>
          </cell>
          <cell r="Y12">
            <v>9570.1929999999993</v>
          </cell>
          <cell r="Z12">
            <v>9584.2270000000008</v>
          </cell>
          <cell r="AA12">
            <v>10758.859</v>
          </cell>
          <cell r="AB12">
            <v>10411.636</v>
          </cell>
          <cell r="AC12">
            <v>10434.145</v>
          </cell>
          <cell r="AD12">
            <v>11903.293</v>
          </cell>
        </row>
        <row r="13">
          <cell r="A13" t="str">
            <v>European Union - 28 countries (2013-2020)</v>
          </cell>
          <cell r="Q13">
            <v>10969.611999999999</v>
          </cell>
          <cell r="R13">
            <v>12100.19</v>
          </cell>
          <cell r="S13">
            <v>12612.210999999999</v>
          </cell>
          <cell r="T13">
            <v>9976.5720000000001</v>
          </cell>
          <cell r="U13">
            <v>7228.1620000000003</v>
          </cell>
          <cell r="V13">
            <v>9916.6970000000001</v>
          </cell>
          <cell r="W13">
            <v>9917.402</v>
          </cell>
          <cell r="X13">
            <v>9920.4169999999995</v>
          </cell>
          <cell r="Y13">
            <v>10853.192999999999</v>
          </cell>
          <cell r="Z13">
            <v>10848.227000000001</v>
          </cell>
          <cell r="AA13">
            <v>11762.482</v>
          </cell>
          <cell r="AB13">
            <v>11107.996999999999</v>
          </cell>
          <cell r="AC13">
            <v>11128.496999999999</v>
          </cell>
          <cell r="AD13">
            <v>12609.716</v>
          </cell>
        </row>
        <row r="14">
          <cell r="A14" t="str">
            <v>Euro area - 19 countries  (from 2015)</v>
          </cell>
          <cell r="Q14">
            <v>9251.6119999999992</v>
          </cell>
          <cell r="R14">
            <v>10770.19</v>
          </cell>
          <cell r="S14">
            <v>11371.210999999999</v>
          </cell>
          <cell r="T14">
            <v>8871.5720000000001</v>
          </cell>
          <cell r="U14">
            <v>6206.1620000000003</v>
          </cell>
          <cell r="V14">
            <v>9115.6970000000001</v>
          </cell>
          <cell r="W14">
            <v>8966.402</v>
          </cell>
          <cell r="X14">
            <v>8763.4169999999995</v>
          </cell>
          <cell r="Y14">
            <v>9522.1929999999993</v>
          </cell>
          <cell r="Z14">
            <v>9526.2270000000008</v>
          </cell>
          <cell r="AA14">
            <v>10664.859</v>
          </cell>
          <cell r="AB14">
            <v>10291.636</v>
          </cell>
          <cell r="AC14">
            <v>10341.643</v>
          </cell>
          <cell r="AD14">
            <v>11778.985000000001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5720</v>
          </cell>
          <cell r="R19">
            <v>5867</v>
          </cell>
          <cell r="S19">
            <v>6622</v>
          </cell>
          <cell r="T19">
            <v>6239</v>
          </cell>
          <cell r="U19">
            <v>4142</v>
          </cell>
          <cell r="V19">
            <v>6339</v>
          </cell>
          <cell r="W19">
            <v>6223</v>
          </cell>
          <cell r="X19">
            <v>5978</v>
          </cell>
          <cell r="Y19">
            <v>6615</v>
          </cell>
          <cell r="Z19">
            <v>6921</v>
          </cell>
          <cell r="AA19">
            <v>8001</v>
          </cell>
          <cell r="AB19">
            <v>8257</v>
          </cell>
          <cell r="AC19">
            <v>8077</v>
          </cell>
          <cell r="AD19">
            <v>9725</v>
          </cell>
        </row>
        <row r="20">
          <cell r="A20" t="str">
            <v>Estonia</v>
          </cell>
          <cell r="Q20">
            <v>24</v>
          </cell>
          <cell r="R20">
            <v>18</v>
          </cell>
          <cell r="S20">
            <v>0</v>
          </cell>
          <cell r="T20">
            <v>17</v>
          </cell>
          <cell r="U20">
            <v>17</v>
          </cell>
          <cell r="V20">
            <v>0</v>
          </cell>
          <cell r="W20">
            <v>13</v>
          </cell>
          <cell r="X20">
            <v>16</v>
          </cell>
          <cell r="Y20">
            <v>12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250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1043</v>
          </cell>
          <cell r="R24">
            <v>2599</v>
          </cell>
          <cell r="S24">
            <v>2774</v>
          </cell>
          <cell r="T24">
            <v>679</v>
          </cell>
          <cell r="U24">
            <v>417</v>
          </cell>
          <cell r="V24">
            <v>542</v>
          </cell>
          <cell r="W24">
            <v>483.37099999999998</v>
          </cell>
          <cell r="X24">
            <v>629.10900000000004</v>
          </cell>
          <cell r="Y24">
            <v>637.19000000000005</v>
          </cell>
          <cell r="Z24">
            <v>729.51599999999996</v>
          </cell>
          <cell r="AA24">
            <v>634.24300000000005</v>
          </cell>
          <cell r="AB24">
            <v>184.67400000000001</v>
          </cell>
          <cell r="AC24">
            <v>189.786</v>
          </cell>
          <cell r="AD24">
            <v>306.02699999999999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313</v>
          </cell>
          <cell r="R26">
            <v>255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36</v>
          </cell>
          <cell r="X31">
            <v>36</v>
          </cell>
          <cell r="Y31">
            <v>30</v>
          </cell>
          <cell r="Z31">
            <v>31</v>
          </cell>
          <cell r="AA31">
            <v>24</v>
          </cell>
          <cell r="AB31">
            <v>32</v>
          </cell>
          <cell r="AC31">
            <v>32</v>
          </cell>
          <cell r="AD31">
            <v>33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1250.6120000000001</v>
          </cell>
          <cell r="R34">
            <v>1319.19</v>
          </cell>
          <cell r="S34">
            <v>1331.211</v>
          </cell>
          <cell r="T34">
            <v>1306.5719999999999</v>
          </cell>
          <cell r="U34">
            <v>1210.162</v>
          </cell>
          <cell r="V34">
            <v>1713.6969999999999</v>
          </cell>
          <cell r="W34">
            <v>1767.0309999999999</v>
          </cell>
          <cell r="X34">
            <v>1694.308</v>
          </cell>
          <cell r="Y34">
            <v>1845.0029999999999</v>
          </cell>
          <cell r="Z34">
            <v>1875.711</v>
          </cell>
          <cell r="AA34">
            <v>2029.616</v>
          </cell>
          <cell r="AB34">
            <v>1849.962</v>
          </cell>
          <cell r="AC34">
            <v>2074.857</v>
          </cell>
          <cell r="AD34">
            <v>1747.9580000000001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48</v>
          </cell>
          <cell r="T37">
            <v>21</v>
          </cell>
          <cell r="U37">
            <v>17</v>
          </cell>
          <cell r="V37">
            <v>36</v>
          </cell>
          <cell r="W37">
            <v>21</v>
          </cell>
          <cell r="X37">
            <v>11</v>
          </cell>
          <cell r="Y37">
            <v>18</v>
          </cell>
          <cell r="Z37">
            <v>27</v>
          </cell>
          <cell r="AA37">
            <v>70</v>
          </cell>
          <cell r="AB37">
            <v>88</v>
          </cell>
          <cell r="AC37">
            <v>60.502000000000002</v>
          </cell>
          <cell r="AD37">
            <v>91.308000000000007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651</v>
          </cell>
          <cell r="R40">
            <v>712</v>
          </cell>
          <cell r="S40">
            <v>644</v>
          </cell>
          <cell r="T40">
            <v>630</v>
          </cell>
          <cell r="U40">
            <v>420</v>
          </cell>
          <cell r="V40">
            <v>521</v>
          </cell>
          <cell r="W40">
            <v>480</v>
          </cell>
          <cell r="X40">
            <v>446</v>
          </cell>
          <cell r="Y40">
            <v>413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242</v>
          </cell>
          <cell r="R41">
            <v>194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1476</v>
          </cell>
          <cell r="R42">
            <v>1136</v>
          </cell>
          <cell r="S42">
            <v>1193</v>
          </cell>
          <cell r="T42">
            <v>1084</v>
          </cell>
          <cell r="U42">
            <v>1005</v>
          </cell>
          <cell r="V42">
            <v>765</v>
          </cell>
          <cell r="W42">
            <v>894</v>
          </cell>
          <cell r="X42">
            <v>1110</v>
          </cell>
          <cell r="Y42">
            <v>1283</v>
          </cell>
          <cell r="Z42">
            <v>1264</v>
          </cell>
          <cell r="AA42">
            <v>1003.623</v>
          </cell>
          <cell r="AB42">
            <v>696.36099999999999</v>
          </cell>
          <cell r="AC42">
            <v>694.35199999999998</v>
          </cell>
          <cell r="AD42">
            <v>706.423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46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859</v>
          </cell>
          <cell r="R49">
            <v>781</v>
          </cell>
          <cell r="S49">
            <v>863</v>
          </cell>
          <cell r="T49">
            <v>1122</v>
          </cell>
          <cell r="U49">
            <v>1233</v>
          </cell>
          <cell r="V49">
            <v>1459</v>
          </cell>
          <cell r="W49">
            <v>1451</v>
          </cell>
          <cell r="X49">
            <v>1526</v>
          </cell>
          <cell r="Y49">
            <v>1680</v>
          </cell>
          <cell r="Z49">
            <v>1852</v>
          </cell>
          <cell r="AA49">
            <v>1870</v>
          </cell>
          <cell r="AB49">
            <v>1719</v>
          </cell>
          <cell r="AC49">
            <v>1985.623</v>
          </cell>
          <cell r="AD49">
            <v>1738.829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3788</v>
          </cell>
          <cell r="R53">
            <v>3142</v>
          </cell>
          <cell r="S53">
            <v>463</v>
          </cell>
          <cell r="T53">
            <v>436</v>
          </cell>
          <cell r="U53">
            <v>39</v>
          </cell>
          <cell r="V53">
            <v>53</v>
          </cell>
          <cell r="W53">
            <v>59</v>
          </cell>
          <cell r="X53">
            <v>58</v>
          </cell>
          <cell r="Y53">
            <v>46</v>
          </cell>
          <cell r="Z53">
            <v>32</v>
          </cell>
          <cell r="AA53">
            <v>30</v>
          </cell>
          <cell r="AB53">
            <v>132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1</v>
          </cell>
          <cell r="R12">
            <v>10</v>
          </cell>
          <cell r="S12">
            <v>3</v>
          </cell>
          <cell r="T12">
            <v>7</v>
          </cell>
          <cell r="U12">
            <v>1</v>
          </cell>
          <cell r="V12">
            <v>1</v>
          </cell>
          <cell r="W12">
            <v>8</v>
          </cell>
          <cell r="X12">
            <v>5</v>
          </cell>
          <cell r="Y12">
            <v>5</v>
          </cell>
          <cell r="Z12">
            <v>7</v>
          </cell>
          <cell r="AA12">
            <v>7</v>
          </cell>
          <cell r="AB12">
            <v>7</v>
          </cell>
          <cell r="AC12">
            <v>7</v>
          </cell>
          <cell r="AD12">
            <v>9</v>
          </cell>
        </row>
        <row r="13">
          <cell r="A13" t="str">
            <v>European Union - 28 countries (2013-2020)</v>
          </cell>
          <cell r="Q13">
            <v>1</v>
          </cell>
          <cell r="R13">
            <v>10</v>
          </cell>
          <cell r="S13">
            <v>3</v>
          </cell>
          <cell r="T13">
            <v>7</v>
          </cell>
          <cell r="U13">
            <v>1</v>
          </cell>
          <cell r="V13">
            <v>1</v>
          </cell>
          <cell r="W13">
            <v>8</v>
          </cell>
          <cell r="X13">
            <v>5</v>
          </cell>
          <cell r="Y13">
            <v>5</v>
          </cell>
          <cell r="Z13">
            <v>7</v>
          </cell>
          <cell r="AA13">
            <v>7</v>
          </cell>
          <cell r="AB13">
            <v>7</v>
          </cell>
          <cell r="AC13">
            <v>7</v>
          </cell>
          <cell r="AD13">
            <v>9</v>
          </cell>
        </row>
        <row r="14">
          <cell r="A14" t="str">
            <v>Euro area - 19 countries  (from 2015)</v>
          </cell>
          <cell r="Q14">
            <v>1</v>
          </cell>
          <cell r="R14">
            <v>10</v>
          </cell>
          <cell r="S14">
            <v>3</v>
          </cell>
          <cell r="T14">
            <v>7</v>
          </cell>
          <cell r="U14">
            <v>1</v>
          </cell>
          <cell r="V14">
            <v>1</v>
          </cell>
          <cell r="W14">
            <v>8</v>
          </cell>
          <cell r="X14">
            <v>5</v>
          </cell>
          <cell r="Y14">
            <v>5</v>
          </cell>
          <cell r="Z14">
            <v>7</v>
          </cell>
          <cell r="AA14">
            <v>7</v>
          </cell>
          <cell r="AB14">
            <v>7</v>
          </cell>
          <cell r="AC14">
            <v>7</v>
          </cell>
          <cell r="AD14">
            <v>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</v>
          </cell>
          <cell r="R40">
            <v>10</v>
          </cell>
          <cell r="S40">
            <v>3</v>
          </cell>
          <cell r="T40">
            <v>7</v>
          </cell>
          <cell r="U40">
            <v>1</v>
          </cell>
          <cell r="V40">
            <v>1</v>
          </cell>
          <cell r="W40">
            <v>8</v>
          </cell>
          <cell r="X40">
            <v>5</v>
          </cell>
          <cell r="Y40">
            <v>5</v>
          </cell>
          <cell r="Z40">
            <v>7</v>
          </cell>
          <cell r="AA40">
            <v>7</v>
          </cell>
          <cell r="AB40">
            <v>7</v>
          </cell>
          <cell r="AC40">
            <v>7</v>
          </cell>
          <cell r="AD40">
            <v>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17</v>
          </cell>
          <cell r="W12">
            <v>4</v>
          </cell>
          <cell r="X12">
            <v>4</v>
          </cell>
          <cell r="Y12">
            <v>4</v>
          </cell>
          <cell r="Z12">
            <v>0</v>
          </cell>
          <cell r="AA12">
            <v>109</v>
          </cell>
          <cell r="AB12">
            <v>91</v>
          </cell>
          <cell r="AC12">
            <v>5.3140000000000001</v>
          </cell>
          <cell r="AD12">
            <v>3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17</v>
          </cell>
          <cell r="W13">
            <v>4</v>
          </cell>
          <cell r="X13">
            <v>4</v>
          </cell>
          <cell r="Y13">
            <v>4</v>
          </cell>
          <cell r="Z13">
            <v>0</v>
          </cell>
          <cell r="AA13">
            <v>109</v>
          </cell>
          <cell r="AB13">
            <v>91</v>
          </cell>
          <cell r="AC13">
            <v>5.3140000000000001</v>
          </cell>
          <cell r="AD13">
            <v>3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17</v>
          </cell>
          <cell r="W14">
            <v>4</v>
          </cell>
          <cell r="X14">
            <v>4</v>
          </cell>
          <cell r="Y14">
            <v>4</v>
          </cell>
          <cell r="Z14">
            <v>0</v>
          </cell>
          <cell r="AA14">
            <v>109</v>
          </cell>
          <cell r="AB14">
            <v>91</v>
          </cell>
          <cell r="AC14">
            <v>5.3140000000000001</v>
          </cell>
          <cell r="AD14">
            <v>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17</v>
          </cell>
          <cell r="W20">
            <v>4</v>
          </cell>
          <cell r="X20">
            <v>4</v>
          </cell>
          <cell r="Y20">
            <v>4</v>
          </cell>
          <cell r="Z20">
            <v>0</v>
          </cell>
          <cell r="AA20">
            <v>109</v>
          </cell>
          <cell r="AB20">
            <v>91</v>
          </cell>
          <cell r="AC20">
            <v>5.3140000000000001</v>
          </cell>
          <cell r="AD20">
            <v>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5315.6779999999999</v>
          </cell>
          <cell r="R12">
            <v>4373.5439999999999</v>
          </cell>
          <cell r="S12">
            <v>4566.3649999999998</v>
          </cell>
          <cell r="T12">
            <v>7417.0959999999995</v>
          </cell>
          <cell r="U12">
            <v>7129.1419999999998</v>
          </cell>
          <cell r="V12">
            <v>8578.6239999999998</v>
          </cell>
          <cell r="W12">
            <v>7793.2550000000001</v>
          </cell>
          <cell r="X12">
            <v>8827.0759999999991</v>
          </cell>
          <cell r="Y12">
            <v>6547.1750000000002</v>
          </cell>
          <cell r="Z12">
            <v>5819.6970000000001</v>
          </cell>
          <cell r="AA12">
            <v>6919.3180000000002</v>
          </cell>
          <cell r="AB12">
            <v>7549.5</v>
          </cell>
          <cell r="AC12">
            <v>8368.58</v>
          </cell>
          <cell r="AD12">
            <v>9517.732</v>
          </cell>
        </row>
        <row r="13">
          <cell r="A13" t="str">
            <v>European Union - 28 countries (2013-2020)</v>
          </cell>
          <cell r="Q13">
            <v>7469.6779999999999</v>
          </cell>
          <cell r="R13">
            <v>6416.5439999999999</v>
          </cell>
          <cell r="S13">
            <v>7523.3649999999998</v>
          </cell>
          <cell r="T13">
            <v>9233.0959999999995</v>
          </cell>
          <cell r="U13">
            <v>8524.1419999999998</v>
          </cell>
          <cell r="V13">
            <v>9623.6239999999998</v>
          </cell>
          <cell r="W13">
            <v>9368.2549999999992</v>
          </cell>
          <cell r="X13">
            <v>10417.075999999999</v>
          </cell>
          <cell r="Y13">
            <v>8214.1749999999993</v>
          </cell>
          <cell r="Z13">
            <v>7157.6970000000001</v>
          </cell>
          <cell r="AA13">
            <v>8143.1</v>
          </cell>
          <cell r="AB13">
            <v>8812.4230000000007</v>
          </cell>
          <cell r="AC13">
            <v>9715.7369999999992</v>
          </cell>
          <cell r="AD13">
            <v>10482.752</v>
          </cell>
        </row>
        <row r="14">
          <cell r="A14" t="str">
            <v>Euro area - 19 countries  (from 2015)</v>
          </cell>
          <cell r="Q14">
            <v>5150.6779999999999</v>
          </cell>
          <cell r="R14">
            <v>3856.5439999999999</v>
          </cell>
          <cell r="S14">
            <v>4335.3649999999998</v>
          </cell>
          <cell r="T14">
            <v>7336.0959999999995</v>
          </cell>
          <cell r="U14">
            <v>7003.1419999999998</v>
          </cell>
          <cell r="V14">
            <v>8419.6239999999998</v>
          </cell>
          <cell r="W14">
            <v>7657.2550000000001</v>
          </cell>
          <cell r="X14">
            <v>7349.076</v>
          </cell>
          <cell r="Y14">
            <v>2572.1750000000002</v>
          </cell>
          <cell r="Z14">
            <v>2655.6970000000001</v>
          </cell>
          <cell r="AA14">
            <v>2174.3180000000002</v>
          </cell>
          <cell r="AB14">
            <v>2350.5</v>
          </cell>
          <cell r="AC14">
            <v>3083.165</v>
          </cell>
          <cell r="AD14">
            <v>3783.5749999999998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47</v>
          </cell>
          <cell r="U15">
            <v>39</v>
          </cell>
          <cell r="V15">
            <v>0</v>
          </cell>
          <cell r="W15">
            <v>61</v>
          </cell>
          <cell r="X15">
            <v>0</v>
          </cell>
          <cell r="Y15">
            <v>4</v>
          </cell>
          <cell r="Z15">
            <v>0</v>
          </cell>
          <cell r="AA15">
            <v>0</v>
          </cell>
          <cell r="AB15">
            <v>0</v>
          </cell>
          <cell r="AC15">
            <v>13.5</v>
          </cell>
          <cell r="AD15">
            <v>0</v>
          </cell>
        </row>
        <row r="16">
          <cell r="A16" t="str">
            <v>Bulgaria</v>
          </cell>
          <cell r="Q16">
            <v>86</v>
          </cell>
          <cell r="R16">
            <v>130</v>
          </cell>
          <cell r="S16">
            <v>22</v>
          </cell>
          <cell r="T16">
            <v>17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30</v>
          </cell>
          <cell r="AC16">
            <v>38.302999999999997</v>
          </cell>
          <cell r="AD16">
            <v>60.482999999999997</v>
          </cell>
        </row>
        <row r="17">
          <cell r="A17" t="str">
            <v>Czechia</v>
          </cell>
          <cell r="Q17">
            <v>58</v>
          </cell>
          <cell r="R17">
            <v>70</v>
          </cell>
          <cell r="S17">
            <v>15</v>
          </cell>
          <cell r="T17">
            <v>1</v>
          </cell>
          <cell r="U17">
            <v>0</v>
          </cell>
          <cell r="V17">
            <v>2</v>
          </cell>
          <cell r="W17">
            <v>2</v>
          </cell>
          <cell r="X17">
            <v>7</v>
          </cell>
          <cell r="Y17">
            <v>0</v>
          </cell>
          <cell r="Z17">
            <v>0</v>
          </cell>
          <cell r="AA17">
            <v>1</v>
          </cell>
          <cell r="AB17">
            <v>1</v>
          </cell>
          <cell r="AC17">
            <v>2.266</v>
          </cell>
          <cell r="AD17">
            <v>1.2629999999999999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922</v>
          </cell>
          <cell r="R19">
            <v>817</v>
          </cell>
          <cell r="S19">
            <v>1007</v>
          </cell>
          <cell r="T19">
            <v>1053</v>
          </cell>
          <cell r="U19">
            <v>922</v>
          </cell>
          <cell r="V19">
            <v>841</v>
          </cell>
          <cell r="W19">
            <v>870</v>
          </cell>
          <cell r="X19">
            <v>915</v>
          </cell>
          <cell r="Y19">
            <v>894</v>
          </cell>
          <cell r="Z19">
            <v>980</v>
          </cell>
          <cell r="AA19">
            <v>866</v>
          </cell>
          <cell r="AB19">
            <v>1061</v>
          </cell>
          <cell r="AC19">
            <v>1631</v>
          </cell>
          <cell r="AD19">
            <v>2117</v>
          </cell>
        </row>
        <row r="20">
          <cell r="A20" t="str">
            <v>Estonia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24</v>
          </cell>
          <cell r="R22">
            <v>27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73</v>
          </cell>
          <cell r="S23">
            <v>434</v>
          </cell>
          <cell r="T23">
            <v>2928</v>
          </cell>
          <cell r="U23">
            <v>3199</v>
          </cell>
          <cell r="V23">
            <v>5610</v>
          </cell>
          <cell r="W23">
            <v>5406</v>
          </cell>
          <cell r="X23">
            <v>5042</v>
          </cell>
          <cell r="Y23">
            <v>422</v>
          </cell>
          <cell r="Z23">
            <v>409</v>
          </cell>
          <cell r="AA23">
            <v>402</v>
          </cell>
          <cell r="AB23">
            <v>417</v>
          </cell>
          <cell r="AC23">
            <v>556</v>
          </cell>
          <cell r="AD23">
            <v>554</v>
          </cell>
        </row>
        <row r="24">
          <cell r="A24" t="str">
            <v>France</v>
          </cell>
          <cell r="Q24">
            <v>2466</v>
          </cell>
          <cell r="R24">
            <v>1733</v>
          </cell>
          <cell r="S24">
            <v>1751</v>
          </cell>
          <cell r="T24">
            <v>2154</v>
          </cell>
          <cell r="U24">
            <v>1808</v>
          </cell>
          <cell r="V24">
            <v>805</v>
          </cell>
          <cell r="W24">
            <v>340.69400000000002</v>
          </cell>
          <cell r="X24">
            <v>404.68</v>
          </cell>
          <cell r="Y24">
            <v>311.03300000000002</v>
          </cell>
          <cell r="Z24">
            <v>294.82499999999999</v>
          </cell>
          <cell r="AA24">
            <v>247.05600000000001</v>
          </cell>
          <cell r="AB24">
            <v>213.78800000000001</v>
          </cell>
          <cell r="AC24">
            <v>281.57299999999998</v>
          </cell>
          <cell r="AD24">
            <v>332.89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269</v>
          </cell>
          <cell r="R26">
            <v>230</v>
          </cell>
          <cell r="S26">
            <v>98</v>
          </cell>
          <cell r="T26">
            <v>74</v>
          </cell>
          <cell r="U26">
            <v>70</v>
          </cell>
          <cell r="V26">
            <v>41</v>
          </cell>
          <cell r="W26">
            <v>41</v>
          </cell>
          <cell r="X26">
            <v>113</v>
          </cell>
          <cell r="Y26">
            <v>303</v>
          </cell>
          <cell r="Z26">
            <v>191</v>
          </cell>
          <cell r="AA26">
            <v>147</v>
          </cell>
          <cell r="AB26">
            <v>150</v>
          </cell>
          <cell r="AC26">
            <v>179.185</v>
          </cell>
          <cell r="AD26">
            <v>159.191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</v>
          </cell>
          <cell r="AD31">
            <v>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246</v>
          </cell>
          <cell r="R33">
            <v>108</v>
          </cell>
          <cell r="S33">
            <v>99</v>
          </cell>
          <cell r="T33">
            <v>121</v>
          </cell>
          <cell r="U33">
            <v>15</v>
          </cell>
          <cell r="V33">
            <v>100</v>
          </cell>
          <cell r="W33">
            <v>96</v>
          </cell>
          <cell r="X33">
            <v>94.656000000000006</v>
          </cell>
          <cell r="Y33">
            <v>274.72699999999998</v>
          </cell>
          <cell r="Z33">
            <v>340</v>
          </cell>
          <cell r="AA33">
            <v>114</v>
          </cell>
          <cell r="AB33">
            <v>90</v>
          </cell>
          <cell r="AC33">
            <v>2.4E-2</v>
          </cell>
          <cell r="AD33">
            <v>0</v>
          </cell>
        </row>
        <row r="34">
          <cell r="A34" t="str">
            <v>Austria</v>
          </cell>
          <cell r="Q34">
            <v>1191.6780000000001</v>
          </cell>
          <cell r="R34">
            <v>830.54399999999998</v>
          </cell>
          <cell r="S34">
            <v>912.36500000000001</v>
          </cell>
          <cell r="T34">
            <v>925.096</v>
          </cell>
          <cell r="U34">
            <v>888.14200000000005</v>
          </cell>
          <cell r="V34">
            <v>994.62400000000002</v>
          </cell>
          <cell r="W34">
            <v>785.56100000000004</v>
          </cell>
          <cell r="X34">
            <v>745.74</v>
          </cell>
          <cell r="Y34">
            <v>313.41500000000002</v>
          </cell>
          <cell r="Z34">
            <v>391.87200000000001</v>
          </cell>
          <cell r="AA34">
            <v>371.262</v>
          </cell>
          <cell r="AB34">
            <v>390.71199999999999</v>
          </cell>
          <cell r="AC34">
            <v>409.392</v>
          </cell>
          <cell r="AD34">
            <v>599.79899999999998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11</v>
          </cell>
          <cell r="R36">
            <v>9</v>
          </cell>
          <cell r="S36">
            <v>17</v>
          </cell>
          <cell r="T36">
            <v>18</v>
          </cell>
          <cell r="U36">
            <v>10</v>
          </cell>
          <cell r="V36">
            <v>16</v>
          </cell>
          <cell r="W36">
            <v>31</v>
          </cell>
          <cell r="X36">
            <v>20</v>
          </cell>
          <cell r="Y36">
            <v>38</v>
          </cell>
          <cell r="Z36">
            <v>22</v>
          </cell>
          <cell r="AA36">
            <v>10</v>
          </cell>
          <cell r="AB36">
            <v>15</v>
          </cell>
          <cell r="AC36">
            <v>4.4909999999999997</v>
          </cell>
          <cell r="AD36">
            <v>5.6950000000000003</v>
          </cell>
        </row>
        <row r="37">
          <cell r="A37" t="str">
            <v>Romania</v>
          </cell>
          <cell r="Q37">
            <v>19</v>
          </cell>
          <cell r="R37">
            <v>317</v>
          </cell>
          <cell r="S37">
            <v>194</v>
          </cell>
          <cell r="T37">
            <v>63</v>
          </cell>
          <cell r="U37">
            <v>126</v>
          </cell>
          <cell r="V37">
            <v>157</v>
          </cell>
          <cell r="W37">
            <v>134</v>
          </cell>
          <cell r="X37">
            <v>1471</v>
          </cell>
          <cell r="Y37">
            <v>3975</v>
          </cell>
          <cell r="Z37">
            <v>3164</v>
          </cell>
          <cell r="AA37">
            <v>4744</v>
          </cell>
          <cell r="AB37">
            <v>5168</v>
          </cell>
          <cell r="AC37">
            <v>5242.8459999999995</v>
          </cell>
          <cell r="AD37">
            <v>5665.4110000000001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7</v>
          </cell>
          <cell r="X39">
            <v>4</v>
          </cell>
          <cell r="Y39">
            <v>2</v>
          </cell>
          <cell r="Z39">
            <v>1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20</v>
          </cell>
          <cell r="R40">
            <v>29</v>
          </cell>
          <cell r="S40">
            <v>17</v>
          </cell>
          <cell r="T40">
            <v>16</v>
          </cell>
          <cell r="U40">
            <v>52</v>
          </cell>
          <cell r="V40">
            <v>12</v>
          </cell>
          <cell r="W40">
            <v>19</v>
          </cell>
          <cell r="X40">
            <v>10</v>
          </cell>
          <cell r="Y40">
            <v>10</v>
          </cell>
          <cell r="Z40">
            <v>26</v>
          </cell>
          <cell r="AA40">
            <v>17</v>
          </cell>
          <cell r="AB40">
            <v>13</v>
          </cell>
          <cell r="AC40">
            <v>8</v>
          </cell>
          <cell r="AD40">
            <v>15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2154</v>
          </cell>
          <cell r="R42">
            <v>2043</v>
          </cell>
          <cell r="S42">
            <v>2957</v>
          </cell>
          <cell r="T42">
            <v>1816</v>
          </cell>
          <cell r="U42">
            <v>1395</v>
          </cell>
          <cell r="V42">
            <v>1045</v>
          </cell>
          <cell r="W42">
            <v>1575</v>
          </cell>
          <cell r="X42">
            <v>1590</v>
          </cell>
          <cell r="Y42">
            <v>1667</v>
          </cell>
          <cell r="Z42">
            <v>1338</v>
          </cell>
          <cell r="AA42">
            <v>1223.7819999999999</v>
          </cell>
          <cell r="AB42">
            <v>1262.923</v>
          </cell>
          <cell r="AC42">
            <v>1347.1569999999999</v>
          </cell>
          <cell r="AD42">
            <v>965.02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375</v>
          </cell>
          <cell r="R44">
            <v>471</v>
          </cell>
          <cell r="S44">
            <v>764</v>
          </cell>
          <cell r="T44">
            <v>440</v>
          </cell>
          <cell r="U44">
            <v>4234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16</v>
          </cell>
          <cell r="T48">
            <v>99</v>
          </cell>
          <cell r="U48">
            <v>48</v>
          </cell>
          <cell r="V48">
            <v>85</v>
          </cell>
          <cell r="W48">
            <v>47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6705</v>
          </cell>
          <cell r="R49">
            <v>3962</v>
          </cell>
          <cell r="S49">
            <v>4739</v>
          </cell>
          <cell r="T49">
            <v>5510</v>
          </cell>
          <cell r="U49">
            <v>3777</v>
          </cell>
          <cell r="V49">
            <v>3517</v>
          </cell>
          <cell r="W49">
            <v>4051</v>
          </cell>
          <cell r="X49">
            <v>4452</v>
          </cell>
          <cell r="Y49">
            <v>4461</v>
          </cell>
          <cell r="Z49">
            <v>5900</v>
          </cell>
          <cell r="AA49">
            <v>5907</v>
          </cell>
          <cell r="AB49">
            <v>6444</v>
          </cell>
          <cell r="AC49">
            <v>6110.0219999999999</v>
          </cell>
          <cell r="AD49">
            <v>3587.91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31</v>
          </cell>
          <cell r="AA50">
            <v>33</v>
          </cell>
          <cell r="AB50">
            <v>22</v>
          </cell>
          <cell r="AC50">
            <v>23</v>
          </cell>
          <cell r="AD50">
            <v>25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</v>
          </cell>
          <cell r="W52">
            <v>2</v>
          </cell>
          <cell r="X52">
            <v>1</v>
          </cell>
          <cell r="Y52">
            <v>6</v>
          </cell>
          <cell r="Z52">
            <v>8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56</v>
          </cell>
          <cell r="AC53">
            <v>228.2</v>
          </cell>
          <cell r="AD53">
            <v>255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5336.4390000000003</v>
          </cell>
          <cell r="R12">
            <v>5778.8540000000003</v>
          </cell>
          <cell r="S12">
            <v>5164.6170000000002</v>
          </cell>
          <cell r="T12">
            <v>4810.299</v>
          </cell>
          <cell r="U12">
            <v>5187.3599999999997</v>
          </cell>
          <cell r="V12">
            <v>4524.2550000000001</v>
          </cell>
          <cell r="W12">
            <v>4029.4989999999998</v>
          </cell>
          <cell r="X12">
            <v>2818.723</v>
          </cell>
          <cell r="Y12">
            <v>2904.0569999999998</v>
          </cell>
          <cell r="Z12">
            <v>2321.9059999999999</v>
          </cell>
          <cell r="AA12">
            <v>2643.569</v>
          </cell>
          <cell r="AB12">
            <v>3208.1019999999999</v>
          </cell>
          <cell r="AC12">
            <v>2897.9920000000002</v>
          </cell>
          <cell r="AD12">
            <v>3212.2539999999999</v>
          </cell>
        </row>
        <row r="13">
          <cell r="A13" t="str">
            <v>European Union - 28 countries (2013-2020)</v>
          </cell>
          <cell r="Q13">
            <v>5408.4390000000003</v>
          </cell>
          <cell r="R13">
            <v>5854.8540000000003</v>
          </cell>
          <cell r="S13">
            <v>5257.6170000000002</v>
          </cell>
          <cell r="T13">
            <v>4961.299</v>
          </cell>
          <cell r="U13">
            <v>5358.36</v>
          </cell>
          <cell r="V13">
            <v>4543.2550000000001</v>
          </cell>
          <cell r="W13">
            <v>4058.4989999999998</v>
          </cell>
          <cell r="X13">
            <v>2850.723</v>
          </cell>
          <cell r="Y13">
            <v>2921.0569999999998</v>
          </cell>
          <cell r="Z13">
            <v>2333.9059999999999</v>
          </cell>
          <cell r="AA13">
            <v>2675.375</v>
          </cell>
          <cell r="AB13">
            <v>3221.7530000000002</v>
          </cell>
          <cell r="AC13">
            <v>2909.7730000000001</v>
          </cell>
          <cell r="AD13">
            <v>3226.0740000000001</v>
          </cell>
        </row>
        <row r="14">
          <cell r="A14" t="str">
            <v>Euro area - 19 countries  (from 2015)</v>
          </cell>
          <cell r="Q14">
            <v>5016.4390000000003</v>
          </cell>
          <cell r="R14">
            <v>5326.8540000000003</v>
          </cell>
          <cell r="S14">
            <v>4819.6170000000002</v>
          </cell>
          <cell r="T14">
            <v>4763.299</v>
          </cell>
          <cell r="U14">
            <v>5087.3599999999997</v>
          </cell>
          <cell r="V14">
            <v>4385.2550000000001</v>
          </cell>
          <cell r="W14">
            <v>3912.4989999999998</v>
          </cell>
          <cell r="X14">
            <v>2790.723</v>
          </cell>
          <cell r="Y14">
            <v>2879.0569999999998</v>
          </cell>
          <cell r="Z14">
            <v>2305.9059999999999</v>
          </cell>
          <cell r="AA14">
            <v>2623.569</v>
          </cell>
          <cell r="AB14">
            <v>3169.1019999999999</v>
          </cell>
          <cell r="AC14">
            <v>2827.45</v>
          </cell>
          <cell r="AD14">
            <v>3168.2919999999999</v>
          </cell>
        </row>
        <row r="15">
          <cell r="A15" t="str">
            <v>Belgium</v>
          </cell>
          <cell r="Q15">
            <v>2</v>
          </cell>
          <cell r="R15">
            <v>1</v>
          </cell>
          <cell r="S15">
            <v>2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2</v>
          </cell>
          <cell r="Y15">
            <v>0</v>
          </cell>
          <cell r="Z15">
            <v>0</v>
          </cell>
          <cell r="AA15">
            <v>1.1000000000000001</v>
          </cell>
          <cell r="AB15">
            <v>0.2</v>
          </cell>
          <cell r="AC15">
            <v>0</v>
          </cell>
          <cell r="AD15">
            <v>2.2000000000000002</v>
          </cell>
        </row>
        <row r="16">
          <cell r="A16" t="str">
            <v>Bulgaria</v>
          </cell>
          <cell r="Q16">
            <v>86</v>
          </cell>
          <cell r="R16">
            <v>58</v>
          </cell>
          <cell r="S16">
            <v>22</v>
          </cell>
          <cell r="T16">
            <v>7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10</v>
          </cell>
          <cell r="AC16">
            <v>62.094000000000001</v>
          </cell>
          <cell r="AD16">
            <v>32.613</v>
          </cell>
        </row>
        <row r="17">
          <cell r="A17" t="str">
            <v>Czechia</v>
          </cell>
          <cell r="Q17">
            <v>123</v>
          </cell>
          <cell r="R17">
            <v>112</v>
          </cell>
          <cell r="S17">
            <v>0</v>
          </cell>
          <cell r="T17">
            <v>0</v>
          </cell>
          <cell r="U17">
            <v>0</v>
          </cell>
          <cell r="V17">
            <v>6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</v>
          </cell>
          <cell r="AC17">
            <v>4.0179999999999998</v>
          </cell>
          <cell r="AD17">
            <v>4.1219999999999999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3574</v>
          </cell>
          <cell r="R19">
            <v>3557</v>
          </cell>
          <cell r="S19">
            <v>3369</v>
          </cell>
          <cell r="T19">
            <v>3506</v>
          </cell>
          <cell r="U19">
            <v>3648</v>
          </cell>
          <cell r="V19">
            <v>3131</v>
          </cell>
          <cell r="W19">
            <v>3097</v>
          </cell>
          <cell r="X19">
            <v>2200</v>
          </cell>
          <cell r="Y19">
            <v>2263</v>
          </cell>
          <cell r="Z19">
            <v>1757</v>
          </cell>
          <cell r="AA19">
            <v>2223</v>
          </cell>
          <cell r="AB19">
            <v>2192</v>
          </cell>
          <cell r="AC19">
            <v>2055</v>
          </cell>
          <cell r="AD19">
            <v>2062</v>
          </cell>
        </row>
        <row r="20">
          <cell r="A20" t="str">
            <v>Estonia</v>
          </cell>
          <cell r="Q20">
            <v>4</v>
          </cell>
          <cell r="R20">
            <v>2</v>
          </cell>
          <cell r="S20">
            <v>0</v>
          </cell>
          <cell r="T20">
            <v>0</v>
          </cell>
          <cell r="U20">
            <v>4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78</v>
          </cell>
          <cell r="AC20">
            <v>56</v>
          </cell>
          <cell r="AD20">
            <v>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413</v>
          </cell>
          <cell r="AC23">
            <v>338</v>
          </cell>
          <cell r="AD23">
            <v>395</v>
          </cell>
        </row>
        <row r="24">
          <cell r="A24" t="str">
            <v>France</v>
          </cell>
          <cell r="Q24">
            <v>757</v>
          </cell>
          <cell r="R24">
            <v>1073</v>
          </cell>
          <cell r="S24">
            <v>938</v>
          </cell>
          <cell r="T24">
            <v>728</v>
          </cell>
          <cell r="U24">
            <v>929</v>
          </cell>
          <cell r="V24">
            <v>968</v>
          </cell>
          <cell r="W24">
            <v>445.24099999999999</v>
          </cell>
          <cell r="X24">
            <v>462.44900000000001</v>
          </cell>
          <cell r="Y24">
            <v>459.39600000000002</v>
          </cell>
          <cell r="Z24">
            <v>472.613</v>
          </cell>
          <cell r="AA24">
            <v>357.79599999999999</v>
          </cell>
          <cell r="AB24">
            <v>302.13400000000001</v>
          </cell>
          <cell r="AC24">
            <v>262.13600000000002</v>
          </cell>
          <cell r="AD24">
            <v>256.68799999999999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273</v>
          </cell>
          <cell r="R26">
            <v>281</v>
          </cell>
          <cell r="S26">
            <v>141</v>
          </cell>
          <cell r="T26">
            <v>126</v>
          </cell>
          <cell r="U26">
            <v>37</v>
          </cell>
          <cell r="V26">
            <v>23</v>
          </cell>
          <cell r="W26">
            <v>27</v>
          </cell>
          <cell r="X26">
            <v>28</v>
          </cell>
          <cell r="Y26">
            <v>22</v>
          </cell>
          <cell r="Z26">
            <v>21</v>
          </cell>
          <cell r="AA26">
            <v>6</v>
          </cell>
          <cell r="AB26">
            <v>8</v>
          </cell>
          <cell r="AC26">
            <v>2.875</v>
          </cell>
          <cell r="AD26">
            <v>2.512</v>
          </cell>
        </row>
        <row r="27">
          <cell r="A27" t="str">
            <v>Cyprus</v>
          </cell>
          <cell r="Q27">
            <v>0</v>
          </cell>
          <cell r="R27">
            <v>1</v>
          </cell>
          <cell r="S27">
            <v>18</v>
          </cell>
          <cell r="T27">
            <v>15</v>
          </cell>
          <cell r="U27">
            <v>7</v>
          </cell>
          <cell r="V27">
            <v>8</v>
          </cell>
          <cell r="W27">
            <v>16</v>
          </cell>
          <cell r="X27">
            <v>9</v>
          </cell>
          <cell r="Y27">
            <v>13</v>
          </cell>
          <cell r="Z27">
            <v>20</v>
          </cell>
          <cell r="AA27">
            <v>7</v>
          </cell>
          <cell r="AB27">
            <v>8</v>
          </cell>
          <cell r="AC27">
            <v>6.3559999999999999</v>
          </cell>
          <cell r="AD27">
            <v>7.0739999999999998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</v>
          </cell>
          <cell r="W31">
            <v>0</v>
          </cell>
          <cell r="X31">
            <v>0</v>
          </cell>
          <cell r="Y31">
            <v>2</v>
          </cell>
          <cell r="Z31">
            <v>3</v>
          </cell>
          <cell r="AA31">
            <v>6</v>
          </cell>
          <cell r="AB31">
            <v>6</v>
          </cell>
          <cell r="AC31">
            <v>1</v>
          </cell>
          <cell r="AD31">
            <v>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332.43900000000002</v>
          </cell>
          <cell r="R34">
            <v>332.85399999999998</v>
          </cell>
          <cell r="S34">
            <v>306.61700000000002</v>
          </cell>
          <cell r="T34">
            <v>350.29899999999998</v>
          </cell>
          <cell r="U34">
            <v>344.36</v>
          </cell>
          <cell r="V34">
            <v>181.255</v>
          </cell>
          <cell r="W34">
            <v>259.25799999999998</v>
          </cell>
          <cell r="X34">
            <v>11.273999999999999</v>
          </cell>
          <cell r="Y34">
            <v>72.661000000000001</v>
          </cell>
          <cell r="Z34">
            <v>3.2930000000000001</v>
          </cell>
          <cell r="AA34">
            <v>3.673</v>
          </cell>
          <cell r="AB34">
            <v>142.768</v>
          </cell>
          <cell r="AC34">
            <v>80.063000000000002</v>
          </cell>
          <cell r="AD34">
            <v>400.505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3</v>
          </cell>
          <cell r="R36">
            <v>11</v>
          </cell>
          <cell r="S36">
            <v>3</v>
          </cell>
          <cell r="T36">
            <v>3</v>
          </cell>
          <cell r="U36">
            <v>3</v>
          </cell>
          <cell r="V36">
            <v>1</v>
          </cell>
          <cell r="W36">
            <v>1</v>
          </cell>
          <cell r="X36">
            <v>19</v>
          </cell>
          <cell r="Y36">
            <v>4</v>
          </cell>
          <cell r="Z36">
            <v>3</v>
          </cell>
          <cell r="AA36">
            <v>1</v>
          </cell>
          <cell r="AB36">
            <v>1</v>
          </cell>
          <cell r="AC36">
            <v>1.02</v>
          </cell>
          <cell r="AD36">
            <v>1.3129999999999999</v>
          </cell>
        </row>
        <row r="37">
          <cell r="A37" t="str">
            <v>Romania</v>
          </cell>
          <cell r="Q37">
            <v>106</v>
          </cell>
          <cell r="R37">
            <v>282</v>
          </cell>
          <cell r="S37">
            <v>323</v>
          </cell>
          <cell r="T37">
            <v>40</v>
          </cell>
          <cell r="U37">
            <v>100</v>
          </cell>
          <cell r="V37">
            <v>127</v>
          </cell>
          <cell r="W37">
            <v>117</v>
          </cell>
          <cell r="X37">
            <v>28</v>
          </cell>
          <cell r="Y37">
            <v>23</v>
          </cell>
          <cell r="Z37">
            <v>13</v>
          </cell>
          <cell r="AA37">
            <v>14</v>
          </cell>
          <cell r="AB37">
            <v>19</v>
          </cell>
          <cell r="AC37">
            <v>3.43</v>
          </cell>
          <cell r="AD37">
            <v>6.2270000000000003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</v>
          </cell>
          <cell r="W39">
            <v>3</v>
          </cell>
          <cell r="X39">
            <v>5</v>
          </cell>
          <cell r="Y39">
            <v>3</v>
          </cell>
          <cell r="Z39">
            <v>2</v>
          </cell>
          <cell r="AA39">
            <v>2</v>
          </cell>
          <cell r="AB39">
            <v>1</v>
          </cell>
          <cell r="AC39">
            <v>4</v>
          </cell>
          <cell r="AD39">
            <v>2</v>
          </cell>
        </row>
        <row r="40">
          <cell r="A40" t="str">
            <v>Finland</v>
          </cell>
          <cell r="Q40">
            <v>71</v>
          </cell>
          <cell r="R40">
            <v>68</v>
          </cell>
          <cell r="S40">
            <v>42</v>
          </cell>
          <cell r="T40">
            <v>34</v>
          </cell>
          <cell r="U40">
            <v>114</v>
          </cell>
          <cell r="V40">
            <v>67</v>
          </cell>
          <cell r="W40">
            <v>63</v>
          </cell>
          <cell r="X40">
            <v>54</v>
          </cell>
          <cell r="Y40">
            <v>42</v>
          </cell>
          <cell r="Z40">
            <v>27</v>
          </cell>
          <cell r="AA40">
            <v>22</v>
          </cell>
          <cell r="AB40">
            <v>23</v>
          </cell>
          <cell r="AC40">
            <v>22</v>
          </cell>
          <cell r="AD40">
            <v>35</v>
          </cell>
        </row>
        <row r="41">
          <cell r="A41" t="str">
            <v>Sweden</v>
          </cell>
          <cell r="Q41">
            <v>5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72</v>
          </cell>
          <cell r="R42">
            <v>76</v>
          </cell>
          <cell r="S42">
            <v>93</v>
          </cell>
          <cell r="T42">
            <v>151</v>
          </cell>
          <cell r="U42">
            <v>171</v>
          </cell>
          <cell r="V42">
            <v>19</v>
          </cell>
          <cell r="W42">
            <v>29</v>
          </cell>
          <cell r="X42">
            <v>32</v>
          </cell>
          <cell r="Y42">
            <v>17</v>
          </cell>
          <cell r="Z42">
            <v>12</v>
          </cell>
          <cell r="AA42">
            <v>31.806000000000001</v>
          </cell>
          <cell r="AB42">
            <v>13.651</v>
          </cell>
          <cell r="AC42">
            <v>11.781000000000001</v>
          </cell>
          <cell r="AD42">
            <v>13.82</v>
          </cell>
        </row>
        <row r="43">
          <cell r="A43" t="str">
            <v>Iceland</v>
          </cell>
          <cell r="Q43">
            <v>1</v>
          </cell>
          <cell r="R43">
            <v>1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23</v>
          </cell>
          <cell r="R44">
            <v>29</v>
          </cell>
          <cell r="S44">
            <v>35</v>
          </cell>
          <cell r="T44">
            <v>33</v>
          </cell>
          <cell r="U44">
            <v>30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4</v>
          </cell>
          <cell r="S48">
            <v>14</v>
          </cell>
          <cell r="T48">
            <v>28</v>
          </cell>
          <cell r="U48">
            <v>29</v>
          </cell>
          <cell r="V48">
            <v>30</v>
          </cell>
          <cell r="W48">
            <v>5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1914</v>
          </cell>
          <cell r="R49">
            <v>915</v>
          </cell>
          <cell r="S49">
            <v>553</v>
          </cell>
          <cell r="T49">
            <v>1135</v>
          </cell>
          <cell r="U49">
            <v>1100</v>
          </cell>
          <cell r="V49">
            <v>498</v>
          </cell>
          <cell r="W49">
            <v>230</v>
          </cell>
          <cell r="X49">
            <v>215</v>
          </cell>
          <cell r="Y49">
            <v>255</v>
          </cell>
          <cell r="Z49">
            <v>99</v>
          </cell>
          <cell r="AA49">
            <v>108</v>
          </cell>
          <cell r="AB49">
            <v>391</v>
          </cell>
          <cell r="AC49">
            <v>14.013</v>
          </cell>
          <cell r="AD49">
            <v>2.0169999999999999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</v>
          </cell>
          <cell r="AA50">
            <v>21</v>
          </cell>
          <cell r="AB50">
            <v>12</v>
          </cell>
          <cell r="AC50">
            <v>15</v>
          </cell>
          <cell r="AD50">
            <v>9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3</v>
          </cell>
          <cell r="X52">
            <v>2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59</v>
          </cell>
          <cell r="T53">
            <v>240</v>
          </cell>
          <cell r="U53">
            <v>196</v>
          </cell>
          <cell r="V53">
            <v>223</v>
          </cell>
          <cell r="W53">
            <v>188</v>
          </cell>
          <cell r="X53">
            <v>135</v>
          </cell>
          <cell r="Y53">
            <v>117</v>
          </cell>
          <cell r="Z53">
            <v>28</v>
          </cell>
          <cell r="AA53">
            <v>25</v>
          </cell>
          <cell r="AB53">
            <v>32.5</v>
          </cell>
          <cell r="AC53">
            <v>35.5</v>
          </cell>
          <cell r="AD53">
            <v>44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11417.282999999999</v>
          </cell>
          <cell r="R12">
            <v>11282.287</v>
          </cell>
          <cell r="S12">
            <v>12338.964</v>
          </cell>
          <cell r="T12">
            <v>13860.179</v>
          </cell>
          <cell r="U12">
            <v>14242.793</v>
          </cell>
          <cell r="V12">
            <v>16356.424999999999</v>
          </cell>
          <cell r="W12">
            <v>17727.331999999999</v>
          </cell>
          <cell r="X12">
            <v>19878.305</v>
          </cell>
          <cell r="Y12">
            <v>21860.928</v>
          </cell>
          <cell r="Z12">
            <v>24189.243999999999</v>
          </cell>
          <cell r="AA12">
            <v>24917.875</v>
          </cell>
          <cell r="AB12">
            <v>25223.855</v>
          </cell>
          <cell r="AC12">
            <v>26070.386999999999</v>
          </cell>
          <cell r="AD12">
            <v>29394.280999999999</v>
          </cell>
        </row>
        <row r="13">
          <cell r="A13" t="str">
            <v>European Union - 28 countries (2013-2020)</v>
          </cell>
          <cell r="Q13">
            <v>21291.102999999999</v>
          </cell>
          <cell r="R13">
            <v>22228.027999999998</v>
          </cell>
          <cell r="S13">
            <v>21400.080000000002</v>
          </cell>
          <cell r="T13">
            <v>22753.75</v>
          </cell>
          <cell r="U13">
            <v>25099.453000000001</v>
          </cell>
          <cell r="V13">
            <v>27085.467000000001</v>
          </cell>
          <cell r="W13">
            <v>29707.449000000001</v>
          </cell>
          <cell r="X13">
            <v>32574.714</v>
          </cell>
          <cell r="Y13">
            <v>37069.406999999999</v>
          </cell>
          <cell r="Z13">
            <v>43231.896000000001</v>
          </cell>
          <cell r="AA13">
            <v>49015.01</v>
          </cell>
          <cell r="AB13">
            <v>51274.014000000003</v>
          </cell>
          <cell r="AC13">
            <v>55014.52</v>
          </cell>
          <cell r="AD13">
            <v>59586.749000000003</v>
          </cell>
        </row>
        <row r="14">
          <cell r="A14" t="str">
            <v>Euro area - 19 countries  (from 2015)</v>
          </cell>
          <cell r="Q14">
            <v>10717.308000000001</v>
          </cell>
          <cell r="R14">
            <v>10655.752</v>
          </cell>
          <cell r="S14">
            <v>11585.634</v>
          </cell>
          <cell r="T14">
            <v>13105.894</v>
          </cell>
          <cell r="U14">
            <v>13385.915999999999</v>
          </cell>
          <cell r="V14">
            <v>15316.57</v>
          </cell>
          <cell r="W14">
            <v>16917.542000000001</v>
          </cell>
          <cell r="X14">
            <v>18824.404999999999</v>
          </cell>
          <cell r="Y14">
            <v>19954.366000000002</v>
          </cell>
          <cell r="Z14">
            <v>21587.641</v>
          </cell>
          <cell r="AA14">
            <v>22334.772000000001</v>
          </cell>
          <cell r="AB14">
            <v>22574.815999999999</v>
          </cell>
          <cell r="AC14">
            <v>23371.280999999999</v>
          </cell>
          <cell r="AD14">
            <v>26362.255000000001</v>
          </cell>
        </row>
        <row r="15">
          <cell r="A15" t="str">
            <v>Belgium</v>
          </cell>
          <cell r="Q15">
            <v>6.69</v>
          </cell>
          <cell r="R15">
            <v>25.486999999999998</v>
          </cell>
          <cell r="S15">
            <v>30.481000000000002</v>
          </cell>
          <cell r="T15">
            <v>110.629</v>
          </cell>
          <cell r="U15">
            <v>227.22300000000001</v>
          </cell>
          <cell r="V15">
            <v>641.10400000000004</v>
          </cell>
          <cell r="W15">
            <v>1223.1010000000001</v>
          </cell>
          <cell r="X15">
            <v>2240.9520000000002</v>
          </cell>
          <cell r="Y15">
            <v>2760.6590000000001</v>
          </cell>
          <cell r="Z15">
            <v>2975.7</v>
          </cell>
          <cell r="AA15">
            <v>3111</v>
          </cell>
          <cell r="AB15">
            <v>3149.4</v>
          </cell>
          <cell r="AC15">
            <v>3358.4</v>
          </cell>
          <cell r="AD15">
            <v>3956.5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1.431</v>
          </cell>
          <cell r="Z16">
            <v>6.0359999999999996</v>
          </cell>
          <cell r="AA16">
            <v>4.7</v>
          </cell>
          <cell r="AB16">
            <v>18.13</v>
          </cell>
          <cell r="AC16">
            <v>22.949000000000002</v>
          </cell>
          <cell r="AD16">
            <v>12.269</v>
          </cell>
        </row>
        <row r="17">
          <cell r="A17" t="str">
            <v>Czechia</v>
          </cell>
          <cell r="Q17">
            <v>584.95899999999995</v>
          </cell>
          <cell r="R17">
            <v>497.76499999999999</v>
          </cell>
          <cell r="S17">
            <v>605.18899999999996</v>
          </cell>
          <cell r="T17">
            <v>585.14700000000005</v>
          </cell>
          <cell r="U17">
            <v>597.76300000000003</v>
          </cell>
          <cell r="V17">
            <v>714.67499999999995</v>
          </cell>
          <cell r="W17">
            <v>541.24900000000002</v>
          </cell>
          <cell r="X17">
            <v>552.23599999999999</v>
          </cell>
          <cell r="Y17">
            <v>652.17999999999995</v>
          </cell>
          <cell r="Z17">
            <v>621.76599999999996</v>
          </cell>
          <cell r="AA17">
            <v>634.97</v>
          </cell>
          <cell r="AB17">
            <v>630.52</v>
          </cell>
          <cell r="AC17">
            <v>631.59699999999998</v>
          </cell>
          <cell r="AD17">
            <v>514.07899999999995</v>
          </cell>
        </row>
        <row r="18">
          <cell r="A18" t="str">
            <v>Denmark</v>
          </cell>
          <cell r="Q18">
            <v>4</v>
          </cell>
          <cell r="R18">
            <v>4</v>
          </cell>
          <cell r="S18">
            <v>4</v>
          </cell>
          <cell r="T18">
            <v>4</v>
          </cell>
          <cell r="U18">
            <v>5</v>
          </cell>
          <cell r="V18">
            <v>7.492</v>
          </cell>
          <cell r="W18">
            <v>16.742999999999999</v>
          </cell>
          <cell r="X18">
            <v>106.389</v>
          </cell>
          <cell r="Y18">
            <v>518.51800000000003</v>
          </cell>
          <cell r="Z18">
            <v>596.27</v>
          </cell>
          <cell r="AA18">
            <v>605.02</v>
          </cell>
          <cell r="AB18">
            <v>744.54600000000005</v>
          </cell>
          <cell r="AC18">
            <v>752.44399999999996</v>
          </cell>
          <cell r="AD18">
            <v>953.81399999999996</v>
          </cell>
        </row>
        <row r="19">
          <cell r="A19" t="str">
            <v>Germany (until 1990 former territory of the FRG)</v>
          </cell>
          <cell r="Q19">
            <v>863</v>
          </cell>
          <cell r="R19">
            <v>684</v>
          </cell>
          <cell r="S19">
            <v>1049</v>
          </cell>
          <cell r="T19">
            <v>1011</v>
          </cell>
          <cell r="U19">
            <v>927</v>
          </cell>
          <cell r="V19">
            <v>1031</v>
          </cell>
          <cell r="W19">
            <v>1241</v>
          </cell>
          <cell r="X19">
            <v>1365</v>
          </cell>
          <cell r="Y19">
            <v>1221</v>
          </cell>
          <cell r="Z19">
            <v>1277</v>
          </cell>
          <cell r="AA19">
            <v>1195</v>
          </cell>
          <cell r="AB19">
            <v>1229</v>
          </cell>
          <cell r="AC19">
            <v>1170</v>
          </cell>
          <cell r="AD19">
            <v>1235</v>
          </cell>
        </row>
        <row r="20">
          <cell r="A20" t="str">
            <v>Estonia</v>
          </cell>
          <cell r="Q20">
            <v>5.3310000000000004</v>
          </cell>
          <cell r="R20">
            <v>2.8</v>
          </cell>
          <cell r="S20">
            <v>6.7270000000000003</v>
          </cell>
          <cell r="T20">
            <v>1.5129999999999999</v>
          </cell>
          <cell r="U20">
            <v>1.1759999999999999</v>
          </cell>
          <cell r="V20">
            <v>1.101</v>
          </cell>
          <cell r="W20">
            <v>0.186</v>
          </cell>
          <cell r="X20">
            <v>0.78</v>
          </cell>
          <cell r="Y20">
            <v>5.3220000000000001</v>
          </cell>
          <cell r="Z20">
            <v>15.048</v>
          </cell>
          <cell r="AA20">
            <v>16.32</v>
          </cell>
          <cell r="AB20">
            <v>16</v>
          </cell>
          <cell r="AC20">
            <v>4.6849999999999996</v>
          </cell>
          <cell r="AD20">
            <v>23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0.42399999999999999</v>
          </cell>
          <cell r="V21">
            <v>0.47599999999999998</v>
          </cell>
          <cell r="W21">
            <v>0.54200000000000004</v>
          </cell>
          <cell r="X21">
            <v>11.704000000000001</v>
          </cell>
          <cell r="Y21">
            <v>12.535</v>
          </cell>
          <cell r="Z21">
            <v>26.803000000000001</v>
          </cell>
          <cell r="AA21">
            <v>39.750999999999998</v>
          </cell>
          <cell r="AB21">
            <v>38.265000000000001</v>
          </cell>
          <cell r="AC21">
            <v>47.197000000000003</v>
          </cell>
          <cell r="AD21">
            <v>56.423000000000002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1.6539999999999999</v>
          </cell>
          <cell r="Y22">
            <v>1.046</v>
          </cell>
          <cell r="Z22">
            <v>0.39600000000000002</v>
          </cell>
          <cell r="AA22">
            <v>1.075</v>
          </cell>
          <cell r="AB22">
            <v>0.216</v>
          </cell>
          <cell r="AC22">
            <v>23.263999999999999</v>
          </cell>
          <cell r="AD22">
            <v>31.585999999999999</v>
          </cell>
        </row>
        <row r="23">
          <cell r="A23" t="str">
            <v>Spain</v>
          </cell>
          <cell r="Q23">
            <v>1279.0650000000001</v>
          </cell>
          <cell r="R23">
            <v>1697</v>
          </cell>
          <cell r="S23">
            <v>1618</v>
          </cell>
          <cell r="T23">
            <v>2137.6170000000002</v>
          </cell>
          <cell r="U23">
            <v>2119</v>
          </cell>
          <cell r="V23">
            <v>3070</v>
          </cell>
          <cell r="W23">
            <v>3256</v>
          </cell>
          <cell r="X23">
            <v>3177</v>
          </cell>
          <cell r="Y23">
            <v>2857.5520000000001</v>
          </cell>
          <cell r="Z23">
            <v>2964.4609999999998</v>
          </cell>
          <cell r="AA23">
            <v>2611.1709999999998</v>
          </cell>
          <cell r="AB23">
            <v>2538.1280000000002</v>
          </cell>
          <cell r="AC23">
            <v>2299</v>
          </cell>
          <cell r="AD23">
            <v>2582</v>
          </cell>
        </row>
        <row r="24">
          <cell r="A24" t="str">
            <v>France</v>
          </cell>
          <cell r="Q24">
            <v>2491.8110000000001</v>
          </cell>
          <cell r="R24">
            <v>2610.5929999999998</v>
          </cell>
          <cell r="S24">
            <v>2788.2269999999999</v>
          </cell>
          <cell r="T24">
            <v>3032.3739999999998</v>
          </cell>
          <cell r="U24">
            <v>3070.88</v>
          </cell>
          <cell r="V24">
            <v>3781.9740000000002</v>
          </cell>
          <cell r="W24">
            <v>4456.9530000000004</v>
          </cell>
          <cell r="X24">
            <v>5478.2669999999998</v>
          </cell>
          <cell r="Y24">
            <v>6042.6639999999998</v>
          </cell>
          <cell r="Z24">
            <v>6477.0360000000001</v>
          </cell>
          <cell r="AA24">
            <v>6895.6360000000004</v>
          </cell>
          <cell r="AB24">
            <v>7131.74</v>
          </cell>
          <cell r="AC24">
            <v>7388.8580000000002</v>
          </cell>
          <cell r="AD24">
            <v>8071.384</v>
          </cell>
        </row>
        <row r="25">
          <cell r="A25" t="str">
            <v>Croatia</v>
          </cell>
          <cell r="Q25">
            <v>16</v>
          </cell>
          <cell r="R25">
            <v>14</v>
          </cell>
          <cell r="S25">
            <v>7</v>
          </cell>
          <cell r="T25">
            <v>4.9000000000000004</v>
          </cell>
          <cell r="U25">
            <v>4.9000000000000004</v>
          </cell>
          <cell r="V25">
            <v>8.4529999999999994</v>
          </cell>
          <cell r="W25">
            <v>4.2859999999999996</v>
          </cell>
          <cell r="X25">
            <v>4.6260000000000003</v>
          </cell>
          <cell r="Y25">
            <v>4.9660000000000002</v>
          </cell>
          <cell r="Z25">
            <v>6.52</v>
          </cell>
          <cell r="AA25">
            <v>6.1349999999999998</v>
          </cell>
          <cell r="AB25">
            <v>6.5380000000000003</v>
          </cell>
          <cell r="AC25">
            <v>5.6</v>
          </cell>
          <cell r="AD25">
            <v>5.9</v>
          </cell>
        </row>
        <row r="26">
          <cell r="A26" t="str">
            <v>Italy</v>
          </cell>
          <cell r="Q26">
            <v>837.42100000000005</v>
          </cell>
          <cell r="R26">
            <v>914.73500000000001</v>
          </cell>
          <cell r="S26">
            <v>758.81700000000001</v>
          </cell>
          <cell r="T26">
            <v>967.22199999999998</v>
          </cell>
          <cell r="U26">
            <v>1505.7929999999999</v>
          </cell>
          <cell r="V26">
            <v>1512.2539999999999</v>
          </cell>
          <cell r="W26">
            <v>1176.5160000000001</v>
          </cell>
          <cell r="X26">
            <v>640.73800000000006</v>
          </cell>
          <cell r="Y26">
            <v>703.09100000000001</v>
          </cell>
          <cell r="Z26">
            <v>857.78899999999999</v>
          </cell>
          <cell r="AA26">
            <v>905.59299999999996</v>
          </cell>
          <cell r="AB26">
            <v>750.14800000000002</v>
          </cell>
          <cell r="AC26">
            <v>701.62</v>
          </cell>
          <cell r="AD26">
            <v>585.38300000000004</v>
          </cell>
        </row>
        <row r="27">
          <cell r="A27" t="str">
            <v>Cyprus</v>
          </cell>
          <cell r="Q27">
            <v>0.85499999999999998</v>
          </cell>
          <cell r="R27">
            <v>1.0349999999999999</v>
          </cell>
          <cell r="S27">
            <v>1.165</v>
          </cell>
          <cell r="T27">
            <v>1.2729999999999999</v>
          </cell>
          <cell r="U27">
            <v>1.2809999999999999</v>
          </cell>
          <cell r="V27">
            <v>1.909</v>
          </cell>
          <cell r="W27">
            <v>2.1190000000000002</v>
          </cell>
          <cell r="X27">
            <v>2.1469999999999998</v>
          </cell>
          <cell r="Y27">
            <v>2.411</v>
          </cell>
          <cell r="Z27">
            <v>20.233000000000001</v>
          </cell>
          <cell r="AA27">
            <v>42.726999999999997</v>
          </cell>
          <cell r="AB27">
            <v>51.96</v>
          </cell>
          <cell r="AC27">
            <v>61.081000000000003</v>
          </cell>
          <cell r="AD27">
            <v>71.38</v>
          </cell>
        </row>
        <row r="28">
          <cell r="A28" t="str">
            <v>Latvia</v>
          </cell>
          <cell r="Q28">
            <v>10.672000000000001</v>
          </cell>
          <cell r="R28">
            <v>6.1180000000000003</v>
          </cell>
          <cell r="S28">
            <v>12.125999999999999</v>
          </cell>
          <cell r="T28">
            <v>15.76</v>
          </cell>
          <cell r="U28">
            <v>14.845000000000001</v>
          </cell>
          <cell r="V28">
            <v>17.748000000000001</v>
          </cell>
          <cell r="W28">
            <v>8.9320000000000004</v>
          </cell>
          <cell r="X28">
            <v>7.4969999999999999</v>
          </cell>
          <cell r="Y28">
            <v>4.0309999999999997</v>
          </cell>
          <cell r="Z28">
            <v>9.4440000000000008</v>
          </cell>
          <cell r="AA28">
            <v>4.891</v>
          </cell>
          <cell r="AB28">
            <v>4.1420000000000003</v>
          </cell>
          <cell r="AC28">
            <v>6.532</v>
          </cell>
          <cell r="AD28">
            <v>4.1929999999999996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22.515000000000001</v>
          </cell>
          <cell r="R30">
            <v>25.988</v>
          </cell>
          <cell r="S30">
            <v>26.547999999999998</v>
          </cell>
          <cell r="T30">
            <v>26.581</v>
          </cell>
          <cell r="U30">
            <v>26.212</v>
          </cell>
          <cell r="V30">
            <v>28.800999999999998</v>
          </cell>
          <cell r="W30">
            <v>29.777999999999999</v>
          </cell>
          <cell r="X30">
            <v>43.048999999999999</v>
          </cell>
          <cell r="Y30">
            <v>79.634</v>
          </cell>
          <cell r="Z30">
            <v>100.292</v>
          </cell>
          <cell r="AA30">
            <v>110.20399999999999</v>
          </cell>
          <cell r="AB30">
            <v>108.09399999999999</v>
          </cell>
          <cell r="AC30">
            <v>112.786</v>
          </cell>
          <cell r="AD30">
            <v>124.084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0.3</v>
          </cell>
          <cell r="T31">
            <v>0.55000000000000004</v>
          </cell>
          <cell r="U31">
            <v>0.65</v>
          </cell>
          <cell r="V31">
            <v>3.6840000000000002</v>
          </cell>
          <cell r="W31">
            <v>50.444000000000003</v>
          </cell>
          <cell r="X31">
            <v>26.809000000000001</v>
          </cell>
          <cell r="Y31">
            <v>63.567</v>
          </cell>
          <cell r="Z31">
            <v>77.177999999999997</v>
          </cell>
          <cell r="AA31">
            <v>149.798</v>
          </cell>
          <cell r="AB31">
            <v>227.953</v>
          </cell>
          <cell r="AC31">
            <v>355</v>
          </cell>
          <cell r="AD31">
            <v>601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0.68</v>
          </cell>
          <cell r="W32">
            <v>4.99</v>
          </cell>
          <cell r="X32">
            <v>16.765000000000001</v>
          </cell>
          <cell r="Y32">
            <v>29.555</v>
          </cell>
          <cell r="Z32">
            <v>68.438000000000002</v>
          </cell>
          <cell r="AA32">
            <v>95.048000000000002</v>
          </cell>
          <cell r="AB32">
            <v>127.943</v>
          </cell>
          <cell r="AC32">
            <v>162.28800000000001</v>
          </cell>
          <cell r="AD32">
            <v>189.63399999999999</v>
          </cell>
        </row>
        <row r="33">
          <cell r="A33" t="str">
            <v>Netherlands</v>
          </cell>
          <cell r="Q33">
            <v>1671.72</v>
          </cell>
          <cell r="R33">
            <v>1308.777</v>
          </cell>
          <cell r="S33">
            <v>1397.942</v>
          </cell>
          <cell r="T33">
            <v>1728.953</v>
          </cell>
          <cell r="U33">
            <v>1902.268</v>
          </cell>
          <cell r="V33">
            <v>1771.8720000000001</v>
          </cell>
          <cell r="W33">
            <v>1724.682</v>
          </cell>
          <cell r="X33">
            <v>1675.7460000000001</v>
          </cell>
          <cell r="Y33">
            <v>1874.52</v>
          </cell>
          <cell r="Z33">
            <v>2151.6840000000002</v>
          </cell>
          <cell r="AA33">
            <v>2612.585</v>
          </cell>
          <cell r="AB33">
            <v>2822.826</v>
          </cell>
          <cell r="AC33">
            <v>3431.2080000000001</v>
          </cell>
          <cell r="AD33">
            <v>4392.2690000000002</v>
          </cell>
        </row>
        <row r="34">
          <cell r="A34" t="str">
            <v>Austria</v>
          </cell>
          <cell r="Q34">
            <v>1591.923</v>
          </cell>
          <cell r="R34">
            <v>1522.9490000000001</v>
          </cell>
          <cell r="S34">
            <v>1707.7270000000001</v>
          </cell>
          <cell r="T34">
            <v>1747.492</v>
          </cell>
          <cell r="U34">
            <v>1767.616</v>
          </cell>
          <cell r="V34">
            <v>1541.1510000000001</v>
          </cell>
          <cell r="W34">
            <v>1306.55</v>
          </cell>
          <cell r="X34">
            <v>1116.71</v>
          </cell>
          <cell r="Y34">
            <v>1143.463</v>
          </cell>
          <cell r="Z34">
            <v>1127.9269999999999</v>
          </cell>
          <cell r="AA34">
            <v>1029.626</v>
          </cell>
          <cell r="AB34">
            <v>888.90700000000004</v>
          </cell>
          <cell r="AC34">
            <v>835.98599999999999</v>
          </cell>
          <cell r="AD34">
            <v>892.49800000000005</v>
          </cell>
        </row>
        <row r="35">
          <cell r="A35" t="str">
            <v>Poland</v>
          </cell>
          <cell r="Q35">
            <v>1.9</v>
          </cell>
          <cell r="R35">
            <v>1.706</v>
          </cell>
          <cell r="S35">
            <v>2.3439999999999999</v>
          </cell>
          <cell r="T35">
            <v>2.2999999999999998</v>
          </cell>
          <cell r="U35">
            <v>2.1920000000000002</v>
          </cell>
          <cell r="V35">
            <v>1.998</v>
          </cell>
          <cell r="W35">
            <v>2.3839999999999999</v>
          </cell>
          <cell r="X35">
            <v>2.9889999999999999</v>
          </cell>
          <cell r="Y35">
            <v>4.7889999999999997</v>
          </cell>
          <cell r="Z35">
            <v>9.6180000000000003</v>
          </cell>
          <cell r="AA35">
            <v>59.360999999999997</v>
          </cell>
          <cell r="AB35">
            <v>126.819</v>
          </cell>
          <cell r="AC35">
            <v>168.983</v>
          </cell>
          <cell r="AD35">
            <v>303.74299999999999</v>
          </cell>
        </row>
        <row r="36">
          <cell r="A36" t="str">
            <v>Portugal</v>
          </cell>
          <cell r="Q36">
            <v>340.14699999999999</v>
          </cell>
          <cell r="R36">
            <v>346.47300000000001</v>
          </cell>
          <cell r="S36">
            <v>356.72899999999998</v>
          </cell>
          <cell r="T36">
            <v>375.75400000000002</v>
          </cell>
          <cell r="U36">
            <v>410.66800000000001</v>
          </cell>
          <cell r="V36">
            <v>431.565</v>
          </cell>
          <cell r="W36">
            <v>596.6</v>
          </cell>
          <cell r="X36">
            <v>678.822</v>
          </cell>
          <cell r="Y36">
            <v>809.62400000000002</v>
          </cell>
          <cell r="Z36">
            <v>877.17700000000002</v>
          </cell>
          <cell r="AA36">
            <v>1007.176</v>
          </cell>
          <cell r="AB36">
            <v>1075.4100000000001</v>
          </cell>
          <cell r="AC36">
            <v>1203.068</v>
          </cell>
          <cell r="AD36">
            <v>1184.682</v>
          </cell>
        </row>
        <row r="37">
          <cell r="A37" t="str">
            <v>Romania</v>
          </cell>
          <cell r="Q37">
            <v>81.998000000000005</v>
          </cell>
          <cell r="R37">
            <v>97.311000000000007</v>
          </cell>
          <cell r="S37">
            <v>119.515</v>
          </cell>
          <cell r="T37">
            <v>140.98699999999999</v>
          </cell>
          <cell r="U37">
            <v>230.68799999999999</v>
          </cell>
          <cell r="V37">
            <v>289.76499999999999</v>
          </cell>
          <cell r="W37">
            <v>179.684</v>
          </cell>
          <cell r="X37">
            <v>343.851</v>
          </cell>
          <cell r="Y37">
            <v>651.00699999999995</v>
          </cell>
          <cell r="Z37">
            <v>1272.557</v>
          </cell>
          <cell r="AA37">
            <v>1111.799</v>
          </cell>
          <cell r="AB37">
            <v>883.97299999999996</v>
          </cell>
          <cell r="AC37">
            <v>750.53300000000002</v>
          </cell>
          <cell r="AD37">
            <v>630.221</v>
          </cell>
        </row>
        <row r="38">
          <cell r="A38" t="str">
            <v>Slovenia</v>
          </cell>
          <cell r="Q38">
            <v>233.38800000000001</v>
          </cell>
          <cell r="R38">
            <v>257.988</v>
          </cell>
          <cell r="S38">
            <v>250.97399999999999</v>
          </cell>
          <cell r="T38">
            <v>270.14800000000002</v>
          </cell>
          <cell r="U38">
            <v>177.077</v>
          </cell>
          <cell r="V38">
            <v>185.37799999999999</v>
          </cell>
          <cell r="W38">
            <v>194.316</v>
          </cell>
          <cell r="X38">
            <v>287.76600000000002</v>
          </cell>
          <cell r="Y38">
            <v>378.83699999999999</v>
          </cell>
          <cell r="Z38">
            <v>482.26499999999999</v>
          </cell>
          <cell r="AA38">
            <v>423.07799999999997</v>
          </cell>
          <cell r="AB38">
            <v>489.59500000000003</v>
          </cell>
          <cell r="AC38">
            <v>466.24</v>
          </cell>
          <cell r="AD38">
            <v>469.67500000000001</v>
          </cell>
        </row>
        <row r="39">
          <cell r="A39" t="str">
            <v>Slovakia</v>
          </cell>
          <cell r="Q39">
            <v>89</v>
          </cell>
          <cell r="R39">
            <v>92</v>
          </cell>
          <cell r="S39">
            <v>96.5</v>
          </cell>
          <cell r="T39">
            <v>96</v>
          </cell>
          <cell r="U39">
            <v>115</v>
          </cell>
          <cell r="V39">
            <v>133.29499999999999</v>
          </cell>
          <cell r="W39">
            <v>457</v>
          </cell>
          <cell r="X39">
            <v>517</v>
          </cell>
          <cell r="Y39">
            <v>693</v>
          </cell>
          <cell r="Z39">
            <v>774</v>
          </cell>
          <cell r="AA39">
            <v>570</v>
          </cell>
          <cell r="AB39">
            <v>598</v>
          </cell>
          <cell r="AC39">
            <v>518</v>
          </cell>
          <cell r="AD39">
            <v>587</v>
          </cell>
        </row>
        <row r="40">
          <cell r="A40" t="str">
            <v>Finland</v>
          </cell>
          <cell r="Q40">
            <v>1273.77</v>
          </cell>
          <cell r="R40">
            <v>1159.809</v>
          </cell>
          <cell r="S40">
            <v>1484.671</v>
          </cell>
          <cell r="T40">
            <v>1583.578</v>
          </cell>
          <cell r="U40">
            <v>1119.453</v>
          </cell>
          <cell r="V40">
            <v>1166.2619999999999</v>
          </cell>
          <cell r="W40">
            <v>1238.277</v>
          </cell>
          <cell r="X40">
            <v>1562.808</v>
          </cell>
          <cell r="Y40">
            <v>1335.422</v>
          </cell>
          <cell r="Z40">
            <v>1381.9480000000001</v>
          </cell>
          <cell r="AA40">
            <v>1663.8910000000001</v>
          </cell>
          <cell r="AB40">
            <v>1555.0419999999999</v>
          </cell>
          <cell r="AC40">
            <v>1581.068</v>
          </cell>
          <cell r="AD40">
            <v>1905.5640000000001</v>
          </cell>
        </row>
        <row r="41">
          <cell r="A41" t="str">
            <v>Sweden</v>
          </cell>
          <cell r="Q41">
            <v>11.118</v>
          </cell>
          <cell r="R41">
            <v>11.753</v>
          </cell>
          <cell r="S41">
            <v>14.981999999999999</v>
          </cell>
          <cell r="T41">
            <v>16.401</v>
          </cell>
          <cell r="U41">
            <v>15.683999999999999</v>
          </cell>
          <cell r="V41">
            <v>13.788</v>
          </cell>
          <cell r="W41">
            <v>15</v>
          </cell>
          <cell r="X41">
            <v>17</v>
          </cell>
          <cell r="Y41">
            <v>10.103999999999999</v>
          </cell>
          <cell r="Z41">
            <v>11.657999999999999</v>
          </cell>
          <cell r="AA41">
            <v>11.32</v>
          </cell>
          <cell r="AB41">
            <v>10.56</v>
          </cell>
          <cell r="AC41">
            <v>12</v>
          </cell>
          <cell r="AD41">
            <v>11</v>
          </cell>
        </row>
        <row r="42">
          <cell r="A42" t="str">
            <v>United Kingdom</v>
          </cell>
          <cell r="Q42">
            <v>9873.82</v>
          </cell>
          <cell r="R42">
            <v>10945.741</v>
          </cell>
          <cell r="S42">
            <v>9061.116</v>
          </cell>
          <cell r="T42">
            <v>8893.5709999999999</v>
          </cell>
          <cell r="U42">
            <v>10856.66</v>
          </cell>
          <cell r="V42">
            <v>10729.041999999999</v>
          </cell>
          <cell r="W42">
            <v>11980.117</v>
          </cell>
          <cell r="X42">
            <v>12696.409</v>
          </cell>
          <cell r="Y42">
            <v>15208.478999999999</v>
          </cell>
          <cell r="Z42">
            <v>19042.651999999998</v>
          </cell>
          <cell r="AA42">
            <v>24097.134999999998</v>
          </cell>
          <cell r="AB42">
            <v>26050.159</v>
          </cell>
          <cell r="AC42">
            <v>28944.133000000002</v>
          </cell>
          <cell r="AD42">
            <v>30192.468000000001</v>
          </cell>
        </row>
        <row r="43">
          <cell r="A43" t="str">
            <v>Iceland</v>
          </cell>
          <cell r="Q43">
            <v>4</v>
          </cell>
          <cell r="R43">
            <v>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5897</v>
          </cell>
          <cell r="R44">
            <v>4928</v>
          </cell>
          <cell r="S44">
            <v>5737</v>
          </cell>
          <cell r="T44">
            <v>6210</v>
          </cell>
          <cell r="U44">
            <v>5173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2.3170000000000002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870.6</v>
          </cell>
          <cell r="R49">
            <v>1241.8030000000001</v>
          </cell>
          <cell r="S49">
            <v>952.68799999999999</v>
          </cell>
          <cell r="T49">
            <v>785.53099999999995</v>
          </cell>
          <cell r="U49">
            <v>1635.2170000000001</v>
          </cell>
          <cell r="V49">
            <v>1264.9760000000001</v>
          </cell>
          <cell r="W49">
            <v>1273.2470000000001</v>
          </cell>
          <cell r="X49">
            <v>1711.1949999999999</v>
          </cell>
          <cell r="Y49">
            <v>1122.652</v>
          </cell>
          <cell r="Z49">
            <v>953.62599999999998</v>
          </cell>
          <cell r="AA49">
            <v>1301.375</v>
          </cell>
          <cell r="AB49">
            <v>1393.4280000000001</v>
          </cell>
          <cell r="AC49">
            <v>1784.729</v>
          </cell>
          <cell r="AD49">
            <v>2667.9830000000002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5</v>
          </cell>
          <cell r="AD50">
            <v>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7</v>
          </cell>
          <cell r="AD52">
            <v>25</v>
          </cell>
        </row>
        <row r="53">
          <cell r="A53" t="str">
            <v>Ukraine</v>
          </cell>
          <cell r="Q53">
            <v>32.5</v>
          </cell>
          <cell r="R53">
            <v>23.8</v>
          </cell>
          <cell r="S53">
            <v>29.6</v>
          </cell>
          <cell r="T53">
            <v>30.4</v>
          </cell>
          <cell r="U53">
            <v>146.69999999999999</v>
          </cell>
          <cell r="V53">
            <v>195.8</v>
          </cell>
          <cell r="W53">
            <v>143.1</v>
          </cell>
          <cell r="X53">
            <v>130.9</v>
          </cell>
          <cell r="Y53">
            <v>96.1</v>
          </cell>
          <cell r="Z53">
            <v>107.5</v>
          </cell>
          <cell r="AA53">
            <v>65.5</v>
          </cell>
          <cell r="AB53">
            <v>44.6</v>
          </cell>
          <cell r="AC53">
            <v>39.1</v>
          </cell>
          <cell r="AD53">
            <v>17.100000000000001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>
            <v>5243.2150000000001</v>
          </cell>
          <cell r="R12">
            <v>5419.3729999999996</v>
          </cell>
          <cell r="S12">
            <v>5625.1289999999999</v>
          </cell>
          <cell r="T12">
            <v>6092.6530000000002</v>
          </cell>
          <cell r="U12">
            <v>5712.5839999999998</v>
          </cell>
          <cell r="V12">
            <v>5996.875</v>
          </cell>
          <cell r="W12">
            <v>5334.3280000000004</v>
          </cell>
          <cell r="X12">
            <v>4696.9489999999996</v>
          </cell>
          <cell r="Y12">
            <v>5129.3500000000004</v>
          </cell>
          <cell r="Z12">
            <v>5414.1859999999997</v>
          </cell>
          <cell r="AA12">
            <v>4871.1940000000004</v>
          </cell>
          <cell r="AB12">
            <v>4992.9399999999996</v>
          </cell>
          <cell r="AC12">
            <v>4329.5590000000002</v>
          </cell>
          <cell r="AD12">
            <v>4596.7330000000002</v>
          </cell>
        </row>
        <row r="13">
          <cell r="A13" t="str">
            <v>European Union - 28 countries (2013-2020)</v>
          </cell>
          <cell r="Q13">
            <v>6338.8440000000001</v>
          </cell>
          <cell r="R13">
            <v>6319.2259999999997</v>
          </cell>
          <cell r="S13">
            <v>6558.4669999999996</v>
          </cell>
          <cell r="T13">
            <v>7010.0259999999998</v>
          </cell>
          <cell r="U13">
            <v>6646.3819999999996</v>
          </cell>
          <cell r="V13">
            <v>6885.1570000000002</v>
          </cell>
          <cell r="W13">
            <v>6432.1989999999996</v>
          </cell>
          <cell r="X13">
            <v>5836.4920000000002</v>
          </cell>
          <cell r="Y13">
            <v>6221.8239999999996</v>
          </cell>
          <cell r="Z13">
            <v>6667.4219999999996</v>
          </cell>
          <cell r="AA13">
            <v>6261.8760000000002</v>
          </cell>
          <cell r="AB13">
            <v>6435.835</v>
          </cell>
          <cell r="AC13">
            <v>6052.5609999999997</v>
          </cell>
          <cell r="AD13">
            <v>6260.1329999999998</v>
          </cell>
        </row>
        <row r="14">
          <cell r="A14" t="str">
            <v>Euro area - 19 countries  (from 2015)</v>
          </cell>
          <cell r="Q14">
            <v>4588.598</v>
          </cell>
          <cell r="R14">
            <v>4836.7950000000001</v>
          </cell>
          <cell r="S14">
            <v>4915.5309999999999</v>
          </cell>
          <cell r="T14">
            <v>5372.7309999999998</v>
          </cell>
          <cell r="U14">
            <v>4899.5870000000004</v>
          </cell>
          <cell r="V14">
            <v>5018.0959999999995</v>
          </cell>
          <cell r="W14">
            <v>4681.3069999999998</v>
          </cell>
          <cell r="X14">
            <v>3991.6289999999999</v>
          </cell>
          <cell r="Y14">
            <v>4244.3320000000003</v>
          </cell>
          <cell r="Z14">
            <v>4502.6000000000004</v>
          </cell>
          <cell r="AA14">
            <v>3881.13</v>
          </cell>
          <cell r="AB14">
            <v>4052.2249999999999</v>
          </cell>
          <cell r="AC14">
            <v>3453.3009999999999</v>
          </cell>
          <cell r="AD14">
            <v>3844.3620000000001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549.76300000000003</v>
          </cell>
          <cell r="R17">
            <v>460.36700000000002</v>
          </cell>
          <cell r="S17">
            <v>566.32600000000002</v>
          </cell>
          <cell r="T17">
            <v>555.88400000000001</v>
          </cell>
          <cell r="U17">
            <v>570.27</v>
          </cell>
          <cell r="V17">
            <v>686.24599999999998</v>
          </cell>
          <cell r="W17">
            <v>502.74200000000002</v>
          </cell>
          <cell r="X17">
            <v>523.47199999999998</v>
          </cell>
          <cell r="Y17">
            <v>621.09900000000005</v>
          </cell>
          <cell r="Z17">
            <v>564.16300000000001</v>
          </cell>
          <cell r="AA17">
            <v>566.21</v>
          </cell>
          <cell r="AB17">
            <v>597.75400000000002</v>
          </cell>
          <cell r="AC17">
            <v>610.74599999999998</v>
          </cell>
          <cell r="AD17">
            <v>494.32799999999997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361</v>
          </cell>
          <cell r="R19">
            <v>360</v>
          </cell>
          <cell r="S19">
            <v>373</v>
          </cell>
          <cell r="T19">
            <v>342</v>
          </cell>
          <cell r="U19">
            <v>365</v>
          </cell>
          <cell r="V19">
            <v>378</v>
          </cell>
          <cell r="W19">
            <v>327</v>
          </cell>
          <cell r="X19">
            <v>350</v>
          </cell>
          <cell r="Y19">
            <v>182</v>
          </cell>
          <cell r="Z19">
            <v>162</v>
          </cell>
          <cell r="AA19">
            <v>157</v>
          </cell>
          <cell r="AB19">
            <v>176</v>
          </cell>
          <cell r="AC19">
            <v>172</v>
          </cell>
          <cell r="AD19">
            <v>87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2.3290000000000002</v>
          </cell>
          <cell r="T20">
            <v>0</v>
          </cell>
          <cell r="U20">
            <v>8.8999999999999996E-2</v>
          </cell>
          <cell r="V20">
            <v>7.4999999999999997E-2</v>
          </cell>
          <cell r="W20">
            <v>0</v>
          </cell>
          <cell r="X20">
            <v>0</v>
          </cell>
          <cell r="Y20">
            <v>0</v>
          </cell>
          <cell r="Z20">
            <v>1.49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349.93200000000002</v>
          </cell>
          <cell r="R23">
            <v>752</v>
          </cell>
          <cell r="S23">
            <v>584</v>
          </cell>
          <cell r="T23">
            <v>595</v>
          </cell>
          <cell r="U23">
            <v>609</v>
          </cell>
          <cell r="V23">
            <v>847</v>
          </cell>
          <cell r="W23">
            <v>861</v>
          </cell>
          <cell r="X23">
            <v>462</v>
          </cell>
          <cell r="Y23">
            <v>943.08299999999997</v>
          </cell>
          <cell r="Z23">
            <v>1064.4770000000001</v>
          </cell>
          <cell r="AA23">
            <v>748</v>
          </cell>
          <cell r="AB23">
            <v>803.02800000000002</v>
          </cell>
          <cell r="AC23">
            <v>477</v>
          </cell>
          <cell r="AD23">
            <v>909</v>
          </cell>
        </row>
        <row r="24">
          <cell r="A24" t="str">
            <v>France</v>
          </cell>
          <cell r="Q24">
            <v>527.19000000000005</v>
          </cell>
          <cell r="R24">
            <v>576.29</v>
          </cell>
          <cell r="S24">
            <v>582.26499999999999</v>
          </cell>
          <cell r="T24">
            <v>667.87300000000005</v>
          </cell>
          <cell r="U24">
            <v>582.39200000000005</v>
          </cell>
          <cell r="V24">
            <v>633.81799999999998</v>
          </cell>
          <cell r="W24">
            <v>458.69299999999998</v>
          </cell>
          <cell r="X24">
            <v>587.57100000000003</v>
          </cell>
          <cell r="Y24">
            <v>659.673</v>
          </cell>
          <cell r="Z24">
            <v>666.72199999999998</v>
          </cell>
          <cell r="AA24">
            <v>536.50699999999995</v>
          </cell>
          <cell r="AB24">
            <v>594.43299999999999</v>
          </cell>
          <cell r="AC24">
            <v>526.96299999999997</v>
          </cell>
          <cell r="AD24">
            <v>607.20299999999997</v>
          </cell>
        </row>
        <row r="25">
          <cell r="A25" t="str">
            <v>Croatia</v>
          </cell>
          <cell r="Q25">
            <v>16</v>
          </cell>
          <cell r="R25">
            <v>14</v>
          </cell>
          <cell r="S25">
            <v>7</v>
          </cell>
          <cell r="T25">
            <v>4.9000000000000004</v>
          </cell>
          <cell r="U25">
            <v>4.9000000000000004</v>
          </cell>
          <cell r="V25">
            <v>8.4529999999999994</v>
          </cell>
          <cell r="W25">
            <v>4.2859999999999996</v>
          </cell>
          <cell r="X25">
            <v>4.6260000000000003</v>
          </cell>
          <cell r="Y25">
            <v>4.9660000000000002</v>
          </cell>
          <cell r="Z25">
            <v>6.52</v>
          </cell>
          <cell r="AA25">
            <v>6.1349999999999998</v>
          </cell>
          <cell r="AB25">
            <v>6.5380000000000003</v>
          </cell>
          <cell r="AC25">
            <v>5.6</v>
          </cell>
          <cell r="AD25">
            <v>5.9</v>
          </cell>
        </row>
        <row r="26">
          <cell r="A26" t="str">
            <v>Italy</v>
          </cell>
          <cell r="Q26">
            <v>798.952</v>
          </cell>
          <cell r="R26">
            <v>859.20699999999999</v>
          </cell>
          <cell r="S26">
            <v>703.66399999999999</v>
          </cell>
          <cell r="T26">
            <v>875.53800000000001</v>
          </cell>
          <cell r="U26">
            <v>888.79300000000001</v>
          </cell>
          <cell r="V26">
            <v>927.49800000000005</v>
          </cell>
          <cell r="W26">
            <v>867.55700000000002</v>
          </cell>
          <cell r="X26">
            <v>573.28499999999997</v>
          </cell>
          <cell r="Y26">
            <v>626.87199999999996</v>
          </cell>
          <cell r="Z26">
            <v>738.21699999999998</v>
          </cell>
          <cell r="AA26">
            <v>608.77499999999998</v>
          </cell>
          <cell r="AB26">
            <v>561.70399999999995</v>
          </cell>
          <cell r="AC26">
            <v>488.69299999999998</v>
          </cell>
          <cell r="AD26">
            <v>465.84399999999999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9.7650000000000006</v>
          </cell>
          <cell r="R28">
            <v>5.8319999999999999</v>
          </cell>
          <cell r="S28">
            <v>11.083</v>
          </cell>
          <cell r="T28">
            <v>11.654999999999999</v>
          </cell>
          <cell r="U28">
            <v>8.0500000000000007</v>
          </cell>
          <cell r="V28">
            <v>10.333</v>
          </cell>
          <cell r="W28">
            <v>8.8460000000000001</v>
          </cell>
          <cell r="X28">
            <v>7.3869999999999996</v>
          </cell>
          <cell r="Y28">
            <v>3.024</v>
          </cell>
          <cell r="Z28">
            <v>7.0460000000000003</v>
          </cell>
          <cell r="AA28">
            <v>2.17</v>
          </cell>
          <cell r="AB28">
            <v>1.8240000000000001</v>
          </cell>
          <cell r="AC28">
            <v>3.669</v>
          </cell>
          <cell r="AD28">
            <v>1.845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4.8170000000000002</v>
          </cell>
          <cell r="R30">
            <v>4.8739999999999997</v>
          </cell>
          <cell r="S30">
            <v>5.6470000000000002</v>
          </cell>
          <cell r="T30">
            <v>6.55</v>
          </cell>
          <cell r="U30">
            <v>5.8959999999999999</v>
          </cell>
          <cell r="V30">
            <v>7.6529999999999996</v>
          </cell>
          <cell r="W30">
            <v>4.0339999999999998</v>
          </cell>
          <cell r="X30">
            <v>4.7720000000000002</v>
          </cell>
          <cell r="Y30">
            <v>5.8959999999999999</v>
          </cell>
          <cell r="Z30">
            <v>5.5510000000000002</v>
          </cell>
          <cell r="AA30">
            <v>6.4829999999999997</v>
          </cell>
          <cell r="AB30">
            <v>7.806</v>
          </cell>
          <cell r="AC30">
            <v>4.3230000000000004</v>
          </cell>
          <cell r="AD30">
            <v>4.359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1232.6289999999999</v>
          </cell>
          <cell r="R34">
            <v>1148.8910000000001</v>
          </cell>
          <cell r="S34">
            <v>1182.2829999999999</v>
          </cell>
          <cell r="T34">
            <v>1208.92</v>
          </cell>
          <cell r="U34">
            <v>1255.3109999999999</v>
          </cell>
          <cell r="V34">
            <v>1057.953</v>
          </cell>
          <cell r="W34">
            <v>965.63699999999994</v>
          </cell>
          <cell r="X34">
            <v>538.13099999999997</v>
          </cell>
          <cell r="Y34">
            <v>552.41899999999998</v>
          </cell>
          <cell r="Z34">
            <v>563.14400000000001</v>
          </cell>
          <cell r="AA34">
            <v>489.18200000000002</v>
          </cell>
          <cell r="AB34">
            <v>526.928</v>
          </cell>
          <cell r="AC34">
            <v>478.18</v>
          </cell>
          <cell r="AD34">
            <v>474.21</v>
          </cell>
        </row>
        <row r="35">
          <cell r="A35" t="str">
            <v>Poland</v>
          </cell>
          <cell r="Q35">
            <v>1.9</v>
          </cell>
          <cell r="R35">
            <v>1.706</v>
          </cell>
          <cell r="S35">
            <v>2.3439999999999999</v>
          </cell>
          <cell r="T35">
            <v>2.2999999999999998</v>
          </cell>
          <cell r="U35">
            <v>2.1920000000000002</v>
          </cell>
          <cell r="V35">
            <v>1.998</v>
          </cell>
          <cell r="W35">
            <v>2.2090000000000001</v>
          </cell>
          <cell r="X35">
            <v>1.8480000000000001</v>
          </cell>
          <cell r="Y35">
            <v>3.3069999999999999</v>
          </cell>
          <cell r="Z35">
            <v>2.7269999999999999</v>
          </cell>
          <cell r="AA35">
            <v>2.722</v>
          </cell>
          <cell r="AB35">
            <v>2.944</v>
          </cell>
          <cell r="AC35">
            <v>3.52</v>
          </cell>
          <cell r="AD35">
            <v>3.2549999999999999</v>
          </cell>
        </row>
        <row r="36">
          <cell r="A36" t="str">
            <v>Portugal</v>
          </cell>
          <cell r="Q36">
            <v>7.8070000000000004</v>
          </cell>
          <cell r="R36">
            <v>12.401</v>
          </cell>
          <cell r="S36">
            <v>12.433999999999999</v>
          </cell>
          <cell r="T36">
            <v>13.999000000000001</v>
          </cell>
          <cell r="U36">
            <v>16.439</v>
          </cell>
          <cell r="V36">
            <v>19.395</v>
          </cell>
          <cell r="W36">
            <v>13.513999999999999</v>
          </cell>
          <cell r="X36">
            <v>10.284000000000001</v>
          </cell>
          <cell r="Y36">
            <v>20.161000000000001</v>
          </cell>
          <cell r="Z36">
            <v>23.398</v>
          </cell>
          <cell r="AA36">
            <v>15.391</v>
          </cell>
          <cell r="AB36">
            <v>20.113</v>
          </cell>
          <cell r="AC36">
            <v>10.513</v>
          </cell>
          <cell r="AD36">
            <v>18.542999999999999</v>
          </cell>
        </row>
        <row r="37">
          <cell r="A37" t="str">
            <v>Romania</v>
          </cell>
          <cell r="Q37">
            <v>75.835999999999999</v>
          </cell>
          <cell r="R37">
            <v>94.751999999999995</v>
          </cell>
          <cell r="S37">
            <v>118.946</v>
          </cell>
          <cell r="T37">
            <v>140.43700000000001</v>
          </cell>
          <cell r="U37">
            <v>219.95099999999999</v>
          </cell>
          <cell r="V37">
            <v>268.29399999999998</v>
          </cell>
          <cell r="W37">
            <v>128.78399999999999</v>
          </cell>
          <cell r="X37">
            <v>158.374</v>
          </cell>
          <cell r="Y37">
            <v>245.542</v>
          </cell>
          <cell r="Z37">
            <v>326.51799999999997</v>
          </cell>
          <cell r="AA37">
            <v>403.67700000000002</v>
          </cell>
          <cell r="AB37">
            <v>322.91899999999998</v>
          </cell>
          <cell r="AC37">
            <v>244.392</v>
          </cell>
          <cell r="AD37">
            <v>237.88800000000001</v>
          </cell>
        </row>
        <row r="38">
          <cell r="A38" t="str">
            <v>Slovenia</v>
          </cell>
          <cell r="Q38">
            <v>224.506</v>
          </cell>
          <cell r="R38">
            <v>249.3</v>
          </cell>
          <cell r="S38">
            <v>241.827</v>
          </cell>
          <cell r="T38">
            <v>260.19600000000003</v>
          </cell>
          <cell r="U38">
            <v>164.61699999999999</v>
          </cell>
          <cell r="V38">
            <v>166.37100000000001</v>
          </cell>
          <cell r="W38">
            <v>125.152</v>
          </cell>
          <cell r="X38">
            <v>125.718</v>
          </cell>
          <cell r="Y38">
            <v>166.1</v>
          </cell>
          <cell r="Z38">
            <v>228.006</v>
          </cell>
          <cell r="AA38">
            <v>153.46600000000001</v>
          </cell>
          <cell r="AB38">
            <v>227.30600000000001</v>
          </cell>
          <cell r="AC38">
            <v>189.232</v>
          </cell>
          <cell r="AD38">
            <v>221.31399999999999</v>
          </cell>
        </row>
        <row r="39">
          <cell r="A39" t="str">
            <v>Slovakia</v>
          </cell>
          <cell r="Q39">
            <v>82</v>
          </cell>
          <cell r="R39">
            <v>85</v>
          </cell>
          <cell r="S39">
            <v>88</v>
          </cell>
          <cell r="T39">
            <v>88</v>
          </cell>
          <cell r="U39">
            <v>108</v>
          </cell>
          <cell r="V39">
            <v>110</v>
          </cell>
          <cell r="W39">
            <v>101</v>
          </cell>
          <cell r="X39">
            <v>88</v>
          </cell>
          <cell r="Y39">
            <v>106</v>
          </cell>
          <cell r="Z39">
            <v>116</v>
          </cell>
          <cell r="AA39">
            <v>85</v>
          </cell>
          <cell r="AB39">
            <v>98</v>
          </cell>
          <cell r="AC39">
            <v>100</v>
          </cell>
          <cell r="AD39">
            <v>111</v>
          </cell>
        </row>
        <row r="40">
          <cell r="A40" t="str">
            <v>Finland</v>
          </cell>
          <cell r="Q40">
            <v>990</v>
          </cell>
          <cell r="R40">
            <v>783</v>
          </cell>
          <cell r="S40">
            <v>1128.999</v>
          </cell>
          <cell r="T40">
            <v>1303</v>
          </cell>
          <cell r="U40">
            <v>896</v>
          </cell>
          <cell r="V40">
            <v>860</v>
          </cell>
          <cell r="W40">
            <v>948.87400000000002</v>
          </cell>
          <cell r="X40">
            <v>1244.481</v>
          </cell>
          <cell r="Y40">
            <v>979.10400000000004</v>
          </cell>
          <cell r="Z40">
            <v>926.54899999999998</v>
          </cell>
          <cell r="AA40">
            <v>1079.1559999999999</v>
          </cell>
          <cell r="AB40">
            <v>1035.0830000000001</v>
          </cell>
          <cell r="AC40">
            <v>1002.728</v>
          </cell>
          <cell r="AD40">
            <v>944.04399999999998</v>
          </cell>
        </row>
        <row r="41">
          <cell r="A41" t="str">
            <v>Sweden</v>
          </cell>
          <cell r="Q41">
            <v>11.118</v>
          </cell>
          <cell r="R41">
            <v>11.753</v>
          </cell>
          <cell r="S41">
            <v>14.981999999999999</v>
          </cell>
          <cell r="T41">
            <v>16.401</v>
          </cell>
          <cell r="U41">
            <v>15.683999999999999</v>
          </cell>
          <cell r="V41">
            <v>13.788</v>
          </cell>
          <cell r="W41">
            <v>15</v>
          </cell>
          <cell r="X41">
            <v>17</v>
          </cell>
          <cell r="Y41">
            <v>10.103999999999999</v>
          </cell>
          <cell r="Z41">
            <v>11.657999999999999</v>
          </cell>
          <cell r="AA41">
            <v>11.32</v>
          </cell>
          <cell r="AB41">
            <v>10.56</v>
          </cell>
          <cell r="AC41">
            <v>12</v>
          </cell>
          <cell r="AD41">
            <v>11</v>
          </cell>
        </row>
        <row r="42">
          <cell r="A42" t="str">
            <v>United Kingdom</v>
          </cell>
          <cell r="Q42">
            <v>1095.6289999999999</v>
          </cell>
          <cell r="R42">
            <v>899.85299999999995</v>
          </cell>
          <cell r="S42">
            <v>933.33799999999997</v>
          </cell>
          <cell r="T42">
            <v>917.37300000000005</v>
          </cell>
          <cell r="U42">
            <v>933.798</v>
          </cell>
          <cell r="V42">
            <v>888.28200000000004</v>
          </cell>
          <cell r="W42">
            <v>1097.8710000000001</v>
          </cell>
          <cell r="X42">
            <v>1139.5429999999999</v>
          </cell>
          <cell r="Y42">
            <v>1092.4739999999999</v>
          </cell>
          <cell r="Z42">
            <v>1253.2360000000001</v>
          </cell>
          <cell r="AA42">
            <v>1390.682</v>
          </cell>
          <cell r="AB42">
            <v>1442.895</v>
          </cell>
          <cell r="AC42">
            <v>1723.002</v>
          </cell>
          <cell r="AD42">
            <v>1663.4</v>
          </cell>
        </row>
        <row r="43">
          <cell r="A43" t="str">
            <v>Iceland</v>
          </cell>
          <cell r="Q43">
            <v>4</v>
          </cell>
          <cell r="R43">
            <v>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5607</v>
          </cell>
          <cell r="R44">
            <v>4595</v>
          </cell>
          <cell r="S44">
            <v>5423</v>
          </cell>
          <cell r="T44">
            <v>5888</v>
          </cell>
          <cell r="U44">
            <v>5007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834.6</v>
          </cell>
          <cell r="R49">
            <v>1204.3820000000001</v>
          </cell>
          <cell r="S49">
            <v>914.21400000000006</v>
          </cell>
          <cell r="T49">
            <v>747.67</v>
          </cell>
          <cell r="U49">
            <v>1593.252</v>
          </cell>
          <cell r="V49">
            <v>1223.819</v>
          </cell>
          <cell r="W49">
            <v>1240.19</v>
          </cell>
          <cell r="X49">
            <v>1657.9290000000001</v>
          </cell>
          <cell r="Y49">
            <v>1076.1679999999999</v>
          </cell>
          <cell r="Z49">
            <v>880.54200000000003</v>
          </cell>
          <cell r="AA49">
            <v>1222.2449999999999</v>
          </cell>
          <cell r="AB49">
            <v>844.49900000000002</v>
          </cell>
          <cell r="AC49">
            <v>966.76300000000003</v>
          </cell>
          <cell r="AD49">
            <v>1073.42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32.5</v>
          </cell>
          <cell r="R53">
            <v>23.8</v>
          </cell>
          <cell r="S53">
            <v>29.6</v>
          </cell>
          <cell r="T53">
            <v>30.4</v>
          </cell>
          <cell r="U53">
            <v>25.7</v>
          </cell>
          <cell r="V53">
            <v>21.8</v>
          </cell>
          <cell r="W53">
            <v>21.1</v>
          </cell>
          <cell r="X53">
            <v>19.899999999999999</v>
          </cell>
          <cell r="Y53">
            <v>22.1</v>
          </cell>
          <cell r="Z53">
            <v>22.1</v>
          </cell>
          <cell r="AA53">
            <v>16.7</v>
          </cell>
          <cell r="AB53">
            <v>23.1</v>
          </cell>
          <cell r="AC53">
            <v>3.5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0.188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4.2779999999999996</v>
          </cell>
          <cell r="AC12">
            <v>8.5909999999999993</v>
          </cell>
          <cell r="AD12">
            <v>8.4969999999999999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0.188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4.2779999999999996</v>
          </cell>
          <cell r="AC13">
            <v>8.5909999999999993</v>
          </cell>
          <cell r="AD13">
            <v>8.4969999999999999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0.188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4.2779999999999996</v>
          </cell>
          <cell r="AC14">
            <v>8.5909999999999993</v>
          </cell>
          <cell r="AD14">
            <v>8.4969999999999999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0.188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4.2779999999999996</v>
          </cell>
          <cell r="AC24">
            <v>8.5909999999999993</v>
          </cell>
          <cell r="AD24">
            <v>8.4969999999999999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831.50699999999995</v>
          </cell>
          <cell r="R12">
            <v>1009.074</v>
          </cell>
          <cell r="S12">
            <v>1140.086</v>
          </cell>
          <cell r="T12">
            <v>1181.999</v>
          </cell>
          <cell r="U12">
            <v>1148.806</v>
          </cell>
          <cell r="V12">
            <v>1281.3510000000001</v>
          </cell>
          <cell r="W12">
            <v>1424.3679999999999</v>
          </cell>
          <cell r="X12">
            <v>1630.2270000000001</v>
          </cell>
          <cell r="Y12">
            <v>1848.0940000000001</v>
          </cell>
          <cell r="Z12">
            <v>2021.7190000000001</v>
          </cell>
          <cell r="AA12">
            <v>2330.549</v>
          </cell>
          <cell r="AB12">
            <v>1946.472</v>
          </cell>
          <cell r="AC12">
            <v>2275.4450000000002</v>
          </cell>
          <cell r="AD12">
            <v>2559.4270000000001</v>
          </cell>
        </row>
        <row r="13">
          <cell r="A13" t="str">
            <v>European Union - 28 countries (2013-2020)</v>
          </cell>
          <cell r="Q13">
            <v>3735.3989999999999</v>
          </cell>
          <cell r="R13">
            <v>5234.1270000000004</v>
          </cell>
          <cell r="S13">
            <v>2845.067</v>
          </cell>
          <cell r="T13">
            <v>2915.922</v>
          </cell>
          <cell r="U13">
            <v>3889.63</v>
          </cell>
          <cell r="V13">
            <v>3597.422</v>
          </cell>
          <cell r="W13">
            <v>4469.5649999999996</v>
          </cell>
          <cell r="X13">
            <v>4320.1379999999999</v>
          </cell>
          <cell r="Y13">
            <v>6287.0169999999998</v>
          </cell>
          <cell r="Z13">
            <v>7218.7730000000001</v>
          </cell>
          <cell r="AA13">
            <v>9348.1290000000008</v>
          </cell>
          <cell r="AB13">
            <v>8388.9549999999999</v>
          </cell>
          <cell r="AC13">
            <v>10954.066999999999</v>
          </cell>
          <cell r="AD13">
            <v>11280.972</v>
          </cell>
        </row>
        <row r="14">
          <cell r="A14" t="str">
            <v>Euro area - 19 countries  (from 2015)</v>
          </cell>
          <cell r="Q14">
            <v>831.34500000000003</v>
          </cell>
          <cell r="R14">
            <v>1008.914</v>
          </cell>
          <cell r="S14">
            <v>1139.5170000000001</v>
          </cell>
          <cell r="T14">
            <v>1181.4570000000001</v>
          </cell>
          <cell r="U14">
            <v>1147.902</v>
          </cell>
          <cell r="V14">
            <v>1274.9159999999999</v>
          </cell>
          <cell r="W14">
            <v>1399.6990000000001</v>
          </cell>
          <cell r="X14">
            <v>1450.375</v>
          </cell>
          <cell r="Y14">
            <v>1607.845</v>
          </cell>
          <cell r="Z14">
            <v>1663.4960000000001</v>
          </cell>
          <cell r="AA14">
            <v>1963.42</v>
          </cell>
          <cell r="AB14">
            <v>1648.038</v>
          </cell>
          <cell r="AC14">
            <v>1983.21</v>
          </cell>
          <cell r="AD14">
            <v>2329.578</v>
          </cell>
        </row>
        <row r="15">
          <cell r="A15" t="str">
            <v>Belgium</v>
          </cell>
          <cell r="Q15">
            <v>2</v>
          </cell>
          <cell r="R15">
            <v>2.87</v>
          </cell>
          <cell r="S15">
            <v>5.8449999999999998</v>
          </cell>
          <cell r="T15">
            <v>6.4359999999999999</v>
          </cell>
          <cell r="U15">
            <v>9</v>
          </cell>
          <cell r="V15">
            <v>11</v>
          </cell>
          <cell r="W15">
            <v>14</v>
          </cell>
          <cell r="X15">
            <v>22</v>
          </cell>
          <cell r="Y15">
            <v>21</v>
          </cell>
          <cell r="Z15">
            <v>28</v>
          </cell>
          <cell r="AA15">
            <v>31</v>
          </cell>
          <cell r="AB15">
            <v>26</v>
          </cell>
          <cell r="AC15">
            <v>38.299999999999997</v>
          </cell>
          <cell r="AD15">
            <v>45.1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</v>
          </cell>
          <cell r="R20">
            <v>0.8</v>
          </cell>
          <cell r="S20">
            <v>0.84799999999999998</v>
          </cell>
          <cell r="T20">
            <v>1.296</v>
          </cell>
          <cell r="U20">
            <v>1.087</v>
          </cell>
          <cell r="V20">
            <v>1.026</v>
          </cell>
          <cell r="W20">
            <v>0.186</v>
          </cell>
          <cell r="X20">
            <v>0.78</v>
          </cell>
          <cell r="Y20">
            <v>5.3220000000000001</v>
          </cell>
          <cell r="Z20">
            <v>13.558</v>
          </cell>
          <cell r="AA20">
            <v>14.32</v>
          </cell>
          <cell r="AB20">
            <v>13</v>
          </cell>
          <cell r="AC20">
            <v>0</v>
          </cell>
          <cell r="AD20">
            <v>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11.058</v>
          </cell>
          <cell r="Y21">
            <v>11.836</v>
          </cell>
          <cell r="Z21">
            <v>24.346</v>
          </cell>
          <cell r="AA21">
            <v>36.343000000000004</v>
          </cell>
          <cell r="AB21">
            <v>32.104999999999997</v>
          </cell>
          <cell r="AC21">
            <v>36.396000000000001</v>
          </cell>
          <cell r="AD21">
            <v>39.767000000000003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36</v>
          </cell>
          <cell r="R23">
            <v>35</v>
          </cell>
          <cell r="S23">
            <v>36</v>
          </cell>
          <cell r="T23">
            <v>38</v>
          </cell>
          <cell r="U23">
            <v>44</v>
          </cell>
          <cell r="V23">
            <v>46</v>
          </cell>
          <cell r="W23">
            <v>42</v>
          </cell>
          <cell r="X23">
            <v>73</v>
          </cell>
          <cell r="Y23">
            <v>86</v>
          </cell>
          <cell r="Z23">
            <v>82</v>
          </cell>
          <cell r="AA23">
            <v>79</v>
          </cell>
          <cell r="AB23">
            <v>77</v>
          </cell>
          <cell r="AC23">
            <v>119</v>
          </cell>
          <cell r="AD23">
            <v>159</v>
          </cell>
        </row>
        <row r="24">
          <cell r="A24" t="str">
            <v>France</v>
          </cell>
          <cell r="Q24">
            <v>64.12</v>
          </cell>
          <cell r="R24">
            <v>109.2</v>
          </cell>
          <cell r="S24">
            <v>159.38999999999999</v>
          </cell>
          <cell r="T24">
            <v>185.35</v>
          </cell>
          <cell r="U24">
            <v>236.53</v>
          </cell>
          <cell r="V24">
            <v>476.13</v>
          </cell>
          <cell r="W24">
            <v>392.20299999999997</v>
          </cell>
          <cell r="X24">
            <v>415.11599999999999</v>
          </cell>
          <cell r="Y24">
            <v>462.44</v>
          </cell>
          <cell r="Z24">
            <v>485.98399999999998</v>
          </cell>
          <cell r="AA24">
            <v>613.726</v>
          </cell>
          <cell r="AB24">
            <v>573.779</v>
          </cell>
          <cell r="AC24">
            <v>800.13800000000003</v>
          </cell>
          <cell r="AD24">
            <v>1096.5139999999999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2.8069999999999999</v>
          </cell>
          <cell r="R26">
            <v>2.8839999999999999</v>
          </cell>
          <cell r="S26">
            <v>0</v>
          </cell>
          <cell r="T26">
            <v>3.2040000000000002</v>
          </cell>
          <cell r="U26">
            <v>3.7959999999999998</v>
          </cell>
          <cell r="V26">
            <v>3.9279999999999999</v>
          </cell>
          <cell r="W26">
            <v>7.8849999999999998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0.35499999999999998</v>
          </cell>
          <cell r="R27">
            <v>0.35499999999999998</v>
          </cell>
          <cell r="S27">
            <v>0.35499999999999998</v>
          </cell>
          <cell r="T27">
            <v>0.35499999999999998</v>
          </cell>
          <cell r="U27">
            <v>0.35499999999999998</v>
          </cell>
          <cell r="V27">
            <v>0.35499999999999998</v>
          </cell>
          <cell r="W27">
            <v>0.41399999999999998</v>
          </cell>
          <cell r="X27">
            <v>0.42899999999999999</v>
          </cell>
          <cell r="Y27">
            <v>0.42899999999999999</v>
          </cell>
          <cell r="Z27">
            <v>0.42899999999999999</v>
          </cell>
          <cell r="AA27">
            <v>0.42899999999999999</v>
          </cell>
          <cell r="AB27">
            <v>0.42899999999999999</v>
          </cell>
          <cell r="AC27">
            <v>0.42899999999999999</v>
          </cell>
          <cell r="AD27">
            <v>0.42899999999999999</v>
          </cell>
        </row>
        <row r="28">
          <cell r="A28" t="str">
            <v>Latvia</v>
          </cell>
          <cell r="Q28">
            <v>0.249</v>
          </cell>
          <cell r="R28">
            <v>0.24199999999999999</v>
          </cell>
          <cell r="S28">
            <v>0.31</v>
          </cell>
          <cell r="T28">
            <v>1.756</v>
          </cell>
          <cell r="U28">
            <v>4.17</v>
          </cell>
          <cell r="V28">
            <v>4.8869999999999996</v>
          </cell>
          <cell r="W28">
            <v>8.5999999999999993E-2</v>
          </cell>
          <cell r="X28">
            <v>0.1</v>
          </cell>
          <cell r="Y28">
            <v>0.94</v>
          </cell>
          <cell r="Z28">
            <v>2.2989999999999999</v>
          </cell>
          <cell r="AA28">
            <v>2.4860000000000002</v>
          </cell>
          <cell r="AB28">
            <v>1.9359999999999999</v>
          </cell>
          <cell r="AC28">
            <v>2.423</v>
          </cell>
          <cell r="AD28">
            <v>1.212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7.4999999999999997E-2</v>
          </cell>
          <cell r="Y32">
            <v>8.5000000000000006E-2</v>
          </cell>
          <cell r="Z32">
            <v>5.8000000000000003E-2</v>
          </cell>
          <cell r="AA32">
            <v>5.8000000000000003E-2</v>
          </cell>
          <cell r="AB32">
            <v>5.8000000000000003E-2</v>
          </cell>
          <cell r="AC32">
            <v>5.8000000000000003E-2</v>
          </cell>
          <cell r="AD32">
            <v>5.8000000000000003E-2</v>
          </cell>
        </row>
        <row r="33">
          <cell r="A33" t="str">
            <v>Netherlands</v>
          </cell>
          <cell r="Q33">
            <v>718.81399999999996</v>
          </cell>
          <cell r="R33">
            <v>851.56299999999999</v>
          </cell>
          <cell r="S33">
            <v>928.76900000000001</v>
          </cell>
          <cell r="T33">
            <v>938.06</v>
          </cell>
          <cell r="U33">
            <v>842.96400000000006</v>
          </cell>
          <cell r="V33">
            <v>725.59</v>
          </cell>
          <cell r="W33">
            <v>937.55700000000002</v>
          </cell>
          <cell r="X33">
            <v>921.44899999999996</v>
          </cell>
          <cell r="Y33">
            <v>1013.303</v>
          </cell>
          <cell r="Z33">
            <v>1020.371</v>
          </cell>
          <cell r="AA33">
            <v>1180.673</v>
          </cell>
          <cell r="AB33">
            <v>918.39499999999998</v>
          </cell>
          <cell r="AC33">
            <v>981.06899999999996</v>
          </cell>
          <cell r="AD33">
            <v>981.16700000000003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0.36799999999999999</v>
          </cell>
          <cell r="X36">
            <v>0.36799999999999999</v>
          </cell>
          <cell r="Y36">
            <v>0.49</v>
          </cell>
          <cell r="Z36">
            <v>0.45100000000000001</v>
          </cell>
          <cell r="AA36">
            <v>0.38500000000000001</v>
          </cell>
          <cell r="AB36">
            <v>0.33600000000000002</v>
          </cell>
          <cell r="AC36">
            <v>0.39700000000000002</v>
          </cell>
          <cell r="AD36">
            <v>0.33100000000000002</v>
          </cell>
        </row>
        <row r="37">
          <cell r="A37" t="str">
            <v>Romania</v>
          </cell>
          <cell r="Q37">
            <v>0.16200000000000001</v>
          </cell>
          <cell r="R37">
            <v>0.16</v>
          </cell>
          <cell r="S37">
            <v>0.56899999999999995</v>
          </cell>
          <cell r="T37">
            <v>0.54200000000000004</v>
          </cell>
          <cell r="U37">
            <v>0.90400000000000003</v>
          </cell>
          <cell r="V37">
            <v>6.4349999999999996</v>
          </cell>
          <cell r="W37">
            <v>24.669</v>
          </cell>
          <cell r="X37">
            <v>179.852</v>
          </cell>
          <cell r="Y37">
            <v>240.249</v>
          </cell>
          <cell r="Z37">
            <v>358.22300000000001</v>
          </cell>
          <cell r="AA37">
            <v>367.12900000000002</v>
          </cell>
          <cell r="AB37">
            <v>298.43400000000003</v>
          </cell>
          <cell r="AC37">
            <v>292.23500000000001</v>
          </cell>
          <cell r="AD37">
            <v>229.84899999999999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6</v>
          </cell>
          <cell r="R39">
            <v>6</v>
          </cell>
          <cell r="S39">
            <v>8</v>
          </cell>
          <cell r="T39">
            <v>7</v>
          </cell>
          <cell r="U39">
            <v>6</v>
          </cell>
          <cell r="V39">
            <v>6</v>
          </cell>
          <cell r="W39">
            <v>5</v>
          </cell>
          <cell r="X39">
            <v>6</v>
          </cell>
          <cell r="Y39">
            <v>6</v>
          </cell>
          <cell r="Z39">
            <v>6</v>
          </cell>
          <cell r="AA39">
            <v>5</v>
          </cell>
          <cell r="AB39">
            <v>5</v>
          </cell>
          <cell r="AC39">
            <v>5</v>
          </cell>
          <cell r="AD39">
            <v>5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2903.8919999999998</v>
          </cell>
          <cell r="R42">
            <v>4225.0529999999999</v>
          </cell>
          <cell r="S42">
            <v>1704.981</v>
          </cell>
          <cell r="T42">
            <v>1733.923</v>
          </cell>
          <cell r="U42">
            <v>2740.8240000000001</v>
          </cell>
          <cell r="V42">
            <v>2316.0709999999999</v>
          </cell>
          <cell r="W42">
            <v>3045.1970000000001</v>
          </cell>
          <cell r="X42">
            <v>2689.9110000000001</v>
          </cell>
          <cell r="Y42">
            <v>4438.9229999999998</v>
          </cell>
          <cell r="Z42">
            <v>5197.0540000000001</v>
          </cell>
          <cell r="AA42">
            <v>7017.58</v>
          </cell>
          <cell r="AB42">
            <v>6442.4830000000002</v>
          </cell>
          <cell r="AC42">
            <v>8678.6219999999994</v>
          </cell>
          <cell r="AD42">
            <v>8721.5450000000001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6</v>
          </cell>
          <cell r="R49">
            <v>4.55</v>
          </cell>
          <cell r="S49">
            <v>2.4940000000000002</v>
          </cell>
          <cell r="T49">
            <v>3</v>
          </cell>
          <cell r="U49">
            <v>2.3210000000000002</v>
          </cell>
          <cell r="V49">
            <v>2.2999999999999998</v>
          </cell>
          <cell r="W49">
            <v>2.423</v>
          </cell>
          <cell r="X49">
            <v>2.4820000000000002</v>
          </cell>
          <cell r="Y49">
            <v>4.4400000000000004</v>
          </cell>
          <cell r="Z49">
            <v>10.202</v>
          </cell>
          <cell r="AA49">
            <v>10.747</v>
          </cell>
          <cell r="AB49">
            <v>28.352</v>
          </cell>
          <cell r="AC49">
            <v>53.497</v>
          </cell>
          <cell r="AD49">
            <v>87.307000000000002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2</v>
          </cell>
          <cell r="AD52">
            <v>13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84.908000000000001</v>
          </cell>
          <cell r="R12">
            <v>93.234999999999999</v>
          </cell>
          <cell r="S12">
            <v>106.364</v>
          </cell>
          <cell r="T12">
            <v>157.57</v>
          </cell>
          <cell r="U12">
            <v>416.76499999999999</v>
          </cell>
          <cell r="V12">
            <v>1212.17</v>
          </cell>
          <cell r="W12">
            <v>3480.4870000000001</v>
          </cell>
          <cell r="X12">
            <v>5895.1229999999996</v>
          </cell>
          <cell r="Y12">
            <v>7852.6980000000003</v>
          </cell>
          <cell r="Z12">
            <v>9466.5969999999998</v>
          </cell>
          <cell r="AA12">
            <v>10405.955</v>
          </cell>
          <cell r="AB12">
            <v>11493.975</v>
          </cell>
          <cell r="AC12">
            <v>12858.331</v>
          </cell>
          <cell r="AD12">
            <v>15682.32</v>
          </cell>
        </row>
        <row r="13">
          <cell r="A13" t="str">
            <v>European Union - 28 countries (2013-2020)</v>
          </cell>
          <cell r="Q13">
            <v>93.082999999999998</v>
          </cell>
          <cell r="R13">
            <v>103.93</v>
          </cell>
          <cell r="S13">
            <v>120.364</v>
          </cell>
          <cell r="T13">
            <v>174.57</v>
          </cell>
          <cell r="U13">
            <v>436.76499999999999</v>
          </cell>
          <cell r="V13">
            <v>1252.4469999999999</v>
          </cell>
          <cell r="W13">
            <v>3724.11</v>
          </cell>
          <cell r="X13">
            <v>7248.8729999999996</v>
          </cell>
          <cell r="Y13">
            <v>9862.8529999999992</v>
          </cell>
          <cell r="Z13">
            <v>13520.687</v>
          </cell>
          <cell r="AA13">
            <v>16534.27</v>
          </cell>
          <cell r="AB13">
            <v>19866.352999999999</v>
          </cell>
          <cell r="AC13">
            <v>21355.573</v>
          </cell>
          <cell r="AD13">
            <v>24886.09</v>
          </cell>
        </row>
        <row r="14">
          <cell r="A14" t="str">
            <v>Euro area - 19 countries  (from 2015)</v>
          </cell>
          <cell r="Q14">
            <v>82.908000000000001</v>
          </cell>
          <cell r="R14">
            <v>91.234999999999999</v>
          </cell>
          <cell r="S14">
            <v>104.06399999999999</v>
          </cell>
          <cell r="T14">
            <v>154.012</v>
          </cell>
          <cell r="U14">
            <v>412.09</v>
          </cell>
          <cell r="V14">
            <v>1205.2570000000001</v>
          </cell>
          <cell r="W14">
            <v>3463.7959999999998</v>
          </cell>
          <cell r="X14">
            <v>5776.5879999999997</v>
          </cell>
          <cell r="Y14">
            <v>7193.6120000000001</v>
          </cell>
          <cell r="Z14">
            <v>8424.2530000000006</v>
          </cell>
          <cell r="AA14">
            <v>9358.107</v>
          </cell>
          <cell r="AB14">
            <v>10221.227999999999</v>
          </cell>
          <cell r="AC14">
            <v>11449.913</v>
          </cell>
          <cell r="AD14">
            <v>13747.566999999999</v>
          </cell>
        </row>
        <row r="15">
          <cell r="A15" t="str">
            <v>Belgium</v>
          </cell>
          <cell r="Q15">
            <v>1.34</v>
          </cell>
          <cell r="R15">
            <v>1.623</v>
          </cell>
          <cell r="S15">
            <v>6.0579999999999998</v>
          </cell>
          <cell r="T15">
            <v>33.880000000000003</v>
          </cell>
          <cell r="U15">
            <v>158.00800000000001</v>
          </cell>
          <cell r="V15">
            <v>556</v>
          </cell>
          <cell r="W15">
            <v>1165</v>
          </cell>
          <cell r="X15">
            <v>2144</v>
          </cell>
          <cell r="Y15">
            <v>2640</v>
          </cell>
          <cell r="Z15">
            <v>2882.2</v>
          </cell>
          <cell r="AA15">
            <v>3052.2</v>
          </cell>
          <cell r="AB15">
            <v>3091.1</v>
          </cell>
          <cell r="AC15">
            <v>3303.1</v>
          </cell>
          <cell r="AD15">
            <v>3897.1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2</v>
          </cell>
          <cell r="R18">
            <v>2</v>
          </cell>
          <cell r="S18">
            <v>2</v>
          </cell>
          <cell r="T18">
            <v>3</v>
          </cell>
          <cell r="U18">
            <v>4</v>
          </cell>
          <cell r="V18">
            <v>6.0270000000000001</v>
          </cell>
          <cell r="W18">
            <v>14.94</v>
          </cell>
          <cell r="X18">
            <v>103.861</v>
          </cell>
          <cell r="Y18">
            <v>517.54100000000005</v>
          </cell>
          <cell r="Z18">
            <v>595.51800000000003</v>
          </cell>
          <cell r="AA18">
            <v>604.26199999999994</v>
          </cell>
          <cell r="AB18">
            <v>743.78</v>
          </cell>
          <cell r="AC18">
            <v>751.48500000000001</v>
          </cell>
          <cell r="AD18">
            <v>952.97299999999996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0.42399999999999999</v>
          </cell>
          <cell r="V21">
            <v>0.47599999999999998</v>
          </cell>
          <cell r="W21">
            <v>0.54200000000000004</v>
          </cell>
          <cell r="X21">
            <v>0.64600000000000002</v>
          </cell>
          <cell r="Y21">
            <v>0.69899999999999995</v>
          </cell>
          <cell r="Z21">
            <v>2.4569999999999999</v>
          </cell>
          <cell r="AA21">
            <v>3.4079999999999999</v>
          </cell>
          <cell r="AB21">
            <v>6.16</v>
          </cell>
          <cell r="AC21">
            <v>10.801</v>
          </cell>
          <cell r="AD21">
            <v>16.655999999999999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17</v>
          </cell>
          <cell r="R23">
            <v>18</v>
          </cell>
          <cell r="S23">
            <v>19</v>
          </cell>
          <cell r="T23">
            <v>21</v>
          </cell>
          <cell r="U23">
            <v>22</v>
          </cell>
          <cell r="V23">
            <v>25</v>
          </cell>
          <cell r="W23">
            <v>25</v>
          </cell>
          <cell r="X23">
            <v>27</v>
          </cell>
          <cell r="Y23">
            <v>27</v>
          </cell>
          <cell r="Z23">
            <v>28</v>
          </cell>
          <cell r="AA23">
            <v>30</v>
          </cell>
          <cell r="AB23">
            <v>31</v>
          </cell>
          <cell r="AC23">
            <v>33</v>
          </cell>
          <cell r="AD23">
            <v>36</v>
          </cell>
        </row>
        <row r="24">
          <cell r="A24" t="str">
            <v>France</v>
          </cell>
          <cell r="Q24">
            <v>10.500999999999999</v>
          </cell>
          <cell r="R24">
            <v>12.103</v>
          </cell>
          <cell r="S24">
            <v>17.571999999999999</v>
          </cell>
          <cell r="T24">
            <v>36.151000000000003</v>
          </cell>
          <cell r="U24">
            <v>160.958</v>
          </cell>
          <cell r="V24">
            <v>516.02599999999995</v>
          </cell>
          <cell r="W24">
            <v>1684.8710000000001</v>
          </cell>
          <cell r="X24">
            <v>2723.317</v>
          </cell>
          <cell r="Y24">
            <v>3131.393</v>
          </cell>
          <cell r="Z24">
            <v>3580.8180000000002</v>
          </cell>
          <cell r="AA24">
            <v>3957.67</v>
          </cell>
          <cell r="AB24">
            <v>4213.6130000000003</v>
          </cell>
          <cell r="AC24">
            <v>4536.5029999999997</v>
          </cell>
          <cell r="AD24">
            <v>4806.5810000000001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0.46</v>
          </cell>
          <cell r="T26">
            <v>0.67200000000000004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0.5</v>
          </cell>
          <cell r="R27">
            <v>0.68</v>
          </cell>
          <cell r="S27">
            <v>0.81</v>
          </cell>
          <cell r="T27">
            <v>0.91800000000000004</v>
          </cell>
          <cell r="U27">
            <v>0.92600000000000005</v>
          </cell>
          <cell r="V27">
            <v>1.554</v>
          </cell>
          <cell r="W27">
            <v>1.7050000000000001</v>
          </cell>
          <cell r="X27">
            <v>1.718</v>
          </cell>
          <cell r="Y27">
            <v>1.982</v>
          </cell>
          <cell r="Z27">
            <v>19.803999999999998</v>
          </cell>
          <cell r="AA27">
            <v>42.298000000000002</v>
          </cell>
          <cell r="AB27">
            <v>51.530999999999999</v>
          </cell>
          <cell r="AC27">
            <v>60.652000000000001</v>
          </cell>
          <cell r="AD27">
            <v>70.950999999999993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0.01</v>
          </cell>
          <cell r="Y28">
            <v>6.7000000000000004E-2</v>
          </cell>
          <cell r="Z28">
            <v>9.9000000000000005E-2</v>
          </cell>
          <cell r="AA28">
            <v>0.23499999999999999</v>
          </cell>
          <cell r="AB28">
            <v>0.38200000000000001</v>
          </cell>
          <cell r="AC28">
            <v>0.44</v>
          </cell>
          <cell r="AD28">
            <v>1.1359999999999999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17.698</v>
          </cell>
          <cell r="R30">
            <v>21.114000000000001</v>
          </cell>
          <cell r="S30">
            <v>20.901</v>
          </cell>
          <cell r="T30">
            <v>20.030999999999999</v>
          </cell>
          <cell r="U30">
            <v>20.315999999999999</v>
          </cell>
          <cell r="V30">
            <v>21.148</v>
          </cell>
          <cell r="W30">
            <v>25.744</v>
          </cell>
          <cell r="X30">
            <v>38.277000000000001</v>
          </cell>
          <cell r="Y30">
            <v>73.738</v>
          </cell>
          <cell r="Z30">
            <v>94.741</v>
          </cell>
          <cell r="AA30">
            <v>103.721</v>
          </cell>
          <cell r="AB30">
            <v>100.288</v>
          </cell>
          <cell r="AC30">
            <v>108.46299999999999</v>
          </cell>
          <cell r="AD30">
            <v>119.72499999999999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0.3</v>
          </cell>
          <cell r="T31">
            <v>0.55000000000000004</v>
          </cell>
          <cell r="U31">
            <v>0.65</v>
          </cell>
          <cell r="V31">
            <v>0.85</v>
          </cell>
          <cell r="W31">
            <v>1.444</v>
          </cell>
          <cell r="X31">
            <v>7.9080000000000004</v>
          </cell>
          <cell r="Y31">
            <v>24.62</v>
          </cell>
          <cell r="Z31">
            <v>67</v>
          </cell>
          <cell r="AA31">
            <v>140</v>
          </cell>
          <cell r="AB31">
            <v>211</v>
          </cell>
          <cell r="AC31">
            <v>312</v>
          </cell>
          <cell r="AD31">
            <v>554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0.68</v>
          </cell>
          <cell r="W32">
            <v>4.99</v>
          </cell>
          <cell r="X32">
            <v>16.690000000000001</v>
          </cell>
          <cell r="Y32">
            <v>29.47</v>
          </cell>
          <cell r="Z32">
            <v>68.38</v>
          </cell>
          <cell r="AA32">
            <v>94.99</v>
          </cell>
          <cell r="AB32">
            <v>127.88500000000001</v>
          </cell>
          <cell r="AC32">
            <v>162.22999999999999</v>
          </cell>
          <cell r="AD32">
            <v>189.57599999999999</v>
          </cell>
        </row>
        <row r="33">
          <cell r="A33" t="str">
            <v>Netherlands</v>
          </cell>
          <cell r="Q33">
            <v>33.215000000000003</v>
          </cell>
          <cell r="R33">
            <v>34.276000000000003</v>
          </cell>
          <cell r="S33">
            <v>35.219000000000001</v>
          </cell>
          <cell r="T33">
            <v>37.188000000000002</v>
          </cell>
          <cell r="U33">
            <v>42.143999999999998</v>
          </cell>
          <cell r="V33">
            <v>52.567</v>
          </cell>
          <cell r="W33">
            <v>97.459000000000003</v>
          </cell>
          <cell r="X33">
            <v>182.953</v>
          </cell>
          <cell r="Y33">
            <v>403.94400000000002</v>
          </cell>
          <cell r="Z33">
            <v>718.61800000000005</v>
          </cell>
          <cell r="AA33">
            <v>1096.0820000000001</v>
          </cell>
          <cell r="AB33">
            <v>1554.171</v>
          </cell>
          <cell r="AC33">
            <v>2113.1089999999999</v>
          </cell>
          <cell r="AD33">
            <v>3392.82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0.17499999999999999</v>
          </cell>
          <cell r="X35">
            <v>1.141</v>
          </cell>
          <cell r="Y35">
            <v>1.482</v>
          </cell>
          <cell r="Z35">
            <v>6.891</v>
          </cell>
          <cell r="AA35">
            <v>56.639000000000003</v>
          </cell>
          <cell r="AB35">
            <v>123.875</v>
          </cell>
          <cell r="AC35">
            <v>165.46299999999999</v>
          </cell>
          <cell r="AD35">
            <v>300.488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77.760999999999996</v>
          </cell>
          <cell r="X36">
            <v>145.11199999999999</v>
          </cell>
          <cell r="Y36">
            <v>206.327</v>
          </cell>
          <cell r="Z36">
            <v>288.31799999999998</v>
          </cell>
          <cell r="AA36">
            <v>341.07100000000003</v>
          </cell>
          <cell r="AB36">
            <v>386.48399999999998</v>
          </cell>
          <cell r="AC36">
            <v>472.60500000000002</v>
          </cell>
          <cell r="AD36">
            <v>490.96199999999999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8.0000000000000002E-3</v>
          </cell>
          <cell r="U37">
            <v>2.5000000000000001E-2</v>
          </cell>
          <cell r="V37">
            <v>3.5999999999999997E-2</v>
          </cell>
          <cell r="W37">
            <v>0.13200000000000001</v>
          </cell>
          <cell r="X37">
            <v>5.625</v>
          </cell>
          <cell r="Y37">
            <v>115.443</v>
          </cell>
          <cell r="Z37">
            <v>372.935</v>
          </cell>
          <cell r="AA37">
            <v>246.947</v>
          </cell>
          <cell r="AB37">
            <v>194.09200000000001</v>
          </cell>
          <cell r="AC37">
            <v>179.47</v>
          </cell>
          <cell r="AD37">
            <v>127.292</v>
          </cell>
        </row>
        <row r="38">
          <cell r="A38" t="str">
            <v>Slovenia</v>
          </cell>
          <cell r="Q38">
            <v>2.3E-2</v>
          </cell>
          <cell r="R38">
            <v>0.06</v>
          </cell>
          <cell r="S38">
            <v>0.23300000000000001</v>
          </cell>
          <cell r="T38">
            <v>0.22800000000000001</v>
          </cell>
          <cell r="U38">
            <v>2.9969999999999999</v>
          </cell>
          <cell r="V38">
            <v>11.772</v>
          </cell>
          <cell r="W38">
            <v>63.423999999999999</v>
          </cell>
          <cell r="X38">
            <v>157.137</v>
          </cell>
          <cell r="Y38">
            <v>208.58099999999999</v>
          </cell>
          <cell r="Z38">
            <v>250.12799999999999</v>
          </cell>
          <cell r="AA38">
            <v>266.44299999999998</v>
          </cell>
          <cell r="AB38">
            <v>259.98099999999999</v>
          </cell>
          <cell r="AC38">
            <v>275.89699999999999</v>
          </cell>
          <cell r="AD38">
            <v>247.72499999999999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15.295</v>
          </cell>
          <cell r="W39">
            <v>312</v>
          </cell>
          <cell r="X39">
            <v>334</v>
          </cell>
          <cell r="Y39">
            <v>464</v>
          </cell>
          <cell r="Z39">
            <v>483</v>
          </cell>
          <cell r="AA39">
            <v>359</v>
          </cell>
          <cell r="AB39">
            <v>378</v>
          </cell>
          <cell r="AC39">
            <v>327</v>
          </cell>
          <cell r="AD39">
            <v>391</v>
          </cell>
        </row>
        <row r="40">
          <cell r="A40" t="str">
            <v>Finland</v>
          </cell>
          <cell r="Q40">
            <v>2.6309999999999998</v>
          </cell>
          <cell r="R40">
            <v>3.379</v>
          </cell>
          <cell r="S40">
            <v>3.8109999999999999</v>
          </cell>
          <cell r="T40">
            <v>3.944</v>
          </cell>
          <cell r="U40">
            <v>4.3170000000000002</v>
          </cell>
          <cell r="V40">
            <v>4.7389999999999999</v>
          </cell>
          <cell r="W40">
            <v>5.3</v>
          </cell>
          <cell r="X40">
            <v>5.7279999999999998</v>
          </cell>
          <cell r="Y40">
            <v>6.4109999999999996</v>
          </cell>
          <cell r="Z40">
            <v>7.69</v>
          </cell>
          <cell r="AA40">
            <v>10.989000000000001</v>
          </cell>
          <cell r="AB40">
            <v>20.632999999999999</v>
          </cell>
          <cell r="AC40">
            <v>46.113</v>
          </cell>
          <cell r="AD40">
            <v>87.334999999999994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8.1750000000000007</v>
          </cell>
          <cell r="R42">
            <v>10.695</v>
          </cell>
          <cell r="S42">
            <v>14</v>
          </cell>
          <cell r="T42">
            <v>17</v>
          </cell>
          <cell r="U42">
            <v>20</v>
          </cell>
          <cell r="V42">
            <v>40.277000000000001</v>
          </cell>
          <cell r="W42">
            <v>243.62299999999999</v>
          </cell>
          <cell r="X42">
            <v>1353.75</v>
          </cell>
          <cell r="Y42">
            <v>2010.155</v>
          </cell>
          <cell r="Z42">
            <v>4054.09</v>
          </cell>
          <cell r="AA42">
            <v>6128.3149999999996</v>
          </cell>
          <cell r="AB42">
            <v>8372.3780000000006</v>
          </cell>
          <cell r="AC42">
            <v>8497.2420000000002</v>
          </cell>
          <cell r="AD42">
            <v>9203.77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2.3170000000000002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441</v>
          </cell>
          <cell r="AC49">
            <v>734.10199999999998</v>
          </cell>
          <cell r="AD49">
            <v>1472.8119999999999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1</v>
          </cell>
          <cell r="Z53">
            <v>3.4</v>
          </cell>
          <cell r="AA53">
            <v>1.8</v>
          </cell>
          <cell r="AB53">
            <v>5.5</v>
          </cell>
          <cell r="AC53">
            <v>27.6</v>
          </cell>
          <cell r="AD53">
            <v>8.1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0.03</v>
          </cell>
          <cell r="R13">
            <v>5.0000000000000001E-3</v>
          </cell>
          <cell r="S13">
            <v>1.7000000000000001E-2</v>
          </cell>
          <cell r="T13">
            <v>3.5999999999999997E-2</v>
          </cell>
          <cell r="U13">
            <v>0.625</v>
          </cell>
          <cell r="V13">
            <v>1.8839999999999999</v>
          </cell>
          <cell r="W13">
            <v>0.94</v>
          </cell>
          <cell r="X13">
            <v>4.2030000000000003</v>
          </cell>
          <cell r="Y13">
            <v>4.7560000000000002</v>
          </cell>
          <cell r="Z13">
            <v>2.2210000000000001</v>
          </cell>
          <cell r="AA13">
            <v>1.9990000000000001</v>
          </cell>
          <cell r="AB13">
            <v>8.9999999999999993E-3</v>
          </cell>
          <cell r="AC13">
            <v>4.194</v>
          </cell>
          <cell r="AD13">
            <v>9.298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0.03</v>
          </cell>
          <cell r="R42">
            <v>5.0000000000000001E-3</v>
          </cell>
          <cell r="S42">
            <v>1.7000000000000001E-2</v>
          </cell>
          <cell r="T42">
            <v>3.5999999999999997E-2</v>
          </cell>
          <cell r="U42">
            <v>0.625</v>
          </cell>
          <cell r="V42">
            <v>1.8839999999999999</v>
          </cell>
          <cell r="W42">
            <v>0.94</v>
          </cell>
          <cell r="X42">
            <v>4.2030000000000003</v>
          </cell>
          <cell r="Y42">
            <v>4.7560000000000002</v>
          </cell>
          <cell r="Z42">
            <v>2.2210000000000001</v>
          </cell>
          <cell r="AA42">
            <v>1.9990000000000001</v>
          </cell>
          <cell r="AB42">
            <v>8.9999999999999993E-3</v>
          </cell>
          <cell r="AC42">
            <v>4.194</v>
          </cell>
          <cell r="AD42">
            <v>9.298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1846.7249999999999</v>
          </cell>
          <cell r="R12">
            <v>1605.672</v>
          </cell>
          <cell r="S12">
            <v>2111.5639999999999</v>
          </cell>
          <cell r="T12">
            <v>2705.5949999999998</v>
          </cell>
          <cell r="U12">
            <v>2461.9740000000002</v>
          </cell>
          <cell r="V12">
            <v>3173.3220000000001</v>
          </cell>
          <cell r="W12">
            <v>2981.1060000000002</v>
          </cell>
          <cell r="X12">
            <v>3767.2049999999999</v>
          </cell>
          <cell r="Y12">
            <v>3068.1790000000001</v>
          </cell>
          <cell r="Z12">
            <v>3242.7910000000002</v>
          </cell>
          <cell r="AA12">
            <v>3183.0970000000002</v>
          </cell>
          <cell r="AB12">
            <v>2768.5070000000001</v>
          </cell>
          <cell r="AC12">
            <v>2725.3960000000002</v>
          </cell>
          <cell r="AD12">
            <v>2876.1350000000002</v>
          </cell>
        </row>
        <row r="13">
          <cell r="A13" t="str">
            <v>European Union - 28 countries (2013-2020)</v>
          </cell>
          <cell r="Q13">
            <v>2476.3220000000001</v>
          </cell>
          <cell r="R13">
            <v>1990.1110000000001</v>
          </cell>
          <cell r="S13">
            <v>2719.8690000000001</v>
          </cell>
          <cell r="T13">
            <v>3159.9209999999998</v>
          </cell>
          <cell r="U13">
            <v>3433.1480000000001</v>
          </cell>
          <cell r="V13">
            <v>4065.2049999999999</v>
          </cell>
          <cell r="W13">
            <v>3814.4360000000001</v>
          </cell>
          <cell r="X13">
            <v>4173.473</v>
          </cell>
          <cell r="Y13">
            <v>4236.4530000000004</v>
          </cell>
          <cell r="Z13">
            <v>4896.1899999999996</v>
          </cell>
          <cell r="AA13">
            <v>5766.33</v>
          </cell>
          <cell r="AB13">
            <v>6084.1369999999997</v>
          </cell>
          <cell r="AC13">
            <v>6788.866</v>
          </cell>
          <cell r="AD13">
            <v>7583.6840000000002</v>
          </cell>
        </row>
        <row r="14">
          <cell r="A14" t="str">
            <v>Euro area - 19 countries  (from 2015)</v>
          </cell>
          <cell r="Q14">
            <v>1840.7249999999999</v>
          </cell>
          <cell r="R14">
            <v>1603.2729999999999</v>
          </cell>
          <cell r="S14">
            <v>2111.5639999999999</v>
          </cell>
          <cell r="T14">
            <v>2705.377</v>
          </cell>
          <cell r="U14">
            <v>2452.04</v>
          </cell>
          <cell r="V14">
            <v>3157.0320000000002</v>
          </cell>
          <cell r="W14">
            <v>2945.3870000000002</v>
          </cell>
          <cell r="X14">
            <v>3766.0390000000002</v>
          </cell>
          <cell r="Y14">
            <v>3034.7060000000001</v>
          </cell>
          <cell r="Z14">
            <v>3012.433</v>
          </cell>
          <cell r="AA14">
            <v>3069.4250000000002</v>
          </cell>
          <cell r="AB14">
            <v>2713.1909999999998</v>
          </cell>
          <cell r="AC14">
            <v>2716.02</v>
          </cell>
          <cell r="AD14">
            <v>2870.8969999999999</v>
          </cell>
        </row>
        <row r="15">
          <cell r="A15" t="str">
            <v>Belgium</v>
          </cell>
          <cell r="Q15">
            <v>1</v>
          </cell>
          <cell r="R15">
            <v>3.7290000000000001</v>
          </cell>
          <cell r="S15">
            <v>1.8979999999999999</v>
          </cell>
          <cell r="T15">
            <v>9.7490000000000006</v>
          </cell>
          <cell r="U15">
            <v>0</v>
          </cell>
          <cell r="V15">
            <v>0</v>
          </cell>
          <cell r="W15">
            <v>12.141</v>
          </cell>
          <cell r="X15">
            <v>61.863999999999997</v>
          </cell>
          <cell r="Y15">
            <v>63.847000000000001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1.08</v>
          </cell>
          <cell r="Z16">
            <v>5.4119999999999999</v>
          </cell>
          <cell r="AA16">
            <v>2.6190000000000002</v>
          </cell>
          <cell r="AB16">
            <v>0</v>
          </cell>
          <cell r="AC16">
            <v>0.38300000000000001</v>
          </cell>
          <cell r="AD16">
            <v>0.23499999999999999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0.218</v>
          </cell>
          <cell r="U17">
            <v>0.126</v>
          </cell>
          <cell r="V17">
            <v>1.29</v>
          </cell>
          <cell r="W17">
            <v>9.6199999999999992</v>
          </cell>
          <cell r="X17">
            <v>1.1659999999999999</v>
          </cell>
          <cell r="Y17">
            <v>8.5530000000000008</v>
          </cell>
          <cell r="Z17">
            <v>31.334</v>
          </cell>
          <cell r="AA17">
            <v>45.128999999999998</v>
          </cell>
          <cell r="AB17">
            <v>10.124000000000001</v>
          </cell>
          <cell r="AC17">
            <v>1.474</v>
          </cell>
          <cell r="AD17">
            <v>0.77600000000000002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491</v>
          </cell>
          <cell r="R19">
            <v>292</v>
          </cell>
          <cell r="S19">
            <v>653</v>
          </cell>
          <cell r="T19">
            <v>659</v>
          </cell>
          <cell r="U19">
            <v>553</v>
          </cell>
          <cell r="V19">
            <v>638</v>
          </cell>
          <cell r="W19">
            <v>886</v>
          </cell>
          <cell r="X19">
            <v>985</v>
          </cell>
          <cell r="Y19">
            <v>1013</v>
          </cell>
          <cell r="Z19">
            <v>1076</v>
          </cell>
          <cell r="AA19">
            <v>1012</v>
          </cell>
          <cell r="AB19">
            <v>997</v>
          </cell>
          <cell r="AC19">
            <v>942</v>
          </cell>
          <cell r="AD19">
            <v>1085</v>
          </cell>
        </row>
        <row r="20">
          <cell r="A20" t="str">
            <v>Estonia</v>
          </cell>
          <cell r="Q20">
            <v>2</v>
          </cell>
          <cell r="R20">
            <v>1</v>
          </cell>
          <cell r="S20">
            <v>2.5499999999999998</v>
          </cell>
          <cell r="T20">
            <v>0.217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2</v>
          </cell>
          <cell r="AB20">
            <v>3</v>
          </cell>
          <cell r="AC20">
            <v>4.6849999999999996</v>
          </cell>
          <cell r="AD20">
            <v>22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304.83999999999997</v>
          </cell>
          <cell r="R23">
            <v>226</v>
          </cell>
          <cell r="S23">
            <v>223</v>
          </cell>
          <cell r="T23">
            <v>469</v>
          </cell>
          <cell r="U23">
            <v>403</v>
          </cell>
          <cell r="V23">
            <v>1017</v>
          </cell>
          <cell r="W23">
            <v>1086</v>
          </cell>
          <cell r="X23">
            <v>1372</v>
          </cell>
          <cell r="Y23">
            <v>786.46299999999997</v>
          </cell>
          <cell r="Z23">
            <v>779.89</v>
          </cell>
          <cell r="AA23">
            <v>743.49099999999999</v>
          </cell>
          <cell r="AB23">
            <v>670.5</v>
          </cell>
          <cell r="AC23">
            <v>679</v>
          </cell>
          <cell r="AD23">
            <v>472</v>
          </cell>
        </row>
        <row r="24">
          <cell r="A24" t="str">
            <v>France</v>
          </cell>
          <cell r="Q24">
            <v>441</v>
          </cell>
          <cell r="R24">
            <v>442</v>
          </cell>
          <cell r="S24">
            <v>459</v>
          </cell>
          <cell r="T24">
            <v>517</v>
          </cell>
          <cell r="U24">
            <v>374</v>
          </cell>
          <cell r="V24">
            <v>370</v>
          </cell>
          <cell r="W24">
            <v>12.461</v>
          </cell>
          <cell r="X24">
            <v>9.2140000000000004</v>
          </cell>
          <cell r="Y24">
            <v>8.7989999999999995</v>
          </cell>
          <cell r="Z24">
            <v>8.0069999999999997</v>
          </cell>
          <cell r="AA24">
            <v>8.1470000000000002</v>
          </cell>
          <cell r="AB24">
            <v>0.32200000000000001</v>
          </cell>
          <cell r="AC24">
            <v>0</v>
          </cell>
          <cell r="AD24">
            <v>72.644000000000005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13.464</v>
          </cell>
          <cell r="R26">
            <v>15.622999999999999</v>
          </cell>
          <cell r="S26">
            <v>15.134</v>
          </cell>
          <cell r="T26">
            <v>2.1019999999999999</v>
          </cell>
          <cell r="U26">
            <v>8.9209999999999994</v>
          </cell>
          <cell r="V26">
            <v>9.3670000000000009</v>
          </cell>
          <cell r="W26">
            <v>9.8469999999999995</v>
          </cell>
          <cell r="X26">
            <v>5.2720000000000002</v>
          </cell>
          <cell r="Y26">
            <v>6.0490000000000004</v>
          </cell>
          <cell r="Z26">
            <v>5.9740000000000002</v>
          </cell>
          <cell r="AA26">
            <v>48.804000000000002</v>
          </cell>
          <cell r="AB26">
            <v>11.09</v>
          </cell>
          <cell r="AC26">
            <v>39.677</v>
          </cell>
          <cell r="AD26">
            <v>44.423000000000002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345.4</v>
          </cell>
          <cell r="U33">
            <v>488.274</v>
          </cell>
          <cell r="V33">
            <v>501.03199999999998</v>
          </cell>
          <cell r="W33">
            <v>423.80099999999999</v>
          </cell>
          <cell r="X33">
            <v>527.06899999999996</v>
          </cell>
          <cell r="Y33">
            <v>422.77300000000002</v>
          </cell>
          <cell r="Z33">
            <v>383.65600000000001</v>
          </cell>
          <cell r="AA33">
            <v>310.44400000000002</v>
          </cell>
          <cell r="AB33">
            <v>326.11200000000002</v>
          </cell>
          <cell r="AC33">
            <v>314.48200000000003</v>
          </cell>
          <cell r="AD33">
            <v>0</v>
          </cell>
        </row>
        <row r="34">
          <cell r="A34" t="str">
            <v>Austria</v>
          </cell>
          <cell r="Q34">
            <v>296.767</v>
          </cell>
          <cell r="R34">
            <v>233.43100000000001</v>
          </cell>
          <cell r="S34">
            <v>387.161</v>
          </cell>
          <cell r="T34">
            <v>408.488</v>
          </cell>
          <cell r="U34">
            <v>375.005</v>
          </cell>
          <cell r="V34">
            <v>340.339</v>
          </cell>
          <cell r="W34">
            <v>261.07499999999999</v>
          </cell>
          <cell r="X34">
            <v>467.06400000000002</v>
          </cell>
          <cell r="Y34">
            <v>407.07600000000002</v>
          </cell>
          <cell r="Z34">
            <v>324.34899999999999</v>
          </cell>
          <cell r="AA34">
            <v>364.30599999999998</v>
          </cell>
          <cell r="AB34">
            <v>174.83</v>
          </cell>
          <cell r="AC34">
            <v>170.94900000000001</v>
          </cell>
          <cell r="AD34">
            <v>257.142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9.5210000000000008</v>
          </cell>
          <cell r="R36">
            <v>16.087</v>
          </cell>
          <cell r="S36">
            <v>17.97</v>
          </cell>
          <cell r="T36">
            <v>17.835999999999999</v>
          </cell>
          <cell r="U36">
            <v>31.914000000000001</v>
          </cell>
          <cell r="V36">
            <v>33.835999999999999</v>
          </cell>
          <cell r="W36">
            <v>59.991999999999997</v>
          </cell>
          <cell r="X36">
            <v>78.953999999999994</v>
          </cell>
          <cell r="Y36">
            <v>57.863999999999997</v>
          </cell>
          <cell r="Z36">
            <v>60.96</v>
          </cell>
          <cell r="AA36">
            <v>79.353999999999999</v>
          </cell>
          <cell r="AB36">
            <v>95.863</v>
          </cell>
          <cell r="AC36">
            <v>89.673000000000002</v>
          </cell>
          <cell r="AD36">
            <v>94.683999999999997</v>
          </cell>
        </row>
        <row r="37">
          <cell r="A37" t="str">
            <v>Romania</v>
          </cell>
          <cell r="Q37">
            <v>6</v>
          </cell>
          <cell r="R37">
            <v>2.399</v>
          </cell>
          <cell r="S37">
            <v>0</v>
          </cell>
          <cell r="T37">
            <v>0</v>
          </cell>
          <cell r="U37">
            <v>9.8079999999999998</v>
          </cell>
          <cell r="V37">
            <v>15</v>
          </cell>
          <cell r="W37">
            <v>26.099</v>
          </cell>
          <cell r="X37">
            <v>0</v>
          </cell>
          <cell r="Y37">
            <v>23.84</v>
          </cell>
          <cell r="Z37">
            <v>193.61199999999999</v>
          </cell>
          <cell r="AA37">
            <v>65.924000000000007</v>
          </cell>
          <cell r="AB37">
            <v>45.192</v>
          </cell>
          <cell r="AC37">
            <v>7.5190000000000001</v>
          </cell>
          <cell r="AD37">
            <v>4.2270000000000003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8</v>
          </cell>
          <cell r="Y39">
            <v>7</v>
          </cell>
          <cell r="Z39">
            <v>11</v>
          </cell>
          <cell r="AA39">
            <v>4</v>
          </cell>
          <cell r="AB39">
            <v>3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281.13299999999998</v>
          </cell>
          <cell r="R40">
            <v>373.40300000000002</v>
          </cell>
          <cell r="S40">
            <v>351.851</v>
          </cell>
          <cell r="T40">
            <v>276.58499999999998</v>
          </cell>
          <cell r="U40">
            <v>217.92599999999999</v>
          </cell>
          <cell r="V40">
            <v>247.458</v>
          </cell>
          <cell r="W40">
            <v>194.07</v>
          </cell>
          <cell r="X40">
            <v>251.602</v>
          </cell>
          <cell r="Y40">
            <v>261.83499999999998</v>
          </cell>
          <cell r="Z40">
            <v>362.59699999999998</v>
          </cell>
          <cell r="AA40">
            <v>496.87900000000002</v>
          </cell>
          <cell r="AB40">
            <v>431.47399999999999</v>
          </cell>
          <cell r="AC40">
            <v>475.55399999999997</v>
          </cell>
          <cell r="AD40">
            <v>823.00400000000002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629.59699999999998</v>
          </cell>
          <cell r="R42">
            <v>384.43900000000002</v>
          </cell>
          <cell r="S42">
            <v>608.30499999999995</v>
          </cell>
          <cell r="T42">
            <v>454.32600000000002</v>
          </cell>
          <cell r="U42">
            <v>971.17399999999998</v>
          </cell>
          <cell r="V42">
            <v>891.88300000000004</v>
          </cell>
          <cell r="W42">
            <v>833.33</v>
          </cell>
          <cell r="X42">
            <v>406.26799999999997</v>
          </cell>
          <cell r="Y42">
            <v>1168.2739999999999</v>
          </cell>
          <cell r="Z42">
            <v>1653.3989999999999</v>
          </cell>
          <cell r="AA42">
            <v>2583.2330000000002</v>
          </cell>
          <cell r="AB42">
            <v>3315.63</v>
          </cell>
          <cell r="AC42">
            <v>4063.47</v>
          </cell>
          <cell r="AD42">
            <v>4707.549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290</v>
          </cell>
          <cell r="R44">
            <v>333</v>
          </cell>
          <cell r="S44">
            <v>314</v>
          </cell>
          <cell r="T44">
            <v>322</v>
          </cell>
          <cell r="U44">
            <v>166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2</v>
          </cell>
          <cell r="R49">
            <v>5.4960000000000004</v>
          </cell>
          <cell r="S49">
            <v>7.3760000000000003</v>
          </cell>
          <cell r="T49">
            <v>8.7530000000000001</v>
          </cell>
          <cell r="U49">
            <v>9.8949999999999996</v>
          </cell>
          <cell r="V49">
            <v>14.065</v>
          </cell>
          <cell r="W49">
            <v>0.999</v>
          </cell>
          <cell r="X49">
            <v>9.8510000000000009</v>
          </cell>
          <cell r="Y49">
            <v>12.223000000000001</v>
          </cell>
          <cell r="Z49">
            <v>11.374000000000001</v>
          </cell>
          <cell r="AA49">
            <v>12.506</v>
          </cell>
          <cell r="AB49">
            <v>10.946</v>
          </cell>
          <cell r="AC49">
            <v>8.7080000000000002</v>
          </cell>
          <cell r="AD49">
            <v>9.1649999999999991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121</v>
          </cell>
          <cell r="V53">
            <v>174</v>
          </cell>
          <cell r="W53">
            <v>122</v>
          </cell>
          <cell r="X53">
            <v>111</v>
          </cell>
          <cell r="Y53">
            <v>73</v>
          </cell>
          <cell r="Z53">
            <v>82</v>
          </cell>
          <cell r="AA53">
            <v>47</v>
          </cell>
          <cell r="AB53">
            <v>16</v>
          </cell>
          <cell r="AC53">
            <v>8</v>
          </cell>
          <cell r="AD53">
            <v>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1.7589999999999999</v>
          </cell>
          <cell r="X12">
            <v>0.497</v>
          </cell>
          <cell r="Y12">
            <v>0.22</v>
          </cell>
          <cell r="Z12">
            <v>0.2</v>
          </cell>
          <cell r="AA12">
            <v>0.1</v>
          </cell>
          <cell r="AB12">
            <v>0.1</v>
          </cell>
          <cell r="AC12">
            <v>0</v>
          </cell>
          <cell r="AD12">
            <v>0.1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1.7589999999999999</v>
          </cell>
          <cell r="X13">
            <v>0.497</v>
          </cell>
          <cell r="Y13">
            <v>0.22</v>
          </cell>
          <cell r="Z13">
            <v>0.2</v>
          </cell>
          <cell r="AA13">
            <v>0.1</v>
          </cell>
          <cell r="AB13">
            <v>0.1</v>
          </cell>
          <cell r="AC13">
            <v>0</v>
          </cell>
          <cell r="AD13">
            <v>0.1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1.7589999999999999</v>
          </cell>
          <cell r="X14">
            <v>0.497</v>
          </cell>
          <cell r="Y14">
            <v>0.22</v>
          </cell>
          <cell r="Z14">
            <v>0.2</v>
          </cell>
          <cell r="AA14">
            <v>0.1</v>
          </cell>
          <cell r="AB14">
            <v>0.1</v>
          </cell>
          <cell r="AC14">
            <v>0</v>
          </cell>
          <cell r="AD14">
            <v>0.1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1.7589999999999999</v>
          </cell>
          <cell r="X15">
            <v>0.497</v>
          </cell>
          <cell r="Y15">
            <v>0.22</v>
          </cell>
          <cell r="Z15">
            <v>0.2</v>
          </cell>
          <cell r="AA15">
            <v>0.1</v>
          </cell>
          <cell r="AB15">
            <v>0.1</v>
          </cell>
          <cell r="AC15">
            <v>0</v>
          </cell>
          <cell r="AD15">
            <v>0.1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6.8659999999999997</v>
          </cell>
          <cell r="R12">
            <v>14.127000000000001</v>
          </cell>
          <cell r="S12">
            <v>11.542</v>
          </cell>
          <cell r="T12">
            <v>75.275000000000006</v>
          </cell>
          <cell r="U12">
            <v>655.15899999999999</v>
          </cell>
          <cell r="V12">
            <v>588.625</v>
          </cell>
          <cell r="W12">
            <v>233.982</v>
          </cell>
          <cell r="X12">
            <v>13.05</v>
          </cell>
          <cell r="Y12">
            <v>33.771999999999998</v>
          </cell>
          <cell r="Z12">
            <v>59.563000000000002</v>
          </cell>
          <cell r="AA12">
            <v>182.435</v>
          </cell>
          <cell r="AB12">
            <v>129.50700000000001</v>
          </cell>
          <cell r="AC12">
            <v>113.45099999999999</v>
          </cell>
          <cell r="AD12">
            <v>11.423999999999999</v>
          </cell>
        </row>
        <row r="13">
          <cell r="A13" t="str">
            <v>European Union - 28 countries (2013-2020)</v>
          </cell>
          <cell r="Q13">
            <v>6.8659999999999997</v>
          </cell>
          <cell r="R13">
            <v>14.127000000000001</v>
          </cell>
          <cell r="S13">
            <v>11.542</v>
          </cell>
          <cell r="T13">
            <v>75.275000000000006</v>
          </cell>
          <cell r="U13">
            <v>655.15899999999999</v>
          </cell>
          <cell r="V13">
            <v>588.625</v>
          </cell>
          <cell r="W13">
            <v>233.982</v>
          </cell>
          <cell r="X13">
            <v>13.05</v>
          </cell>
          <cell r="Y13">
            <v>33.771999999999998</v>
          </cell>
          <cell r="Z13">
            <v>59.563000000000002</v>
          </cell>
          <cell r="AA13">
            <v>182.435</v>
          </cell>
          <cell r="AB13">
            <v>129.50700000000001</v>
          </cell>
          <cell r="AC13">
            <v>113.45099999999999</v>
          </cell>
          <cell r="AD13">
            <v>11.423999999999999</v>
          </cell>
        </row>
        <row r="14">
          <cell r="A14" t="str">
            <v>Euro area - 19 countries  (from 2015)</v>
          </cell>
          <cell r="Q14">
            <v>6.8659999999999997</v>
          </cell>
          <cell r="R14">
            <v>14.127000000000001</v>
          </cell>
          <cell r="S14">
            <v>11.542</v>
          </cell>
          <cell r="T14">
            <v>75.275000000000006</v>
          </cell>
          <cell r="U14">
            <v>655.15899999999999</v>
          </cell>
          <cell r="V14">
            <v>588.625</v>
          </cell>
          <cell r="W14">
            <v>233.982</v>
          </cell>
          <cell r="X14">
            <v>13.05</v>
          </cell>
          <cell r="Y14">
            <v>33.771999999999998</v>
          </cell>
          <cell r="Z14">
            <v>59.563000000000002</v>
          </cell>
          <cell r="AA14">
            <v>182.435</v>
          </cell>
          <cell r="AB14">
            <v>129.50700000000001</v>
          </cell>
          <cell r="AC14">
            <v>113.45099999999999</v>
          </cell>
          <cell r="AD14">
            <v>11.423999999999999</v>
          </cell>
        </row>
        <row r="15">
          <cell r="A15" t="str">
            <v>Belgium</v>
          </cell>
          <cell r="Q15">
            <v>2.35</v>
          </cell>
          <cell r="R15">
            <v>5.2649999999999997</v>
          </cell>
          <cell r="S15">
            <v>2.8079999999999998</v>
          </cell>
          <cell r="T15">
            <v>38.116999999999997</v>
          </cell>
          <cell r="U15">
            <v>28.273</v>
          </cell>
          <cell r="V15">
            <v>21.146000000000001</v>
          </cell>
          <cell r="W15">
            <v>7.8369999999999997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5</v>
          </cell>
          <cell r="S19">
            <v>5</v>
          </cell>
          <cell r="T19">
            <v>4</v>
          </cell>
          <cell r="U19">
            <v>4</v>
          </cell>
          <cell r="V19">
            <v>4</v>
          </cell>
          <cell r="W19">
            <v>4</v>
          </cell>
          <cell r="X19">
            <v>3</v>
          </cell>
          <cell r="Y19">
            <v>5</v>
          </cell>
          <cell r="Z19">
            <v>3</v>
          </cell>
          <cell r="AA19">
            <v>4</v>
          </cell>
          <cell r="AB19">
            <v>13</v>
          </cell>
          <cell r="AC19">
            <v>12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0.80900000000000005</v>
          </cell>
          <cell r="AB24">
            <v>1.379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30.369</v>
          </cell>
          <cell r="U26">
            <v>544.86300000000006</v>
          </cell>
          <cell r="V26">
            <v>509.315</v>
          </cell>
          <cell r="W26">
            <v>210.13300000000001</v>
          </cell>
          <cell r="X26">
            <v>10.050000000000001</v>
          </cell>
          <cell r="Y26">
            <v>28.771999999999998</v>
          </cell>
          <cell r="Z26">
            <v>56.563000000000002</v>
          </cell>
          <cell r="AA26">
            <v>177.578</v>
          </cell>
          <cell r="AB26">
            <v>115.06</v>
          </cell>
          <cell r="AC26">
            <v>101.33199999999999</v>
          </cell>
          <cell r="AD26">
            <v>11.356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73.947999999999993</v>
          </cell>
          <cell r="V33">
            <v>54.164000000000001</v>
          </cell>
          <cell r="W33">
            <v>12.012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4.516</v>
          </cell>
          <cell r="R34">
            <v>3.8620000000000001</v>
          </cell>
          <cell r="S34">
            <v>3.734</v>
          </cell>
          <cell r="T34">
            <v>2.7890000000000001</v>
          </cell>
          <cell r="U34">
            <v>4.0750000000000002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4.8000000000000001E-2</v>
          </cell>
          <cell r="AB40">
            <v>6.8000000000000005E-2</v>
          </cell>
          <cell r="AC40">
            <v>0.11899999999999999</v>
          </cell>
          <cell r="AD40">
            <v>6.8000000000000005E-2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1132.4449999999999</v>
          </cell>
          <cell r="R12">
            <v>889.53</v>
          </cell>
          <cell r="S12">
            <v>961.48199999999997</v>
          </cell>
          <cell r="T12">
            <v>1292.1310000000001</v>
          </cell>
          <cell r="U12">
            <v>1302.922</v>
          </cell>
          <cell r="V12">
            <v>1586.0170000000001</v>
          </cell>
          <cell r="W12">
            <v>1769.22</v>
          </cell>
          <cell r="X12">
            <v>1805.162</v>
          </cell>
          <cell r="Y12">
            <v>1686.4580000000001</v>
          </cell>
          <cell r="Z12">
            <v>1715.374</v>
          </cell>
          <cell r="AA12">
            <v>1711.5419999999999</v>
          </cell>
          <cell r="AB12">
            <v>1684.5740000000001</v>
          </cell>
          <cell r="AC12">
            <v>1415.9839999999999</v>
          </cell>
          <cell r="AD12">
            <v>1336.5219999999999</v>
          </cell>
        </row>
        <row r="13">
          <cell r="A13" t="str">
            <v>European Union - 28 countries (2013-2020)</v>
          </cell>
          <cell r="Q13">
            <v>5479.174</v>
          </cell>
          <cell r="R13">
            <v>5384.3029999999999</v>
          </cell>
          <cell r="S13">
            <v>5702.5420000000004</v>
          </cell>
          <cell r="T13">
            <v>6097.4449999999997</v>
          </cell>
          <cell r="U13">
            <v>6347.11</v>
          </cell>
          <cell r="V13">
            <v>7070.7669999999998</v>
          </cell>
          <cell r="W13">
            <v>7476.4089999999997</v>
          </cell>
          <cell r="X13">
            <v>7622.7759999999998</v>
          </cell>
          <cell r="Y13">
            <v>7728.5640000000003</v>
          </cell>
          <cell r="Z13">
            <v>7940.2129999999997</v>
          </cell>
          <cell r="AA13">
            <v>7478.1120000000001</v>
          </cell>
          <cell r="AB13">
            <v>7337.7290000000003</v>
          </cell>
          <cell r="AC13">
            <v>6667.1170000000002</v>
          </cell>
          <cell r="AD13">
            <v>6244.3370000000004</v>
          </cell>
        </row>
        <row r="14">
          <cell r="A14" t="str">
            <v>Euro area - 19 countries  (from 2015)</v>
          </cell>
          <cell r="Q14">
            <v>1095.249</v>
          </cell>
          <cell r="R14">
            <v>850.13199999999995</v>
          </cell>
          <cell r="S14">
            <v>920.61900000000003</v>
          </cell>
          <cell r="T14">
            <v>1262.086</v>
          </cell>
          <cell r="U14">
            <v>1274.5550000000001</v>
          </cell>
          <cell r="V14">
            <v>1554.579</v>
          </cell>
          <cell r="W14">
            <v>1689.53</v>
          </cell>
          <cell r="X14">
            <v>1756.135</v>
          </cell>
          <cell r="Y14">
            <v>1597.722</v>
          </cell>
          <cell r="Z14">
            <v>1656.2819999999999</v>
          </cell>
          <cell r="AA14">
            <v>1647.152</v>
          </cell>
          <cell r="AB14">
            <v>1602.7470000000001</v>
          </cell>
          <cell r="AC14">
            <v>1303.165</v>
          </cell>
          <cell r="AD14">
            <v>1226.7070000000001</v>
          </cell>
        </row>
        <row r="15">
          <cell r="A15" t="str">
            <v>Belgium</v>
          </cell>
          <cell r="Q15">
            <v>0</v>
          </cell>
          <cell r="R15">
            <v>12</v>
          </cell>
          <cell r="S15">
            <v>13.872</v>
          </cell>
          <cell r="T15">
            <v>22.446999999999999</v>
          </cell>
          <cell r="U15">
            <v>31.942</v>
          </cell>
          <cell r="V15">
            <v>52.957999999999998</v>
          </cell>
          <cell r="W15">
            <v>22.364000000000001</v>
          </cell>
          <cell r="X15">
            <v>12.590999999999999</v>
          </cell>
          <cell r="Y15">
            <v>35.591999999999999</v>
          </cell>
          <cell r="Z15">
            <v>65.3</v>
          </cell>
          <cell r="AA15">
            <v>27.7</v>
          </cell>
          <cell r="AB15">
            <v>32.200000000000003</v>
          </cell>
          <cell r="AC15">
            <v>17</v>
          </cell>
          <cell r="AD15">
            <v>14.2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0.35099999999999998</v>
          </cell>
          <cell r="Z16">
            <v>0.624</v>
          </cell>
          <cell r="AA16">
            <v>2.081</v>
          </cell>
          <cell r="AB16">
            <v>18.13</v>
          </cell>
          <cell r="AC16">
            <v>22.565999999999999</v>
          </cell>
          <cell r="AD16">
            <v>12.034000000000001</v>
          </cell>
        </row>
        <row r="17">
          <cell r="A17" t="str">
            <v>Czechia</v>
          </cell>
          <cell r="Q17">
            <v>35.195999999999998</v>
          </cell>
          <cell r="R17">
            <v>37.398000000000003</v>
          </cell>
          <cell r="S17">
            <v>38.863</v>
          </cell>
          <cell r="T17">
            <v>29.045000000000002</v>
          </cell>
          <cell r="U17">
            <v>27.367000000000001</v>
          </cell>
          <cell r="V17">
            <v>27.138999999999999</v>
          </cell>
          <cell r="W17">
            <v>28.887</v>
          </cell>
          <cell r="X17">
            <v>27.597999999999999</v>
          </cell>
          <cell r="Y17">
            <v>22.527999999999999</v>
          </cell>
          <cell r="Z17">
            <v>26.268999999999998</v>
          </cell>
          <cell r="AA17">
            <v>23.631</v>
          </cell>
          <cell r="AB17">
            <v>22.641999999999999</v>
          </cell>
          <cell r="AC17">
            <v>19.376999999999999</v>
          </cell>
          <cell r="AD17">
            <v>18.975000000000001</v>
          </cell>
        </row>
        <row r="18">
          <cell r="A18" t="str">
            <v>Denmark</v>
          </cell>
          <cell r="Q18">
            <v>2</v>
          </cell>
          <cell r="R18">
            <v>2</v>
          </cell>
          <cell r="S18">
            <v>2</v>
          </cell>
          <cell r="T18">
            <v>1</v>
          </cell>
          <cell r="U18">
            <v>1</v>
          </cell>
          <cell r="V18">
            <v>1.4650000000000001</v>
          </cell>
          <cell r="W18">
            <v>1.8029999999999999</v>
          </cell>
          <cell r="X18">
            <v>2.528</v>
          </cell>
          <cell r="Y18">
            <v>0.97699999999999998</v>
          </cell>
          <cell r="Z18">
            <v>0.752</v>
          </cell>
          <cell r="AA18">
            <v>0.75800000000000001</v>
          </cell>
          <cell r="AB18">
            <v>0.76600000000000001</v>
          </cell>
          <cell r="AC18">
            <v>0.95899999999999996</v>
          </cell>
          <cell r="AD18">
            <v>0.84099999999999997</v>
          </cell>
        </row>
        <row r="19">
          <cell r="A19" t="str">
            <v>Germany (until 1990 former territory of the FRG)</v>
          </cell>
          <cell r="Q19">
            <v>2</v>
          </cell>
          <cell r="R19">
            <v>15</v>
          </cell>
          <cell r="S19">
            <v>1</v>
          </cell>
          <cell r="T19">
            <v>6</v>
          </cell>
          <cell r="U19">
            <v>3</v>
          </cell>
          <cell r="V19">
            <v>2</v>
          </cell>
          <cell r="W19">
            <v>4</v>
          </cell>
          <cell r="X19">
            <v>3</v>
          </cell>
          <cell r="Y19">
            <v>1</v>
          </cell>
          <cell r="Z19">
            <v>17</v>
          </cell>
          <cell r="AA19">
            <v>10</v>
          </cell>
          <cell r="AB19">
            <v>8</v>
          </cell>
          <cell r="AC19">
            <v>8</v>
          </cell>
          <cell r="AD19">
            <v>11</v>
          </cell>
        </row>
        <row r="20">
          <cell r="A20" t="str">
            <v>Estonia</v>
          </cell>
          <cell r="Q20">
            <v>2.331</v>
          </cell>
          <cell r="R20">
            <v>1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1.6539999999999999</v>
          </cell>
          <cell r="Y22">
            <v>1.046</v>
          </cell>
          <cell r="Z22">
            <v>0.39600000000000002</v>
          </cell>
          <cell r="AA22">
            <v>1.075</v>
          </cell>
          <cell r="AB22">
            <v>0.216</v>
          </cell>
          <cell r="AC22">
            <v>23.263999999999999</v>
          </cell>
          <cell r="AD22">
            <v>31.585999999999999</v>
          </cell>
        </row>
        <row r="23">
          <cell r="A23" t="str">
            <v>Spain</v>
          </cell>
          <cell r="Q23">
            <v>571.29300000000001</v>
          </cell>
          <cell r="R23">
            <v>273</v>
          </cell>
          <cell r="S23">
            <v>274</v>
          </cell>
          <cell r="T23">
            <v>532.61699999999996</v>
          </cell>
          <cell r="U23">
            <v>454</v>
          </cell>
          <cell r="V23">
            <v>620</v>
          </cell>
          <cell r="W23">
            <v>627</v>
          </cell>
          <cell r="X23">
            <v>698</v>
          </cell>
          <cell r="Y23">
            <v>376.47199999999998</v>
          </cell>
          <cell r="Z23">
            <v>365.86799999999999</v>
          </cell>
          <cell r="AA23">
            <v>408.30200000000002</v>
          </cell>
          <cell r="AB23">
            <v>383.12</v>
          </cell>
          <cell r="AC23">
            <v>389</v>
          </cell>
          <cell r="AD23">
            <v>398</v>
          </cell>
        </row>
        <row r="24">
          <cell r="A24" t="str">
            <v>France</v>
          </cell>
          <cell r="Q24">
            <v>389</v>
          </cell>
          <cell r="R24">
            <v>393</v>
          </cell>
          <cell r="S24">
            <v>453</v>
          </cell>
          <cell r="T24">
            <v>507</v>
          </cell>
          <cell r="U24">
            <v>578</v>
          </cell>
          <cell r="V24">
            <v>590</v>
          </cell>
          <cell r="W24">
            <v>616.44600000000003</v>
          </cell>
          <cell r="X24">
            <v>589.36099999999999</v>
          </cell>
          <cell r="Y24">
            <v>655.59199999999998</v>
          </cell>
          <cell r="Z24">
            <v>605.827</v>
          </cell>
          <cell r="AA24">
            <v>622.55700000000002</v>
          </cell>
          <cell r="AB24">
            <v>633.04300000000001</v>
          </cell>
          <cell r="AC24">
            <v>364.50299999999999</v>
          </cell>
          <cell r="AD24">
            <v>320.33100000000002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16.324000000000002</v>
          </cell>
          <cell r="R26">
            <v>29.634</v>
          </cell>
          <cell r="S26">
            <v>31.120999999999999</v>
          </cell>
          <cell r="T26">
            <v>46.31</v>
          </cell>
          <cell r="U26">
            <v>52.887999999999998</v>
          </cell>
          <cell r="V26">
            <v>49.423999999999999</v>
          </cell>
          <cell r="W26">
            <v>68.052999999999997</v>
          </cell>
          <cell r="X26">
            <v>43.41</v>
          </cell>
          <cell r="Y26">
            <v>37.856000000000002</v>
          </cell>
          <cell r="Z26">
            <v>46.408000000000001</v>
          </cell>
          <cell r="AA26">
            <v>61.826000000000001</v>
          </cell>
          <cell r="AB26">
            <v>54.061999999999998</v>
          </cell>
          <cell r="AC26">
            <v>52.765999999999998</v>
          </cell>
          <cell r="AD26">
            <v>38.243000000000002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0.65800000000000003</v>
          </cell>
          <cell r="R28">
            <v>4.3999999999999997E-2</v>
          </cell>
          <cell r="S28">
            <v>0.73299999999999998</v>
          </cell>
          <cell r="T28">
            <v>2.3490000000000002</v>
          </cell>
          <cell r="U28">
            <v>2.625</v>
          </cell>
          <cell r="V28">
            <v>2.528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2.8340000000000001</v>
          </cell>
          <cell r="W31">
            <v>49</v>
          </cell>
          <cell r="X31">
            <v>18.901</v>
          </cell>
          <cell r="Y31">
            <v>38.947000000000003</v>
          </cell>
          <cell r="Z31">
            <v>10.178000000000001</v>
          </cell>
          <cell r="AA31">
            <v>9.798</v>
          </cell>
          <cell r="AB31">
            <v>16.952999999999999</v>
          </cell>
          <cell r="AC31">
            <v>43</v>
          </cell>
          <cell r="AD31">
            <v>47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54.238999999999997</v>
          </cell>
          <cell r="R33">
            <v>58.253999999999998</v>
          </cell>
          <cell r="S33">
            <v>63.064</v>
          </cell>
          <cell r="T33">
            <v>51.034999999999997</v>
          </cell>
          <cell r="U33">
            <v>51.313000000000002</v>
          </cell>
          <cell r="V33">
            <v>54.393000000000001</v>
          </cell>
          <cell r="W33">
            <v>47.103999999999999</v>
          </cell>
          <cell r="X33">
            <v>44.274999999999999</v>
          </cell>
          <cell r="Y33">
            <v>34.5</v>
          </cell>
          <cell r="Z33">
            <v>29.039000000000001</v>
          </cell>
          <cell r="AA33">
            <v>25.385999999999999</v>
          </cell>
          <cell r="AB33">
            <v>24.148</v>
          </cell>
          <cell r="AC33">
            <v>22.547999999999998</v>
          </cell>
          <cell r="AD33">
            <v>18.282</v>
          </cell>
        </row>
        <row r="34">
          <cell r="A34" t="str">
            <v>Austria</v>
          </cell>
          <cell r="Q34">
            <v>22.863</v>
          </cell>
          <cell r="R34">
            <v>33.35</v>
          </cell>
          <cell r="S34">
            <v>22.704000000000001</v>
          </cell>
          <cell r="T34">
            <v>20.286000000000001</v>
          </cell>
          <cell r="U34">
            <v>17.731000000000002</v>
          </cell>
          <cell r="V34">
            <v>32.962000000000003</v>
          </cell>
          <cell r="W34">
            <v>26.353999999999999</v>
          </cell>
          <cell r="X34">
            <v>21.800999999999998</v>
          </cell>
          <cell r="Y34">
            <v>20.314</v>
          </cell>
          <cell r="Z34">
            <v>21.503</v>
          </cell>
          <cell r="AA34">
            <v>20.443999999999999</v>
          </cell>
          <cell r="AB34">
            <v>22.286999999999999</v>
          </cell>
          <cell r="AC34">
            <v>18.916</v>
          </cell>
          <cell r="AD34">
            <v>15.836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26.68</v>
          </cell>
          <cell r="R36">
            <v>25.195</v>
          </cell>
          <cell r="S36">
            <v>50.701000000000001</v>
          </cell>
          <cell r="T36">
            <v>63.293999999999997</v>
          </cell>
          <cell r="U36">
            <v>72.590999999999994</v>
          </cell>
          <cell r="V36">
            <v>89.83</v>
          </cell>
          <cell r="W36">
            <v>149.09700000000001</v>
          </cell>
          <cell r="X36">
            <v>199.07900000000001</v>
          </cell>
          <cell r="Y36">
            <v>239.13499999999999</v>
          </cell>
          <cell r="Z36">
            <v>263.59100000000001</v>
          </cell>
          <cell r="AA36">
            <v>279.01299999999998</v>
          </cell>
          <cell r="AB36">
            <v>267.81</v>
          </cell>
          <cell r="AC36">
            <v>269.59899999999999</v>
          </cell>
          <cell r="AD36">
            <v>253.29400000000001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25.933</v>
          </cell>
          <cell r="Z37">
            <v>21.268999999999998</v>
          </cell>
          <cell r="AA37">
            <v>28.122</v>
          </cell>
          <cell r="AB37">
            <v>23.335999999999999</v>
          </cell>
          <cell r="AC37">
            <v>26.917000000000002</v>
          </cell>
          <cell r="AD37">
            <v>30.965</v>
          </cell>
        </row>
        <row r="38">
          <cell r="A38" t="str">
            <v>Slovenia</v>
          </cell>
          <cell r="Q38">
            <v>8.859</v>
          </cell>
          <cell r="R38">
            <v>8.6280000000000001</v>
          </cell>
          <cell r="S38">
            <v>8.9139999999999997</v>
          </cell>
          <cell r="T38">
            <v>9.7240000000000002</v>
          </cell>
          <cell r="U38">
            <v>9.4629999999999992</v>
          </cell>
          <cell r="V38">
            <v>7.2350000000000003</v>
          </cell>
          <cell r="W38">
            <v>5.74</v>
          </cell>
          <cell r="X38">
            <v>4.9109999999999996</v>
          </cell>
          <cell r="Y38">
            <v>4.1559999999999997</v>
          </cell>
          <cell r="Z38">
            <v>4.1310000000000002</v>
          </cell>
          <cell r="AA38">
            <v>3.169</v>
          </cell>
          <cell r="AB38">
            <v>2.3079999999999998</v>
          </cell>
          <cell r="AC38">
            <v>1.111</v>
          </cell>
          <cell r="AD38">
            <v>0.63600000000000001</v>
          </cell>
        </row>
        <row r="39">
          <cell r="A39" t="str">
            <v>Slovakia</v>
          </cell>
          <cell r="Q39">
            <v>1</v>
          </cell>
          <cell r="R39">
            <v>1</v>
          </cell>
          <cell r="S39">
            <v>0.5</v>
          </cell>
          <cell r="T39">
            <v>1</v>
          </cell>
          <cell r="U39">
            <v>1</v>
          </cell>
          <cell r="V39">
            <v>2</v>
          </cell>
          <cell r="W39">
            <v>39</v>
          </cell>
          <cell r="X39">
            <v>81</v>
          </cell>
          <cell r="Y39">
            <v>110</v>
          </cell>
          <cell r="Z39">
            <v>158</v>
          </cell>
          <cell r="AA39">
            <v>117</v>
          </cell>
          <cell r="AB39">
            <v>114</v>
          </cell>
          <cell r="AC39">
            <v>86</v>
          </cell>
          <cell r="AD39">
            <v>80</v>
          </cell>
        </row>
        <row r="40">
          <cell r="A40" t="str">
            <v>Finland</v>
          </cell>
          <cell r="Q40">
            <v>2E-3</v>
          </cell>
          <cell r="R40">
            <v>2.7E-2</v>
          </cell>
          <cell r="S40">
            <v>0.01</v>
          </cell>
          <cell r="T40">
            <v>2.4E-2</v>
          </cell>
          <cell r="U40">
            <v>2E-3</v>
          </cell>
          <cell r="V40">
            <v>51.249000000000002</v>
          </cell>
          <cell r="W40">
            <v>84.372</v>
          </cell>
          <cell r="X40">
            <v>57.052999999999997</v>
          </cell>
          <cell r="Y40">
            <v>82.058999999999997</v>
          </cell>
          <cell r="Z40">
            <v>79.218999999999994</v>
          </cell>
          <cell r="AA40">
            <v>70.680000000000007</v>
          </cell>
          <cell r="AB40">
            <v>61.552999999999997</v>
          </cell>
          <cell r="AC40">
            <v>50.457999999999998</v>
          </cell>
          <cell r="AD40">
            <v>45.298999999999999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4346.7290000000003</v>
          </cell>
          <cell r="R42">
            <v>4494.7730000000001</v>
          </cell>
          <cell r="S42">
            <v>4741.0600000000004</v>
          </cell>
          <cell r="T42">
            <v>4805.3140000000003</v>
          </cell>
          <cell r="U42">
            <v>5044.1880000000001</v>
          </cell>
          <cell r="V42">
            <v>5484.75</v>
          </cell>
          <cell r="W42">
            <v>5707.1890000000003</v>
          </cell>
          <cell r="X42">
            <v>5817.6139999999996</v>
          </cell>
          <cell r="Y42">
            <v>6042.1059999999998</v>
          </cell>
          <cell r="Z42">
            <v>6224.8389999999999</v>
          </cell>
          <cell r="AA42">
            <v>5766.57</v>
          </cell>
          <cell r="AB42">
            <v>5653.1549999999997</v>
          </cell>
          <cell r="AC42">
            <v>5251.1329999999998</v>
          </cell>
          <cell r="AD42">
            <v>4907.8149999999996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28</v>
          </cell>
          <cell r="R49">
            <v>27.375</v>
          </cell>
          <cell r="S49">
            <v>28.603999999999999</v>
          </cell>
          <cell r="T49">
            <v>26.108000000000001</v>
          </cell>
          <cell r="U49">
            <v>29.748999999999999</v>
          </cell>
          <cell r="V49">
            <v>24.792000000000002</v>
          </cell>
          <cell r="W49">
            <v>29.635000000000002</v>
          </cell>
          <cell r="X49">
            <v>40.933</v>
          </cell>
          <cell r="Y49">
            <v>29.821000000000002</v>
          </cell>
          <cell r="Z49">
            <v>51.508000000000003</v>
          </cell>
          <cell r="AA49">
            <v>55.877000000000002</v>
          </cell>
          <cell r="AB49">
            <v>68.631</v>
          </cell>
          <cell r="AC49">
            <v>21.658999999999999</v>
          </cell>
          <cell r="AD49">
            <v>13.827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5</v>
          </cell>
          <cell r="AD50">
            <v>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5</v>
          </cell>
          <cell r="AD52">
            <v>10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63.984999999999999</v>
          </cell>
          <cell r="R12">
            <v>72.319000000000003</v>
          </cell>
          <cell r="S12">
            <v>81.593999999999994</v>
          </cell>
          <cell r="T12">
            <v>136.52699999999999</v>
          </cell>
          <cell r="U12">
            <v>138.809</v>
          </cell>
          <cell r="V12">
            <v>395.49599999999998</v>
          </cell>
          <cell r="W12">
            <v>265.84899999999999</v>
          </cell>
          <cell r="X12">
            <v>398.67</v>
          </cell>
          <cell r="Y12">
            <v>190.66900000000001</v>
          </cell>
          <cell r="Z12">
            <v>208.029</v>
          </cell>
          <cell r="AA12">
            <v>278.93099999999998</v>
          </cell>
          <cell r="AB12">
            <v>299.12400000000002</v>
          </cell>
          <cell r="AC12">
            <v>246.48500000000001</v>
          </cell>
          <cell r="AD12">
            <v>458.37900000000002</v>
          </cell>
        </row>
        <row r="13">
          <cell r="A13" t="str">
            <v>European Union - 28 countries (2013-2020)</v>
          </cell>
          <cell r="Q13">
            <v>843.01700000000005</v>
          </cell>
          <cell r="R13">
            <v>822.154</v>
          </cell>
          <cell r="S13">
            <v>340.81900000000002</v>
          </cell>
          <cell r="T13">
            <v>342.92700000000002</v>
          </cell>
          <cell r="U13">
            <v>278.54500000000002</v>
          </cell>
          <cell r="V13">
            <v>504.58800000000002</v>
          </cell>
          <cell r="W13">
            <v>738.63099999999997</v>
          </cell>
          <cell r="X13">
            <v>792.524</v>
          </cell>
          <cell r="Y13">
            <v>525.60400000000004</v>
          </cell>
          <cell r="Z13">
            <v>592.42899999999997</v>
          </cell>
          <cell r="AA13">
            <v>891.98099999999999</v>
          </cell>
          <cell r="AB13">
            <v>1821.492</v>
          </cell>
          <cell r="AC13">
            <v>957.20299999999997</v>
          </cell>
          <cell r="AD13">
            <v>1601.816</v>
          </cell>
        </row>
        <row r="14">
          <cell r="A14" t="str">
            <v>Euro area - 19 countries  (from 2015)</v>
          </cell>
          <cell r="Q14">
            <v>63.984999999999999</v>
          </cell>
          <cell r="R14">
            <v>72.319000000000003</v>
          </cell>
          <cell r="S14">
            <v>81.593999999999994</v>
          </cell>
          <cell r="T14">
            <v>136.52699999999999</v>
          </cell>
          <cell r="U14">
            <v>138.809</v>
          </cell>
          <cell r="V14">
            <v>395.49599999999998</v>
          </cell>
          <cell r="W14">
            <v>265.84899999999999</v>
          </cell>
          <cell r="X14">
            <v>398.67</v>
          </cell>
          <cell r="Y14">
            <v>190.25700000000001</v>
          </cell>
          <cell r="Z14">
            <v>204.64400000000001</v>
          </cell>
          <cell r="AA14">
            <v>251.59399999999999</v>
          </cell>
          <cell r="AB14">
            <v>258.29199999999997</v>
          </cell>
          <cell r="AC14">
            <v>224.48099999999999</v>
          </cell>
          <cell r="AD14">
            <v>415.375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242.405</v>
          </cell>
          <cell r="W15">
            <v>86.617000000000004</v>
          </cell>
          <cell r="X15">
            <v>131.65600000000001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31</v>
          </cell>
          <cell r="U19">
            <v>27</v>
          </cell>
          <cell r="V19">
            <v>23</v>
          </cell>
          <cell r="W19">
            <v>13</v>
          </cell>
          <cell r="X19">
            <v>42</v>
          </cell>
          <cell r="Y19">
            <v>48</v>
          </cell>
          <cell r="Z19">
            <v>60</v>
          </cell>
          <cell r="AA19">
            <v>43</v>
          </cell>
          <cell r="AB19">
            <v>54</v>
          </cell>
          <cell r="AC19">
            <v>51</v>
          </cell>
          <cell r="AD19">
            <v>29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229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58.131</v>
          </cell>
          <cell r="X24">
            <v>51.904000000000003</v>
          </cell>
          <cell r="Y24">
            <v>46.762</v>
          </cell>
          <cell r="Z24">
            <v>109.295</v>
          </cell>
          <cell r="AA24">
            <v>173.476</v>
          </cell>
          <cell r="AB24">
            <v>175.91</v>
          </cell>
          <cell r="AC24">
            <v>141.886</v>
          </cell>
          <cell r="AD24">
            <v>125.842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24.667999999999999</v>
          </cell>
          <cell r="R26">
            <v>23.146999999999998</v>
          </cell>
          <cell r="S26">
            <v>21.038</v>
          </cell>
          <cell r="T26">
            <v>36.249000000000002</v>
          </cell>
          <cell r="U26">
            <v>35.412999999999997</v>
          </cell>
          <cell r="V26">
            <v>34.603999999999999</v>
          </cell>
          <cell r="W26">
            <v>32.377000000000002</v>
          </cell>
          <cell r="X26">
            <v>31.931999999999999</v>
          </cell>
          <cell r="Y26">
            <v>15.109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3.0830000000000002</v>
          </cell>
          <cell r="AA31">
            <v>27.033999999999999</v>
          </cell>
          <cell r="AB31">
            <v>40.533999999999999</v>
          </cell>
          <cell r="AC31">
            <v>22</v>
          </cell>
          <cell r="AD31">
            <v>43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29.213000000000001</v>
          </cell>
          <cell r="R34">
            <v>36.171999999999997</v>
          </cell>
          <cell r="S34">
            <v>60.555999999999997</v>
          </cell>
          <cell r="T34">
            <v>69.278000000000006</v>
          </cell>
          <cell r="U34">
            <v>73.7</v>
          </cell>
          <cell r="V34">
            <v>56.279000000000003</v>
          </cell>
          <cell r="W34">
            <v>54.085999999999999</v>
          </cell>
          <cell r="X34">
            <v>135.12100000000001</v>
          </cell>
          <cell r="Y34">
            <v>67.150000000000006</v>
          </cell>
          <cell r="Z34">
            <v>21.190999999999999</v>
          </cell>
          <cell r="AA34">
            <v>22.187999999999999</v>
          </cell>
          <cell r="AB34">
            <v>16.806999999999999</v>
          </cell>
          <cell r="AC34">
            <v>17.923999999999999</v>
          </cell>
          <cell r="AD34">
            <v>16.431000000000001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8.8979999999999997</v>
          </cell>
          <cell r="R36">
            <v>13</v>
          </cell>
          <cell r="S36">
            <v>0</v>
          </cell>
          <cell r="T36">
            <v>0</v>
          </cell>
          <cell r="U36">
            <v>0</v>
          </cell>
          <cell r="V36">
            <v>33.92</v>
          </cell>
          <cell r="W36">
            <v>15.724</v>
          </cell>
          <cell r="X36">
            <v>0.82</v>
          </cell>
          <cell r="Y36">
            <v>2.5999999999999999E-2</v>
          </cell>
          <cell r="Z36">
            <v>0.01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0.41199999999999998</v>
          </cell>
          <cell r="Z37">
            <v>0.30199999999999999</v>
          </cell>
          <cell r="AA37">
            <v>0.30299999999999999</v>
          </cell>
          <cell r="AB37">
            <v>0.29799999999999999</v>
          </cell>
          <cell r="AC37">
            <v>4.0000000000000001E-3</v>
          </cell>
          <cell r="AD37">
            <v>4.0000000000000001E-3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1.206</v>
          </cell>
          <cell r="R40">
            <v>0</v>
          </cell>
          <cell r="S40">
            <v>0</v>
          </cell>
          <cell r="T40">
            <v>0</v>
          </cell>
          <cell r="U40">
            <v>2.6960000000000002</v>
          </cell>
          <cell r="V40">
            <v>5.2880000000000003</v>
          </cell>
          <cell r="W40">
            <v>5.9139999999999997</v>
          </cell>
          <cell r="X40">
            <v>5.2370000000000001</v>
          </cell>
          <cell r="Y40">
            <v>13.21</v>
          </cell>
          <cell r="Z40">
            <v>14.148</v>
          </cell>
          <cell r="AA40">
            <v>12.93</v>
          </cell>
          <cell r="AB40">
            <v>11.574999999999999</v>
          </cell>
          <cell r="AC40">
            <v>13.670999999999999</v>
          </cell>
          <cell r="AD40">
            <v>15.102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779.03200000000004</v>
          </cell>
          <cell r="R42">
            <v>749.83500000000004</v>
          </cell>
          <cell r="S42">
            <v>259.22500000000002</v>
          </cell>
          <cell r="T42">
            <v>206.4</v>
          </cell>
          <cell r="U42">
            <v>139.73599999999999</v>
          </cell>
          <cell r="V42">
            <v>109.092</v>
          </cell>
          <cell r="W42">
            <v>472.78199999999998</v>
          </cell>
          <cell r="X42">
            <v>393.85399999999998</v>
          </cell>
          <cell r="Y42">
            <v>334.935</v>
          </cell>
          <cell r="Z42">
            <v>384.4</v>
          </cell>
          <cell r="AA42">
            <v>613.04999999999995</v>
          </cell>
          <cell r="AB42">
            <v>1522.3679999999999</v>
          </cell>
          <cell r="AC42">
            <v>710.71799999999996</v>
          </cell>
          <cell r="AD42">
            <v>1143.4369999999999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6</v>
          </cell>
          <cell r="R44">
            <v>5</v>
          </cell>
          <cell r="S44">
            <v>11</v>
          </cell>
          <cell r="T44">
            <v>10</v>
          </cell>
          <cell r="U44">
            <v>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10.401</v>
          </cell>
          <cell r="R49">
            <v>15.26</v>
          </cell>
          <cell r="S49">
            <v>14.377000000000001</v>
          </cell>
          <cell r="T49">
            <v>12.09</v>
          </cell>
          <cell r="U49">
            <v>11.718999999999999</v>
          </cell>
          <cell r="V49">
            <v>13.451000000000001</v>
          </cell>
          <cell r="W49">
            <v>20.402000000000001</v>
          </cell>
          <cell r="X49">
            <v>16.628</v>
          </cell>
          <cell r="Y49">
            <v>14.769</v>
          </cell>
          <cell r="Z49">
            <v>11.88</v>
          </cell>
          <cell r="AA49">
            <v>15.667</v>
          </cell>
          <cell r="AB49">
            <v>16.167000000000002</v>
          </cell>
          <cell r="AC49">
            <v>16.698</v>
          </cell>
          <cell r="AD49">
            <v>16.172000000000001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2271.6170000000002</v>
          </cell>
          <cell r="R12">
            <v>2251.2759999999998</v>
          </cell>
          <cell r="S12">
            <v>2382.797</v>
          </cell>
          <cell r="T12">
            <v>2354.9560000000001</v>
          </cell>
          <cell r="U12">
            <v>2544.5830000000001</v>
          </cell>
          <cell r="V12">
            <v>2518.0650000000001</v>
          </cell>
          <cell r="W12">
            <v>2501.8939999999998</v>
          </cell>
          <cell r="X12">
            <v>2070.0920000000001</v>
          </cell>
          <cell r="Y12">
            <v>2242.1570000000002</v>
          </cell>
          <cell r="Z12">
            <v>2268.8139999999999</v>
          </cell>
          <cell r="AA12">
            <v>2233.0030000000002</v>
          </cell>
          <cell r="AB12">
            <v>2203.502</v>
          </cell>
          <cell r="AC12">
            <v>2343.63</v>
          </cell>
          <cell r="AD12">
            <v>2323.123</v>
          </cell>
        </row>
        <row r="13">
          <cell r="A13" t="str">
            <v>European Union - 28 countries (2013-2020)</v>
          </cell>
          <cell r="Q13">
            <v>3161.3850000000002</v>
          </cell>
          <cell r="R13">
            <v>3182.1990000000001</v>
          </cell>
          <cell r="S13">
            <v>3442.212</v>
          </cell>
          <cell r="T13">
            <v>3320.5549999999998</v>
          </cell>
          <cell r="U13">
            <v>3690.634</v>
          </cell>
          <cell r="V13">
            <v>3623.96</v>
          </cell>
          <cell r="W13">
            <v>3553.8609999999999</v>
          </cell>
          <cell r="X13">
            <v>3355.212</v>
          </cell>
          <cell r="Y13">
            <v>2693.9479999999999</v>
          </cell>
          <cell r="Z13">
            <v>2926.627</v>
          </cell>
          <cell r="AA13">
            <v>3441.759</v>
          </cell>
          <cell r="AB13">
            <v>3027.1109999999999</v>
          </cell>
          <cell r="AC13">
            <v>3070.1</v>
          </cell>
          <cell r="AD13">
            <v>3302.2139999999999</v>
          </cell>
        </row>
        <row r="14">
          <cell r="A14" t="str">
            <v>Euro area - 19 countries  (from 2015)</v>
          </cell>
          <cell r="Q14">
            <v>2271.6170000000002</v>
          </cell>
          <cell r="R14">
            <v>2251.2759999999998</v>
          </cell>
          <cell r="S14">
            <v>2382.797</v>
          </cell>
          <cell r="T14">
            <v>2354.9560000000001</v>
          </cell>
          <cell r="U14">
            <v>2544.5830000000001</v>
          </cell>
          <cell r="V14">
            <v>2518.0650000000001</v>
          </cell>
          <cell r="W14">
            <v>2501.8939999999998</v>
          </cell>
          <cell r="X14">
            <v>2070.0920000000001</v>
          </cell>
          <cell r="Y14">
            <v>2242.1570000000002</v>
          </cell>
          <cell r="Z14">
            <v>2268.8139999999999</v>
          </cell>
          <cell r="AA14">
            <v>2233.0030000000002</v>
          </cell>
          <cell r="AB14">
            <v>2203.502</v>
          </cell>
          <cell r="AC14">
            <v>2343.63</v>
          </cell>
          <cell r="AD14">
            <v>2323.123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</v>
          </cell>
          <cell r="R19">
            <v>12</v>
          </cell>
          <cell r="S19">
            <v>17</v>
          </cell>
          <cell r="T19">
            <v>0</v>
          </cell>
          <cell r="U19">
            <v>2</v>
          </cell>
          <cell r="V19">
            <v>9</v>
          </cell>
          <cell r="W19">
            <v>20</v>
          </cell>
          <cell r="X19">
            <v>24</v>
          </cell>
          <cell r="Y19">
            <v>20</v>
          </cell>
          <cell r="Z19">
            <v>19</v>
          </cell>
          <cell r="AA19">
            <v>12</v>
          </cell>
          <cell r="AB19">
            <v>35</v>
          </cell>
          <cell r="AC19">
            <v>36</v>
          </cell>
          <cell r="AD19">
            <v>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393</v>
          </cell>
          <cell r="S23">
            <v>482</v>
          </cell>
          <cell r="T23">
            <v>482</v>
          </cell>
          <cell r="U23">
            <v>587</v>
          </cell>
          <cell r="V23">
            <v>515</v>
          </cell>
          <cell r="W23">
            <v>615</v>
          </cell>
          <cell r="X23">
            <v>545</v>
          </cell>
          <cell r="Y23">
            <v>638.53399999999999</v>
          </cell>
          <cell r="Z23">
            <v>644.226</v>
          </cell>
          <cell r="AA23">
            <v>602.37800000000004</v>
          </cell>
          <cell r="AB23">
            <v>573.48</v>
          </cell>
          <cell r="AC23">
            <v>602</v>
          </cell>
          <cell r="AD23">
            <v>608</v>
          </cell>
        </row>
        <row r="24">
          <cell r="A24" t="str">
            <v>France</v>
          </cell>
          <cell r="Q24">
            <v>1060</v>
          </cell>
          <cell r="R24">
            <v>1078</v>
          </cell>
          <cell r="S24">
            <v>1117</v>
          </cell>
          <cell r="T24">
            <v>1119</v>
          </cell>
          <cell r="U24">
            <v>1139</v>
          </cell>
          <cell r="V24">
            <v>1196</v>
          </cell>
          <cell r="W24">
            <v>1292.0909999999999</v>
          </cell>
          <cell r="X24">
            <v>1153.6880000000001</v>
          </cell>
          <cell r="Y24">
            <v>1124.7670000000001</v>
          </cell>
          <cell r="Z24">
            <v>1129.6780000000001</v>
          </cell>
          <cell r="AA24">
            <v>1156.22</v>
          </cell>
          <cell r="AB24">
            <v>1110.893</v>
          </cell>
          <cell r="AC24">
            <v>1152.1600000000001</v>
          </cell>
          <cell r="AD24">
            <v>1159.614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5.8739999999999997</v>
          </cell>
          <cell r="R26">
            <v>7.3869999999999996</v>
          </cell>
          <cell r="S26">
            <v>8.4380000000000006</v>
          </cell>
          <cell r="T26">
            <v>9.0269999999999992</v>
          </cell>
          <cell r="U26">
            <v>6.532</v>
          </cell>
          <cell r="V26">
            <v>12.722</v>
          </cell>
          <cell r="W26">
            <v>13.041</v>
          </cell>
          <cell r="X26">
            <v>8.7210000000000001</v>
          </cell>
          <cell r="Y26">
            <v>3.5419999999999998</v>
          </cell>
          <cell r="Z26">
            <v>10.627000000000001</v>
          </cell>
          <cell r="AA26">
            <v>8.61</v>
          </cell>
          <cell r="AB26">
            <v>8.2319999999999993</v>
          </cell>
          <cell r="AC26">
            <v>19.152000000000001</v>
          </cell>
          <cell r="AD26">
            <v>25.516999999999999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865.452</v>
          </cell>
          <cell r="R33">
            <v>364.68400000000003</v>
          </cell>
          <cell r="S33">
            <v>370.89</v>
          </cell>
          <cell r="T33">
            <v>357.27</v>
          </cell>
          <cell r="U33">
            <v>403.625</v>
          </cell>
          <cell r="V33">
            <v>384.12599999999998</v>
          </cell>
          <cell r="W33">
            <v>206.749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35.148000000000003</v>
          </cell>
          <cell r="R34">
            <v>103.41500000000001</v>
          </cell>
          <cell r="S34">
            <v>111.845</v>
          </cell>
          <cell r="T34">
            <v>107.009</v>
          </cell>
          <cell r="U34">
            <v>115.494</v>
          </cell>
          <cell r="V34">
            <v>109.89700000000001</v>
          </cell>
          <cell r="W34">
            <v>53.484000000000002</v>
          </cell>
          <cell r="X34">
            <v>89.713999999999999</v>
          </cell>
          <cell r="Y34">
            <v>163.654</v>
          </cell>
          <cell r="Z34">
            <v>218.93100000000001</v>
          </cell>
          <cell r="AA34">
            <v>155.69399999999999</v>
          </cell>
          <cell r="AB34">
            <v>164.86199999999999</v>
          </cell>
          <cell r="AC34">
            <v>167.941</v>
          </cell>
          <cell r="AD34">
            <v>145.31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296.13900000000001</v>
          </cell>
          <cell r="R36">
            <v>292.79000000000002</v>
          </cell>
          <cell r="S36">
            <v>275.62400000000002</v>
          </cell>
          <cell r="T36">
            <v>280.625</v>
          </cell>
          <cell r="U36">
            <v>289.72399999999999</v>
          </cell>
          <cell r="V36">
            <v>288.50400000000002</v>
          </cell>
          <cell r="W36">
            <v>295.86799999999999</v>
          </cell>
          <cell r="X36">
            <v>245.02500000000001</v>
          </cell>
          <cell r="Y36">
            <v>285.64699999999999</v>
          </cell>
          <cell r="Z36">
            <v>240.459</v>
          </cell>
          <cell r="AA36">
            <v>291.96199999999999</v>
          </cell>
          <cell r="AB36">
            <v>304.80399999999997</v>
          </cell>
          <cell r="AC36">
            <v>360.28100000000001</v>
          </cell>
          <cell r="AD36">
            <v>326.86799999999999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4.0000000000000001E-3</v>
          </cell>
          <cell r="R40">
            <v>0</v>
          </cell>
          <cell r="S40">
            <v>0</v>
          </cell>
          <cell r="T40">
            <v>2.5000000000000001E-2</v>
          </cell>
          <cell r="U40">
            <v>1.208</v>
          </cell>
          <cell r="V40">
            <v>2.8159999999999998</v>
          </cell>
          <cell r="W40">
            <v>5.6609999999999996</v>
          </cell>
          <cell r="X40">
            <v>3.944</v>
          </cell>
          <cell r="Y40">
            <v>6.0129999999999999</v>
          </cell>
          <cell r="Z40">
            <v>5.8929999999999998</v>
          </cell>
          <cell r="AA40">
            <v>6.1390000000000002</v>
          </cell>
          <cell r="AB40">
            <v>6.2309999999999999</v>
          </cell>
          <cell r="AC40">
            <v>6.0960000000000001</v>
          </cell>
          <cell r="AD40">
            <v>5.8140000000000001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889.76800000000003</v>
          </cell>
          <cell r="R42">
            <v>930.923</v>
          </cell>
          <cell r="S42">
            <v>1059.415</v>
          </cell>
          <cell r="T42">
            <v>965.59900000000005</v>
          </cell>
          <cell r="U42">
            <v>1146.0509999999999</v>
          </cell>
          <cell r="V42">
            <v>1105.895</v>
          </cell>
          <cell r="W42">
            <v>1051.9670000000001</v>
          </cell>
          <cell r="X42">
            <v>1285.1199999999999</v>
          </cell>
          <cell r="Y42">
            <v>451.791</v>
          </cell>
          <cell r="Z42">
            <v>657.81299999999999</v>
          </cell>
          <cell r="AA42">
            <v>1208.7560000000001</v>
          </cell>
          <cell r="AB42">
            <v>823.60900000000004</v>
          </cell>
          <cell r="AC42">
            <v>726.47</v>
          </cell>
          <cell r="AD42">
            <v>979.09100000000001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11.452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2399.0259999999998</v>
          </cell>
          <cell r="R12">
            <v>2311.701</v>
          </cell>
          <cell r="S12">
            <v>2419.6120000000001</v>
          </cell>
          <cell r="T12">
            <v>2372.848</v>
          </cell>
          <cell r="U12">
            <v>2530.049</v>
          </cell>
          <cell r="V12">
            <v>2498.1080000000002</v>
          </cell>
          <cell r="W12">
            <v>2567.6959999999999</v>
          </cell>
          <cell r="X12">
            <v>2147.8989999999999</v>
          </cell>
          <cell r="Y12">
            <v>2285.404</v>
          </cell>
          <cell r="Z12">
            <v>2244.7040000000002</v>
          </cell>
          <cell r="AA12">
            <v>2307.0650000000001</v>
          </cell>
          <cell r="AB12">
            <v>2281.489</v>
          </cell>
          <cell r="AC12">
            <v>2329.5340000000001</v>
          </cell>
          <cell r="AD12">
            <v>2304.806</v>
          </cell>
        </row>
        <row r="13">
          <cell r="A13" t="str">
            <v>European Union - 28 countries (2013-2020)</v>
          </cell>
          <cell r="Q13">
            <v>2932.9780000000001</v>
          </cell>
          <cell r="R13">
            <v>2871.029</v>
          </cell>
          <cell r="S13">
            <v>3056.0369999999998</v>
          </cell>
          <cell r="T13">
            <v>2952.9830000000002</v>
          </cell>
          <cell r="U13">
            <v>3197.627</v>
          </cell>
          <cell r="V13">
            <v>3211.895</v>
          </cell>
          <cell r="W13">
            <v>3327.1190000000001</v>
          </cell>
          <cell r="X13">
            <v>3183.2669999999998</v>
          </cell>
          <cell r="Y13">
            <v>2691.6770000000001</v>
          </cell>
          <cell r="Z13">
            <v>2903.2939999999999</v>
          </cell>
          <cell r="AA13">
            <v>3515.8209999999999</v>
          </cell>
          <cell r="AB13">
            <v>3105.098</v>
          </cell>
          <cell r="AC13">
            <v>3056.0039999999999</v>
          </cell>
          <cell r="AD13">
            <v>3283.8969999999999</v>
          </cell>
        </row>
        <row r="14">
          <cell r="A14" t="str">
            <v>Euro area - 19 countries  (from 2015)</v>
          </cell>
          <cell r="Q14">
            <v>2399.0259999999998</v>
          </cell>
          <cell r="R14">
            <v>2311.701</v>
          </cell>
          <cell r="S14">
            <v>2419.6120000000001</v>
          </cell>
          <cell r="T14">
            <v>2372.848</v>
          </cell>
          <cell r="U14">
            <v>2530.049</v>
          </cell>
          <cell r="V14">
            <v>2498.1080000000002</v>
          </cell>
          <cell r="W14">
            <v>2567.6959999999999</v>
          </cell>
          <cell r="X14">
            <v>2147.8989999999999</v>
          </cell>
          <cell r="Y14">
            <v>2285.404</v>
          </cell>
          <cell r="Z14">
            <v>2244.7040000000002</v>
          </cell>
          <cell r="AA14">
            <v>2307.0650000000001</v>
          </cell>
          <cell r="AB14">
            <v>2281.489</v>
          </cell>
          <cell r="AC14">
            <v>2329.5340000000001</v>
          </cell>
          <cell r="AD14">
            <v>2304.806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</v>
          </cell>
          <cell r="R19">
            <v>12</v>
          </cell>
          <cell r="S19">
            <v>17</v>
          </cell>
          <cell r="T19">
            <v>0</v>
          </cell>
          <cell r="U19">
            <v>2</v>
          </cell>
          <cell r="V19">
            <v>9</v>
          </cell>
          <cell r="W19">
            <v>20</v>
          </cell>
          <cell r="X19">
            <v>24</v>
          </cell>
          <cell r="Y19">
            <v>20</v>
          </cell>
          <cell r="Z19">
            <v>19</v>
          </cell>
          <cell r="AA19">
            <v>12</v>
          </cell>
          <cell r="AB19">
            <v>35</v>
          </cell>
          <cell r="AC19">
            <v>36</v>
          </cell>
          <cell r="AD19">
            <v>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393</v>
          </cell>
          <cell r="S23">
            <v>482</v>
          </cell>
          <cell r="T23">
            <v>482</v>
          </cell>
          <cell r="U23">
            <v>587</v>
          </cell>
          <cell r="V23">
            <v>515</v>
          </cell>
          <cell r="W23">
            <v>615</v>
          </cell>
          <cell r="X23">
            <v>545</v>
          </cell>
          <cell r="Y23">
            <v>638.53399999999999</v>
          </cell>
          <cell r="Z23">
            <v>644.226</v>
          </cell>
          <cell r="AA23">
            <v>602.37800000000004</v>
          </cell>
          <cell r="AB23">
            <v>573.48</v>
          </cell>
          <cell r="AC23">
            <v>602</v>
          </cell>
          <cell r="AD23">
            <v>608</v>
          </cell>
        </row>
        <row r="24">
          <cell r="A24" t="str">
            <v>France</v>
          </cell>
          <cell r="Q24">
            <v>1060</v>
          </cell>
          <cell r="R24">
            <v>1078</v>
          </cell>
          <cell r="S24">
            <v>1117</v>
          </cell>
          <cell r="T24">
            <v>1119</v>
          </cell>
          <cell r="U24">
            <v>1139</v>
          </cell>
          <cell r="V24">
            <v>1196</v>
          </cell>
          <cell r="W24">
            <v>1292.0909999999999</v>
          </cell>
          <cell r="X24">
            <v>1153.6880000000001</v>
          </cell>
          <cell r="Y24">
            <v>1124.7670000000001</v>
          </cell>
          <cell r="Z24">
            <v>1129.6780000000001</v>
          </cell>
          <cell r="AA24">
            <v>1156.22</v>
          </cell>
          <cell r="AB24">
            <v>1110.893</v>
          </cell>
          <cell r="AC24">
            <v>1152.1600000000001</v>
          </cell>
          <cell r="AD24">
            <v>1159.614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5.8730000000000002</v>
          </cell>
          <cell r="R26">
            <v>7.3869999999999996</v>
          </cell>
          <cell r="S26">
            <v>8.4369999999999994</v>
          </cell>
          <cell r="T26">
            <v>9.0259999999999998</v>
          </cell>
          <cell r="U26">
            <v>6.532</v>
          </cell>
          <cell r="V26">
            <v>12.722</v>
          </cell>
          <cell r="W26">
            <v>13.041</v>
          </cell>
          <cell r="X26">
            <v>8.7210000000000001</v>
          </cell>
          <cell r="Y26">
            <v>3.5419999999999998</v>
          </cell>
          <cell r="Z26">
            <v>10.627000000000001</v>
          </cell>
          <cell r="AA26">
            <v>8.61</v>
          </cell>
          <cell r="AB26">
            <v>8.2319999999999993</v>
          </cell>
          <cell r="AC26">
            <v>19.152000000000001</v>
          </cell>
          <cell r="AD26">
            <v>25.516999999999999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975.93499999999995</v>
          </cell>
          <cell r="R33">
            <v>395.07499999999999</v>
          </cell>
          <cell r="S33">
            <v>401.798</v>
          </cell>
          <cell r="T33">
            <v>371.85300000000001</v>
          </cell>
          <cell r="U33">
            <v>387.79700000000003</v>
          </cell>
          <cell r="V33">
            <v>340.64</v>
          </cell>
          <cell r="W33">
            <v>176.12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52.076999999999998</v>
          </cell>
          <cell r="R34">
            <v>133.44999999999999</v>
          </cell>
          <cell r="S34">
            <v>117.754</v>
          </cell>
          <cell r="T34">
            <v>110.307</v>
          </cell>
          <cell r="U34">
            <v>117.018</v>
          </cell>
          <cell r="V34">
            <v>133.47900000000001</v>
          </cell>
          <cell r="W34">
            <v>150.01599999999999</v>
          </cell>
          <cell r="X34">
            <v>167.76599999999999</v>
          </cell>
          <cell r="Y34">
            <v>206.99700000000001</v>
          </cell>
          <cell r="Z34">
            <v>194.82300000000001</v>
          </cell>
          <cell r="AA34">
            <v>229.756</v>
          </cell>
          <cell r="AB34">
            <v>242.84899999999999</v>
          </cell>
          <cell r="AC34">
            <v>242.33500000000001</v>
          </cell>
          <cell r="AD34">
            <v>207.27600000000001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296.13799999999998</v>
          </cell>
          <cell r="R36">
            <v>292.78899999999999</v>
          </cell>
          <cell r="S36">
            <v>275.62299999999999</v>
          </cell>
          <cell r="T36">
            <v>280.625</v>
          </cell>
          <cell r="U36">
            <v>289.49400000000003</v>
          </cell>
          <cell r="V36">
            <v>288.49400000000003</v>
          </cell>
          <cell r="W36">
            <v>295.86700000000002</v>
          </cell>
          <cell r="X36">
            <v>245.023</v>
          </cell>
          <cell r="Y36">
            <v>285.64499999999998</v>
          </cell>
          <cell r="Z36">
            <v>240.45699999999999</v>
          </cell>
          <cell r="AA36">
            <v>291.96199999999999</v>
          </cell>
          <cell r="AB36">
            <v>304.80399999999997</v>
          </cell>
          <cell r="AC36">
            <v>271.791</v>
          </cell>
          <cell r="AD36">
            <v>246.58500000000001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3.0000000000000001E-3</v>
          </cell>
          <cell r="R40">
            <v>0</v>
          </cell>
          <cell r="S40">
            <v>0</v>
          </cell>
          <cell r="T40">
            <v>3.6999999999999998E-2</v>
          </cell>
          <cell r="U40">
            <v>1.208</v>
          </cell>
          <cell r="V40">
            <v>2.7730000000000001</v>
          </cell>
          <cell r="W40">
            <v>5.5609999999999999</v>
          </cell>
          <cell r="X40">
            <v>3.7010000000000001</v>
          </cell>
          <cell r="Y40">
            <v>5.9189999999999996</v>
          </cell>
          <cell r="Z40">
            <v>5.8929999999999998</v>
          </cell>
          <cell r="AA40">
            <v>6.1390000000000002</v>
          </cell>
          <cell r="AB40">
            <v>6.2309999999999999</v>
          </cell>
          <cell r="AC40">
            <v>6.0960000000000001</v>
          </cell>
          <cell r="AD40">
            <v>5.8140000000000001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533.952</v>
          </cell>
          <cell r="R42">
            <v>559.32799999999997</v>
          </cell>
          <cell r="S42">
            <v>636.42499999999995</v>
          </cell>
          <cell r="T42">
            <v>580.13499999999999</v>
          </cell>
          <cell r="U42">
            <v>667.57799999999997</v>
          </cell>
          <cell r="V42">
            <v>713.78700000000003</v>
          </cell>
          <cell r="W42">
            <v>759.423</v>
          </cell>
          <cell r="X42">
            <v>1035.3679999999999</v>
          </cell>
          <cell r="Y42">
            <v>406.27300000000002</v>
          </cell>
          <cell r="Z42">
            <v>658.59</v>
          </cell>
          <cell r="AA42">
            <v>1208.7560000000001</v>
          </cell>
          <cell r="AB42">
            <v>823.60900000000004</v>
          </cell>
          <cell r="AC42">
            <v>726.47</v>
          </cell>
          <cell r="AD42">
            <v>979.09100000000001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2463.011</v>
          </cell>
          <cell r="R12">
            <v>2384.02</v>
          </cell>
          <cell r="S12">
            <v>2501.2060000000001</v>
          </cell>
          <cell r="T12">
            <v>2509.375</v>
          </cell>
          <cell r="U12">
            <v>2668.8580000000002</v>
          </cell>
          <cell r="V12">
            <v>2893.6039999999998</v>
          </cell>
          <cell r="W12">
            <v>2833.5450000000001</v>
          </cell>
          <cell r="X12">
            <v>2546.569</v>
          </cell>
          <cell r="Y12">
            <v>2476.0729999999999</v>
          </cell>
          <cell r="Z12">
            <v>2452.7330000000002</v>
          </cell>
          <cell r="AA12">
            <v>2585.9960000000001</v>
          </cell>
          <cell r="AB12">
            <v>2580.6129999999998</v>
          </cell>
          <cell r="AC12">
            <v>2576.0189999999998</v>
          </cell>
          <cell r="AD12">
            <v>2763.1849999999999</v>
          </cell>
        </row>
        <row r="13">
          <cell r="A13" t="str">
            <v>European Union - 28 countries (2013-2020)</v>
          </cell>
          <cell r="Q13">
            <v>3775.9949999999999</v>
          </cell>
          <cell r="R13">
            <v>3693.183</v>
          </cell>
          <cell r="S13">
            <v>3396.8560000000002</v>
          </cell>
          <cell r="T13">
            <v>3295.91</v>
          </cell>
          <cell r="U13">
            <v>3476.172</v>
          </cell>
          <cell r="V13">
            <v>3716.4830000000002</v>
          </cell>
          <cell r="W13">
            <v>4065.75</v>
          </cell>
          <cell r="X13">
            <v>3975.7910000000002</v>
          </cell>
          <cell r="Y13">
            <v>3217.2809999999999</v>
          </cell>
          <cell r="Z13">
            <v>3495.723</v>
          </cell>
          <cell r="AA13">
            <v>4407.8019999999997</v>
          </cell>
          <cell r="AB13">
            <v>4926.59</v>
          </cell>
          <cell r="AC13">
            <v>4013.2069999999999</v>
          </cell>
          <cell r="AD13">
            <v>4885.7129999999997</v>
          </cell>
        </row>
        <row r="14">
          <cell r="A14" t="str">
            <v>Euro area - 19 countries  (from 2015)</v>
          </cell>
          <cell r="Q14">
            <v>2463.011</v>
          </cell>
          <cell r="R14">
            <v>2384.02</v>
          </cell>
          <cell r="S14">
            <v>2501.2060000000001</v>
          </cell>
          <cell r="T14">
            <v>2509.375</v>
          </cell>
          <cell r="U14">
            <v>2668.8580000000002</v>
          </cell>
          <cell r="V14">
            <v>2893.6039999999998</v>
          </cell>
          <cell r="W14">
            <v>2833.5450000000001</v>
          </cell>
          <cell r="X14">
            <v>2546.569</v>
          </cell>
          <cell r="Y14">
            <v>2475.6610000000001</v>
          </cell>
          <cell r="Z14">
            <v>2449.348</v>
          </cell>
          <cell r="AA14">
            <v>2558.6590000000001</v>
          </cell>
          <cell r="AB14">
            <v>2539.7809999999999</v>
          </cell>
          <cell r="AC14">
            <v>2554.0149999999999</v>
          </cell>
          <cell r="AD14">
            <v>2720.181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242.405</v>
          </cell>
          <cell r="W15">
            <v>86.617000000000004</v>
          </cell>
          <cell r="X15">
            <v>131.65600000000001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</v>
          </cell>
          <cell r="R19">
            <v>12</v>
          </cell>
          <cell r="S19">
            <v>17</v>
          </cell>
          <cell r="T19">
            <v>31</v>
          </cell>
          <cell r="U19">
            <v>29</v>
          </cell>
          <cell r="V19">
            <v>32</v>
          </cell>
          <cell r="W19">
            <v>33</v>
          </cell>
          <cell r="X19">
            <v>66</v>
          </cell>
          <cell r="Y19">
            <v>68</v>
          </cell>
          <cell r="Z19">
            <v>79</v>
          </cell>
          <cell r="AA19">
            <v>55</v>
          </cell>
          <cell r="AB19">
            <v>89</v>
          </cell>
          <cell r="AC19">
            <v>87</v>
          </cell>
          <cell r="AD19">
            <v>81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393</v>
          </cell>
          <cell r="S23">
            <v>482</v>
          </cell>
          <cell r="T23">
            <v>482</v>
          </cell>
          <cell r="U23">
            <v>587</v>
          </cell>
          <cell r="V23">
            <v>515</v>
          </cell>
          <cell r="W23">
            <v>615</v>
          </cell>
          <cell r="X23">
            <v>545</v>
          </cell>
          <cell r="Y23">
            <v>638.53399999999999</v>
          </cell>
          <cell r="Z23">
            <v>644.226</v>
          </cell>
          <cell r="AA23">
            <v>602.37800000000004</v>
          </cell>
          <cell r="AB23">
            <v>573.48</v>
          </cell>
          <cell r="AC23">
            <v>602</v>
          </cell>
          <cell r="AD23">
            <v>837</v>
          </cell>
        </row>
        <row r="24">
          <cell r="A24" t="str">
            <v>France</v>
          </cell>
          <cell r="Q24">
            <v>1060</v>
          </cell>
          <cell r="R24">
            <v>1078</v>
          </cell>
          <cell r="S24">
            <v>1117</v>
          </cell>
          <cell r="T24">
            <v>1119</v>
          </cell>
          <cell r="U24">
            <v>1139</v>
          </cell>
          <cell r="V24">
            <v>1196</v>
          </cell>
          <cell r="W24">
            <v>1350.222</v>
          </cell>
          <cell r="X24">
            <v>1205.5920000000001</v>
          </cell>
          <cell r="Y24">
            <v>1171.529</v>
          </cell>
          <cell r="Z24">
            <v>1238.973</v>
          </cell>
          <cell r="AA24">
            <v>1329.6959999999999</v>
          </cell>
          <cell r="AB24">
            <v>1286.8030000000001</v>
          </cell>
          <cell r="AC24">
            <v>1294.046</v>
          </cell>
          <cell r="AD24">
            <v>1285.4559999999999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30.541</v>
          </cell>
          <cell r="R26">
            <v>30.533999999999999</v>
          </cell>
          <cell r="S26">
            <v>29.475000000000001</v>
          </cell>
          <cell r="T26">
            <v>45.274999999999999</v>
          </cell>
          <cell r="U26">
            <v>41.945</v>
          </cell>
          <cell r="V26">
            <v>47.326000000000001</v>
          </cell>
          <cell r="W26">
            <v>45.417999999999999</v>
          </cell>
          <cell r="X26">
            <v>40.652999999999999</v>
          </cell>
          <cell r="Y26">
            <v>18.651</v>
          </cell>
          <cell r="Z26">
            <v>10.627000000000001</v>
          </cell>
          <cell r="AA26">
            <v>8.61</v>
          </cell>
          <cell r="AB26">
            <v>8.2319999999999993</v>
          </cell>
          <cell r="AC26">
            <v>19.152000000000001</v>
          </cell>
          <cell r="AD26">
            <v>25.516999999999999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3.0830000000000002</v>
          </cell>
          <cell r="AA31">
            <v>27.033999999999999</v>
          </cell>
          <cell r="AB31">
            <v>40.533999999999999</v>
          </cell>
          <cell r="AC31">
            <v>22</v>
          </cell>
          <cell r="AD31">
            <v>43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975.93499999999995</v>
          </cell>
          <cell r="R33">
            <v>395.07499999999999</v>
          </cell>
          <cell r="S33">
            <v>401.798</v>
          </cell>
          <cell r="T33">
            <v>371.85300000000001</v>
          </cell>
          <cell r="U33">
            <v>387.79700000000003</v>
          </cell>
          <cell r="V33">
            <v>340.64</v>
          </cell>
          <cell r="W33">
            <v>176.12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81.290000000000006</v>
          </cell>
          <cell r="R34">
            <v>169.62200000000001</v>
          </cell>
          <cell r="S34">
            <v>178.31</v>
          </cell>
          <cell r="T34">
            <v>179.58500000000001</v>
          </cell>
          <cell r="U34">
            <v>190.71799999999999</v>
          </cell>
          <cell r="V34">
            <v>189.75800000000001</v>
          </cell>
          <cell r="W34">
            <v>204.102</v>
          </cell>
          <cell r="X34">
            <v>302.887</v>
          </cell>
          <cell r="Y34">
            <v>274.14699999999999</v>
          </cell>
          <cell r="Z34">
            <v>216.01400000000001</v>
          </cell>
          <cell r="AA34">
            <v>251.94399999999999</v>
          </cell>
          <cell r="AB34">
            <v>259.65600000000001</v>
          </cell>
          <cell r="AC34">
            <v>260.25900000000001</v>
          </cell>
          <cell r="AD34">
            <v>223.70699999999999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305.036</v>
          </cell>
          <cell r="R36">
            <v>305.78899999999999</v>
          </cell>
          <cell r="S36">
            <v>275.62299999999999</v>
          </cell>
          <cell r="T36">
            <v>280.625</v>
          </cell>
          <cell r="U36">
            <v>289.49400000000003</v>
          </cell>
          <cell r="V36">
            <v>322.41399999999999</v>
          </cell>
          <cell r="W36">
            <v>311.59100000000001</v>
          </cell>
          <cell r="X36">
            <v>245.84299999999999</v>
          </cell>
          <cell r="Y36">
            <v>285.67099999999999</v>
          </cell>
          <cell r="Z36">
            <v>240.46700000000001</v>
          </cell>
          <cell r="AA36">
            <v>291.96199999999999</v>
          </cell>
          <cell r="AB36">
            <v>304.80399999999997</v>
          </cell>
          <cell r="AC36">
            <v>271.791</v>
          </cell>
          <cell r="AD36">
            <v>246.58500000000001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0.41199999999999998</v>
          </cell>
          <cell r="Z37">
            <v>0.30199999999999999</v>
          </cell>
          <cell r="AA37">
            <v>0.30299999999999999</v>
          </cell>
          <cell r="AB37">
            <v>0.29799999999999999</v>
          </cell>
          <cell r="AC37">
            <v>4.0000000000000001E-3</v>
          </cell>
          <cell r="AD37">
            <v>4.0000000000000001E-3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1.2090000000000001</v>
          </cell>
          <cell r="R40">
            <v>0</v>
          </cell>
          <cell r="S40">
            <v>0</v>
          </cell>
          <cell r="T40">
            <v>3.6999999999999998E-2</v>
          </cell>
          <cell r="U40">
            <v>3.9039999999999999</v>
          </cell>
          <cell r="V40">
            <v>8.0609999999999999</v>
          </cell>
          <cell r="W40">
            <v>11.475</v>
          </cell>
          <cell r="X40">
            <v>8.9380000000000006</v>
          </cell>
          <cell r="Y40">
            <v>19.129000000000001</v>
          </cell>
          <cell r="Z40">
            <v>20.041</v>
          </cell>
          <cell r="AA40">
            <v>19.068999999999999</v>
          </cell>
          <cell r="AB40">
            <v>17.806000000000001</v>
          </cell>
          <cell r="AC40">
            <v>19.766999999999999</v>
          </cell>
          <cell r="AD40">
            <v>20.916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1312.9839999999999</v>
          </cell>
          <cell r="R42">
            <v>1309.163</v>
          </cell>
          <cell r="S42">
            <v>895.65</v>
          </cell>
          <cell r="T42">
            <v>786.53499999999997</v>
          </cell>
          <cell r="U42">
            <v>807.31399999999996</v>
          </cell>
          <cell r="V42">
            <v>822.87900000000002</v>
          </cell>
          <cell r="W42">
            <v>1232.2049999999999</v>
          </cell>
          <cell r="X42">
            <v>1429.222</v>
          </cell>
          <cell r="Y42">
            <v>741.20799999999997</v>
          </cell>
          <cell r="Z42">
            <v>1042.99</v>
          </cell>
          <cell r="AA42">
            <v>1821.806</v>
          </cell>
          <cell r="AB42">
            <v>2345.9769999999999</v>
          </cell>
          <cell r="AC42">
            <v>1437.1880000000001</v>
          </cell>
          <cell r="AD42">
            <v>2122.5279999999998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6</v>
          </cell>
          <cell r="R44">
            <v>5</v>
          </cell>
          <cell r="S44">
            <v>11</v>
          </cell>
          <cell r="T44">
            <v>10</v>
          </cell>
          <cell r="U44">
            <v>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10.401</v>
          </cell>
          <cell r="R49">
            <v>15.26</v>
          </cell>
          <cell r="S49">
            <v>14.377000000000001</v>
          </cell>
          <cell r="T49">
            <v>12.09</v>
          </cell>
          <cell r="U49">
            <v>11.718999999999999</v>
          </cell>
          <cell r="V49">
            <v>13.451000000000001</v>
          </cell>
          <cell r="W49">
            <v>20.402000000000001</v>
          </cell>
          <cell r="X49">
            <v>16.628</v>
          </cell>
          <cell r="Y49">
            <v>14.769</v>
          </cell>
          <cell r="Z49">
            <v>11.88</v>
          </cell>
          <cell r="AA49">
            <v>15.667</v>
          </cell>
          <cell r="AB49">
            <v>16.167000000000002</v>
          </cell>
          <cell r="AC49">
            <v>16.698</v>
          </cell>
          <cell r="AD49">
            <v>16.172000000000001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155736.10800000001</v>
          </cell>
          <cell r="R12">
            <v>157254.927</v>
          </cell>
          <cell r="S12">
            <v>161927.53599999999</v>
          </cell>
          <cell r="T12">
            <v>163733.56</v>
          </cell>
          <cell r="U12">
            <v>156078.26300000001</v>
          </cell>
          <cell r="V12">
            <v>169107.49900000001</v>
          </cell>
          <cell r="W12">
            <v>174927.32500000001</v>
          </cell>
          <cell r="X12">
            <v>169156.198</v>
          </cell>
          <cell r="Y12">
            <v>170262.524</v>
          </cell>
          <cell r="Z12">
            <v>161996.40299999999</v>
          </cell>
          <cell r="AA12">
            <v>173582.40700000001</v>
          </cell>
          <cell r="AB12">
            <v>175576.359</v>
          </cell>
          <cell r="AC12">
            <v>186605.44699999999</v>
          </cell>
          <cell r="AD12">
            <v>190499.052</v>
          </cell>
        </row>
        <row r="13">
          <cell r="A13" t="str">
            <v>European Union - 28 countries (2013-2020)</v>
          </cell>
          <cell r="Q13">
            <v>182937.90100000001</v>
          </cell>
          <cell r="R13">
            <v>184468.693</v>
          </cell>
          <cell r="S13">
            <v>188213.91200000001</v>
          </cell>
          <cell r="T13">
            <v>189747.079</v>
          </cell>
          <cell r="U13">
            <v>181007.09400000001</v>
          </cell>
          <cell r="V13">
            <v>194401.59</v>
          </cell>
          <cell r="W13">
            <v>196727.334</v>
          </cell>
          <cell r="X13">
            <v>190936.72700000001</v>
          </cell>
          <cell r="Y13">
            <v>189050.432</v>
          </cell>
          <cell r="Z13">
            <v>180937.20699999999</v>
          </cell>
          <cell r="AA13">
            <v>192723.00599999999</v>
          </cell>
          <cell r="AB13">
            <v>195703.076</v>
          </cell>
          <cell r="AC13">
            <v>207534.23</v>
          </cell>
          <cell r="AD13">
            <v>211787.89</v>
          </cell>
        </row>
        <row r="14">
          <cell r="A14" t="str">
            <v>Euro area - 19 countries  (from 2015)</v>
          </cell>
          <cell r="Q14">
            <v>126869.356</v>
          </cell>
          <cell r="R14">
            <v>128217.637</v>
          </cell>
          <cell r="S14">
            <v>133259.04</v>
          </cell>
          <cell r="T14">
            <v>135785.68299999999</v>
          </cell>
          <cell r="U14">
            <v>131150.20199999999</v>
          </cell>
          <cell r="V14">
            <v>141777.943</v>
          </cell>
          <cell r="W14">
            <v>147912.28</v>
          </cell>
          <cell r="X14">
            <v>141869.75099999999</v>
          </cell>
          <cell r="Y14">
            <v>142938.03400000001</v>
          </cell>
          <cell r="Z14">
            <v>134406.21599999999</v>
          </cell>
          <cell r="AA14">
            <v>145133.83799999999</v>
          </cell>
          <cell r="AB14">
            <v>146492.13500000001</v>
          </cell>
          <cell r="AC14">
            <v>155562.63699999999</v>
          </cell>
          <cell r="AD14">
            <v>156872.77299999999</v>
          </cell>
        </row>
        <row r="15">
          <cell r="A15" t="str">
            <v>Belgium</v>
          </cell>
          <cell r="Q15">
            <v>1406.8009999999999</v>
          </cell>
          <cell r="R15">
            <v>1341.095</v>
          </cell>
          <cell r="S15">
            <v>1674.1510000000001</v>
          </cell>
          <cell r="T15">
            <v>2474.3249999999998</v>
          </cell>
          <cell r="U15">
            <v>3484.5039999999999</v>
          </cell>
          <cell r="V15">
            <v>4431.8469999999998</v>
          </cell>
          <cell r="W15">
            <v>5368.11</v>
          </cell>
          <cell r="X15">
            <v>5894.1779999999999</v>
          </cell>
          <cell r="Y15">
            <v>5944.1260000000002</v>
          </cell>
          <cell r="Z15">
            <v>6407.7</v>
          </cell>
          <cell r="AA15">
            <v>6481</v>
          </cell>
          <cell r="AB15">
            <v>6826.4</v>
          </cell>
          <cell r="AC15">
            <v>7584.1</v>
          </cell>
          <cell r="AD15">
            <v>7730.8</v>
          </cell>
        </row>
        <row r="16">
          <cell r="A16" t="str">
            <v>Bulgaria</v>
          </cell>
          <cell r="Q16">
            <v>1481</v>
          </cell>
          <cell r="R16">
            <v>1580</v>
          </cell>
          <cell r="S16">
            <v>1790</v>
          </cell>
          <cell r="T16">
            <v>846.53200000000004</v>
          </cell>
          <cell r="U16">
            <v>188.40199999999999</v>
          </cell>
          <cell r="V16">
            <v>227.80699999999999</v>
          </cell>
          <cell r="W16">
            <v>123.98</v>
          </cell>
          <cell r="X16">
            <v>254.501</v>
          </cell>
          <cell r="Y16">
            <v>251.11199999999999</v>
          </cell>
          <cell r="Z16">
            <v>232.55199999999999</v>
          </cell>
          <cell r="AA16">
            <v>359.42200000000003</v>
          </cell>
          <cell r="AB16">
            <v>398.79300000000001</v>
          </cell>
          <cell r="AC16">
            <v>530.26099999999997</v>
          </cell>
          <cell r="AD16">
            <v>580.15200000000004</v>
          </cell>
        </row>
        <row r="17">
          <cell r="A17" t="str">
            <v>Czechia</v>
          </cell>
          <cell r="Q17">
            <v>8888.3169999999991</v>
          </cell>
          <cell r="R17">
            <v>8924.2919999999995</v>
          </cell>
          <cell r="S17">
            <v>7971.7110000000002</v>
          </cell>
          <cell r="T17">
            <v>8397.4539999999997</v>
          </cell>
          <cell r="U17">
            <v>7707.8639999999996</v>
          </cell>
          <cell r="V17">
            <v>7533.0879999999997</v>
          </cell>
          <cell r="W17">
            <v>7258.3050000000003</v>
          </cell>
          <cell r="X17">
            <v>7334.8149999999996</v>
          </cell>
          <cell r="Y17">
            <v>7956.4790000000003</v>
          </cell>
          <cell r="Z17">
            <v>8441.2880000000005</v>
          </cell>
          <cell r="AA17">
            <v>8564.8549999999996</v>
          </cell>
          <cell r="AB17">
            <v>8739.0280000000002</v>
          </cell>
          <cell r="AC17">
            <v>8395.5370000000003</v>
          </cell>
          <cell r="AD17">
            <v>8166.1030000000001</v>
          </cell>
        </row>
        <row r="18">
          <cell r="A18" t="str">
            <v>Denmark</v>
          </cell>
          <cell r="Q18">
            <v>2874</v>
          </cell>
          <cell r="R18">
            <v>2584</v>
          </cell>
          <cell r="S18">
            <v>2357</v>
          </cell>
          <cell r="T18">
            <v>2293</v>
          </cell>
          <cell r="U18">
            <v>2096</v>
          </cell>
          <cell r="V18">
            <v>2276.0909999999999</v>
          </cell>
          <cell r="W18">
            <v>2144.1709999999998</v>
          </cell>
          <cell r="X18">
            <v>1940.308</v>
          </cell>
          <cell r="Y18">
            <v>1908.606</v>
          </cell>
          <cell r="Z18">
            <v>2005.979</v>
          </cell>
          <cell r="AA18">
            <v>2188.3069999999998</v>
          </cell>
          <cell r="AB18">
            <v>2033.2429999999999</v>
          </cell>
          <cell r="AC18">
            <v>2087.65</v>
          </cell>
          <cell r="AD18">
            <v>2147.9279999999999</v>
          </cell>
        </row>
        <row r="19">
          <cell r="A19" t="str">
            <v>Germany (until 1990 former territory of the FRG)</v>
          </cell>
          <cell r="Q19">
            <v>25948</v>
          </cell>
          <cell r="R19">
            <v>26272</v>
          </cell>
          <cell r="S19">
            <v>26874</v>
          </cell>
          <cell r="T19">
            <v>27069</v>
          </cell>
          <cell r="U19">
            <v>27816</v>
          </cell>
          <cell r="V19">
            <v>31211</v>
          </cell>
          <cell r="W19">
            <v>29854</v>
          </cell>
          <cell r="X19">
            <v>29841</v>
          </cell>
          <cell r="Y19">
            <v>30456</v>
          </cell>
          <cell r="Z19">
            <v>31149</v>
          </cell>
          <cell r="AA19">
            <v>34845</v>
          </cell>
          <cell r="AB19">
            <v>37139</v>
          </cell>
          <cell r="AC19">
            <v>39015</v>
          </cell>
          <cell r="AD19">
            <v>35002</v>
          </cell>
        </row>
        <row r="20">
          <cell r="A20" t="str">
            <v>Estonia</v>
          </cell>
          <cell r="Q20">
            <v>115</v>
          </cell>
          <cell r="R20">
            <v>111</v>
          </cell>
          <cell r="S20">
            <v>128</v>
          </cell>
          <cell r="T20">
            <v>95.066999999999993</v>
          </cell>
          <cell r="U20">
            <v>73.632000000000005</v>
          </cell>
          <cell r="V20">
            <v>89</v>
          </cell>
          <cell r="W20">
            <v>88.382999999999996</v>
          </cell>
          <cell r="X20">
            <v>76.757000000000005</v>
          </cell>
          <cell r="Y20">
            <v>70</v>
          </cell>
          <cell r="Z20">
            <v>42</v>
          </cell>
          <cell r="AA20">
            <v>32</v>
          </cell>
          <cell r="AB20">
            <v>54</v>
          </cell>
          <cell r="AC20">
            <v>53.316000000000003</v>
          </cell>
          <cell r="AD20">
            <v>89</v>
          </cell>
        </row>
        <row r="21">
          <cell r="A21" t="str">
            <v>Ireland</v>
          </cell>
          <cell r="Q21">
            <v>629.89200000000005</v>
          </cell>
          <cell r="R21">
            <v>1590.037</v>
          </cell>
          <cell r="S21">
            <v>1822.549</v>
          </cell>
          <cell r="T21">
            <v>1878.857</v>
          </cell>
          <cell r="U21">
            <v>1832.5930000000001</v>
          </cell>
          <cell r="V21">
            <v>1946.3610000000001</v>
          </cell>
          <cell r="W21">
            <v>1963.134</v>
          </cell>
          <cell r="X21">
            <v>2126.3490000000002</v>
          </cell>
          <cell r="Y21">
            <v>2056.6590000000001</v>
          </cell>
          <cell r="Z21">
            <v>2071.6799999999998</v>
          </cell>
          <cell r="AA21">
            <v>2157.4940000000001</v>
          </cell>
          <cell r="AB21">
            <v>2198.75</v>
          </cell>
          <cell r="AC21">
            <v>2189.029</v>
          </cell>
          <cell r="AD21">
            <v>2152.8380000000002</v>
          </cell>
        </row>
        <row r="22">
          <cell r="A22" t="str">
            <v>Greece</v>
          </cell>
          <cell r="Q22">
            <v>1061.4290000000001</v>
          </cell>
          <cell r="R22">
            <v>1003</v>
          </cell>
          <cell r="S22">
            <v>898</v>
          </cell>
          <cell r="T22">
            <v>1311.356</v>
          </cell>
          <cell r="U22">
            <v>1958.0450000000001</v>
          </cell>
          <cell r="V22">
            <v>2492</v>
          </cell>
          <cell r="W22">
            <v>2553</v>
          </cell>
          <cell r="X22">
            <v>2349.4259999999999</v>
          </cell>
          <cell r="Y22">
            <v>1884.0260000000001</v>
          </cell>
          <cell r="Z22">
            <v>1791.7829999999999</v>
          </cell>
          <cell r="AA22">
            <v>2339.4499999999998</v>
          </cell>
          <cell r="AB22">
            <v>1946.4159999999999</v>
          </cell>
          <cell r="AC22">
            <v>1909.845</v>
          </cell>
          <cell r="AD22">
            <v>2183.4319999999998</v>
          </cell>
        </row>
        <row r="23">
          <cell r="A23" t="str">
            <v>Spain</v>
          </cell>
          <cell r="Q23">
            <v>33706.692999999999</v>
          </cell>
          <cell r="R23">
            <v>31743</v>
          </cell>
          <cell r="S23">
            <v>31070</v>
          </cell>
          <cell r="T23">
            <v>31640.011999999999</v>
          </cell>
          <cell r="U23">
            <v>31532</v>
          </cell>
          <cell r="V23">
            <v>29055</v>
          </cell>
          <cell r="W23">
            <v>31122</v>
          </cell>
          <cell r="X23">
            <v>32204</v>
          </cell>
          <cell r="Y23">
            <v>33998.605000000003</v>
          </cell>
          <cell r="Z23">
            <v>27926.727999999999</v>
          </cell>
          <cell r="AA23">
            <v>29481.960999999999</v>
          </cell>
          <cell r="AB23">
            <v>29809.71</v>
          </cell>
          <cell r="AC23">
            <v>32018</v>
          </cell>
          <cell r="AD23">
            <v>32895</v>
          </cell>
        </row>
        <row r="24">
          <cell r="A24" t="str">
            <v>France</v>
          </cell>
          <cell r="Q24">
            <v>13509</v>
          </cell>
          <cell r="R24">
            <v>12706</v>
          </cell>
          <cell r="S24">
            <v>12888</v>
          </cell>
          <cell r="T24">
            <v>11759</v>
          </cell>
          <cell r="U24">
            <v>5779</v>
          </cell>
          <cell r="V24">
            <v>5327</v>
          </cell>
          <cell r="W24">
            <v>8481.4529999999995</v>
          </cell>
          <cell r="X24">
            <v>8202.4240000000009</v>
          </cell>
          <cell r="Y24">
            <v>8300.3269999999993</v>
          </cell>
          <cell r="Z24">
            <v>8149.53</v>
          </cell>
          <cell r="AA24">
            <v>8973.1759999999995</v>
          </cell>
          <cell r="AB24">
            <v>8978.5879999999997</v>
          </cell>
          <cell r="AC24">
            <v>9447.634</v>
          </cell>
          <cell r="AD24">
            <v>9410.6959999999999</v>
          </cell>
        </row>
        <row r="25">
          <cell r="A25" t="str">
            <v>Croatia</v>
          </cell>
          <cell r="Q25">
            <v>506</v>
          </cell>
          <cell r="R25">
            <v>476</v>
          </cell>
          <cell r="S25">
            <v>512.5</v>
          </cell>
          <cell r="T25">
            <v>460.1</v>
          </cell>
          <cell r="U25">
            <v>400.06900000000002</v>
          </cell>
          <cell r="V25">
            <v>447.173</v>
          </cell>
          <cell r="W25">
            <v>511.51100000000002</v>
          </cell>
          <cell r="X25">
            <v>383.00099999999998</v>
          </cell>
          <cell r="Y25">
            <v>327.18299999999999</v>
          </cell>
          <cell r="Z25">
            <v>337.95400000000001</v>
          </cell>
          <cell r="AA25">
            <v>309.74099999999999</v>
          </cell>
          <cell r="AB25">
            <v>330.87599999999998</v>
          </cell>
          <cell r="AC25">
            <v>414.2</v>
          </cell>
          <cell r="AD25">
            <v>366.7</v>
          </cell>
        </row>
        <row r="26">
          <cell r="A26" t="str">
            <v>Italy</v>
          </cell>
          <cell r="Q26">
            <v>17441.058000000001</v>
          </cell>
          <cell r="R26">
            <v>16050.147999999999</v>
          </cell>
          <cell r="S26">
            <v>17505.763999999999</v>
          </cell>
          <cell r="T26">
            <v>17007.32</v>
          </cell>
          <cell r="U26">
            <v>18237.786</v>
          </cell>
          <cell r="V26">
            <v>21730.268</v>
          </cell>
          <cell r="W26">
            <v>21769.43</v>
          </cell>
          <cell r="X26">
            <v>14776.130999999999</v>
          </cell>
          <cell r="Y26">
            <v>14702.156000000001</v>
          </cell>
          <cell r="Z26">
            <v>14405.341</v>
          </cell>
          <cell r="AA26">
            <v>17750.155999999999</v>
          </cell>
          <cell r="AB26">
            <v>17333.732</v>
          </cell>
          <cell r="AC26">
            <v>18735.698</v>
          </cell>
          <cell r="AD26">
            <v>21806.781999999999</v>
          </cell>
        </row>
        <row r="27">
          <cell r="A27" t="str">
            <v>Cyprus</v>
          </cell>
          <cell r="Q27">
            <v>28</v>
          </cell>
          <cell r="R27">
            <v>32.155000000000001</v>
          </cell>
          <cell r="S27">
            <v>65.436999999999998</v>
          </cell>
          <cell r="T27">
            <v>64.540000000000006</v>
          </cell>
          <cell r="U27">
            <v>68.831999999999994</v>
          </cell>
          <cell r="V27">
            <v>65.724000000000004</v>
          </cell>
          <cell r="W27">
            <v>49.981999999999999</v>
          </cell>
          <cell r="X27">
            <v>49.201000000000001</v>
          </cell>
          <cell r="Y27">
            <v>45.19</v>
          </cell>
          <cell r="Z27">
            <v>37.542999999999999</v>
          </cell>
          <cell r="AA27">
            <v>37.155999999999999</v>
          </cell>
          <cell r="AB27">
            <v>38.188000000000002</v>
          </cell>
          <cell r="AC27">
            <v>40.524000000000001</v>
          </cell>
          <cell r="AD27">
            <v>43.707000000000001</v>
          </cell>
        </row>
        <row r="28">
          <cell r="A28" t="str">
            <v>Latvia</v>
          </cell>
          <cell r="Q28">
            <v>78.713999999999999</v>
          </cell>
          <cell r="R28">
            <v>75.638999999999996</v>
          </cell>
          <cell r="S28">
            <v>66.009</v>
          </cell>
          <cell r="T28">
            <v>59.042999999999999</v>
          </cell>
          <cell r="U28">
            <v>59.850999999999999</v>
          </cell>
          <cell r="V28">
            <v>65.125</v>
          </cell>
          <cell r="W28">
            <v>79.203999999999994</v>
          </cell>
          <cell r="X28">
            <v>176.619</v>
          </cell>
          <cell r="Y28">
            <v>250.82300000000001</v>
          </cell>
          <cell r="Z28">
            <v>246.27600000000001</v>
          </cell>
          <cell r="AA28">
            <v>252.95400000000001</v>
          </cell>
          <cell r="AB28">
            <v>207.827</v>
          </cell>
          <cell r="AC28">
            <v>187.72399999999999</v>
          </cell>
          <cell r="AD28">
            <v>185.67699999999999</v>
          </cell>
        </row>
        <row r="29">
          <cell r="A29" t="str">
            <v>Lithuania</v>
          </cell>
          <cell r="Q29">
            <v>172.626</v>
          </cell>
          <cell r="R29">
            <v>168.304</v>
          </cell>
          <cell r="S29">
            <v>382.92</v>
          </cell>
          <cell r="T29">
            <v>213.08199999999999</v>
          </cell>
          <cell r="U29">
            <v>350.82100000000003</v>
          </cell>
          <cell r="V29">
            <v>301.541</v>
          </cell>
          <cell r="W29">
            <v>343.23700000000002</v>
          </cell>
          <cell r="X29">
            <v>559.89800000000002</v>
          </cell>
          <cell r="Y29">
            <v>384.47199999999998</v>
          </cell>
          <cell r="Z29">
            <v>493.29599999999999</v>
          </cell>
          <cell r="AA29">
            <v>666.08900000000006</v>
          </cell>
          <cell r="AB29">
            <v>617.61199999999997</v>
          </cell>
          <cell r="AC29">
            <v>575.9</v>
          </cell>
          <cell r="AD29">
            <v>415.5</v>
          </cell>
        </row>
        <row r="30">
          <cell r="A30" t="str">
            <v>Luxembourg</v>
          </cell>
          <cell r="Q30">
            <v>174.91900000000001</v>
          </cell>
          <cell r="R30">
            <v>185.542</v>
          </cell>
          <cell r="S30">
            <v>153.251</v>
          </cell>
          <cell r="T30">
            <v>162.614</v>
          </cell>
          <cell r="U30">
            <v>180.92400000000001</v>
          </cell>
          <cell r="V30">
            <v>188.12799999999999</v>
          </cell>
          <cell r="W30">
            <v>177.244</v>
          </cell>
          <cell r="X30">
            <v>181.44300000000001</v>
          </cell>
          <cell r="Y30">
            <v>185.93899999999999</v>
          </cell>
          <cell r="Z30">
            <v>169.072</v>
          </cell>
          <cell r="AA30">
            <v>163.99700000000001</v>
          </cell>
          <cell r="AB30">
            <v>177.029</v>
          </cell>
          <cell r="AC30">
            <v>165.48400000000001</v>
          </cell>
          <cell r="AD30">
            <v>159.023</v>
          </cell>
        </row>
        <row r="31">
          <cell r="A31" t="str">
            <v>Hungary</v>
          </cell>
          <cell r="Q31">
            <v>408.64</v>
          </cell>
          <cell r="R31">
            <v>356.03300000000002</v>
          </cell>
          <cell r="S31">
            <v>331.101</v>
          </cell>
          <cell r="T31">
            <v>380.55399999999997</v>
          </cell>
          <cell r="U31">
            <v>352.14800000000002</v>
          </cell>
          <cell r="V31">
            <v>415.59199999999998</v>
          </cell>
          <cell r="W31">
            <v>609.94000000000005</v>
          </cell>
          <cell r="X31">
            <v>452.78899999999999</v>
          </cell>
          <cell r="Y31">
            <v>486.26100000000002</v>
          </cell>
          <cell r="Z31">
            <v>497.714</v>
          </cell>
          <cell r="AA31">
            <v>536.52200000000005</v>
          </cell>
          <cell r="AB31">
            <v>623.55200000000002</v>
          </cell>
          <cell r="AC31">
            <v>775</v>
          </cell>
          <cell r="AD31">
            <v>818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4.91</v>
          </cell>
          <cell r="X32">
            <v>8.8960000000000008</v>
          </cell>
          <cell r="Y32">
            <v>5.8920000000000003</v>
          </cell>
          <cell r="Z32">
            <v>6.452</v>
          </cell>
          <cell r="AA32">
            <v>6.6449999999999996</v>
          </cell>
          <cell r="AB32">
            <v>8.3070000000000004</v>
          </cell>
          <cell r="AC32">
            <v>9.7360000000000007</v>
          </cell>
          <cell r="AD32">
            <v>8.952</v>
          </cell>
        </row>
        <row r="33">
          <cell r="A33" t="str">
            <v>Netherlands</v>
          </cell>
          <cell r="Q33">
            <v>12292.978999999999</v>
          </cell>
          <cell r="R33">
            <v>14680.191000000001</v>
          </cell>
          <cell r="S33">
            <v>16647.031999999999</v>
          </cell>
          <cell r="T33">
            <v>19715.679</v>
          </cell>
          <cell r="U33">
            <v>19500.848999999998</v>
          </cell>
          <cell r="V33">
            <v>21742.751</v>
          </cell>
          <cell r="W33">
            <v>22619.096000000001</v>
          </cell>
          <cell r="X33">
            <v>23215.316999999999</v>
          </cell>
          <cell r="Y33">
            <v>22266</v>
          </cell>
          <cell r="Z33">
            <v>19294.458999999999</v>
          </cell>
          <cell r="AA33">
            <v>20045.785</v>
          </cell>
          <cell r="AB33">
            <v>19703.117999999999</v>
          </cell>
          <cell r="AC33">
            <v>21486.884999999998</v>
          </cell>
          <cell r="AD33">
            <v>22218.397000000001</v>
          </cell>
        </row>
        <row r="34">
          <cell r="A34" t="str">
            <v>Austria</v>
          </cell>
          <cell r="Q34">
            <v>3841.806</v>
          </cell>
          <cell r="R34">
            <v>4262.9799999999996</v>
          </cell>
          <cell r="S34">
            <v>4455.8149999999996</v>
          </cell>
          <cell r="T34">
            <v>4461.0439999999999</v>
          </cell>
          <cell r="U34">
            <v>4154.8050000000003</v>
          </cell>
          <cell r="V34">
            <v>4919.0569999999998</v>
          </cell>
          <cell r="W34">
            <v>5209.027</v>
          </cell>
          <cell r="X34">
            <v>4690.9110000000001</v>
          </cell>
          <cell r="Y34">
            <v>4453.143</v>
          </cell>
          <cell r="Z34">
            <v>4067.223</v>
          </cell>
          <cell r="AA34">
            <v>4142.2870000000003</v>
          </cell>
          <cell r="AB34">
            <v>4330.8919999999998</v>
          </cell>
          <cell r="AC34">
            <v>4536.6049999999996</v>
          </cell>
          <cell r="AD34">
            <v>4108.3050000000003</v>
          </cell>
        </row>
        <row r="35">
          <cell r="A35" t="str">
            <v>Poland</v>
          </cell>
          <cell r="Q35">
            <v>7819.9210000000003</v>
          </cell>
          <cell r="R35">
            <v>7903.0889999999999</v>
          </cell>
          <cell r="S35">
            <v>7611.826</v>
          </cell>
          <cell r="T35">
            <v>6672.1559999999999</v>
          </cell>
          <cell r="U35">
            <v>6846.1689999999999</v>
          </cell>
          <cell r="V35">
            <v>7881.6509999999998</v>
          </cell>
          <cell r="W35">
            <v>8234.5560000000005</v>
          </cell>
          <cell r="X35">
            <v>8365.0329999999994</v>
          </cell>
          <cell r="Y35">
            <v>8801.7250000000004</v>
          </cell>
          <cell r="Z35">
            <v>8729.4879999999994</v>
          </cell>
          <cell r="AA35">
            <v>9206.8189999999995</v>
          </cell>
          <cell r="AB35">
            <v>10264.951999999999</v>
          </cell>
          <cell r="AC35">
            <v>11680.98</v>
          </cell>
          <cell r="AD35">
            <v>14418.337</v>
          </cell>
        </row>
        <row r="36">
          <cell r="A36" t="str">
            <v>Portugal</v>
          </cell>
          <cell r="Q36">
            <v>4870.5320000000002</v>
          </cell>
          <cell r="R36">
            <v>5076.2709999999997</v>
          </cell>
          <cell r="S36">
            <v>5732.299</v>
          </cell>
          <cell r="T36">
            <v>5363.98</v>
          </cell>
          <cell r="U36">
            <v>5801.1710000000003</v>
          </cell>
          <cell r="V36">
            <v>6967.6549999999997</v>
          </cell>
          <cell r="W36">
            <v>7401.5990000000002</v>
          </cell>
          <cell r="X36">
            <v>7377.2309999999998</v>
          </cell>
          <cell r="Y36">
            <v>7868.7330000000002</v>
          </cell>
          <cell r="Z36">
            <v>7286.6030000000001</v>
          </cell>
          <cell r="AA36">
            <v>6975.4660000000003</v>
          </cell>
          <cell r="AB36">
            <v>6809.3950000000004</v>
          </cell>
          <cell r="AC36">
            <v>6955.6149999999998</v>
          </cell>
          <cell r="AD36">
            <v>6885.348</v>
          </cell>
        </row>
        <row r="37">
          <cell r="A37" t="str">
            <v>Romania</v>
          </cell>
          <cell r="Q37">
            <v>2185</v>
          </cell>
          <cell r="R37">
            <v>2035.0540000000001</v>
          </cell>
          <cell r="S37">
            <v>2122.5250000000001</v>
          </cell>
          <cell r="T37">
            <v>2441.8809999999999</v>
          </cell>
          <cell r="U37">
            <v>1764.4090000000001</v>
          </cell>
          <cell r="V37">
            <v>1956.654</v>
          </cell>
          <cell r="W37">
            <v>2132.0929999999998</v>
          </cell>
          <cell r="X37">
            <v>2223</v>
          </cell>
          <cell r="Y37">
            <v>1749.124</v>
          </cell>
          <cell r="Z37">
            <v>1560.212</v>
          </cell>
          <cell r="AA37">
            <v>1466.903</v>
          </cell>
          <cell r="AB37">
            <v>966.78</v>
          </cell>
          <cell r="AC37">
            <v>956.18200000000002</v>
          </cell>
          <cell r="AD37">
            <v>1001.059</v>
          </cell>
        </row>
        <row r="38">
          <cell r="A38" t="str">
            <v>Slovenia</v>
          </cell>
          <cell r="Q38">
            <v>354.82499999999999</v>
          </cell>
          <cell r="R38">
            <v>307.30200000000002</v>
          </cell>
          <cell r="S38">
            <v>293.392</v>
          </cell>
          <cell r="T38">
            <v>268.45800000000003</v>
          </cell>
          <cell r="U38">
            <v>290.75599999999997</v>
          </cell>
          <cell r="V38">
            <v>284.41800000000001</v>
          </cell>
          <cell r="W38">
            <v>241.59700000000001</v>
          </cell>
          <cell r="X38">
            <v>246.172</v>
          </cell>
          <cell r="Y38">
            <v>242.179</v>
          </cell>
          <cell r="Z38">
            <v>267.298</v>
          </cell>
          <cell r="AA38">
            <v>264.81299999999999</v>
          </cell>
          <cell r="AB38">
            <v>264.70499999999998</v>
          </cell>
          <cell r="AC38">
            <v>265.17399999999998</v>
          </cell>
          <cell r="AD38">
            <v>257.77600000000001</v>
          </cell>
        </row>
        <row r="39">
          <cell r="A39" t="str">
            <v>Slovakia</v>
          </cell>
          <cell r="Q39">
            <v>2325</v>
          </cell>
          <cell r="R39">
            <v>2656.3139999999999</v>
          </cell>
          <cell r="S39">
            <v>2599.5</v>
          </cell>
          <cell r="T39">
            <v>2617</v>
          </cell>
          <cell r="U39">
            <v>1936</v>
          </cell>
          <cell r="V39">
            <v>1862</v>
          </cell>
          <cell r="W39">
            <v>1947</v>
          </cell>
          <cell r="X39">
            <v>1941</v>
          </cell>
          <cell r="Y39">
            <v>1703</v>
          </cell>
          <cell r="Z39">
            <v>2145</v>
          </cell>
          <cell r="AA39">
            <v>2396</v>
          </cell>
          <cell r="AB39">
            <v>2355</v>
          </cell>
          <cell r="AC39">
            <v>2415</v>
          </cell>
          <cell r="AD39">
            <v>2810</v>
          </cell>
        </row>
        <row r="40">
          <cell r="A40" t="str">
            <v>Finland</v>
          </cell>
          <cell r="Q40">
            <v>8912.0820000000003</v>
          </cell>
          <cell r="R40">
            <v>9956.6589999999997</v>
          </cell>
          <cell r="S40">
            <v>10002.921</v>
          </cell>
          <cell r="T40">
            <v>9625.3060000000005</v>
          </cell>
          <cell r="U40">
            <v>8092.6329999999998</v>
          </cell>
          <cell r="V40">
            <v>9099.0679999999993</v>
          </cell>
          <cell r="W40">
            <v>8639.8739999999998</v>
          </cell>
          <cell r="X40">
            <v>7952.7979999999998</v>
          </cell>
          <cell r="Y40">
            <v>8120.7640000000001</v>
          </cell>
          <cell r="Z40">
            <v>8449.232</v>
          </cell>
          <cell r="AA40">
            <v>8122.4089999999997</v>
          </cell>
          <cell r="AB40">
            <v>7693.4660000000003</v>
          </cell>
          <cell r="AC40">
            <v>7971.3680000000004</v>
          </cell>
          <cell r="AD40">
            <v>8509.5400000000009</v>
          </cell>
        </row>
        <row r="41">
          <cell r="A41" t="str">
            <v>Sweden</v>
          </cell>
          <cell r="Q41">
            <v>4703.8739999999998</v>
          </cell>
          <cell r="R41">
            <v>5178.8220000000001</v>
          </cell>
          <cell r="S41">
            <v>5971.8329999999996</v>
          </cell>
          <cell r="T41">
            <v>6456.2</v>
          </cell>
          <cell r="U41">
            <v>5573</v>
          </cell>
          <cell r="V41">
            <v>6591.5</v>
          </cell>
          <cell r="W41">
            <v>6000.4889999999996</v>
          </cell>
          <cell r="X41">
            <v>6333</v>
          </cell>
          <cell r="Y41">
            <v>5844</v>
          </cell>
          <cell r="Z41">
            <v>5785</v>
          </cell>
          <cell r="AA41">
            <v>5816</v>
          </cell>
          <cell r="AB41">
            <v>5727</v>
          </cell>
          <cell r="AC41">
            <v>6203</v>
          </cell>
          <cell r="AD41">
            <v>6128</v>
          </cell>
        </row>
        <row r="42">
          <cell r="A42" t="str">
            <v>United Kingdom</v>
          </cell>
          <cell r="Q42">
            <v>27201.793000000001</v>
          </cell>
          <cell r="R42">
            <v>27213.766</v>
          </cell>
          <cell r="S42">
            <v>26286.376</v>
          </cell>
          <cell r="T42">
            <v>26013.519</v>
          </cell>
          <cell r="U42">
            <v>24928.830999999998</v>
          </cell>
          <cell r="V42">
            <v>25294.091</v>
          </cell>
          <cell r="W42">
            <v>21800.008999999998</v>
          </cell>
          <cell r="X42">
            <v>21780.528999999999</v>
          </cell>
          <cell r="Y42">
            <v>18787.907999999999</v>
          </cell>
          <cell r="Z42">
            <v>18940.804</v>
          </cell>
          <cell r="AA42">
            <v>19140.598999999998</v>
          </cell>
          <cell r="AB42">
            <v>20126.717000000001</v>
          </cell>
          <cell r="AC42">
            <v>20928.782999999999</v>
          </cell>
          <cell r="AD42">
            <v>21288.838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2141</v>
          </cell>
          <cell r="W44">
            <v>2507</v>
          </cell>
          <cell r="X44">
            <v>2564</v>
          </cell>
          <cell r="Y44">
            <v>2425</v>
          </cell>
          <cell r="Z44">
            <v>2587</v>
          </cell>
          <cell r="AA44">
            <v>2596</v>
          </cell>
          <cell r="AB44">
            <v>2598</v>
          </cell>
          <cell r="AC44">
            <v>2521</v>
          </cell>
          <cell r="AD44">
            <v>2585.6869999999999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3</v>
          </cell>
          <cell r="R46">
            <v>1</v>
          </cell>
          <cell r="S46">
            <v>3</v>
          </cell>
          <cell r="T46">
            <v>3</v>
          </cell>
          <cell r="U46">
            <v>1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188</v>
          </cell>
          <cell r="R48">
            <v>124</v>
          </cell>
          <cell r="S48">
            <v>101</v>
          </cell>
          <cell r="T48">
            <v>11</v>
          </cell>
          <cell r="U48">
            <v>14</v>
          </cell>
          <cell r="V48">
            <v>156</v>
          </cell>
          <cell r="W48">
            <v>146</v>
          </cell>
          <cell r="X48">
            <v>171</v>
          </cell>
          <cell r="Y48">
            <v>202</v>
          </cell>
          <cell r="Z48">
            <v>289</v>
          </cell>
          <cell r="AA48">
            <v>318</v>
          </cell>
          <cell r="AB48">
            <v>453</v>
          </cell>
          <cell r="AC48">
            <v>526.346</v>
          </cell>
          <cell r="AD48">
            <v>542.80799999999999</v>
          </cell>
        </row>
        <row r="49">
          <cell r="A49" t="str">
            <v>Turkey</v>
          </cell>
          <cell r="Q49">
            <v>5053</v>
          </cell>
          <cell r="R49">
            <v>5458.0219999999999</v>
          </cell>
          <cell r="S49">
            <v>6273.0420000000004</v>
          </cell>
          <cell r="T49">
            <v>5645.2950000000001</v>
          </cell>
          <cell r="U49">
            <v>4370.2809999999999</v>
          </cell>
          <cell r="V49">
            <v>4307.84</v>
          </cell>
          <cell r="W49">
            <v>3873.7139999999999</v>
          </cell>
          <cell r="X49">
            <v>3782.6750000000002</v>
          </cell>
          <cell r="Y49">
            <v>3814.1080000000002</v>
          </cell>
          <cell r="Z49">
            <v>4417.6030000000001</v>
          </cell>
          <cell r="AA49">
            <v>4546.4790000000003</v>
          </cell>
          <cell r="AB49">
            <v>5394.4350000000004</v>
          </cell>
          <cell r="AC49">
            <v>5578.2129999999997</v>
          </cell>
          <cell r="AD49">
            <v>7015.4080000000004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32</v>
          </cell>
          <cell r="W52">
            <v>29</v>
          </cell>
          <cell r="X52">
            <v>29</v>
          </cell>
          <cell r="Y52">
            <v>36</v>
          </cell>
          <cell r="Z52">
            <v>61</v>
          </cell>
          <cell r="AA52">
            <v>38.875</v>
          </cell>
          <cell r="AB52">
            <v>40.826000000000001</v>
          </cell>
          <cell r="AC52">
            <v>47</v>
          </cell>
          <cell r="AD52">
            <v>46</v>
          </cell>
        </row>
        <row r="53">
          <cell r="A53" t="str">
            <v>Ukraine</v>
          </cell>
          <cell r="Q53">
            <v>4801</v>
          </cell>
          <cell r="R53">
            <v>4720</v>
          </cell>
          <cell r="S53">
            <v>4338</v>
          </cell>
          <cell r="T53">
            <v>4929</v>
          </cell>
          <cell r="U53">
            <v>4259</v>
          </cell>
          <cell r="V53">
            <v>4380</v>
          </cell>
          <cell r="W53">
            <v>4929</v>
          </cell>
          <cell r="X53">
            <v>3314</v>
          </cell>
          <cell r="Y53">
            <v>2804</v>
          </cell>
          <cell r="Z53">
            <v>2561</v>
          </cell>
          <cell r="AA53">
            <v>1504</v>
          </cell>
          <cell r="AB53">
            <v>5415</v>
          </cell>
          <cell r="AC53">
            <v>3621.9</v>
          </cell>
          <cell r="AD53">
            <v>2287.9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17285.048999999999</v>
          </cell>
          <cell r="R12">
            <v>17032.023000000001</v>
          </cell>
          <cell r="S12">
            <v>15225.267</v>
          </cell>
          <cell r="T12">
            <v>14148.058000000001</v>
          </cell>
          <cell r="U12">
            <v>12870.54</v>
          </cell>
          <cell r="V12">
            <v>13146.683999999999</v>
          </cell>
          <cell r="W12">
            <v>12721.503000000001</v>
          </cell>
          <cell r="X12">
            <v>11512.616</v>
          </cell>
          <cell r="Y12">
            <v>11089.107</v>
          </cell>
          <cell r="Z12">
            <v>10579.583000000001</v>
          </cell>
          <cell r="AA12">
            <v>10651.696</v>
          </cell>
          <cell r="AB12">
            <v>10570.32</v>
          </cell>
          <cell r="AC12">
            <v>10439.403</v>
          </cell>
          <cell r="AD12">
            <v>10113.597</v>
          </cell>
        </row>
        <row r="13">
          <cell r="A13" t="str">
            <v>European Union - 28 countries (2013-2020)</v>
          </cell>
          <cell r="Q13">
            <v>17935.048999999999</v>
          </cell>
          <cell r="R13">
            <v>17762.023000000001</v>
          </cell>
          <cell r="S13">
            <v>15929.267</v>
          </cell>
          <cell r="T13">
            <v>14713.058000000001</v>
          </cell>
          <cell r="U13">
            <v>13424.54</v>
          </cell>
          <cell r="V13">
            <v>13720.683999999999</v>
          </cell>
          <cell r="W13">
            <v>13284.503000000001</v>
          </cell>
          <cell r="X13">
            <v>12057.616</v>
          </cell>
          <cell r="Y13">
            <v>11161.107</v>
          </cell>
          <cell r="Z13">
            <v>10651.583000000001</v>
          </cell>
          <cell r="AA13">
            <v>10718.064</v>
          </cell>
          <cell r="AB13">
            <v>10626.228999999999</v>
          </cell>
          <cell r="AC13">
            <v>10488.888000000001</v>
          </cell>
          <cell r="AD13">
            <v>10166.901</v>
          </cell>
        </row>
        <row r="14">
          <cell r="A14" t="str">
            <v>Euro area - 19 countries  (from 2015)</v>
          </cell>
          <cell r="Q14">
            <v>6124.049</v>
          </cell>
          <cell r="R14">
            <v>5926.0230000000001</v>
          </cell>
          <cell r="S14">
            <v>5591.2669999999998</v>
          </cell>
          <cell r="T14">
            <v>5248.058</v>
          </cell>
          <cell r="U14">
            <v>4969.54</v>
          </cell>
          <cell r="V14">
            <v>5260.6840000000002</v>
          </cell>
          <cell r="W14">
            <v>5080.5029999999997</v>
          </cell>
          <cell r="X14">
            <v>4365.616</v>
          </cell>
          <cell r="Y14">
            <v>4236.107</v>
          </cell>
          <cell r="Z14">
            <v>4009.5830000000001</v>
          </cell>
          <cell r="AA14">
            <v>4423.0050000000001</v>
          </cell>
          <cell r="AB14">
            <v>4671.2250000000004</v>
          </cell>
          <cell r="AC14">
            <v>4673.1270000000004</v>
          </cell>
          <cell r="AD14">
            <v>4591.2830000000004</v>
          </cell>
        </row>
        <row r="15">
          <cell r="A15" t="str">
            <v>Belgium</v>
          </cell>
          <cell r="Q15">
            <v>111</v>
          </cell>
          <cell r="R15">
            <v>126</v>
          </cell>
          <cell r="S15">
            <v>115</v>
          </cell>
          <cell r="T15">
            <v>115</v>
          </cell>
          <cell r="U15">
            <v>115</v>
          </cell>
          <cell r="V15">
            <v>102</v>
          </cell>
          <cell r="W15">
            <v>111</v>
          </cell>
          <cell r="X15">
            <v>96</v>
          </cell>
          <cell r="Y15">
            <v>79</v>
          </cell>
          <cell r="Z15">
            <v>83.6</v>
          </cell>
          <cell r="AA15">
            <v>93.1</v>
          </cell>
          <cell r="AB15">
            <v>89.4</v>
          </cell>
          <cell r="AC15">
            <v>90.9</v>
          </cell>
          <cell r="AD15">
            <v>91.3</v>
          </cell>
        </row>
        <row r="16">
          <cell r="A16" t="str">
            <v>Bulgaria</v>
          </cell>
          <cell r="Q16">
            <v>411</v>
          </cell>
          <cell r="R16">
            <v>403</v>
          </cell>
          <cell r="S16">
            <v>548</v>
          </cell>
          <cell r="T16">
            <v>27</v>
          </cell>
          <cell r="U16">
            <v>9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31.832000000000001</v>
          </cell>
          <cell r="AD16">
            <v>55.101999999999997</v>
          </cell>
        </row>
        <row r="17">
          <cell r="A17" t="str">
            <v>Czechia</v>
          </cell>
          <cell r="Q17">
            <v>5483</v>
          </cell>
          <cell r="R17">
            <v>5791</v>
          </cell>
          <cell r="S17">
            <v>4338</v>
          </cell>
          <cell r="T17">
            <v>4561</v>
          </cell>
          <cell r="U17">
            <v>3992</v>
          </cell>
          <cell r="V17">
            <v>3573</v>
          </cell>
          <cell r="W17">
            <v>3255</v>
          </cell>
          <cell r="X17">
            <v>2921</v>
          </cell>
          <cell r="Y17">
            <v>2743</v>
          </cell>
          <cell r="Z17">
            <v>2592</v>
          </cell>
          <cell r="AA17">
            <v>2756</v>
          </cell>
          <cell r="AB17">
            <v>2884</v>
          </cell>
          <cell r="AC17">
            <v>2734.4589999999998</v>
          </cell>
          <cell r="AD17">
            <v>2665.0740000000001</v>
          </cell>
        </row>
        <row r="18">
          <cell r="A18" t="str">
            <v>Denmark</v>
          </cell>
          <cell r="Q18">
            <v>13</v>
          </cell>
          <cell r="R18">
            <v>6</v>
          </cell>
          <cell r="S18">
            <v>6</v>
          </cell>
          <cell r="T18">
            <v>12</v>
          </cell>
          <cell r="U18">
            <v>13</v>
          </cell>
          <cell r="V18">
            <v>11</v>
          </cell>
          <cell r="W18">
            <v>13</v>
          </cell>
          <cell r="X18">
            <v>3</v>
          </cell>
          <cell r="Y18">
            <v>4</v>
          </cell>
          <cell r="Z18">
            <v>2</v>
          </cell>
          <cell r="AA18">
            <v>2.6909999999999998</v>
          </cell>
          <cell r="AB18">
            <v>1.095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3524</v>
          </cell>
          <cell r="R19">
            <v>3751</v>
          </cell>
          <cell r="S19">
            <v>3570</v>
          </cell>
          <cell r="T19">
            <v>3585</v>
          </cell>
          <cell r="U19">
            <v>3318</v>
          </cell>
          <cell r="V19">
            <v>3723</v>
          </cell>
          <cell r="W19">
            <v>3602</v>
          </cell>
          <cell r="X19">
            <v>2753</v>
          </cell>
          <cell r="Y19">
            <v>2648</v>
          </cell>
          <cell r="Z19">
            <v>2575</v>
          </cell>
          <cell r="AA19">
            <v>2449</v>
          </cell>
          <cell r="AB19">
            <v>3118</v>
          </cell>
          <cell r="AC19">
            <v>3208</v>
          </cell>
          <cell r="AD19">
            <v>3006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37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397</v>
          </cell>
          <cell r="R23">
            <v>166</v>
          </cell>
          <cell r="S23">
            <v>235</v>
          </cell>
          <cell r="T23">
            <v>158</v>
          </cell>
          <cell r="U23">
            <v>237</v>
          </cell>
          <cell r="V23">
            <v>253</v>
          </cell>
          <cell r="W23">
            <v>224</v>
          </cell>
          <cell r="X23">
            <v>292</v>
          </cell>
          <cell r="Y23">
            <v>283</v>
          </cell>
          <cell r="Z23">
            <v>268</v>
          </cell>
          <cell r="AA23">
            <v>268</v>
          </cell>
          <cell r="AB23">
            <v>273</v>
          </cell>
          <cell r="AC23">
            <v>250</v>
          </cell>
          <cell r="AD23">
            <v>270</v>
          </cell>
        </row>
        <row r="24">
          <cell r="A24" t="str">
            <v>France</v>
          </cell>
          <cell r="Q24">
            <v>663</v>
          </cell>
          <cell r="R24">
            <v>617</v>
          </cell>
          <cell r="S24">
            <v>659</v>
          </cell>
          <cell r="T24">
            <v>496</v>
          </cell>
          <cell r="U24">
            <v>449</v>
          </cell>
          <cell r="V24">
            <v>448</v>
          </cell>
          <cell r="W24">
            <v>425.363</v>
          </cell>
          <cell r="X24">
            <v>455.59300000000002</v>
          </cell>
          <cell r="Y24">
            <v>463.86399999999998</v>
          </cell>
          <cell r="Z24">
            <v>366.96</v>
          </cell>
          <cell r="AA24">
            <v>816.85699999999997</v>
          </cell>
          <cell r="AB24">
            <v>415.45800000000003</v>
          </cell>
          <cell r="AC24">
            <v>325.70400000000001</v>
          </cell>
          <cell r="AD24">
            <v>366.15800000000002</v>
          </cell>
        </row>
        <row r="25">
          <cell r="A25" t="str">
            <v>Croatia</v>
          </cell>
          <cell r="Q25">
            <v>18</v>
          </cell>
          <cell r="R25">
            <v>23</v>
          </cell>
          <cell r="S25">
            <v>22</v>
          </cell>
          <cell r="T25">
            <v>4</v>
          </cell>
          <cell r="U25">
            <v>3</v>
          </cell>
          <cell r="V25">
            <v>22</v>
          </cell>
          <cell r="W25">
            <v>21</v>
          </cell>
          <cell r="X25">
            <v>16</v>
          </cell>
          <cell r="Y25">
            <v>17</v>
          </cell>
          <cell r="Z25">
            <v>20</v>
          </cell>
          <cell r="AA25">
            <v>16</v>
          </cell>
          <cell r="AB25">
            <v>20</v>
          </cell>
          <cell r="AC25">
            <v>18.399999999999999</v>
          </cell>
          <cell r="AD25">
            <v>13.7</v>
          </cell>
        </row>
        <row r="26">
          <cell r="A26" t="str">
            <v>Italy</v>
          </cell>
          <cell r="Q26">
            <v>170</v>
          </cell>
          <cell r="R26">
            <v>153</v>
          </cell>
          <cell r="S26">
            <v>68</v>
          </cell>
          <cell r="T26">
            <v>16</v>
          </cell>
          <cell r="U26">
            <v>8</v>
          </cell>
          <cell r="V26">
            <v>17</v>
          </cell>
          <cell r="W26">
            <v>13</v>
          </cell>
          <cell r="X26">
            <v>3</v>
          </cell>
          <cell r="Y26">
            <v>7</v>
          </cell>
          <cell r="Z26">
            <v>14</v>
          </cell>
          <cell r="AA26">
            <v>12</v>
          </cell>
          <cell r="AB26">
            <v>11</v>
          </cell>
          <cell r="AC26">
            <v>12.786</v>
          </cell>
          <cell r="AD26">
            <v>12.18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48</v>
          </cell>
          <cell r="AC31">
            <v>199</v>
          </cell>
          <cell r="AD31">
            <v>157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223.04900000000001</v>
          </cell>
          <cell r="R34">
            <v>247.023</v>
          </cell>
          <cell r="S34">
            <v>179.267</v>
          </cell>
          <cell r="T34">
            <v>137.05799999999999</v>
          </cell>
          <cell r="U34">
            <v>184.54</v>
          </cell>
          <cell r="V34">
            <v>189.684</v>
          </cell>
          <cell r="W34">
            <v>202.14</v>
          </cell>
          <cell r="X34">
            <v>205.023</v>
          </cell>
          <cell r="Y34">
            <v>218.24299999999999</v>
          </cell>
          <cell r="Z34">
            <v>232.023</v>
          </cell>
          <cell r="AA34">
            <v>260.048</v>
          </cell>
          <cell r="AB34">
            <v>256.36700000000002</v>
          </cell>
          <cell r="AC34">
            <v>263.69799999999998</v>
          </cell>
          <cell r="AD34">
            <v>264.01299999999998</v>
          </cell>
        </row>
        <row r="35">
          <cell r="A35" t="str">
            <v>Poland</v>
          </cell>
          <cell r="Q35">
            <v>3629</v>
          </cell>
          <cell r="R35">
            <v>3454</v>
          </cell>
          <cell r="S35">
            <v>3125</v>
          </cell>
          <cell r="T35">
            <v>2697</v>
          </cell>
          <cell r="U35">
            <v>2749</v>
          </cell>
          <cell r="V35">
            <v>3141</v>
          </cell>
          <cell r="W35">
            <v>3120</v>
          </cell>
          <cell r="X35">
            <v>3112</v>
          </cell>
          <cell r="Y35">
            <v>3228</v>
          </cell>
          <cell r="Z35">
            <v>3241</v>
          </cell>
          <cell r="AA35">
            <v>3042</v>
          </cell>
          <cell r="AB35">
            <v>2820</v>
          </cell>
          <cell r="AC35">
            <v>2765.636</v>
          </cell>
          <cell r="AD35">
            <v>2631.4380000000001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1588</v>
          </cell>
          <cell r="R37">
            <v>1426</v>
          </cell>
          <cell r="S37">
            <v>1593</v>
          </cell>
          <cell r="T37">
            <v>1596</v>
          </cell>
          <cell r="U37">
            <v>1135</v>
          </cell>
          <cell r="V37">
            <v>1139</v>
          </cell>
          <cell r="W37">
            <v>1232</v>
          </cell>
          <cell r="X37">
            <v>1095</v>
          </cell>
          <cell r="Y37">
            <v>861</v>
          </cell>
          <cell r="Z37">
            <v>715</v>
          </cell>
          <cell r="AA37">
            <v>412</v>
          </cell>
          <cell r="AB37">
            <v>126</v>
          </cell>
          <cell r="AC37">
            <v>16.949000000000002</v>
          </cell>
          <cell r="AD37">
            <v>0</v>
          </cell>
        </row>
        <row r="38">
          <cell r="A38" t="str">
            <v>Slovenia</v>
          </cell>
          <cell r="Q38">
            <v>41</v>
          </cell>
          <cell r="R38">
            <v>41</v>
          </cell>
          <cell r="S38">
            <v>60</v>
          </cell>
          <cell r="T38">
            <v>48</v>
          </cell>
          <cell r="U38">
            <v>41</v>
          </cell>
          <cell r="V38">
            <v>48</v>
          </cell>
          <cell r="W38">
            <v>50</v>
          </cell>
          <cell r="X38">
            <v>45</v>
          </cell>
          <cell r="Y38">
            <v>44</v>
          </cell>
          <cell r="Z38">
            <v>43</v>
          </cell>
          <cell r="AA38">
            <v>41</v>
          </cell>
          <cell r="AB38">
            <v>39</v>
          </cell>
          <cell r="AC38">
            <v>36.039000000000001</v>
          </cell>
          <cell r="AD38">
            <v>34.631999999999998</v>
          </cell>
        </row>
        <row r="39">
          <cell r="A39" t="str">
            <v>Slovakia</v>
          </cell>
          <cell r="Q39">
            <v>872</v>
          </cell>
          <cell r="R39">
            <v>798</v>
          </cell>
          <cell r="S39">
            <v>683</v>
          </cell>
          <cell r="T39">
            <v>670</v>
          </cell>
          <cell r="U39">
            <v>577</v>
          </cell>
          <cell r="V39">
            <v>431</v>
          </cell>
          <cell r="W39">
            <v>420</v>
          </cell>
          <cell r="X39">
            <v>483</v>
          </cell>
          <cell r="Y39">
            <v>465</v>
          </cell>
          <cell r="Z39">
            <v>405</v>
          </cell>
          <cell r="AA39">
            <v>422</v>
          </cell>
          <cell r="AB39">
            <v>327</v>
          </cell>
          <cell r="AC39">
            <v>379</v>
          </cell>
          <cell r="AD39">
            <v>455</v>
          </cell>
        </row>
        <row r="40">
          <cell r="A40" t="str">
            <v>Finland</v>
          </cell>
          <cell r="Q40">
            <v>86</v>
          </cell>
          <cell r="R40">
            <v>27</v>
          </cell>
          <cell r="S40">
            <v>22</v>
          </cell>
          <cell r="T40">
            <v>23</v>
          </cell>
          <cell r="U40">
            <v>40</v>
          </cell>
          <cell r="V40">
            <v>49</v>
          </cell>
          <cell r="W40">
            <v>33</v>
          </cell>
          <cell r="X40">
            <v>33</v>
          </cell>
          <cell r="Y40">
            <v>28</v>
          </cell>
          <cell r="Z40">
            <v>22</v>
          </cell>
          <cell r="AA40">
            <v>61</v>
          </cell>
          <cell r="AB40">
            <v>142</v>
          </cell>
          <cell r="AC40">
            <v>107</v>
          </cell>
          <cell r="AD40">
            <v>92</v>
          </cell>
        </row>
        <row r="41">
          <cell r="A41" t="str">
            <v>Sweden</v>
          </cell>
          <cell r="Q41">
            <v>19</v>
          </cell>
          <cell r="R41">
            <v>3</v>
          </cell>
          <cell r="S41">
            <v>2</v>
          </cell>
          <cell r="T41">
            <v>3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650</v>
          </cell>
          <cell r="R42">
            <v>730</v>
          </cell>
          <cell r="S42">
            <v>704</v>
          </cell>
          <cell r="T42">
            <v>565</v>
          </cell>
          <cell r="U42">
            <v>554</v>
          </cell>
          <cell r="V42">
            <v>574</v>
          </cell>
          <cell r="W42">
            <v>563</v>
          </cell>
          <cell r="X42">
            <v>545</v>
          </cell>
          <cell r="Y42">
            <v>72</v>
          </cell>
          <cell r="Z42">
            <v>72</v>
          </cell>
          <cell r="AA42">
            <v>66.367999999999995</v>
          </cell>
          <cell r="AB42">
            <v>55.908999999999999</v>
          </cell>
          <cell r="AC42">
            <v>49.484999999999999</v>
          </cell>
          <cell r="AD42">
            <v>53.304000000000002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3</v>
          </cell>
          <cell r="R46">
            <v>1</v>
          </cell>
          <cell r="S46">
            <v>3</v>
          </cell>
          <cell r="T46">
            <v>3</v>
          </cell>
          <cell r="U46">
            <v>1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14</v>
          </cell>
          <cell r="R48">
            <v>2</v>
          </cell>
          <cell r="S48">
            <v>2</v>
          </cell>
          <cell r="T48">
            <v>0</v>
          </cell>
          <cell r="U48">
            <v>0</v>
          </cell>
          <cell r="V48">
            <v>8</v>
          </cell>
          <cell r="W48">
            <v>10</v>
          </cell>
          <cell r="X48">
            <v>41</v>
          </cell>
          <cell r="Y48">
            <v>46</v>
          </cell>
          <cell r="Z48">
            <v>53</v>
          </cell>
          <cell r="AA48">
            <v>29</v>
          </cell>
          <cell r="AB48">
            <v>52</v>
          </cell>
          <cell r="AC48">
            <v>50.125</v>
          </cell>
          <cell r="AD48">
            <v>44.258000000000003</v>
          </cell>
        </row>
        <row r="49">
          <cell r="A49" t="str">
            <v>Turkey</v>
          </cell>
          <cell r="Q49">
            <v>436</v>
          </cell>
          <cell r="R49">
            <v>500</v>
          </cell>
          <cell r="S49">
            <v>444</v>
          </cell>
          <cell r="T49">
            <v>351</v>
          </cell>
          <cell r="U49">
            <v>391</v>
          </cell>
          <cell r="V49">
            <v>494</v>
          </cell>
          <cell r="W49">
            <v>402</v>
          </cell>
          <cell r="X49">
            <v>417</v>
          </cell>
          <cell r="Y49">
            <v>411</v>
          </cell>
          <cell r="Z49">
            <v>583</v>
          </cell>
          <cell r="AA49">
            <v>629</v>
          </cell>
          <cell r="AB49">
            <v>679</v>
          </cell>
          <cell r="AC49">
            <v>970.47199999999998</v>
          </cell>
          <cell r="AD49">
            <v>834.92899999999997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</v>
          </cell>
          <cell r="T53">
            <v>4</v>
          </cell>
          <cell r="U53">
            <v>1</v>
          </cell>
          <cell r="V53">
            <v>13</v>
          </cell>
          <cell r="W53">
            <v>11</v>
          </cell>
          <cell r="X53">
            <v>9</v>
          </cell>
          <cell r="Y53">
            <v>9</v>
          </cell>
          <cell r="Z53">
            <v>21</v>
          </cell>
          <cell r="AA53">
            <v>21</v>
          </cell>
          <cell r="AB53">
            <v>608</v>
          </cell>
          <cell r="AC53">
            <v>109.7</v>
          </cell>
          <cell r="AD53">
            <v>89.9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5299.7280000000001</v>
          </cell>
          <cell r="R12">
            <v>5076.902</v>
          </cell>
          <cell r="S12">
            <v>6064.683</v>
          </cell>
          <cell r="T12">
            <v>6458.902</v>
          </cell>
          <cell r="U12">
            <v>4837.7430000000004</v>
          </cell>
          <cell r="V12">
            <v>5651.3860000000004</v>
          </cell>
          <cell r="W12">
            <v>5058.5820000000003</v>
          </cell>
          <cell r="X12">
            <v>4819.4260000000004</v>
          </cell>
          <cell r="Y12">
            <v>4810.2470000000003</v>
          </cell>
          <cell r="Z12">
            <v>4729.9089999999997</v>
          </cell>
          <cell r="AA12">
            <v>9490.08</v>
          </cell>
          <cell r="AB12">
            <v>9622.33</v>
          </cell>
          <cell r="AC12">
            <v>9455.0810000000001</v>
          </cell>
          <cell r="AD12">
            <v>7267.8860000000004</v>
          </cell>
        </row>
        <row r="13">
          <cell r="A13" t="str">
            <v>European Union - 28 countries (2013-2020)</v>
          </cell>
          <cell r="Q13">
            <v>5522.7280000000001</v>
          </cell>
          <cell r="R13">
            <v>5570.902</v>
          </cell>
          <cell r="S13">
            <v>6417.683</v>
          </cell>
          <cell r="T13">
            <v>6762.902</v>
          </cell>
          <cell r="U13">
            <v>5242.7430000000004</v>
          </cell>
          <cell r="V13">
            <v>6022.3860000000004</v>
          </cell>
          <cell r="W13">
            <v>5168.5820000000003</v>
          </cell>
          <cell r="X13">
            <v>5003.4260000000004</v>
          </cell>
          <cell r="Y13">
            <v>4948.2470000000003</v>
          </cell>
          <cell r="Z13">
            <v>4871.9089999999997</v>
          </cell>
          <cell r="AA13">
            <v>9571.5139999999992</v>
          </cell>
          <cell r="AB13">
            <v>9692.7150000000001</v>
          </cell>
          <cell r="AC13">
            <v>9514.4699999999993</v>
          </cell>
          <cell r="AD13">
            <v>7335.6360000000004</v>
          </cell>
        </row>
        <row r="14">
          <cell r="A14" t="str">
            <v>Euro area - 19 countries  (from 2015)</v>
          </cell>
          <cell r="Q14">
            <v>1801.7280000000001</v>
          </cell>
          <cell r="R14">
            <v>1742.902</v>
          </cell>
          <cell r="S14">
            <v>2224.683</v>
          </cell>
          <cell r="T14">
            <v>2425.902</v>
          </cell>
          <cell r="U14">
            <v>1817.7429999999999</v>
          </cell>
          <cell r="V14">
            <v>2178.386</v>
          </cell>
          <cell r="W14">
            <v>1882.5820000000001</v>
          </cell>
          <cell r="X14">
            <v>1907.4259999999999</v>
          </cell>
          <cell r="Y14">
            <v>1931.2470000000001</v>
          </cell>
          <cell r="Z14">
            <v>1715.9090000000001</v>
          </cell>
          <cell r="AA14">
            <v>6099.08</v>
          </cell>
          <cell r="AB14">
            <v>6181.33</v>
          </cell>
          <cell r="AC14">
            <v>6346.4530000000004</v>
          </cell>
          <cell r="AD14">
            <v>4006.9450000000002</v>
          </cell>
        </row>
        <row r="15">
          <cell r="A15" t="str">
            <v>Belgium</v>
          </cell>
          <cell r="Q15">
            <v>226</v>
          </cell>
          <cell r="R15">
            <v>299</v>
          </cell>
          <cell r="S15">
            <v>346</v>
          </cell>
          <cell r="T15">
            <v>464</v>
          </cell>
          <cell r="U15">
            <v>90</v>
          </cell>
          <cell r="V15">
            <v>164</v>
          </cell>
          <cell r="W15">
            <v>158</v>
          </cell>
          <cell r="X15">
            <v>9</v>
          </cell>
          <cell r="Y15">
            <v>20</v>
          </cell>
          <cell r="Z15">
            <v>9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167</v>
          </cell>
          <cell r="R16">
            <v>123</v>
          </cell>
          <cell r="S16">
            <v>95</v>
          </cell>
          <cell r="T16">
            <v>39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2303</v>
          </cell>
          <cell r="R17">
            <v>2144</v>
          </cell>
          <cell r="S17">
            <v>2408</v>
          </cell>
          <cell r="T17">
            <v>2619</v>
          </cell>
          <cell r="U17">
            <v>2326</v>
          </cell>
          <cell r="V17">
            <v>2226</v>
          </cell>
          <cell r="W17">
            <v>2128</v>
          </cell>
          <cell r="X17">
            <v>1985</v>
          </cell>
          <cell r="Y17">
            <v>1916</v>
          </cell>
          <cell r="Z17">
            <v>2070</v>
          </cell>
          <cell r="AA17">
            <v>2053</v>
          </cell>
          <cell r="AB17">
            <v>2062</v>
          </cell>
          <cell r="AC17">
            <v>1832.3510000000001</v>
          </cell>
          <cell r="AD17">
            <v>1711.636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650</v>
          </cell>
          <cell r="R19">
            <v>509</v>
          </cell>
          <cell r="S19">
            <v>970</v>
          </cell>
          <cell r="T19">
            <v>961</v>
          </cell>
          <cell r="U19">
            <v>881</v>
          </cell>
          <cell r="V19">
            <v>1067</v>
          </cell>
          <cell r="W19">
            <v>723</v>
          </cell>
          <cell r="X19">
            <v>946</v>
          </cell>
          <cell r="Y19">
            <v>974</v>
          </cell>
          <cell r="Z19">
            <v>820</v>
          </cell>
          <cell r="AA19">
            <v>3260</v>
          </cell>
          <cell r="AB19">
            <v>3039</v>
          </cell>
          <cell r="AC19">
            <v>3289</v>
          </cell>
          <cell r="AD19">
            <v>909</v>
          </cell>
        </row>
        <row r="20">
          <cell r="A20" t="str">
            <v>Estonia</v>
          </cell>
          <cell r="Q20">
            <v>13</v>
          </cell>
          <cell r="R20">
            <v>21</v>
          </cell>
          <cell r="S20">
            <v>35</v>
          </cell>
          <cell r="T20">
            <v>15</v>
          </cell>
          <cell r="U20">
            <v>17</v>
          </cell>
          <cell r="V20">
            <v>24</v>
          </cell>
          <cell r="W20">
            <v>18</v>
          </cell>
          <cell r="X20">
            <v>13</v>
          </cell>
          <cell r="Y20">
            <v>18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40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138</v>
          </cell>
          <cell r="R23">
            <v>190</v>
          </cell>
          <cell r="S23">
            <v>190</v>
          </cell>
          <cell r="T23">
            <v>156</v>
          </cell>
          <cell r="U23">
            <v>125</v>
          </cell>
          <cell r="V23">
            <v>148</v>
          </cell>
          <cell r="W23">
            <v>158</v>
          </cell>
          <cell r="X23">
            <v>124</v>
          </cell>
          <cell r="Y23">
            <v>215</v>
          </cell>
          <cell r="Z23">
            <v>230</v>
          </cell>
          <cell r="AA23">
            <v>127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96</v>
          </cell>
          <cell r="R24">
            <v>94</v>
          </cell>
          <cell r="S24">
            <v>100</v>
          </cell>
          <cell r="T24">
            <v>94</v>
          </cell>
          <cell r="U24">
            <v>64</v>
          </cell>
          <cell r="V24">
            <v>43</v>
          </cell>
          <cell r="W24">
            <v>60.896000000000001</v>
          </cell>
          <cell r="X24">
            <v>38.557000000000002</v>
          </cell>
          <cell r="Y24">
            <v>30.817</v>
          </cell>
          <cell r="Z24">
            <v>45.085000000000001</v>
          </cell>
          <cell r="AA24">
            <v>34.015000000000001</v>
          </cell>
          <cell r="AB24">
            <v>1.857</v>
          </cell>
          <cell r="AC24">
            <v>1.7689999999999999</v>
          </cell>
          <cell r="AD24">
            <v>0.34399999999999997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14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2010</v>
          </cell>
          <cell r="AB26">
            <v>2502</v>
          </cell>
          <cell r="AC26">
            <v>2334.6379999999999</v>
          </cell>
          <cell r="AD26">
            <v>2339.7179999999998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110</v>
          </cell>
          <cell r="R33">
            <v>106</v>
          </cell>
          <cell r="S33">
            <v>79</v>
          </cell>
          <cell r="T33">
            <v>102</v>
          </cell>
          <cell r="U33">
            <v>123</v>
          </cell>
          <cell r="V33">
            <v>103</v>
          </cell>
          <cell r="W33">
            <v>118</v>
          </cell>
          <cell r="X33">
            <v>112</v>
          </cell>
          <cell r="Y33">
            <v>124</v>
          </cell>
          <cell r="Z33">
            <v>71</v>
          </cell>
          <cell r="AA33">
            <v>89.32</v>
          </cell>
          <cell r="AB33">
            <v>92.307000000000002</v>
          </cell>
          <cell r="AC33">
            <v>90.710999999999999</v>
          </cell>
          <cell r="AD33">
            <v>78.376000000000005</v>
          </cell>
        </row>
        <row r="34">
          <cell r="A34" t="str">
            <v>Austria</v>
          </cell>
          <cell r="Q34">
            <v>70.727999999999994</v>
          </cell>
          <cell r="R34">
            <v>60.902000000000001</v>
          </cell>
          <cell r="S34">
            <v>43.683</v>
          </cell>
          <cell r="T34">
            <v>117.902</v>
          </cell>
          <cell r="U34">
            <v>64.742999999999995</v>
          </cell>
          <cell r="V34">
            <v>71.385999999999996</v>
          </cell>
          <cell r="W34">
            <v>136.68600000000001</v>
          </cell>
          <cell r="X34">
            <v>143.869</v>
          </cell>
          <cell r="Y34">
            <v>68.430000000000007</v>
          </cell>
          <cell r="Z34">
            <v>57.823999999999998</v>
          </cell>
          <cell r="AA34">
            <v>76.745000000000005</v>
          </cell>
          <cell r="AB34">
            <v>77.165999999999997</v>
          </cell>
          <cell r="AC34">
            <v>81.334999999999994</v>
          </cell>
          <cell r="AD34">
            <v>66.507000000000005</v>
          </cell>
        </row>
        <row r="35">
          <cell r="A35" t="str">
            <v>Poland</v>
          </cell>
          <cell r="Q35">
            <v>897</v>
          </cell>
          <cell r="R35">
            <v>994</v>
          </cell>
          <cell r="S35">
            <v>1091</v>
          </cell>
          <cell r="T35">
            <v>727</v>
          </cell>
          <cell r="U35">
            <v>623</v>
          </cell>
          <cell r="V35">
            <v>738</v>
          </cell>
          <cell r="W35">
            <v>722</v>
          </cell>
          <cell r="X35">
            <v>797</v>
          </cell>
          <cell r="Y35">
            <v>834</v>
          </cell>
          <cell r="Z35">
            <v>770</v>
          </cell>
          <cell r="AA35">
            <v>931</v>
          </cell>
          <cell r="AB35">
            <v>1167</v>
          </cell>
          <cell r="AC35">
            <v>989.27700000000004</v>
          </cell>
          <cell r="AD35">
            <v>1184.3050000000001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130</v>
          </cell>
          <cell r="R37">
            <v>73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445</v>
          </cell>
          <cell r="R39">
            <v>420</v>
          </cell>
          <cell r="S39">
            <v>421</v>
          </cell>
          <cell r="T39">
            <v>477</v>
          </cell>
          <cell r="U39">
            <v>421</v>
          </cell>
          <cell r="V39">
            <v>510</v>
          </cell>
          <cell r="W39">
            <v>484</v>
          </cell>
          <cell r="X39">
            <v>490</v>
          </cell>
          <cell r="Y39">
            <v>452</v>
          </cell>
          <cell r="Z39">
            <v>483</v>
          </cell>
          <cell r="AA39">
            <v>502</v>
          </cell>
          <cell r="AB39">
            <v>469</v>
          </cell>
          <cell r="AC39">
            <v>549</v>
          </cell>
          <cell r="AD39">
            <v>573</v>
          </cell>
        </row>
        <row r="40">
          <cell r="A40" t="str">
            <v>Finland</v>
          </cell>
          <cell r="Q40">
            <v>39</v>
          </cell>
          <cell r="R40">
            <v>43</v>
          </cell>
          <cell r="S40">
            <v>40</v>
          </cell>
          <cell r="T40">
            <v>39</v>
          </cell>
          <cell r="U40">
            <v>32</v>
          </cell>
          <cell r="V40">
            <v>48</v>
          </cell>
          <cell r="W40">
            <v>26</v>
          </cell>
          <cell r="X40">
            <v>31</v>
          </cell>
          <cell r="Y40">
            <v>29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1</v>
          </cell>
          <cell r="R41">
            <v>0</v>
          </cell>
          <cell r="S41">
            <v>246</v>
          </cell>
          <cell r="T41">
            <v>648</v>
          </cell>
          <cell r="U41">
            <v>71</v>
          </cell>
          <cell r="V41">
            <v>509</v>
          </cell>
          <cell r="W41">
            <v>326</v>
          </cell>
          <cell r="X41">
            <v>130</v>
          </cell>
          <cell r="Y41">
            <v>129</v>
          </cell>
          <cell r="Z41">
            <v>174</v>
          </cell>
          <cell r="AA41">
            <v>407</v>
          </cell>
          <cell r="AB41">
            <v>212</v>
          </cell>
          <cell r="AC41">
            <v>287</v>
          </cell>
          <cell r="AD41">
            <v>365</v>
          </cell>
        </row>
        <row r="42">
          <cell r="A42" t="str">
            <v>United Kingdom</v>
          </cell>
          <cell r="Q42">
            <v>223</v>
          </cell>
          <cell r="R42">
            <v>494</v>
          </cell>
          <cell r="S42">
            <v>353</v>
          </cell>
          <cell r="T42">
            <v>304</v>
          </cell>
          <cell r="U42">
            <v>405</v>
          </cell>
          <cell r="V42">
            <v>371</v>
          </cell>
          <cell r="W42">
            <v>110</v>
          </cell>
          <cell r="X42">
            <v>184</v>
          </cell>
          <cell r="Y42">
            <v>138</v>
          </cell>
          <cell r="Z42">
            <v>142</v>
          </cell>
          <cell r="AA42">
            <v>81.433999999999997</v>
          </cell>
          <cell r="AB42">
            <v>70.385000000000005</v>
          </cell>
          <cell r="AC42">
            <v>59.389000000000003</v>
          </cell>
          <cell r="AD42">
            <v>67.75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65</v>
          </cell>
          <cell r="R48">
            <v>54</v>
          </cell>
          <cell r="S48">
            <v>28</v>
          </cell>
          <cell r="T48">
            <v>0</v>
          </cell>
          <cell r="U48">
            <v>0</v>
          </cell>
          <cell r="V48">
            <v>72</v>
          </cell>
          <cell r="W48">
            <v>71</v>
          </cell>
          <cell r="X48">
            <v>18</v>
          </cell>
          <cell r="Y48">
            <v>23</v>
          </cell>
          <cell r="Z48">
            <v>41</v>
          </cell>
          <cell r="AA48">
            <v>69</v>
          </cell>
          <cell r="AB48">
            <v>75</v>
          </cell>
          <cell r="AC48">
            <v>89.599000000000004</v>
          </cell>
          <cell r="AD48">
            <v>94.683999999999997</v>
          </cell>
        </row>
        <row r="49">
          <cell r="A49" t="str">
            <v>Turkey</v>
          </cell>
          <cell r="Q49">
            <v>134</v>
          </cell>
          <cell r="R49">
            <v>261</v>
          </cell>
          <cell r="S49">
            <v>235</v>
          </cell>
          <cell r="T49">
            <v>219</v>
          </cell>
          <cell r="U49">
            <v>222</v>
          </cell>
          <cell r="V49">
            <v>210</v>
          </cell>
          <cell r="W49">
            <v>177</v>
          </cell>
          <cell r="X49">
            <v>155</v>
          </cell>
          <cell r="Y49">
            <v>181</v>
          </cell>
          <cell r="Z49">
            <v>124</v>
          </cell>
          <cell r="AA49">
            <v>121</v>
          </cell>
          <cell r="AB49">
            <v>166</v>
          </cell>
          <cell r="AC49">
            <v>105.745</v>
          </cell>
          <cell r="AD49">
            <v>154.30500000000001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1464</v>
          </cell>
          <cell r="T53">
            <v>1739</v>
          </cell>
          <cell r="U53">
            <v>2094</v>
          </cell>
          <cell r="V53">
            <v>2315</v>
          </cell>
          <cell r="W53">
            <v>256</v>
          </cell>
          <cell r="X53">
            <v>338</v>
          </cell>
          <cell r="Y53">
            <v>624</v>
          </cell>
          <cell r="Z53">
            <v>682</v>
          </cell>
          <cell r="AA53">
            <v>687</v>
          </cell>
          <cell r="AB53">
            <v>1258</v>
          </cell>
          <cell r="AC53">
            <v>1407</v>
          </cell>
          <cell r="AD53">
            <v>1288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523</v>
          </cell>
          <cell r="R12">
            <v>701</v>
          </cell>
          <cell r="S12">
            <v>689.553</v>
          </cell>
          <cell r="T12">
            <v>629.41200000000003</v>
          </cell>
          <cell r="U12">
            <v>457.73700000000002</v>
          </cell>
          <cell r="V12">
            <v>525.57399999999996</v>
          </cell>
          <cell r="W12">
            <v>461.23399999999998</v>
          </cell>
          <cell r="X12">
            <v>435.27600000000001</v>
          </cell>
          <cell r="Y12">
            <v>394.21899999999999</v>
          </cell>
          <cell r="Z12">
            <v>437.53199999999998</v>
          </cell>
          <cell r="AA12">
            <v>410.60199999999998</v>
          </cell>
          <cell r="AB12">
            <v>367.58600000000001</v>
          </cell>
          <cell r="AC12">
            <v>358.66899999999998</v>
          </cell>
          <cell r="AD12">
            <v>359.69200000000001</v>
          </cell>
        </row>
        <row r="13">
          <cell r="A13" t="str">
            <v>European Union - 28 countries (2013-2020)</v>
          </cell>
          <cell r="Q13">
            <v>523</v>
          </cell>
          <cell r="R13">
            <v>701</v>
          </cell>
          <cell r="S13">
            <v>689.553</v>
          </cell>
          <cell r="T13">
            <v>629.41200000000003</v>
          </cell>
          <cell r="U13">
            <v>457.73700000000002</v>
          </cell>
          <cell r="V13">
            <v>525.57399999999996</v>
          </cell>
          <cell r="W13">
            <v>461.23399999999998</v>
          </cell>
          <cell r="X13">
            <v>435.27600000000001</v>
          </cell>
          <cell r="Y13">
            <v>394.21899999999999</v>
          </cell>
          <cell r="Z13">
            <v>437.53199999999998</v>
          </cell>
          <cell r="AA13">
            <v>410.60199999999998</v>
          </cell>
          <cell r="AB13">
            <v>367.58600000000001</v>
          </cell>
          <cell r="AC13">
            <v>358.66899999999998</v>
          </cell>
          <cell r="AD13">
            <v>359.69200000000001</v>
          </cell>
        </row>
        <row r="14">
          <cell r="A14" t="str">
            <v>Euro area - 19 countries  (from 2015)</v>
          </cell>
          <cell r="Q14">
            <v>515</v>
          </cell>
          <cell r="R14">
            <v>680</v>
          </cell>
          <cell r="S14">
            <v>682.553</v>
          </cell>
          <cell r="T14">
            <v>620.41200000000003</v>
          </cell>
          <cell r="U14">
            <v>446.73700000000002</v>
          </cell>
          <cell r="V14">
            <v>519.57399999999996</v>
          </cell>
          <cell r="W14">
            <v>456.23399999999998</v>
          </cell>
          <cell r="X14">
            <v>428.27600000000001</v>
          </cell>
          <cell r="Y14">
            <v>385.21899999999999</v>
          </cell>
          <cell r="Z14">
            <v>428.53199999999998</v>
          </cell>
          <cell r="AA14">
            <v>401.60199999999998</v>
          </cell>
          <cell r="AB14">
            <v>360.58600000000001</v>
          </cell>
          <cell r="AC14">
            <v>354.66899999999998</v>
          </cell>
          <cell r="AD14">
            <v>353.69200000000001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14</v>
          </cell>
          <cell r="R20">
            <v>15</v>
          </cell>
          <cell r="S20">
            <v>22</v>
          </cell>
          <cell r="T20">
            <v>14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27</v>
          </cell>
          <cell r="R21">
            <v>30</v>
          </cell>
          <cell r="S21">
            <v>27.553000000000001</v>
          </cell>
          <cell r="T21">
            <v>28.411999999999999</v>
          </cell>
          <cell r="U21">
            <v>34.737000000000002</v>
          </cell>
          <cell r="V21">
            <v>34.573999999999998</v>
          </cell>
          <cell r="W21">
            <v>25.234000000000002</v>
          </cell>
          <cell r="X21">
            <v>27.276</v>
          </cell>
          <cell r="Y21">
            <v>32.219000000000001</v>
          </cell>
          <cell r="Z21">
            <v>25.532</v>
          </cell>
          <cell r="AA21">
            <v>21.602</v>
          </cell>
          <cell r="AB21">
            <v>24.585999999999999</v>
          </cell>
          <cell r="AC21">
            <v>23.669</v>
          </cell>
          <cell r="AD21">
            <v>19.692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474</v>
          </cell>
          <cell r="R40">
            <v>635</v>
          </cell>
          <cell r="S40">
            <v>633</v>
          </cell>
          <cell r="T40">
            <v>578</v>
          </cell>
          <cell r="U40">
            <v>412</v>
          </cell>
          <cell r="V40">
            <v>485</v>
          </cell>
          <cell r="W40">
            <v>431</v>
          </cell>
          <cell r="X40">
            <v>401</v>
          </cell>
          <cell r="Y40">
            <v>353</v>
          </cell>
          <cell r="Z40">
            <v>403</v>
          </cell>
          <cell r="AA40">
            <v>380</v>
          </cell>
          <cell r="AB40">
            <v>336</v>
          </cell>
          <cell r="AC40">
            <v>331</v>
          </cell>
          <cell r="AD40">
            <v>334</v>
          </cell>
        </row>
        <row r="41">
          <cell r="A41" t="str">
            <v>Sweden</v>
          </cell>
          <cell r="Q41">
            <v>8</v>
          </cell>
          <cell r="R41">
            <v>21</v>
          </cell>
          <cell r="S41">
            <v>7</v>
          </cell>
          <cell r="T41">
            <v>9</v>
          </cell>
          <cell r="U41">
            <v>11</v>
          </cell>
          <cell r="V41">
            <v>6</v>
          </cell>
          <cell r="W41">
            <v>5</v>
          </cell>
          <cell r="X41">
            <v>7</v>
          </cell>
          <cell r="Y41">
            <v>9</v>
          </cell>
          <cell r="Z41">
            <v>9</v>
          </cell>
          <cell r="AA41">
            <v>9</v>
          </cell>
          <cell r="AB41">
            <v>7</v>
          </cell>
          <cell r="AC41">
            <v>4</v>
          </cell>
          <cell r="AD41">
            <v>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4</v>
          </cell>
          <cell r="AA53">
            <v>8</v>
          </cell>
          <cell r="AB53">
            <v>18</v>
          </cell>
          <cell r="AC53">
            <v>18</v>
          </cell>
          <cell r="AD53">
            <v>15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1</v>
          </cell>
          <cell r="R12">
            <v>1</v>
          </cell>
          <cell r="S12">
            <v>15</v>
          </cell>
          <cell r="T12">
            <v>11</v>
          </cell>
          <cell r="U12">
            <v>4</v>
          </cell>
          <cell r="V12">
            <v>0</v>
          </cell>
          <cell r="W12">
            <v>5</v>
          </cell>
          <cell r="X12">
            <v>4</v>
          </cell>
          <cell r="Y12">
            <v>5</v>
          </cell>
          <cell r="Z12">
            <v>0</v>
          </cell>
          <cell r="AA12">
            <v>0</v>
          </cell>
          <cell r="AB12">
            <v>0</v>
          </cell>
          <cell r="AC12">
            <v>3</v>
          </cell>
          <cell r="AD12">
            <v>4</v>
          </cell>
        </row>
        <row r="13">
          <cell r="A13" t="str">
            <v>European Union - 28 countries (2013-2020)</v>
          </cell>
          <cell r="Q13">
            <v>1</v>
          </cell>
          <cell r="R13">
            <v>1</v>
          </cell>
          <cell r="S13">
            <v>15</v>
          </cell>
          <cell r="T13">
            <v>11</v>
          </cell>
          <cell r="U13">
            <v>4</v>
          </cell>
          <cell r="V13">
            <v>0</v>
          </cell>
          <cell r="W13">
            <v>5</v>
          </cell>
          <cell r="X13">
            <v>4</v>
          </cell>
          <cell r="Y13">
            <v>5</v>
          </cell>
          <cell r="Z13">
            <v>0</v>
          </cell>
          <cell r="AA13">
            <v>0</v>
          </cell>
          <cell r="AB13">
            <v>0</v>
          </cell>
          <cell r="AC13">
            <v>3</v>
          </cell>
          <cell r="AD13">
            <v>4</v>
          </cell>
        </row>
        <row r="14">
          <cell r="A14" t="str">
            <v>Euro area - 19 countries  (from 2015)</v>
          </cell>
          <cell r="Q14">
            <v>1</v>
          </cell>
          <cell r="R14">
            <v>1</v>
          </cell>
          <cell r="S14">
            <v>15</v>
          </cell>
          <cell r="T14">
            <v>11</v>
          </cell>
          <cell r="U14">
            <v>4</v>
          </cell>
          <cell r="V14">
            <v>0</v>
          </cell>
          <cell r="W14">
            <v>5</v>
          </cell>
          <cell r="X14">
            <v>4</v>
          </cell>
          <cell r="Y14">
            <v>5</v>
          </cell>
          <cell r="Z14">
            <v>0</v>
          </cell>
          <cell r="AA14">
            <v>0</v>
          </cell>
          <cell r="AB14">
            <v>0</v>
          </cell>
          <cell r="AC14">
            <v>3</v>
          </cell>
          <cell r="AD14">
            <v>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</v>
          </cell>
          <cell r="R20">
            <v>1</v>
          </cell>
          <cell r="S20">
            <v>15</v>
          </cell>
          <cell r="T20">
            <v>11</v>
          </cell>
          <cell r="U20">
            <v>4</v>
          </cell>
          <cell r="V20">
            <v>0</v>
          </cell>
          <cell r="W20">
            <v>5</v>
          </cell>
          <cell r="X20">
            <v>4</v>
          </cell>
          <cell r="Y20">
            <v>5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82381.256999999998</v>
          </cell>
          <cell r="R12">
            <v>81503.260999999999</v>
          </cell>
          <cell r="S12">
            <v>87664.963000000003</v>
          </cell>
          <cell r="T12">
            <v>91999.376999999993</v>
          </cell>
          <cell r="U12">
            <v>88735.471999999994</v>
          </cell>
          <cell r="V12">
            <v>98754.097999999998</v>
          </cell>
          <cell r="W12">
            <v>105690.33900000001</v>
          </cell>
          <cell r="X12">
            <v>99810.573000000004</v>
          </cell>
          <cell r="Y12">
            <v>103950.62699999999</v>
          </cell>
          <cell r="Z12">
            <v>93724.45</v>
          </cell>
          <cell r="AA12">
            <v>98492.263000000006</v>
          </cell>
          <cell r="AB12">
            <v>100675.125</v>
          </cell>
          <cell r="AC12">
            <v>110732.74</v>
          </cell>
          <cell r="AD12">
            <v>116658.58</v>
          </cell>
        </row>
        <row r="13">
          <cell r="A13" t="str">
            <v>European Union - 28 countries (2013-2020)</v>
          </cell>
          <cell r="Q13">
            <v>104629.257</v>
          </cell>
          <cell r="R13">
            <v>103496.261</v>
          </cell>
          <cell r="S13">
            <v>109291.963</v>
          </cell>
          <cell r="T13">
            <v>113395.37699999999</v>
          </cell>
          <cell r="U13">
            <v>108857.47199999999</v>
          </cell>
          <cell r="V13">
            <v>119007.098</v>
          </cell>
          <cell r="W13">
            <v>123137.33900000001</v>
          </cell>
          <cell r="X13">
            <v>117660.573</v>
          </cell>
          <cell r="Y13">
            <v>119283.62699999999</v>
          </cell>
          <cell r="Z13">
            <v>108769.45</v>
          </cell>
          <cell r="AA13">
            <v>113906.795</v>
          </cell>
          <cell r="AB13">
            <v>116456.24099999999</v>
          </cell>
          <cell r="AC13">
            <v>126627.758</v>
          </cell>
          <cell r="AD13">
            <v>133443.40299999999</v>
          </cell>
        </row>
        <row r="14">
          <cell r="A14" t="str">
            <v>Euro area - 19 countries  (from 2015)</v>
          </cell>
          <cell r="Q14">
            <v>78495.256999999998</v>
          </cell>
          <cell r="R14">
            <v>77971.260999999999</v>
          </cell>
          <cell r="S14">
            <v>84358.963000000003</v>
          </cell>
          <cell r="T14">
            <v>88790.376999999993</v>
          </cell>
          <cell r="U14">
            <v>86294.471999999994</v>
          </cell>
          <cell r="V14">
            <v>95672.097999999998</v>
          </cell>
          <cell r="W14">
            <v>102351.33900000001</v>
          </cell>
          <cell r="X14">
            <v>96353.573000000004</v>
          </cell>
          <cell r="Y14">
            <v>100510.62699999999</v>
          </cell>
          <cell r="Z14">
            <v>90471.520999999993</v>
          </cell>
          <cell r="AA14">
            <v>95202.58</v>
          </cell>
          <cell r="AB14">
            <v>96771.864000000001</v>
          </cell>
          <cell r="AC14">
            <v>105210.75</v>
          </cell>
          <cell r="AD14">
            <v>108247.31200000001</v>
          </cell>
        </row>
        <row r="15">
          <cell r="A15" t="str">
            <v>Belgium</v>
          </cell>
          <cell r="Q15">
            <v>588</v>
          </cell>
          <cell r="R15">
            <v>452</v>
          </cell>
          <cell r="S15">
            <v>666</v>
          </cell>
          <cell r="T15">
            <v>1157</v>
          </cell>
          <cell r="U15">
            <v>2203</v>
          </cell>
          <cell r="V15">
            <v>2692</v>
          </cell>
          <cell r="W15">
            <v>3384</v>
          </cell>
          <cell r="X15">
            <v>3923</v>
          </cell>
          <cell r="Y15">
            <v>3951</v>
          </cell>
          <cell r="Z15">
            <v>4155.1000000000004</v>
          </cell>
          <cell r="AA15">
            <v>4208.1000000000004</v>
          </cell>
          <cell r="AB15">
            <v>4532.2</v>
          </cell>
          <cell r="AC15">
            <v>5328.9</v>
          </cell>
          <cell r="AD15">
            <v>5495.8</v>
          </cell>
        </row>
        <row r="16">
          <cell r="A16" t="str">
            <v>Bulgaria</v>
          </cell>
          <cell r="Q16">
            <v>516</v>
          </cell>
          <cell r="R16">
            <v>806</v>
          </cell>
          <cell r="S16">
            <v>709</v>
          </cell>
          <cell r="T16">
            <v>638</v>
          </cell>
          <cell r="U16">
            <v>172</v>
          </cell>
          <cell r="V16">
            <v>193</v>
          </cell>
          <cell r="W16">
            <v>72</v>
          </cell>
          <cell r="X16">
            <v>191</v>
          </cell>
          <cell r="Y16">
            <v>152</v>
          </cell>
          <cell r="Z16">
            <v>89</v>
          </cell>
          <cell r="AA16">
            <v>174</v>
          </cell>
          <cell r="AB16">
            <v>184</v>
          </cell>
          <cell r="AC16">
            <v>128.11099999999999</v>
          </cell>
          <cell r="AD16">
            <v>124.979</v>
          </cell>
        </row>
        <row r="17">
          <cell r="A17" t="str">
            <v>Czechia</v>
          </cell>
          <cell r="Q17">
            <v>597</v>
          </cell>
          <cell r="R17">
            <v>397</v>
          </cell>
          <cell r="S17">
            <v>495</v>
          </cell>
          <cell r="T17">
            <v>402</v>
          </cell>
          <cell r="U17">
            <v>388</v>
          </cell>
          <cell r="V17">
            <v>388</v>
          </cell>
          <cell r="W17">
            <v>226</v>
          </cell>
          <cell r="X17">
            <v>240</v>
          </cell>
          <cell r="Y17">
            <v>225</v>
          </cell>
          <cell r="Z17">
            <v>228</v>
          </cell>
          <cell r="AA17">
            <v>252</v>
          </cell>
          <cell r="AB17">
            <v>288</v>
          </cell>
          <cell r="AC17">
            <v>286.04199999999997</v>
          </cell>
          <cell r="AD17">
            <v>302.50599999999997</v>
          </cell>
        </row>
        <row r="18">
          <cell r="A18" t="str">
            <v>Denmark</v>
          </cell>
          <cell r="Q18">
            <v>1401</v>
          </cell>
          <cell r="R18">
            <v>1077</v>
          </cell>
          <cell r="S18">
            <v>897</v>
          </cell>
          <cell r="T18">
            <v>707</v>
          </cell>
          <cell r="U18">
            <v>604</v>
          </cell>
          <cell r="V18">
            <v>762</v>
          </cell>
          <cell r="W18">
            <v>530</v>
          </cell>
          <cell r="X18">
            <v>426</v>
          </cell>
          <cell r="Y18">
            <v>410</v>
          </cell>
          <cell r="Z18">
            <v>383.92899999999997</v>
          </cell>
          <cell r="AA18">
            <v>372.68299999999999</v>
          </cell>
          <cell r="AB18">
            <v>325.26100000000002</v>
          </cell>
          <cell r="AC18">
            <v>320.09899999999999</v>
          </cell>
          <cell r="AD18">
            <v>339.529</v>
          </cell>
        </row>
        <row r="19">
          <cell r="A19" t="str">
            <v>Germany (until 1990 former territory of the FRG)</v>
          </cell>
          <cell r="Q19">
            <v>16092</v>
          </cell>
          <cell r="R19">
            <v>16002</v>
          </cell>
          <cell r="S19">
            <v>16118</v>
          </cell>
          <cell r="T19">
            <v>16970</v>
          </cell>
          <cell r="U19">
            <v>18106</v>
          </cell>
          <cell r="V19">
            <v>20638</v>
          </cell>
          <cell r="W19">
            <v>20214</v>
          </cell>
          <cell r="X19">
            <v>19960</v>
          </cell>
          <cell r="Y19">
            <v>20644</v>
          </cell>
          <cell r="Z19">
            <v>21620</v>
          </cell>
          <cell r="AA19">
            <v>22774</v>
          </cell>
          <cell r="AB19">
            <v>24463</v>
          </cell>
          <cell r="AC19">
            <v>26054</v>
          </cell>
          <cell r="AD19">
            <v>25121</v>
          </cell>
        </row>
        <row r="20">
          <cell r="A20" t="str">
            <v>Estonia</v>
          </cell>
          <cell r="Q20">
            <v>67</v>
          </cell>
          <cell r="R20">
            <v>48</v>
          </cell>
          <cell r="S20">
            <v>35</v>
          </cell>
          <cell r="T20">
            <v>32</v>
          </cell>
          <cell r="U20">
            <v>29</v>
          </cell>
          <cell r="V20">
            <v>39</v>
          </cell>
          <cell r="W20">
            <v>39</v>
          </cell>
          <cell r="X20">
            <v>30</v>
          </cell>
          <cell r="Y20">
            <v>23</v>
          </cell>
          <cell r="Z20">
            <v>15</v>
          </cell>
          <cell r="AA20">
            <v>12</v>
          </cell>
          <cell r="AB20">
            <v>24</v>
          </cell>
          <cell r="AC20">
            <v>25</v>
          </cell>
          <cell r="AD20">
            <v>19</v>
          </cell>
        </row>
        <row r="21">
          <cell r="A21" t="str">
            <v>Ireland</v>
          </cell>
          <cell r="Q21">
            <v>499</v>
          </cell>
          <cell r="R21">
            <v>1500</v>
          </cell>
          <cell r="S21">
            <v>1720.0419999999999</v>
          </cell>
          <cell r="T21">
            <v>1784.9290000000001</v>
          </cell>
          <cell r="U21">
            <v>1733.4480000000001</v>
          </cell>
          <cell r="V21">
            <v>1822.9970000000001</v>
          </cell>
          <cell r="W21">
            <v>1862.297</v>
          </cell>
          <cell r="X21">
            <v>2011.8520000000001</v>
          </cell>
          <cell r="Y21">
            <v>1949.933</v>
          </cell>
          <cell r="Z21">
            <v>1966.2719999999999</v>
          </cell>
          <cell r="AA21">
            <v>2038.5509999999999</v>
          </cell>
          <cell r="AB21">
            <v>2089.7570000000001</v>
          </cell>
          <cell r="AC21">
            <v>2101.3560000000002</v>
          </cell>
          <cell r="AD21">
            <v>2071.9479999999999</v>
          </cell>
        </row>
        <row r="22">
          <cell r="A22" t="str">
            <v>Greece</v>
          </cell>
          <cell r="Q22">
            <v>161</v>
          </cell>
          <cell r="R22">
            <v>157</v>
          </cell>
          <cell r="S22">
            <v>105</v>
          </cell>
          <cell r="T22">
            <v>491</v>
          </cell>
          <cell r="U22">
            <v>1159</v>
          </cell>
          <cell r="V22">
            <v>1539</v>
          </cell>
          <cell r="W22">
            <v>1551</v>
          </cell>
          <cell r="X22">
            <v>1327</v>
          </cell>
          <cell r="Y22">
            <v>1017</v>
          </cell>
          <cell r="Z22">
            <v>929</v>
          </cell>
          <cell r="AA22">
            <v>1420</v>
          </cell>
          <cell r="AB22">
            <v>1006</v>
          </cell>
          <cell r="AC22">
            <v>1424.6</v>
          </cell>
          <cell r="AD22">
            <v>1103.002</v>
          </cell>
        </row>
        <row r="23">
          <cell r="A23" t="str">
            <v>Spain</v>
          </cell>
          <cell r="Q23">
            <v>25448</v>
          </cell>
          <cell r="R23">
            <v>23201</v>
          </cell>
          <cell r="S23">
            <v>25162</v>
          </cell>
          <cell r="T23">
            <v>25652</v>
          </cell>
          <cell r="U23">
            <v>24853</v>
          </cell>
          <cell r="V23">
            <v>23876</v>
          </cell>
          <cell r="W23">
            <v>26401</v>
          </cell>
          <cell r="X23">
            <v>27466</v>
          </cell>
          <cell r="Y23">
            <v>30712</v>
          </cell>
          <cell r="Z23">
            <v>23565</v>
          </cell>
          <cell r="AA23">
            <v>24311</v>
          </cell>
          <cell r="AB23">
            <v>24918</v>
          </cell>
          <cell r="AC23">
            <v>26931</v>
          </cell>
          <cell r="AD23">
            <v>27947</v>
          </cell>
        </row>
        <row r="24">
          <cell r="A24" t="str">
            <v>France</v>
          </cell>
          <cell r="Q24">
            <v>9723</v>
          </cell>
          <cell r="R24">
            <v>9502</v>
          </cell>
          <cell r="S24">
            <v>9601</v>
          </cell>
          <cell r="T24">
            <v>8755</v>
          </cell>
          <cell r="U24">
            <v>2151</v>
          </cell>
          <cell r="V24">
            <v>1778</v>
          </cell>
          <cell r="W24">
            <v>4844.62</v>
          </cell>
          <cell r="X24">
            <v>4431.5230000000001</v>
          </cell>
          <cell r="Y24">
            <v>4620.5630000000001</v>
          </cell>
          <cell r="Z24">
            <v>4187.5150000000003</v>
          </cell>
          <cell r="AA24">
            <v>4459.7659999999996</v>
          </cell>
          <cell r="AB24">
            <v>4672.491</v>
          </cell>
          <cell r="AC24">
            <v>4995.0110000000004</v>
          </cell>
          <cell r="AD24">
            <v>4873.0879999999997</v>
          </cell>
        </row>
        <row r="25">
          <cell r="A25" t="str">
            <v>Croatia</v>
          </cell>
          <cell r="Q25">
            <v>298</v>
          </cell>
          <cell r="R25">
            <v>282</v>
          </cell>
          <cell r="S25">
            <v>346</v>
          </cell>
          <cell r="T25">
            <v>326</v>
          </cell>
          <cell r="U25">
            <v>260</v>
          </cell>
          <cell r="V25">
            <v>290</v>
          </cell>
          <cell r="W25">
            <v>302</v>
          </cell>
          <cell r="X25">
            <v>214</v>
          </cell>
          <cell r="Y25">
            <v>239</v>
          </cell>
          <cell r="Z25">
            <v>247</v>
          </cell>
          <cell r="AA25">
            <v>215</v>
          </cell>
          <cell r="AB25">
            <v>231</v>
          </cell>
          <cell r="AC25">
            <v>315.8</v>
          </cell>
          <cell r="AD25">
            <v>273.10000000000002</v>
          </cell>
        </row>
        <row r="26">
          <cell r="A26" t="str">
            <v>Italy</v>
          </cell>
          <cell r="Q26">
            <v>10248</v>
          </cell>
          <cell r="R26">
            <v>9560</v>
          </cell>
          <cell r="S26">
            <v>10970</v>
          </cell>
          <cell r="T26">
            <v>11240</v>
          </cell>
          <cell r="U26">
            <v>13148</v>
          </cell>
          <cell r="V26">
            <v>16840</v>
          </cell>
          <cell r="W26">
            <v>17178</v>
          </cell>
          <cell r="X26">
            <v>11127</v>
          </cell>
          <cell r="Y26">
            <v>11758</v>
          </cell>
          <cell r="Z26">
            <v>11844</v>
          </cell>
          <cell r="AA26">
            <v>13421</v>
          </cell>
          <cell r="AB26">
            <v>13646</v>
          </cell>
          <cell r="AC26">
            <v>15061.766</v>
          </cell>
          <cell r="AD26">
            <v>18165.901999999998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52</v>
          </cell>
          <cell r="R28">
            <v>47</v>
          </cell>
          <cell r="S28">
            <v>38</v>
          </cell>
          <cell r="T28">
            <v>30</v>
          </cell>
          <cell r="U28">
            <v>27</v>
          </cell>
          <cell r="V28">
            <v>31</v>
          </cell>
          <cell r="W28">
            <v>31</v>
          </cell>
          <cell r="X28">
            <v>55</v>
          </cell>
          <cell r="Y28">
            <v>81</v>
          </cell>
          <cell r="Z28">
            <v>47</v>
          </cell>
          <cell r="AA28">
            <v>37</v>
          </cell>
          <cell r="AB28">
            <v>42</v>
          </cell>
          <cell r="AC28">
            <v>30.917999999999999</v>
          </cell>
          <cell r="AD28">
            <v>25.053000000000001</v>
          </cell>
        </row>
        <row r="29">
          <cell r="A29" t="str">
            <v>Lithuania</v>
          </cell>
          <cell r="Q29">
            <v>168</v>
          </cell>
          <cell r="R29">
            <v>166</v>
          </cell>
          <cell r="S29">
            <v>138</v>
          </cell>
          <cell r="T29">
            <v>46</v>
          </cell>
          <cell r="U29">
            <v>132</v>
          </cell>
          <cell r="V29">
            <v>136</v>
          </cell>
          <cell r="W29">
            <v>177</v>
          </cell>
          <cell r="X29">
            <v>407</v>
          </cell>
          <cell r="Y29">
            <v>217</v>
          </cell>
          <cell r="Z29">
            <v>324</v>
          </cell>
          <cell r="AA29">
            <v>373</v>
          </cell>
          <cell r="AB29">
            <v>317</v>
          </cell>
          <cell r="AC29">
            <v>349.87700000000001</v>
          </cell>
          <cell r="AD29">
            <v>220.6</v>
          </cell>
        </row>
        <row r="30">
          <cell r="A30" t="str">
            <v>Luxembourg</v>
          </cell>
          <cell r="Q30">
            <v>147.69900000000001</v>
          </cell>
          <cell r="R30">
            <v>152.947</v>
          </cell>
          <cell r="S30">
            <v>116.66</v>
          </cell>
          <cell r="T30">
            <v>118.78700000000001</v>
          </cell>
          <cell r="U30">
            <v>127.595</v>
          </cell>
          <cell r="V30">
            <v>132.17099999999999</v>
          </cell>
          <cell r="W30">
            <v>121.938</v>
          </cell>
          <cell r="X30">
            <v>123.646</v>
          </cell>
          <cell r="Y30">
            <v>129.47399999999999</v>
          </cell>
          <cell r="Z30">
            <v>108.562</v>
          </cell>
          <cell r="AA30">
            <v>102.398</v>
          </cell>
          <cell r="AB30">
            <v>104.33199999999999</v>
          </cell>
          <cell r="AC30">
            <v>92.974999999999994</v>
          </cell>
          <cell r="AD30">
            <v>83.56</v>
          </cell>
        </row>
        <row r="31">
          <cell r="A31" t="str">
            <v>Hungary</v>
          </cell>
          <cell r="Q31">
            <v>341</v>
          </cell>
          <cell r="R31">
            <v>285</v>
          </cell>
          <cell r="S31">
            <v>276</v>
          </cell>
          <cell r="T31">
            <v>306</v>
          </cell>
          <cell r="U31">
            <v>240</v>
          </cell>
          <cell r="V31">
            <v>311</v>
          </cell>
          <cell r="W31">
            <v>495</v>
          </cell>
          <cell r="X31">
            <v>323</v>
          </cell>
          <cell r="Y31">
            <v>325</v>
          </cell>
          <cell r="Z31">
            <v>298</v>
          </cell>
          <cell r="AA31">
            <v>330</v>
          </cell>
          <cell r="AB31">
            <v>343</v>
          </cell>
          <cell r="AC31">
            <v>314</v>
          </cell>
          <cell r="AD31">
            <v>380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9342</v>
          </cell>
          <cell r="R33">
            <v>10683</v>
          </cell>
          <cell r="S33">
            <v>12356</v>
          </cell>
          <cell r="T33">
            <v>15240</v>
          </cell>
          <cell r="U33">
            <v>15208</v>
          </cell>
          <cell r="V33">
            <v>17329</v>
          </cell>
          <cell r="W33">
            <v>17423</v>
          </cell>
          <cell r="X33">
            <v>17375</v>
          </cell>
          <cell r="Y33">
            <v>16641.240000000002</v>
          </cell>
          <cell r="Z33">
            <v>13678</v>
          </cell>
          <cell r="AA33">
            <v>14498.661</v>
          </cell>
          <cell r="AB33">
            <v>14126.073</v>
          </cell>
          <cell r="AC33">
            <v>15888.334000000001</v>
          </cell>
          <cell r="AD33">
            <v>16099.722</v>
          </cell>
        </row>
        <row r="34">
          <cell r="A34" t="str">
            <v>Austria</v>
          </cell>
          <cell r="Q34">
            <v>1742.558</v>
          </cell>
          <cell r="R34">
            <v>1834.3140000000001</v>
          </cell>
          <cell r="S34">
            <v>1971.261</v>
          </cell>
          <cell r="T34">
            <v>2083.6610000000001</v>
          </cell>
          <cell r="U34">
            <v>1833.4290000000001</v>
          </cell>
          <cell r="V34">
            <v>2103.9299999999998</v>
          </cell>
          <cell r="W34">
            <v>2166.4839999999999</v>
          </cell>
          <cell r="X34">
            <v>1613.5519999999999</v>
          </cell>
          <cell r="Y34">
            <v>1520.4169999999999</v>
          </cell>
          <cell r="Z34">
            <v>1113.0719999999999</v>
          </cell>
          <cell r="AA34">
            <v>1153.104</v>
          </cell>
          <cell r="AB34">
            <v>1083.011</v>
          </cell>
          <cell r="AC34">
            <v>1103.6189999999999</v>
          </cell>
          <cell r="AD34">
            <v>1046.566</v>
          </cell>
        </row>
        <row r="35">
          <cell r="A35" t="str">
            <v>Poland</v>
          </cell>
          <cell r="Q35">
            <v>370</v>
          </cell>
          <cell r="R35">
            <v>282</v>
          </cell>
          <cell r="S35">
            <v>233</v>
          </cell>
          <cell r="T35">
            <v>234</v>
          </cell>
          <cell r="U35">
            <v>250</v>
          </cell>
          <cell r="V35">
            <v>381</v>
          </cell>
          <cell r="W35">
            <v>931</v>
          </cell>
          <cell r="X35">
            <v>1159</v>
          </cell>
          <cell r="Y35">
            <v>1538</v>
          </cell>
          <cell r="Z35">
            <v>1452</v>
          </cell>
          <cell r="AA35">
            <v>1321</v>
          </cell>
          <cell r="AB35">
            <v>2210</v>
          </cell>
          <cell r="AC35">
            <v>3821.2739999999999</v>
          </cell>
          <cell r="AD35">
            <v>6543.0680000000002</v>
          </cell>
        </row>
        <row r="36">
          <cell r="A36" t="str">
            <v>Portugal</v>
          </cell>
          <cell r="Q36">
            <v>1646</v>
          </cell>
          <cell r="R36">
            <v>1859</v>
          </cell>
          <cell r="S36">
            <v>2300</v>
          </cell>
          <cell r="T36">
            <v>2312</v>
          </cell>
          <cell r="U36">
            <v>2930</v>
          </cell>
          <cell r="V36">
            <v>3878</v>
          </cell>
          <cell r="W36">
            <v>4326</v>
          </cell>
          <cell r="X36">
            <v>4804</v>
          </cell>
          <cell r="Y36">
            <v>5578</v>
          </cell>
          <cell r="Z36">
            <v>5201</v>
          </cell>
          <cell r="AA36">
            <v>4957</v>
          </cell>
          <cell r="AB36">
            <v>4827</v>
          </cell>
          <cell r="AC36">
            <v>4891.9449999999997</v>
          </cell>
          <cell r="AD36">
            <v>5039.1509999999998</v>
          </cell>
        </row>
        <row r="37">
          <cell r="A37" t="str">
            <v>Romania</v>
          </cell>
          <cell r="Q37">
            <v>263</v>
          </cell>
          <cell r="R37">
            <v>333</v>
          </cell>
          <cell r="S37">
            <v>280</v>
          </cell>
          <cell r="T37">
            <v>540</v>
          </cell>
          <cell r="U37">
            <v>474</v>
          </cell>
          <cell r="V37">
            <v>662</v>
          </cell>
          <cell r="W37">
            <v>673</v>
          </cell>
          <cell r="X37">
            <v>821</v>
          </cell>
          <cell r="Y37">
            <v>492</v>
          </cell>
          <cell r="Z37">
            <v>498</v>
          </cell>
          <cell r="AA37">
            <v>592</v>
          </cell>
          <cell r="AB37">
            <v>290</v>
          </cell>
          <cell r="AC37">
            <v>304.66399999999999</v>
          </cell>
          <cell r="AD37">
            <v>418.08600000000001</v>
          </cell>
        </row>
        <row r="38">
          <cell r="A38" t="str">
            <v>Slovenia</v>
          </cell>
          <cell r="Q38">
            <v>182</v>
          </cell>
          <cell r="R38">
            <v>163</v>
          </cell>
          <cell r="S38">
            <v>166</v>
          </cell>
          <cell r="T38">
            <v>158</v>
          </cell>
          <cell r="U38">
            <v>147</v>
          </cell>
          <cell r="V38">
            <v>132</v>
          </cell>
          <cell r="W38">
            <v>92</v>
          </cell>
          <cell r="X38">
            <v>105</v>
          </cell>
          <cell r="Y38">
            <v>106</v>
          </cell>
          <cell r="Z38">
            <v>129</v>
          </cell>
          <cell r="AA38">
            <v>125</v>
          </cell>
          <cell r="AB38">
            <v>128</v>
          </cell>
          <cell r="AC38">
            <v>130.44900000000001</v>
          </cell>
          <cell r="AD38">
            <v>132.91999999999999</v>
          </cell>
        </row>
        <row r="39">
          <cell r="A39" t="str">
            <v>Slovakia</v>
          </cell>
          <cell r="Q39">
            <v>236</v>
          </cell>
          <cell r="R39">
            <v>320</v>
          </cell>
          <cell r="S39">
            <v>319</v>
          </cell>
          <cell r="T39">
            <v>305</v>
          </cell>
          <cell r="U39">
            <v>339</v>
          </cell>
          <cell r="V39">
            <v>332</v>
          </cell>
          <cell r="W39">
            <v>385</v>
          </cell>
          <cell r="X39">
            <v>390</v>
          </cell>
          <cell r="Y39">
            <v>298</v>
          </cell>
          <cell r="Z39">
            <v>340</v>
          </cell>
          <cell r="AA39">
            <v>308</v>
          </cell>
          <cell r="AB39">
            <v>300</v>
          </cell>
          <cell r="AC39">
            <v>283</v>
          </cell>
          <cell r="AD39">
            <v>274</v>
          </cell>
        </row>
        <row r="40">
          <cell r="A40" t="str">
            <v>Finland</v>
          </cell>
          <cell r="Q40">
            <v>2153</v>
          </cell>
          <cell r="R40">
            <v>2324</v>
          </cell>
          <cell r="S40">
            <v>2577</v>
          </cell>
          <cell r="T40">
            <v>2415</v>
          </cell>
          <cell r="U40">
            <v>2168</v>
          </cell>
          <cell r="V40">
            <v>2373</v>
          </cell>
          <cell r="W40">
            <v>2155</v>
          </cell>
          <cell r="X40">
            <v>1204</v>
          </cell>
          <cell r="Y40">
            <v>1264</v>
          </cell>
          <cell r="Z40">
            <v>1249</v>
          </cell>
          <cell r="AA40">
            <v>1004</v>
          </cell>
          <cell r="AB40">
            <v>493</v>
          </cell>
          <cell r="AC40">
            <v>518</v>
          </cell>
          <cell r="AD40">
            <v>529</v>
          </cell>
        </row>
        <row r="41">
          <cell r="A41" t="str">
            <v>Sweden</v>
          </cell>
          <cell r="Q41">
            <v>100</v>
          </cell>
          <cell r="R41">
            <v>70</v>
          </cell>
          <cell r="S41">
            <v>70</v>
          </cell>
          <cell r="T41">
            <v>56</v>
          </cell>
          <cell r="U41">
            <v>53</v>
          </cell>
          <cell r="V41">
            <v>95</v>
          </cell>
          <cell r="W41">
            <v>110</v>
          </cell>
          <cell r="X41">
            <v>83</v>
          </cell>
          <cell r="Y41">
            <v>59</v>
          </cell>
          <cell r="Z41">
            <v>57</v>
          </cell>
          <cell r="AA41">
            <v>33</v>
          </cell>
          <cell r="AB41">
            <v>32</v>
          </cell>
          <cell r="AC41">
            <v>32</v>
          </cell>
          <cell r="AD41">
            <v>30</v>
          </cell>
        </row>
        <row r="42">
          <cell r="A42" t="str">
            <v>United Kingdom</v>
          </cell>
          <cell r="Q42">
            <v>22248</v>
          </cell>
          <cell r="R42">
            <v>21993</v>
          </cell>
          <cell r="S42">
            <v>21627</v>
          </cell>
          <cell r="T42">
            <v>21396</v>
          </cell>
          <cell r="U42">
            <v>20122</v>
          </cell>
          <cell r="V42">
            <v>20253</v>
          </cell>
          <cell r="W42">
            <v>17447</v>
          </cell>
          <cell r="X42">
            <v>17850</v>
          </cell>
          <cell r="Y42">
            <v>15333</v>
          </cell>
          <cell r="Z42">
            <v>15045</v>
          </cell>
          <cell r="AA42">
            <v>15414.531999999999</v>
          </cell>
          <cell r="AB42">
            <v>15781.116</v>
          </cell>
          <cell r="AC42">
            <v>15895.018</v>
          </cell>
          <cell r="AD42">
            <v>16784.823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2141</v>
          </cell>
          <cell r="W44">
            <v>2507</v>
          </cell>
          <cell r="X44">
            <v>2564</v>
          </cell>
          <cell r="Y44">
            <v>2425</v>
          </cell>
          <cell r="Z44">
            <v>2587</v>
          </cell>
          <cell r="AA44">
            <v>2596</v>
          </cell>
          <cell r="AB44">
            <v>2598</v>
          </cell>
          <cell r="AC44">
            <v>2521</v>
          </cell>
          <cell r="AD44">
            <v>2585.6869999999999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77</v>
          </cell>
          <cell r="R48">
            <v>43</v>
          </cell>
          <cell r="S48">
            <v>41</v>
          </cell>
          <cell r="T48">
            <v>11</v>
          </cell>
          <cell r="U48">
            <v>14</v>
          </cell>
          <cell r="V48">
            <v>31</v>
          </cell>
          <cell r="W48">
            <v>29</v>
          </cell>
          <cell r="X48">
            <v>70</v>
          </cell>
          <cell r="Y48">
            <v>101</v>
          </cell>
          <cell r="Z48">
            <v>160</v>
          </cell>
          <cell r="AA48">
            <v>165</v>
          </cell>
          <cell r="AB48">
            <v>236</v>
          </cell>
          <cell r="AC48">
            <v>258.84100000000001</v>
          </cell>
          <cell r="AD48">
            <v>245.249</v>
          </cell>
        </row>
        <row r="49">
          <cell r="A49" t="str">
            <v>Turkey</v>
          </cell>
          <cell r="Q49">
            <v>3398</v>
          </cell>
          <cell r="R49">
            <v>3770</v>
          </cell>
          <cell r="S49">
            <v>3989</v>
          </cell>
          <cell r="T49">
            <v>4443</v>
          </cell>
          <cell r="U49">
            <v>3208</v>
          </cell>
          <cell r="V49">
            <v>3258</v>
          </cell>
          <cell r="W49">
            <v>2913</v>
          </cell>
          <cell r="X49">
            <v>2831</v>
          </cell>
          <cell r="Y49">
            <v>2877</v>
          </cell>
          <cell r="Z49">
            <v>3316</v>
          </cell>
          <cell r="AA49">
            <v>3368</v>
          </cell>
          <cell r="AB49">
            <v>4057</v>
          </cell>
          <cell r="AC49">
            <v>3957.433</v>
          </cell>
          <cell r="AD49">
            <v>5643.1809999999996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</v>
          </cell>
          <cell r="W52">
            <v>12</v>
          </cell>
          <cell r="X52">
            <v>15</v>
          </cell>
          <cell r="Y52">
            <v>20</v>
          </cell>
          <cell r="Z52">
            <v>36</v>
          </cell>
          <cell r="AA52">
            <v>18</v>
          </cell>
          <cell r="AB52">
            <v>11</v>
          </cell>
          <cell r="AC52">
            <v>13</v>
          </cell>
          <cell r="AD52">
            <v>19</v>
          </cell>
        </row>
        <row r="53">
          <cell r="A53" t="str">
            <v>Ukraine</v>
          </cell>
          <cell r="Q53">
            <v>4801</v>
          </cell>
          <cell r="R53">
            <v>4720</v>
          </cell>
          <cell r="S53">
            <v>2490</v>
          </cell>
          <cell r="T53">
            <v>2789</v>
          </cell>
          <cell r="U53">
            <v>1749</v>
          </cell>
          <cell r="V53">
            <v>1874</v>
          </cell>
          <cell r="W53">
            <v>4620</v>
          </cell>
          <cell r="X53">
            <v>2909</v>
          </cell>
          <cell r="Y53">
            <v>2111</v>
          </cell>
          <cell r="Z53">
            <v>1773</v>
          </cell>
          <cell r="AA53">
            <v>622</v>
          </cell>
          <cell r="AB53">
            <v>3327</v>
          </cell>
          <cell r="AC53">
            <v>1787.3</v>
          </cell>
          <cell r="AD53">
            <v>578.5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28309.492999999999</v>
          </cell>
          <cell r="R12">
            <v>26770.335999999999</v>
          </cell>
          <cell r="S12">
            <v>24525.953000000001</v>
          </cell>
          <cell r="T12">
            <v>22382.491999999998</v>
          </cell>
          <cell r="U12">
            <v>20073.451000000001</v>
          </cell>
          <cell r="V12">
            <v>18717.066999999999</v>
          </cell>
          <cell r="W12">
            <v>16095.512000000001</v>
          </cell>
          <cell r="X12">
            <v>14744.114</v>
          </cell>
          <cell r="Y12">
            <v>11634.802</v>
          </cell>
          <cell r="Z12">
            <v>12620.450999999999</v>
          </cell>
          <cell r="AA12">
            <v>13167.956</v>
          </cell>
          <cell r="AB12">
            <v>11945.573</v>
          </cell>
          <cell r="AC12">
            <v>11685.306</v>
          </cell>
          <cell r="AD12">
            <v>11337.148999999999</v>
          </cell>
        </row>
        <row r="13">
          <cell r="A13" t="str">
            <v>European Union - 28 countries (2013-2020)</v>
          </cell>
          <cell r="Q13">
            <v>30655.492999999999</v>
          </cell>
          <cell r="R13">
            <v>29145.335999999999</v>
          </cell>
          <cell r="S13">
            <v>26526.953000000001</v>
          </cell>
          <cell r="T13">
            <v>24383.491999999998</v>
          </cell>
          <cell r="U13">
            <v>22058.451000000001</v>
          </cell>
          <cell r="V13">
            <v>21230.066999999999</v>
          </cell>
          <cell r="W13">
            <v>18110.511999999999</v>
          </cell>
          <cell r="X13">
            <v>16153.114</v>
          </cell>
          <cell r="Y13">
            <v>12939.802</v>
          </cell>
          <cell r="Z13">
            <v>13998.450999999999</v>
          </cell>
          <cell r="AA13">
            <v>14490.111999999999</v>
          </cell>
          <cell r="AB13">
            <v>13216.597</v>
          </cell>
          <cell r="AC13">
            <v>12898.032999999999</v>
          </cell>
          <cell r="AD13">
            <v>11771.66</v>
          </cell>
        </row>
        <row r="14">
          <cell r="A14" t="str">
            <v>Euro area - 19 countries  (from 2015)</v>
          </cell>
          <cell r="Q14">
            <v>24378.492999999999</v>
          </cell>
          <cell r="R14">
            <v>22705.335999999999</v>
          </cell>
          <cell r="S14">
            <v>20603.953000000001</v>
          </cell>
          <cell r="T14">
            <v>19040.491999999998</v>
          </cell>
          <cell r="U14">
            <v>17074.451000000001</v>
          </cell>
          <cell r="V14">
            <v>15375.066999999999</v>
          </cell>
          <cell r="W14">
            <v>13454.512000000001</v>
          </cell>
          <cell r="X14">
            <v>12502.114</v>
          </cell>
          <cell r="Y14">
            <v>9651.8019999999997</v>
          </cell>
          <cell r="Z14">
            <v>10800.450999999999</v>
          </cell>
          <cell r="AA14">
            <v>10872.973</v>
          </cell>
          <cell r="AB14">
            <v>9300.348</v>
          </cell>
          <cell r="AC14">
            <v>9192.8050000000003</v>
          </cell>
          <cell r="AD14">
            <v>8974.991</v>
          </cell>
        </row>
        <row r="15">
          <cell r="A15" t="str">
            <v>Belgium</v>
          </cell>
          <cell r="Q15">
            <v>151</v>
          </cell>
          <cell r="R15">
            <v>93</v>
          </cell>
          <cell r="S15">
            <v>122</v>
          </cell>
          <cell r="T15">
            <v>105</v>
          </cell>
          <cell r="U15">
            <v>123</v>
          </cell>
          <cell r="V15">
            <v>260</v>
          </cell>
          <cell r="W15">
            <v>172</v>
          </cell>
          <cell r="X15">
            <v>266</v>
          </cell>
          <cell r="Y15">
            <v>134</v>
          </cell>
          <cell r="Z15">
            <v>205.1</v>
          </cell>
          <cell r="AA15">
            <v>186.1</v>
          </cell>
          <cell r="AB15">
            <v>184.3</v>
          </cell>
          <cell r="AC15">
            <v>157.30000000000001</v>
          </cell>
          <cell r="AD15">
            <v>143.30000000000001</v>
          </cell>
        </row>
        <row r="16">
          <cell r="A16" t="str">
            <v>Bulgaria</v>
          </cell>
          <cell r="Q16">
            <v>370</v>
          </cell>
          <cell r="R16">
            <v>241</v>
          </cell>
          <cell r="S16">
            <v>432</v>
          </cell>
          <cell r="T16">
            <v>127</v>
          </cell>
          <cell r="U16">
            <v>0</v>
          </cell>
          <cell r="V16">
            <v>0</v>
          </cell>
          <cell r="W16">
            <v>1</v>
          </cell>
          <cell r="X16">
            <v>0</v>
          </cell>
          <cell r="Y16">
            <v>0</v>
          </cell>
          <cell r="Z16">
            <v>0</v>
          </cell>
          <cell r="AA16">
            <v>14</v>
          </cell>
          <cell r="AB16">
            <v>56</v>
          </cell>
          <cell r="AC16">
            <v>187.309</v>
          </cell>
          <cell r="AD16">
            <v>252.839</v>
          </cell>
        </row>
        <row r="17">
          <cell r="A17" t="str">
            <v>Czechia</v>
          </cell>
          <cell r="Q17">
            <v>59</v>
          </cell>
          <cell r="R17">
            <v>51</v>
          </cell>
          <cell r="S17">
            <v>28</v>
          </cell>
          <cell r="T17">
            <v>35</v>
          </cell>
          <cell r="U17">
            <v>45</v>
          </cell>
          <cell r="V17">
            <v>143</v>
          </cell>
          <cell r="W17">
            <v>27</v>
          </cell>
          <cell r="X17">
            <v>10</v>
          </cell>
          <cell r="Y17">
            <v>3</v>
          </cell>
          <cell r="Z17">
            <v>10</v>
          </cell>
          <cell r="AA17">
            <v>15</v>
          </cell>
          <cell r="AB17">
            <v>10</v>
          </cell>
          <cell r="AC17">
            <v>10.122999999999999</v>
          </cell>
          <cell r="AD17">
            <v>10.326000000000001</v>
          </cell>
        </row>
        <row r="18">
          <cell r="A18" t="str">
            <v>Denmark</v>
          </cell>
          <cell r="Q18">
            <v>215</v>
          </cell>
          <cell r="R18">
            <v>214</v>
          </cell>
          <cell r="S18">
            <v>235</v>
          </cell>
          <cell r="T18">
            <v>187</v>
          </cell>
          <cell r="U18">
            <v>215</v>
          </cell>
          <cell r="V18">
            <v>187</v>
          </cell>
          <cell r="W18">
            <v>181</v>
          </cell>
          <cell r="X18">
            <v>179</v>
          </cell>
          <cell r="Y18">
            <v>191</v>
          </cell>
          <cell r="Z18">
            <v>206</v>
          </cell>
          <cell r="AA18">
            <v>207.983</v>
          </cell>
          <cell r="AB18">
            <v>199.22499999999999</v>
          </cell>
          <cell r="AC18">
            <v>171.33799999999999</v>
          </cell>
          <cell r="AD18">
            <v>188.87</v>
          </cell>
        </row>
        <row r="19">
          <cell r="A19" t="str">
            <v>Germany (until 1990 former territory of the FRG)</v>
          </cell>
          <cell r="Q19">
            <v>3312</v>
          </cell>
          <cell r="R19">
            <v>3324</v>
          </cell>
          <cell r="S19">
            <v>3496</v>
          </cell>
          <cell r="T19">
            <v>2866</v>
          </cell>
          <cell r="U19">
            <v>2501</v>
          </cell>
          <cell r="V19">
            <v>2341</v>
          </cell>
          <cell r="W19">
            <v>1891</v>
          </cell>
          <cell r="X19">
            <v>2452</v>
          </cell>
          <cell r="Y19">
            <v>2321</v>
          </cell>
          <cell r="Z19">
            <v>2192</v>
          </cell>
          <cell r="AA19">
            <v>2218</v>
          </cell>
          <cell r="AB19">
            <v>2264</v>
          </cell>
          <cell r="AC19">
            <v>2172</v>
          </cell>
          <cell r="AD19">
            <v>2078</v>
          </cell>
        </row>
        <row r="20">
          <cell r="A20" t="str">
            <v>Estonia</v>
          </cell>
          <cell r="Q20">
            <v>1</v>
          </cell>
          <cell r="R20">
            <v>1</v>
          </cell>
          <cell r="S20">
            <v>4</v>
          </cell>
          <cell r="T20">
            <v>1</v>
          </cell>
          <cell r="U20">
            <v>1</v>
          </cell>
          <cell r="V20">
            <v>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43</v>
          </cell>
          <cell r="R21">
            <v>40</v>
          </cell>
          <cell r="S21">
            <v>44.62</v>
          </cell>
          <cell r="T21">
            <v>32.371000000000002</v>
          </cell>
          <cell r="U21">
            <v>29.623000000000001</v>
          </cell>
          <cell r="V21">
            <v>47.478999999999999</v>
          </cell>
          <cell r="W21">
            <v>38.048000000000002</v>
          </cell>
          <cell r="X21">
            <v>42.665999999999997</v>
          </cell>
          <cell r="Y21">
            <v>31.475999999999999</v>
          </cell>
          <cell r="Z21">
            <v>29.702000000000002</v>
          </cell>
          <cell r="AA21">
            <v>55.061999999999998</v>
          </cell>
          <cell r="AB21">
            <v>24.187999999999999</v>
          </cell>
          <cell r="AC21">
            <v>5.5339999999999998</v>
          </cell>
          <cell r="AD21">
            <v>3.5259999999999998</v>
          </cell>
        </row>
        <row r="22">
          <cell r="A22" t="str">
            <v>Greece</v>
          </cell>
          <cell r="Q22">
            <v>773</v>
          </cell>
          <cell r="R22">
            <v>792</v>
          </cell>
          <cell r="S22">
            <v>744</v>
          </cell>
          <cell r="T22">
            <v>781</v>
          </cell>
          <cell r="U22">
            <v>746</v>
          </cell>
          <cell r="V22">
            <v>795</v>
          </cell>
          <cell r="W22">
            <v>879</v>
          </cell>
          <cell r="X22">
            <v>952</v>
          </cell>
          <cell r="Y22">
            <v>770</v>
          </cell>
          <cell r="Z22">
            <v>741</v>
          </cell>
          <cell r="AA22">
            <v>782</v>
          </cell>
          <cell r="AB22">
            <v>674</v>
          </cell>
          <cell r="AC22">
            <v>406.85</v>
          </cell>
          <cell r="AD22">
            <v>703.976</v>
          </cell>
        </row>
        <row r="23">
          <cell r="A23" t="str">
            <v>Spain</v>
          </cell>
          <cell r="Q23">
            <v>6967</v>
          </cell>
          <cell r="R23">
            <v>6561</v>
          </cell>
          <cell r="S23">
            <v>3868</v>
          </cell>
          <cell r="T23">
            <v>4418</v>
          </cell>
          <cell r="U23">
            <v>4700</v>
          </cell>
          <cell r="V23">
            <v>3460</v>
          </cell>
          <cell r="W23">
            <v>2530</v>
          </cell>
          <cell r="X23">
            <v>2412</v>
          </cell>
          <cell r="Y23">
            <v>1362</v>
          </cell>
          <cell r="Z23">
            <v>2730</v>
          </cell>
          <cell r="AA23">
            <v>3458</v>
          </cell>
          <cell r="AB23">
            <v>3414</v>
          </cell>
          <cell r="AC23">
            <v>3535</v>
          </cell>
          <cell r="AD23">
            <v>3363</v>
          </cell>
        </row>
        <row r="24">
          <cell r="A24" t="str">
            <v>France</v>
          </cell>
          <cell r="Q24">
            <v>1110</v>
          </cell>
          <cell r="R24">
            <v>723</v>
          </cell>
          <cell r="S24">
            <v>658</v>
          </cell>
          <cell r="T24">
            <v>392</v>
          </cell>
          <cell r="U24">
            <v>734</v>
          </cell>
          <cell r="V24">
            <v>628</v>
          </cell>
          <cell r="W24">
            <v>741.49300000000005</v>
          </cell>
          <cell r="X24">
            <v>449.029</v>
          </cell>
          <cell r="Y24">
            <v>390.77300000000002</v>
          </cell>
          <cell r="Z24">
            <v>526.25300000000004</v>
          </cell>
          <cell r="AA24">
            <v>350.50099999999998</v>
          </cell>
          <cell r="AB24">
            <v>288.09199999999998</v>
          </cell>
          <cell r="AC24">
            <v>259.233</v>
          </cell>
          <cell r="AD24">
            <v>182.67599999999999</v>
          </cell>
        </row>
        <row r="25">
          <cell r="A25" t="str">
            <v>Croatia</v>
          </cell>
          <cell r="Q25">
            <v>187</v>
          </cell>
          <cell r="R25">
            <v>166</v>
          </cell>
          <cell r="S25">
            <v>142</v>
          </cell>
          <cell r="T25">
            <v>113</v>
          </cell>
          <cell r="U25">
            <v>114</v>
          </cell>
          <cell r="V25">
            <v>119</v>
          </cell>
          <cell r="W25">
            <v>170</v>
          </cell>
          <cell r="X25">
            <v>133</v>
          </cell>
          <cell r="Y25">
            <v>58</v>
          </cell>
          <cell r="Z25">
            <v>58</v>
          </cell>
          <cell r="AA25">
            <v>64</v>
          </cell>
          <cell r="AB25">
            <v>64</v>
          </cell>
          <cell r="AC25">
            <v>63.9</v>
          </cell>
          <cell r="AD25">
            <v>63.9</v>
          </cell>
        </row>
        <row r="26">
          <cell r="A26" t="str">
            <v>Italy</v>
          </cell>
          <cell r="Q26">
            <v>6887</v>
          </cell>
          <cell r="R26">
            <v>6202</v>
          </cell>
          <cell r="S26">
            <v>6332</v>
          </cell>
          <cell r="T26">
            <v>5571</v>
          </cell>
          <cell r="U26">
            <v>4816</v>
          </cell>
          <cell r="V26">
            <v>4580</v>
          </cell>
          <cell r="W26">
            <v>4246</v>
          </cell>
          <cell r="X26">
            <v>3441</v>
          </cell>
          <cell r="Y26">
            <v>2659</v>
          </cell>
          <cell r="Z26">
            <v>2266</v>
          </cell>
          <cell r="AA26">
            <v>1997</v>
          </cell>
          <cell r="AB26">
            <v>873</v>
          </cell>
          <cell r="AC26">
            <v>882.65499999999997</v>
          </cell>
          <cell r="AD26">
            <v>831.26300000000003</v>
          </cell>
        </row>
        <row r="27">
          <cell r="A27" t="str">
            <v>Cyprus</v>
          </cell>
          <cell r="Q27">
            <v>28</v>
          </cell>
          <cell r="R27">
            <v>32</v>
          </cell>
          <cell r="S27">
            <v>64</v>
          </cell>
          <cell r="T27">
            <v>53</v>
          </cell>
          <cell r="U27">
            <v>44</v>
          </cell>
          <cell r="V27">
            <v>34</v>
          </cell>
          <cell r="W27">
            <v>8</v>
          </cell>
          <cell r="X27">
            <v>8</v>
          </cell>
          <cell r="Y27">
            <v>8</v>
          </cell>
          <cell r="Z27">
            <v>0</v>
          </cell>
          <cell r="AA27">
            <v>0</v>
          </cell>
          <cell r="AB27">
            <v>0</v>
          </cell>
          <cell r="AC27">
            <v>3.7</v>
          </cell>
          <cell r="AD27">
            <v>1.0860000000000001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242</v>
          </cell>
          <cell r="T29">
            <v>160</v>
          </cell>
          <cell r="U29">
            <v>205</v>
          </cell>
          <cell r="V29">
            <v>137</v>
          </cell>
          <cell r="W29">
            <v>143</v>
          </cell>
          <cell r="X29">
            <v>122</v>
          </cell>
          <cell r="Y29">
            <v>131</v>
          </cell>
          <cell r="Z29">
            <v>110</v>
          </cell>
          <cell r="AA29">
            <v>233</v>
          </cell>
          <cell r="AB29">
            <v>209</v>
          </cell>
          <cell r="AC29">
            <v>137.084</v>
          </cell>
          <cell r="AD29">
            <v>129.19999999999999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35</v>
          </cell>
          <cell r="R31">
            <v>24</v>
          </cell>
          <cell r="S31">
            <v>0</v>
          </cell>
          <cell r="T31">
            <v>0</v>
          </cell>
          <cell r="U31">
            <v>13</v>
          </cell>
          <cell r="V31">
            <v>4</v>
          </cell>
          <cell r="W31">
            <v>0</v>
          </cell>
          <cell r="X31">
            <v>3</v>
          </cell>
          <cell r="Y31">
            <v>14</v>
          </cell>
          <cell r="Z31">
            <v>16</v>
          </cell>
          <cell r="AA31">
            <v>22</v>
          </cell>
          <cell r="AB31">
            <v>14</v>
          </cell>
          <cell r="AC31">
            <v>3</v>
          </cell>
          <cell r="AD31">
            <v>20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1811</v>
          </cell>
          <cell r="R33">
            <v>1672</v>
          </cell>
          <cell r="S33">
            <v>1678</v>
          </cell>
          <cell r="T33">
            <v>1593</v>
          </cell>
          <cell r="U33">
            <v>1122</v>
          </cell>
          <cell r="V33">
            <v>855</v>
          </cell>
          <cell r="W33">
            <v>809</v>
          </cell>
          <cell r="X33">
            <v>743</v>
          </cell>
          <cell r="Y33">
            <v>723</v>
          </cell>
          <cell r="Z33">
            <v>997</v>
          </cell>
          <cell r="AA33">
            <v>562.798</v>
          </cell>
          <cell r="AB33">
            <v>545.70299999999997</v>
          </cell>
          <cell r="AC33">
            <v>723.20799999999997</v>
          </cell>
          <cell r="AD33">
            <v>590.47500000000002</v>
          </cell>
        </row>
        <row r="34">
          <cell r="A34" t="str">
            <v>Austria</v>
          </cell>
          <cell r="Q34">
            <v>377.49299999999999</v>
          </cell>
          <cell r="R34">
            <v>433.33600000000001</v>
          </cell>
          <cell r="S34">
            <v>455.33300000000003</v>
          </cell>
          <cell r="T34">
            <v>374.12099999999998</v>
          </cell>
          <cell r="U34">
            <v>332.82799999999997</v>
          </cell>
          <cell r="V34">
            <v>511.58800000000002</v>
          </cell>
          <cell r="W34">
            <v>465.971</v>
          </cell>
          <cell r="X34">
            <v>641.41899999999998</v>
          </cell>
          <cell r="Y34">
            <v>569.553</v>
          </cell>
          <cell r="Z34">
            <v>645.39599999999996</v>
          </cell>
          <cell r="AA34">
            <v>691.51199999999994</v>
          </cell>
          <cell r="AB34">
            <v>528.06500000000005</v>
          </cell>
          <cell r="AC34">
            <v>590.59699999999998</v>
          </cell>
          <cell r="AD34">
            <v>312.75599999999997</v>
          </cell>
        </row>
        <row r="35">
          <cell r="A35" t="str">
            <v>Poland</v>
          </cell>
          <cell r="Q35">
            <v>2148</v>
          </cell>
          <cell r="R35">
            <v>2297</v>
          </cell>
          <cell r="S35">
            <v>2225</v>
          </cell>
          <cell r="T35">
            <v>2069</v>
          </cell>
          <cell r="U35">
            <v>2126</v>
          </cell>
          <cell r="V35">
            <v>2272</v>
          </cell>
          <cell r="W35">
            <v>1781</v>
          </cell>
          <cell r="X35">
            <v>1498</v>
          </cell>
          <cell r="Y35">
            <v>1229</v>
          </cell>
          <cell r="Z35">
            <v>1132</v>
          </cell>
          <cell r="AA35">
            <v>1608</v>
          </cell>
          <cell r="AB35">
            <v>1806</v>
          </cell>
          <cell r="AC35">
            <v>1493.23</v>
          </cell>
          <cell r="AD35">
            <v>1342.0909999999999</v>
          </cell>
        </row>
        <row r="36">
          <cell r="A36" t="str">
            <v>Portugal</v>
          </cell>
          <cell r="Q36">
            <v>1931</v>
          </cell>
          <cell r="R36">
            <v>1908</v>
          </cell>
          <cell r="S36">
            <v>2049</v>
          </cell>
          <cell r="T36">
            <v>1697</v>
          </cell>
          <cell r="U36">
            <v>1488</v>
          </cell>
          <cell r="V36">
            <v>1515</v>
          </cell>
          <cell r="W36">
            <v>1333</v>
          </cell>
          <cell r="X36">
            <v>844</v>
          </cell>
          <cell r="Y36">
            <v>492</v>
          </cell>
          <cell r="Z36">
            <v>298</v>
          </cell>
          <cell r="AA36">
            <v>273</v>
          </cell>
          <cell r="AB36">
            <v>229</v>
          </cell>
          <cell r="AC36">
            <v>260.51</v>
          </cell>
          <cell r="AD36">
            <v>98.671999999999997</v>
          </cell>
        </row>
        <row r="37">
          <cell r="A37" t="str">
            <v>Romania</v>
          </cell>
          <cell r="Q37">
            <v>203</v>
          </cell>
          <cell r="R37">
            <v>201</v>
          </cell>
          <cell r="S37">
            <v>216</v>
          </cell>
          <cell r="T37">
            <v>282</v>
          </cell>
          <cell r="U37">
            <v>155</v>
          </cell>
          <cell r="V37">
            <v>103</v>
          </cell>
          <cell r="W37">
            <v>129</v>
          </cell>
          <cell r="X37">
            <v>152</v>
          </cell>
          <cell r="Y37">
            <v>293</v>
          </cell>
          <cell r="Z37">
            <v>239</v>
          </cell>
          <cell r="AA37">
            <v>241</v>
          </cell>
          <cell r="AB37">
            <v>324</v>
          </cell>
          <cell r="AC37">
            <v>395.601</v>
          </cell>
          <cell r="AD37">
            <v>356.13200000000001</v>
          </cell>
        </row>
        <row r="38">
          <cell r="A38" t="str">
            <v>Slovenia</v>
          </cell>
          <cell r="Q38">
            <v>31</v>
          </cell>
          <cell r="R38">
            <v>31</v>
          </cell>
          <cell r="S38">
            <v>6</v>
          </cell>
          <cell r="T38">
            <v>4</v>
          </cell>
          <cell r="U38">
            <v>10</v>
          </cell>
          <cell r="V38">
            <v>0</v>
          </cell>
          <cell r="W38">
            <v>1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1</v>
          </cell>
          <cell r="AC38">
            <v>0.13400000000000001</v>
          </cell>
          <cell r="AD38">
            <v>2.0609999999999999</v>
          </cell>
        </row>
        <row r="39">
          <cell r="A39" t="str">
            <v>Slovakia</v>
          </cell>
          <cell r="Q39">
            <v>720</v>
          </cell>
          <cell r="R39">
            <v>700</v>
          </cell>
          <cell r="S39">
            <v>691</v>
          </cell>
          <cell r="T39">
            <v>662</v>
          </cell>
          <cell r="U39">
            <v>88</v>
          </cell>
          <cell r="V39">
            <v>4</v>
          </cell>
          <cell r="W39">
            <v>3</v>
          </cell>
          <cell r="X39">
            <v>0</v>
          </cell>
          <cell r="Y39">
            <v>2</v>
          </cell>
          <cell r="Z39">
            <v>1</v>
          </cell>
          <cell r="AA39">
            <v>0</v>
          </cell>
          <cell r="AB39">
            <v>3</v>
          </cell>
          <cell r="AC39">
            <v>5</v>
          </cell>
          <cell r="AD39">
            <v>449</v>
          </cell>
        </row>
        <row r="40">
          <cell r="A40" t="str">
            <v>Finland</v>
          </cell>
          <cell r="Q40">
            <v>236</v>
          </cell>
          <cell r="R40">
            <v>193</v>
          </cell>
          <cell r="S40">
            <v>150</v>
          </cell>
          <cell r="T40">
            <v>331</v>
          </cell>
          <cell r="U40">
            <v>134</v>
          </cell>
          <cell r="V40">
            <v>205</v>
          </cell>
          <cell r="W40">
            <v>194</v>
          </cell>
          <cell r="X40">
            <v>129</v>
          </cell>
          <cell r="Y40">
            <v>58</v>
          </cell>
          <cell r="Z40">
            <v>59</v>
          </cell>
          <cell r="AA40">
            <v>66</v>
          </cell>
          <cell r="AB40">
            <v>63</v>
          </cell>
          <cell r="AC40">
            <v>54</v>
          </cell>
          <cell r="AD40">
            <v>86</v>
          </cell>
        </row>
        <row r="41">
          <cell r="A41" t="str">
            <v>Sweden</v>
          </cell>
          <cell r="Q41">
            <v>714</v>
          </cell>
          <cell r="R41">
            <v>871</v>
          </cell>
          <cell r="S41">
            <v>644</v>
          </cell>
          <cell r="T41">
            <v>529</v>
          </cell>
          <cell r="U41">
            <v>331</v>
          </cell>
          <cell r="V41">
            <v>514</v>
          </cell>
          <cell r="W41">
            <v>352</v>
          </cell>
          <cell r="X41">
            <v>267</v>
          </cell>
          <cell r="Y41">
            <v>195</v>
          </cell>
          <cell r="Z41">
            <v>159</v>
          </cell>
          <cell r="AA41">
            <v>123</v>
          </cell>
          <cell r="AB41">
            <v>172</v>
          </cell>
          <cell r="AC41">
            <v>168</v>
          </cell>
          <cell r="AD41">
            <v>128</v>
          </cell>
        </row>
        <row r="42">
          <cell r="A42" t="str">
            <v>United Kingdom</v>
          </cell>
          <cell r="Q42">
            <v>2346</v>
          </cell>
          <cell r="R42">
            <v>2375</v>
          </cell>
          <cell r="S42">
            <v>2001</v>
          </cell>
          <cell r="T42">
            <v>2001</v>
          </cell>
          <cell r="U42">
            <v>1985</v>
          </cell>
          <cell r="V42">
            <v>2513</v>
          </cell>
          <cell r="W42">
            <v>2015</v>
          </cell>
          <cell r="X42">
            <v>1409</v>
          </cell>
          <cell r="Y42">
            <v>1305</v>
          </cell>
          <cell r="Z42">
            <v>1378</v>
          </cell>
          <cell r="AA42">
            <v>1322.1559999999999</v>
          </cell>
          <cell r="AB42">
            <v>1271.0239999999999</v>
          </cell>
          <cell r="AC42">
            <v>1212.7270000000001</v>
          </cell>
          <cell r="AD42">
            <v>434.51100000000002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32</v>
          </cell>
          <cell r="R48">
            <v>25</v>
          </cell>
          <cell r="S48">
            <v>30</v>
          </cell>
          <cell r="T48">
            <v>0</v>
          </cell>
          <cell r="U48">
            <v>0</v>
          </cell>
          <cell r="V48">
            <v>45</v>
          </cell>
          <cell r="W48">
            <v>36</v>
          </cell>
          <cell r="X48">
            <v>36</v>
          </cell>
          <cell r="Y48">
            <v>11</v>
          </cell>
          <cell r="Z48">
            <v>10</v>
          </cell>
          <cell r="AA48">
            <v>28</v>
          </cell>
          <cell r="AB48">
            <v>52</v>
          </cell>
          <cell r="AC48">
            <v>48.165999999999997</v>
          </cell>
          <cell r="AD48">
            <v>52.191000000000003</v>
          </cell>
        </row>
        <row r="49">
          <cell r="A49" t="str">
            <v>Turkey</v>
          </cell>
          <cell r="Q49">
            <v>1081</v>
          </cell>
          <cell r="R49">
            <v>907</v>
          </cell>
          <cell r="S49">
            <v>1584</v>
          </cell>
          <cell r="T49">
            <v>617</v>
          </cell>
          <cell r="U49">
            <v>528</v>
          </cell>
          <cell r="V49">
            <v>322</v>
          </cell>
          <cell r="W49">
            <v>364</v>
          </cell>
          <cell r="X49">
            <v>346</v>
          </cell>
          <cell r="Y49">
            <v>307</v>
          </cell>
          <cell r="Z49">
            <v>360</v>
          </cell>
          <cell r="AA49">
            <v>400</v>
          </cell>
          <cell r="AB49">
            <v>453</v>
          </cell>
          <cell r="AC49">
            <v>505.29700000000003</v>
          </cell>
          <cell r="AD49">
            <v>327.09899999999999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29</v>
          </cell>
          <cell r="W52">
            <v>17</v>
          </cell>
          <cell r="X52">
            <v>14</v>
          </cell>
          <cell r="Y52">
            <v>15</v>
          </cell>
          <cell r="Z52">
            <v>13</v>
          </cell>
          <cell r="AA52">
            <v>7</v>
          </cell>
          <cell r="AB52">
            <v>16</v>
          </cell>
          <cell r="AC52">
            <v>16</v>
          </cell>
          <cell r="AD52">
            <v>7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74</v>
          </cell>
          <cell r="T53">
            <v>133</v>
          </cell>
          <cell r="U53">
            <v>397</v>
          </cell>
          <cell r="V53">
            <v>164</v>
          </cell>
          <cell r="W53">
            <v>30</v>
          </cell>
          <cell r="X53">
            <v>35</v>
          </cell>
          <cell r="Y53">
            <v>32</v>
          </cell>
          <cell r="Z53">
            <v>33</v>
          </cell>
          <cell r="AA53">
            <v>68</v>
          </cell>
          <cell r="AB53">
            <v>84</v>
          </cell>
          <cell r="AC53">
            <v>98</v>
          </cell>
          <cell r="AD53">
            <v>38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19946.564999999999</v>
          </cell>
          <cell r="R12">
            <v>23711.144</v>
          </cell>
          <cell r="S12">
            <v>24958.79</v>
          </cell>
          <cell r="T12">
            <v>24943.616999999998</v>
          </cell>
          <cell r="U12">
            <v>25928.877</v>
          </cell>
          <cell r="V12">
            <v>28795.488000000001</v>
          </cell>
          <cell r="W12">
            <v>31014.163</v>
          </cell>
          <cell r="X12">
            <v>33769.686999999998</v>
          </cell>
          <cell r="Y12">
            <v>34331.095000000001</v>
          </cell>
          <cell r="Z12">
            <v>35915.250999999997</v>
          </cell>
          <cell r="AA12">
            <v>37132.631000000001</v>
          </cell>
          <cell r="AB12">
            <v>37859.476000000002</v>
          </cell>
          <cell r="AC12">
            <v>39393.938999999998</v>
          </cell>
          <cell r="AD12">
            <v>39538.928999999996</v>
          </cell>
        </row>
        <row r="13">
          <cell r="A13" t="str">
            <v>European Union - 28 countries (2013-2020)</v>
          </cell>
          <cell r="Q13">
            <v>20439.286</v>
          </cell>
          <cell r="R13">
            <v>24250.401000000002</v>
          </cell>
          <cell r="S13">
            <v>25534.167000000001</v>
          </cell>
          <cell r="T13">
            <v>25677.416000000001</v>
          </cell>
          <cell r="U13">
            <v>26812.981</v>
          </cell>
          <cell r="V13">
            <v>29792.403999999999</v>
          </cell>
          <cell r="W13">
            <v>32090.181</v>
          </cell>
          <cell r="X13">
            <v>34882.542999999998</v>
          </cell>
          <cell r="Y13">
            <v>35558.264999999999</v>
          </cell>
          <cell r="Z13">
            <v>37301.357000000004</v>
          </cell>
          <cell r="AA13">
            <v>38432.004000000001</v>
          </cell>
          <cell r="AB13">
            <v>39418.035000000003</v>
          </cell>
          <cell r="AC13">
            <v>41614.964</v>
          </cell>
          <cell r="AD13">
            <v>41859.718999999997</v>
          </cell>
        </row>
        <row r="14">
          <cell r="A14" t="str">
            <v>Euro area - 19 countries  (from 2015)</v>
          </cell>
          <cell r="Q14">
            <v>14115.021000000001</v>
          </cell>
          <cell r="R14">
            <v>17295.294000000002</v>
          </cell>
          <cell r="S14">
            <v>17500.84</v>
          </cell>
          <cell r="T14">
            <v>17082.901000000002</v>
          </cell>
          <cell r="U14">
            <v>17902.151999999998</v>
          </cell>
          <cell r="V14">
            <v>19818.634999999998</v>
          </cell>
          <cell r="W14">
            <v>21441.109</v>
          </cell>
          <cell r="X14">
            <v>22847.42</v>
          </cell>
          <cell r="Y14">
            <v>22756.654999999999</v>
          </cell>
          <cell r="Z14">
            <v>23631.186000000002</v>
          </cell>
          <cell r="AA14">
            <v>24655.526999999998</v>
          </cell>
          <cell r="AB14">
            <v>25532.642</v>
          </cell>
          <cell r="AC14">
            <v>26246.044000000002</v>
          </cell>
          <cell r="AD14">
            <v>26557.695</v>
          </cell>
        </row>
        <row r="15">
          <cell r="A15" t="str">
            <v>Belgium</v>
          </cell>
          <cell r="Q15">
            <v>330.80099999999999</v>
          </cell>
          <cell r="R15">
            <v>371.09500000000003</v>
          </cell>
          <cell r="S15">
            <v>425.15100000000001</v>
          </cell>
          <cell r="T15">
            <v>633.32500000000005</v>
          </cell>
          <cell r="U15">
            <v>953.50400000000002</v>
          </cell>
          <cell r="V15">
            <v>1189.56</v>
          </cell>
          <cell r="W15">
            <v>1352.5139999999999</v>
          </cell>
          <cell r="X15">
            <v>1501.3810000000001</v>
          </cell>
          <cell r="Y15">
            <v>1639.846</v>
          </cell>
          <cell r="Z15">
            <v>1828.7</v>
          </cell>
          <cell r="AA15">
            <v>1891.6</v>
          </cell>
          <cell r="AB15">
            <v>1928.1</v>
          </cell>
          <cell r="AC15">
            <v>1907.6</v>
          </cell>
          <cell r="AD15">
            <v>1904.4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15.532</v>
          </cell>
          <cell r="U16">
            <v>7.4020000000000001</v>
          </cell>
          <cell r="V16">
            <v>34.807000000000002</v>
          </cell>
          <cell r="W16">
            <v>50.98</v>
          </cell>
          <cell r="X16">
            <v>63.500999999999998</v>
          </cell>
          <cell r="Y16">
            <v>99.111999999999995</v>
          </cell>
          <cell r="Z16">
            <v>143.55199999999999</v>
          </cell>
          <cell r="AA16">
            <v>171.422</v>
          </cell>
          <cell r="AB16">
            <v>158.79300000000001</v>
          </cell>
          <cell r="AC16">
            <v>183.00899999999999</v>
          </cell>
          <cell r="AD16">
            <v>147.232</v>
          </cell>
        </row>
        <row r="17">
          <cell r="A17" t="str">
            <v>Czechia</v>
          </cell>
          <cell r="Q17">
            <v>445.60899999999998</v>
          </cell>
          <cell r="R17">
            <v>540.81600000000003</v>
          </cell>
          <cell r="S17">
            <v>701.17</v>
          </cell>
          <cell r="T17">
            <v>778.16600000000005</v>
          </cell>
          <cell r="U17">
            <v>955.19100000000003</v>
          </cell>
          <cell r="V17">
            <v>1185.364</v>
          </cell>
          <cell r="W17">
            <v>1566.905</v>
          </cell>
          <cell r="X17">
            <v>2125.355</v>
          </cell>
          <cell r="Y17">
            <v>3016.2179999999998</v>
          </cell>
          <cell r="Z17">
            <v>3485.3130000000001</v>
          </cell>
          <cell r="AA17">
            <v>3434.192</v>
          </cell>
          <cell r="AB17">
            <v>3439.1889999999999</v>
          </cell>
          <cell r="AC17">
            <v>3476.74</v>
          </cell>
          <cell r="AD17">
            <v>3426.1849999999999</v>
          </cell>
        </row>
        <row r="18">
          <cell r="A18" t="str">
            <v>Denmark</v>
          </cell>
          <cell r="Q18">
            <v>753</v>
          </cell>
          <cell r="R18">
            <v>771</v>
          </cell>
          <cell r="S18">
            <v>743</v>
          </cell>
          <cell r="T18">
            <v>835</v>
          </cell>
          <cell r="U18">
            <v>774</v>
          </cell>
          <cell r="V18">
            <v>823.19799999999998</v>
          </cell>
          <cell r="W18">
            <v>868.16800000000001</v>
          </cell>
          <cell r="X18">
            <v>825.09799999999996</v>
          </cell>
          <cell r="Y18">
            <v>805.03499999999997</v>
          </cell>
          <cell r="Z18">
            <v>877.69200000000001</v>
          </cell>
          <cell r="AA18">
            <v>977.01499999999999</v>
          </cell>
          <cell r="AB18">
            <v>925.03099999999995</v>
          </cell>
          <cell r="AC18">
            <v>993.95600000000002</v>
          </cell>
          <cell r="AD18">
            <v>1033.384</v>
          </cell>
        </row>
        <row r="19">
          <cell r="A19" t="str">
            <v>Germany (until 1990 former territory of the FRG)</v>
          </cell>
          <cell r="Q19">
            <v>2370</v>
          </cell>
          <cell r="R19">
            <v>2662</v>
          </cell>
          <cell r="S19">
            <v>2580</v>
          </cell>
          <cell r="T19">
            <v>2346</v>
          </cell>
          <cell r="U19">
            <v>2788</v>
          </cell>
          <cell r="V19">
            <v>3013</v>
          </cell>
          <cell r="W19">
            <v>3049</v>
          </cell>
          <cell r="X19">
            <v>3302</v>
          </cell>
          <cell r="Y19">
            <v>3420</v>
          </cell>
          <cell r="Z19">
            <v>3523</v>
          </cell>
          <cell r="AA19">
            <v>3707</v>
          </cell>
          <cell r="AB19">
            <v>3856</v>
          </cell>
          <cell r="AC19">
            <v>3848</v>
          </cell>
          <cell r="AD19">
            <v>3458</v>
          </cell>
        </row>
        <row r="20">
          <cell r="A20" t="str">
            <v>Estonia</v>
          </cell>
          <cell r="Q20">
            <v>19</v>
          </cell>
          <cell r="R20">
            <v>25</v>
          </cell>
          <cell r="S20">
            <v>17</v>
          </cell>
          <cell r="T20">
            <v>22.067</v>
          </cell>
          <cell r="U20">
            <v>22.632000000000001</v>
          </cell>
          <cell r="V20">
            <v>24</v>
          </cell>
          <cell r="W20">
            <v>26.382999999999999</v>
          </cell>
          <cell r="X20">
            <v>29.757000000000001</v>
          </cell>
          <cell r="Y20">
            <v>24</v>
          </cell>
          <cell r="Z20">
            <v>27</v>
          </cell>
          <cell r="AA20">
            <v>20</v>
          </cell>
          <cell r="AB20">
            <v>30</v>
          </cell>
          <cell r="AC20">
            <v>25.315999999999999</v>
          </cell>
          <cell r="AD20">
            <v>26</v>
          </cell>
        </row>
        <row r="21">
          <cell r="A21" t="str">
            <v>Ireland</v>
          </cell>
          <cell r="Q21">
            <v>23.891999999999999</v>
          </cell>
          <cell r="R21">
            <v>20.036999999999999</v>
          </cell>
          <cell r="S21">
            <v>30.334</v>
          </cell>
          <cell r="T21">
            <v>33.145000000000003</v>
          </cell>
          <cell r="U21">
            <v>34.784999999999997</v>
          </cell>
          <cell r="V21">
            <v>41.311</v>
          </cell>
          <cell r="W21">
            <v>37.555</v>
          </cell>
          <cell r="X21">
            <v>44.555</v>
          </cell>
          <cell r="Y21">
            <v>43.030999999999999</v>
          </cell>
          <cell r="Z21">
            <v>50.173999999999999</v>
          </cell>
          <cell r="AA21">
            <v>42.279000000000003</v>
          </cell>
          <cell r="AB21">
            <v>60.219000000000001</v>
          </cell>
          <cell r="AC21">
            <v>58.47</v>
          </cell>
          <cell r="AD21">
            <v>57.671999999999997</v>
          </cell>
        </row>
        <row r="22">
          <cell r="A22" t="str">
            <v>Greece</v>
          </cell>
          <cell r="Q22">
            <v>27.713000000000001</v>
          </cell>
          <cell r="R22">
            <v>29</v>
          </cell>
          <cell r="S22">
            <v>24</v>
          </cell>
          <cell r="T22">
            <v>20.356000000000002</v>
          </cell>
          <cell r="U22">
            <v>34.045000000000002</v>
          </cell>
          <cell r="V22">
            <v>29</v>
          </cell>
          <cell r="W22">
            <v>10</v>
          </cell>
          <cell r="X22">
            <v>10.426</v>
          </cell>
          <cell r="Y22">
            <v>12.026</v>
          </cell>
          <cell r="Z22">
            <v>21.783000000000001</v>
          </cell>
          <cell r="AA22">
            <v>25.45</v>
          </cell>
          <cell r="AB22">
            <v>59.415999999999997</v>
          </cell>
          <cell r="AC22">
            <v>78.394999999999996</v>
          </cell>
          <cell r="AD22">
            <v>90.313999999999993</v>
          </cell>
        </row>
        <row r="23">
          <cell r="A23" t="str">
            <v>Spain</v>
          </cell>
          <cell r="Q23">
            <v>756.69299999999998</v>
          </cell>
          <cell r="R23">
            <v>1625</v>
          </cell>
          <cell r="S23">
            <v>1615</v>
          </cell>
          <cell r="T23">
            <v>1256.0119999999999</v>
          </cell>
          <cell r="U23">
            <v>1617</v>
          </cell>
          <cell r="V23">
            <v>1318</v>
          </cell>
          <cell r="W23">
            <v>1809</v>
          </cell>
          <cell r="X23">
            <v>1910</v>
          </cell>
          <cell r="Y23">
            <v>1426.605</v>
          </cell>
          <cell r="Z23">
            <v>1133.7280000000001</v>
          </cell>
          <cell r="AA23">
            <v>1222.25</v>
          </cell>
          <cell r="AB23">
            <v>1110.45</v>
          </cell>
          <cell r="AC23">
            <v>1204</v>
          </cell>
          <cell r="AD23">
            <v>1221</v>
          </cell>
        </row>
        <row r="24">
          <cell r="A24" t="str">
            <v>France</v>
          </cell>
          <cell r="Q24">
            <v>1371</v>
          </cell>
          <cell r="R24">
            <v>1300</v>
          </cell>
          <cell r="S24">
            <v>1230</v>
          </cell>
          <cell r="T24">
            <v>1295</v>
          </cell>
          <cell r="U24">
            <v>1501</v>
          </cell>
          <cell r="V24">
            <v>1674</v>
          </cell>
          <cell r="W24">
            <v>1762.0719999999999</v>
          </cell>
          <cell r="X24">
            <v>2021.347</v>
          </cell>
          <cell r="Y24">
            <v>2060.8919999999998</v>
          </cell>
          <cell r="Z24">
            <v>2294.6019999999999</v>
          </cell>
          <cell r="AA24">
            <v>2557.6080000000002</v>
          </cell>
          <cell r="AB24">
            <v>2763.3870000000002</v>
          </cell>
          <cell r="AC24">
            <v>3017.605</v>
          </cell>
          <cell r="AD24">
            <v>3145.5340000000001</v>
          </cell>
        </row>
        <row r="25">
          <cell r="A25" t="str">
            <v>Croatia</v>
          </cell>
          <cell r="Q25">
            <v>3</v>
          </cell>
          <cell r="R25">
            <v>5</v>
          </cell>
          <cell r="S25">
            <v>2.5</v>
          </cell>
          <cell r="T25">
            <v>17.100000000000001</v>
          </cell>
          <cell r="U25">
            <v>23.068999999999999</v>
          </cell>
          <cell r="V25">
            <v>16.172999999999998</v>
          </cell>
          <cell r="W25">
            <v>18.510999999999999</v>
          </cell>
          <cell r="X25">
            <v>20.001000000000001</v>
          </cell>
          <cell r="Y25">
            <v>13.183</v>
          </cell>
          <cell r="Z25">
            <v>12.954000000000001</v>
          </cell>
          <cell r="AA25">
            <v>14.741</v>
          </cell>
          <cell r="AB25">
            <v>15.875999999999999</v>
          </cell>
          <cell r="AC25">
            <v>16.100000000000001</v>
          </cell>
          <cell r="AD25">
            <v>16</v>
          </cell>
        </row>
        <row r="26">
          <cell r="A26" t="str">
            <v>Italy</v>
          </cell>
          <cell r="Q26">
            <v>48.795000000000002</v>
          </cell>
          <cell r="R26">
            <v>57.412999999999997</v>
          </cell>
          <cell r="S26">
            <v>57.128999999999998</v>
          </cell>
          <cell r="T26">
            <v>92.591999999999999</v>
          </cell>
          <cell r="U26">
            <v>182.37</v>
          </cell>
          <cell r="V26">
            <v>241.148</v>
          </cell>
          <cell r="W26">
            <v>279.05599999999998</v>
          </cell>
          <cell r="X26">
            <v>184.64400000000001</v>
          </cell>
          <cell r="Y26">
            <v>255.65299999999999</v>
          </cell>
          <cell r="Z26">
            <v>276.38900000000001</v>
          </cell>
          <cell r="AA26">
            <v>305.774</v>
          </cell>
          <cell r="AB26">
            <v>301.02300000000002</v>
          </cell>
          <cell r="AC26">
            <v>443.30200000000002</v>
          </cell>
          <cell r="AD26">
            <v>438.35899999999998</v>
          </cell>
        </row>
        <row r="27">
          <cell r="A27" t="str">
            <v>Cyprus</v>
          </cell>
          <cell r="Q27">
            <v>0</v>
          </cell>
          <cell r="R27">
            <v>0.155</v>
          </cell>
          <cell r="S27">
            <v>1.4370000000000001</v>
          </cell>
          <cell r="T27">
            <v>11.54</v>
          </cell>
          <cell r="U27">
            <v>24.832000000000001</v>
          </cell>
          <cell r="V27">
            <v>31.724</v>
          </cell>
          <cell r="W27">
            <v>41.981999999999999</v>
          </cell>
          <cell r="X27">
            <v>41.201000000000001</v>
          </cell>
          <cell r="Y27">
            <v>37.19</v>
          </cell>
          <cell r="Z27">
            <v>37.542999999999999</v>
          </cell>
          <cell r="AA27">
            <v>37.155999999999999</v>
          </cell>
          <cell r="AB27">
            <v>38.188000000000002</v>
          </cell>
          <cell r="AC27">
            <v>36.823999999999998</v>
          </cell>
          <cell r="AD27">
            <v>42.621000000000002</v>
          </cell>
        </row>
        <row r="28">
          <cell r="A28" t="str">
            <v>Latvia</v>
          </cell>
          <cell r="Q28">
            <v>26.713999999999999</v>
          </cell>
          <cell r="R28">
            <v>28.638999999999999</v>
          </cell>
          <cell r="S28">
            <v>28.009</v>
          </cell>
          <cell r="T28">
            <v>29.042999999999999</v>
          </cell>
          <cell r="U28">
            <v>32.850999999999999</v>
          </cell>
          <cell r="V28">
            <v>34.125</v>
          </cell>
          <cell r="W28">
            <v>48.204000000000001</v>
          </cell>
          <cell r="X28">
            <v>121.619</v>
          </cell>
          <cell r="Y28">
            <v>169.82300000000001</v>
          </cell>
          <cell r="Z28">
            <v>199.27600000000001</v>
          </cell>
          <cell r="AA28">
            <v>215.95400000000001</v>
          </cell>
          <cell r="AB28">
            <v>165.827</v>
          </cell>
          <cell r="AC28">
            <v>156.80600000000001</v>
          </cell>
          <cell r="AD28">
            <v>160.624</v>
          </cell>
        </row>
        <row r="29">
          <cell r="A29" t="str">
            <v>Lithuania</v>
          </cell>
          <cell r="Q29">
            <v>4.6260000000000003</v>
          </cell>
          <cell r="R29">
            <v>2.3039999999999998</v>
          </cell>
          <cell r="S29">
            <v>2.92</v>
          </cell>
          <cell r="T29">
            <v>7.0819999999999999</v>
          </cell>
          <cell r="U29">
            <v>13.821</v>
          </cell>
          <cell r="V29">
            <v>28.541</v>
          </cell>
          <cell r="W29">
            <v>23.236999999999998</v>
          </cell>
          <cell r="X29">
            <v>30.898</v>
          </cell>
          <cell r="Y29">
            <v>36.472000000000001</v>
          </cell>
          <cell r="Z29">
            <v>59.295999999999999</v>
          </cell>
          <cell r="AA29">
            <v>60.088999999999999</v>
          </cell>
          <cell r="AB29">
            <v>91.611999999999995</v>
          </cell>
          <cell r="AC29">
            <v>88.938999999999993</v>
          </cell>
          <cell r="AD29">
            <v>65.7</v>
          </cell>
        </row>
        <row r="30">
          <cell r="A30" t="str">
            <v>Luxembourg</v>
          </cell>
          <cell r="Q30">
            <v>27.22</v>
          </cell>
          <cell r="R30">
            <v>32.594999999999999</v>
          </cell>
          <cell r="S30">
            <v>36.591000000000001</v>
          </cell>
          <cell r="T30">
            <v>43.826999999999998</v>
          </cell>
          <cell r="U30">
            <v>53.329000000000001</v>
          </cell>
          <cell r="V30">
            <v>55.957000000000001</v>
          </cell>
          <cell r="W30">
            <v>55.305999999999997</v>
          </cell>
          <cell r="X30">
            <v>57.796999999999997</v>
          </cell>
          <cell r="Y30">
            <v>56.465000000000003</v>
          </cell>
          <cell r="Z30">
            <v>60.51</v>
          </cell>
          <cell r="AA30">
            <v>61.598999999999997</v>
          </cell>
          <cell r="AB30">
            <v>72.697000000000003</v>
          </cell>
          <cell r="AC30">
            <v>72.509</v>
          </cell>
          <cell r="AD30">
            <v>75.462999999999994</v>
          </cell>
        </row>
        <row r="31">
          <cell r="A31" t="str">
            <v>Hungary</v>
          </cell>
          <cell r="Q31">
            <v>32.64</v>
          </cell>
          <cell r="R31">
            <v>47.033000000000001</v>
          </cell>
          <cell r="S31">
            <v>55.100999999999999</v>
          </cell>
          <cell r="T31">
            <v>74.554000000000002</v>
          </cell>
          <cell r="U31">
            <v>99.147999999999996</v>
          </cell>
          <cell r="V31">
            <v>96.747</v>
          </cell>
          <cell r="W31">
            <v>112.94199999999999</v>
          </cell>
          <cell r="X31">
            <v>126.289</v>
          </cell>
          <cell r="Y31">
            <v>147.16999999999999</v>
          </cell>
          <cell r="Z31">
            <v>183.535</v>
          </cell>
          <cell r="AA31">
            <v>184.24</v>
          </cell>
          <cell r="AB31">
            <v>206.95099999999999</v>
          </cell>
          <cell r="AC31">
            <v>228</v>
          </cell>
          <cell r="AD31">
            <v>223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4.91</v>
          </cell>
          <cell r="X32">
            <v>8.8960000000000008</v>
          </cell>
          <cell r="Y32">
            <v>5.8920000000000003</v>
          </cell>
          <cell r="Z32">
            <v>6.452</v>
          </cell>
          <cell r="AA32">
            <v>6.6449999999999996</v>
          </cell>
          <cell r="AB32">
            <v>8.3070000000000004</v>
          </cell>
          <cell r="AC32">
            <v>9.7360000000000007</v>
          </cell>
          <cell r="AD32">
            <v>8.952</v>
          </cell>
        </row>
        <row r="33">
          <cell r="A33" t="str">
            <v>Netherlands</v>
          </cell>
          <cell r="Q33">
            <v>578.30999999999995</v>
          </cell>
          <cell r="R33">
            <v>1193.1010000000001</v>
          </cell>
          <cell r="S33">
            <v>1424.258</v>
          </cell>
          <cell r="T33">
            <v>1686.335</v>
          </cell>
          <cell r="U33">
            <v>1925.163</v>
          </cell>
          <cell r="V33">
            <v>2232.7759999999998</v>
          </cell>
          <cell r="W33">
            <v>2712.2130000000002</v>
          </cell>
          <cell r="X33">
            <v>3229.3850000000002</v>
          </cell>
          <cell r="Y33">
            <v>3079.3870000000002</v>
          </cell>
          <cell r="Z33">
            <v>2922.596</v>
          </cell>
          <cell r="AA33">
            <v>3261.3310000000001</v>
          </cell>
          <cell r="AB33">
            <v>3231.335</v>
          </cell>
          <cell r="AC33">
            <v>3096.4720000000002</v>
          </cell>
          <cell r="AD33">
            <v>3444.7040000000002</v>
          </cell>
        </row>
        <row r="34">
          <cell r="A34" t="str">
            <v>Austria</v>
          </cell>
          <cell r="Q34">
            <v>1258.952</v>
          </cell>
          <cell r="R34">
            <v>1503.963</v>
          </cell>
          <cell r="S34">
            <v>1615.4829999999999</v>
          </cell>
          <cell r="T34">
            <v>1532.0409999999999</v>
          </cell>
          <cell r="U34">
            <v>1513.768</v>
          </cell>
          <cell r="V34">
            <v>1778.9079999999999</v>
          </cell>
          <cell r="W34">
            <v>2009.884</v>
          </cell>
          <cell r="X34">
            <v>1903.982</v>
          </cell>
          <cell r="Y34">
            <v>1909.3119999999999</v>
          </cell>
          <cell r="Z34">
            <v>1864.4159999999999</v>
          </cell>
          <cell r="AA34">
            <v>1787.4559999999999</v>
          </cell>
          <cell r="AB34">
            <v>2221.9070000000002</v>
          </cell>
          <cell r="AC34">
            <v>2326.1219999999998</v>
          </cell>
          <cell r="AD34">
            <v>2233.4499999999998</v>
          </cell>
        </row>
        <row r="35">
          <cell r="A35" t="str">
            <v>Poland</v>
          </cell>
          <cell r="Q35">
            <v>735.42100000000005</v>
          </cell>
          <cell r="R35">
            <v>836.125</v>
          </cell>
          <cell r="S35">
            <v>919.82100000000003</v>
          </cell>
          <cell r="T35">
            <v>926.43299999999999</v>
          </cell>
          <cell r="U35">
            <v>1072.5060000000001</v>
          </cell>
          <cell r="V35">
            <v>1304.4100000000001</v>
          </cell>
          <cell r="W35">
            <v>1649.9659999999999</v>
          </cell>
          <cell r="X35">
            <v>1769.0229999999999</v>
          </cell>
          <cell r="Y35">
            <v>1938.598</v>
          </cell>
          <cell r="Z35">
            <v>2086.8069999999998</v>
          </cell>
          <cell r="AA35">
            <v>2229.5909999999999</v>
          </cell>
          <cell r="AB35">
            <v>2050.2139999999999</v>
          </cell>
          <cell r="AC35">
            <v>2299.1219999999998</v>
          </cell>
          <cell r="AD35">
            <v>2309.5920000000001</v>
          </cell>
        </row>
        <row r="36">
          <cell r="A36" t="str">
            <v>Portugal</v>
          </cell>
          <cell r="Q36">
            <v>1293.5319999999999</v>
          </cell>
          <cell r="R36">
            <v>1309.271</v>
          </cell>
          <cell r="S36">
            <v>1373.299</v>
          </cell>
          <cell r="T36">
            <v>1345.9359999999999</v>
          </cell>
          <cell r="U36">
            <v>1374.575</v>
          </cell>
          <cell r="V36">
            <v>1569.9069999999999</v>
          </cell>
          <cell r="W36">
            <v>1733.655</v>
          </cell>
          <cell r="X36">
            <v>1720.799</v>
          </cell>
          <cell r="Y36">
            <v>1789.992</v>
          </cell>
          <cell r="Z36">
            <v>1778.4770000000001</v>
          </cell>
          <cell r="AA36">
            <v>1737.722</v>
          </cell>
          <cell r="AB36">
            <v>1738.1389999999999</v>
          </cell>
          <cell r="AC36">
            <v>1791.6559999999999</v>
          </cell>
          <cell r="AD36">
            <v>1734.8489999999999</v>
          </cell>
        </row>
        <row r="37">
          <cell r="A37" t="str">
            <v>Romania</v>
          </cell>
          <cell r="Q37">
            <v>0</v>
          </cell>
          <cell r="R37">
            <v>2.0539999999999998</v>
          </cell>
          <cell r="S37">
            <v>33.524999999999999</v>
          </cell>
          <cell r="T37">
            <v>23.881</v>
          </cell>
          <cell r="U37">
            <v>0.40899999999999997</v>
          </cell>
          <cell r="V37">
            <v>52.654000000000003</v>
          </cell>
          <cell r="W37">
            <v>98.093000000000004</v>
          </cell>
          <cell r="X37">
            <v>155</v>
          </cell>
          <cell r="Y37">
            <v>103.124</v>
          </cell>
          <cell r="Z37">
            <v>108.212</v>
          </cell>
          <cell r="AA37">
            <v>221.90299999999999</v>
          </cell>
          <cell r="AB37">
            <v>226.78</v>
          </cell>
          <cell r="AC37">
            <v>238.96799999999999</v>
          </cell>
          <cell r="AD37">
            <v>226.84100000000001</v>
          </cell>
        </row>
        <row r="38">
          <cell r="A38" t="str">
            <v>Slovenia</v>
          </cell>
          <cell r="Q38">
            <v>95.203000000000003</v>
          </cell>
          <cell r="R38">
            <v>67.411000000000001</v>
          </cell>
          <cell r="S38">
            <v>56.457999999999998</v>
          </cell>
          <cell r="T38">
            <v>55.353999999999999</v>
          </cell>
          <cell r="U38">
            <v>88.412000000000006</v>
          </cell>
          <cell r="V38">
            <v>99.861000000000004</v>
          </cell>
          <cell r="W38">
            <v>98.022000000000006</v>
          </cell>
          <cell r="X38">
            <v>96.171999999999997</v>
          </cell>
          <cell r="Y38">
            <v>92.179000000000002</v>
          </cell>
          <cell r="Z38">
            <v>95.298000000000002</v>
          </cell>
          <cell r="AA38">
            <v>98.813000000000002</v>
          </cell>
          <cell r="AB38">
            <v>96.704999999999998</v>
          </cell>
          <cell r="AC38">
            <v>98.552000000000007</v>
          </cell>
          <cell r="AD38">
            <v>88.162999999999997</v>
          </cell>
        </row>
        <row r="39">
          <cell r="A39" t="str">
            <v>Slovakia</v>
          </cell>
          <cell r="Q39">
            <v>28</v>
          </cell>
          <cell r="R39">
            <v>394.31400000000002</v>
          </cell>
          <cell r="S39">
            <v>462.5</v>
          </cell>
          <cell r="T39">
            <v>486</v>
          </cell>
          <cell r="U39">
            <v>497</v>
          </cell>
          <cell r="V39">
            <v>563</v>
          </cell>
          <cell r="W39">
            <v>631</v>
          </cell>
          <cell r="X39">
            <v>553</v>
          </cell>
          <cell r="Y39">
            <v>462</v>
          </cell>
          <cell r="Z39">
            <v>891</v>
          </cell>
          <cell r="AA39">
            <v>1138</v>
          </cell>
          <cell r="AB39">
            <v>1234</v>
          </cell>
          <cell r="AC39">
            <v>1174</v>
          </cell>
          <cell r="AD39">
            <v>1042</v>
          </cell>
        </row>
        <row r="40">
          <cell r="A40" t="str">
            <v>Finland</v>
          </cell>
          <cell r="Q40">
            <v>5854.57</v>
          </cell>
          <cell r="R40">
            <v>6673.9960000000001</v>
          </cell>
          <cell r="S40">
            <v>6521.2709999999997</v>
          </cell>
          <cell r="T40">
            <v>6187.2460000000001</v>
          </cell>
          <cell r="U40">
            <v>5245.0649999999996</v>
          </cell>
          <cell r="V40">
            <v>5893.817</v>
          </cell>
          <cell r="W40">
            <v>5757.116</v>
          </cell>
          <cell r="X40">
            <v>6079.5609999999997</v>
          </cell>
          <cell r="Y40">
            <v>6235.89</v>
          </cell>
          <cell r="Z40">
            <v>6560.9459999999999</v>
          </cell>
          <cell r="AA40">
            <v>6478.8010000000004</v>
          </cell>
          <cell r="AB40">
            <v>6525.33</v>
          </cell>
          <cell r="AC40">
            <v>6811.74</v>
          </cell>
          <cell r="AD40">
            <v>7319.89</v>
          </cell>
        </row>
        <row r="41">
          <cell r="A41" t="str">
            <v>Sweden</v>
          </cell>
          <cell r="Q41">
            <v>3861.8739999999998</v>
          </cell>
          <cell r="R41">
            <v>4213.8220000000001</v>
          </cell>
          <cell r="S41">
            <v>5002.8329999999996</v>
          </cell>
          <cell r="T41">
            <v>5190.05</v>
          </cell>
          <cell r="U41">
            <v>5095</v>
          </cell>
          <cell r="V41">
            <v>5463.5</v>
          </cell>
          <cell r="W41">
            <v>5207.4889999999996</v>
          </cell>
          <cell r="X41">
            <v>5838</v>
          </cell>
          <cell r="Y41">
            <v>5452</v>
          </cell>
          <cell r="Z41">
            <v>5386</v>
          </cell>
          <cell r="AA41">
            <v>5244</v>
          </cell>
          <cell r="AB41">
            <v>5304</v>
          </cell>
          <cell r="AC41">
            <v>5712</v>
          </cell>
          <cell r="AD41">
            <v>5599</v>
          </cell>
        </row>
        <row r="42">
          <cell r="A42" t="str">
            <v>United Kingdom</v>
          </cell>
          <cell r="Q42">
            <v>492.721</v>
          </cell>
          <cell r="R42">
            <v>539.25699999999995</v>
          </cell>
          <cell r="S42">
            <v>575.37699999999995</v>
          </cell>
          <cell r="T42">
            <v>733.79899999999998</v>
          </cell>
          <cell r="U42">
            <v>884.10400000000004</v>
          </cell>
          <cell r="V42">
            <v>996.91600000000005</v>
          </cell>
          <cell r="W42">
            <v>1076.018</v>
          </cell>
          <cell r="X42">
            <v>1112.856</v>
          </cell>
          <cell r="Y42">
            <v>1227.17</v>
          </cell>
          <cell r="Z42">
            <v>1386.106</v>
          </cell>
          <cell r="AA42">
            <v>1299.373</v>
          </cell>
          <cell r="AB42">
            <v>1558.559</v>
          </cell>
          <cell r="AC42">
            <v>2221.0250000000001</v>
          </cell>
          <cell r="AD42">
            <v>2320.79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6</v>
          </cell>
          <cell r="Y48">
            <v>20</v>
          </cell>
          <cell r="Z48">
            <v>22</v>
          </cell>
          <cell r="AA48">
            <v>23</v>
          </cell>
          <cell r="AB48">
            <v>34</v>
          </cell>
          <cell r="AC48">
            <v>75.186999999999998</v>
          </cell>
          <cell r="AD48">
            <v>101.721</v>
          </cell>
        </row>
        <row r="49">
          <cell r="A49" t="str">
            <v>Turkey</v>
          </cell>
          <cell r="Q49">
            <v>4</v>
          </cell>
          <cell r="R49">
            <v>20.021999999999998</v>
          </cell>
          <cell r="S49">
            <v>21.042000000000002</v>
          </cell>
          <cell r="T49">
            <v>15.295</v>
          </cell>
          <cell r="U49">
            <v>21.280999999999999</v>
          </cell>
          <cell r="V49">
            <v>23.84</v>
          </cell>
          <cell r="W49">
            <v>17.670999999999999</v>
          </cell>
          <cell r="X49">
            <v>33.636000000000003</v>
          </cell>
          <cell r="Y49">
            <v>38.107999999999997</v>
          </cell>
          <cell r="Z49">
            <v>34.603000000000002</v>
          </cell>
          <cell r="AA49">
            <v>28.478999999999999</v>
          </cell>
          <cell r="AB49">
            <v>39.435000000000002</v>
          </cell>
          <cell r="AC49">
            <v>39.265999999999998</v>
          </cell>
          <cell r="AD49">
            <v>55.893999999999998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12</v>
          </cell>
          <cell r="AA52">
            <v>13.875</v>
          </cell>
          <cell r="AB52">
            <v>13.826000000000001</v>
          </cell>
          <cell r="AC52">
            <v>18</v>
          </cell>
          <cell r="AD52">
            <v>20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281</v>
          </cell>
          <cell r="T53">
            <v>264</v>
          </cell>
          <cell r="U53">
            <v>18</v>
          </cell>
          <cell r="V53">
            <v>14</v>
          </cell>
          <cell r="W53">
            <v>12</v>
          </cell>
          <cell r="X53">
            <v>23</v>
          </cell>
          <cell r="Y53">
            <v>28</v>
          </cell>
          <cell r="Z53">
            <v>48</v>
          </cell>
          <cell r="AA53">
            <v>98</v>
          </cell>
          <cell r="AB53">
            <v>120</v>
          </cell>
          <cell r="AC53">
            <v>201.9</v>
          </cell>
          <cell r="AD53">
            <v>278.5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17369.401000000002</v>
          </cell>
          <cell r="R12">
            <v>20135.64</v>
          </cell>
          <cell r="S12">
            <v>20746.937000000002</v>
          </cell>
          <cell r="T12">
            <v>20493.852999999999</v>
          </cell>
          <cell r="U12">
            <v>20457.814999999999</v>
          </cell>
          <cell r="V12">
            <v>22307.776000000002</v>
          </cell>
          <cell r="W12">
            <v>23485.974999999999</v>
          </cell>
          <cell r="X12">
            <v>24579.17</v>
          </cell>
          <cell r="Y12">
            <v>24099.042000000001</v>
          </cell>
          <cell r="Z12">
            <v>24929.3</v>
          </cell>
          <cell r="AA12">
            <v>25268.19</v>
          </cell>
          <cell r="AB12">
            <v>26204.538</v>
          </cell>
          <cell r="AC12">
            <v>27327.312999999998</v>
          </cell>
          <cell r="AD12">
            <v>27169.530999999999</v>
          </cell>
        </row>
        <row r="13">
          <cell r="A13" t="str">
            <v>European Union - 28 countries (2013-2020)</v>
          </cell>
          <cell r="Q13">
            <v>17369.401000000002</v>
          </cell>
          <cell r="R13">
            <v>20135.64</v>
          </cell>
          <cell r="S13">
            <v>20746.937000000002</v>
          </cell>
          <cell r="T13">
            <v>20493.852999999999</v>
          </cell>
          <cell r="U13">
            <v>20457.814999999999</v>
          </cell>
          <cell r="V13">
            <v>22307.776000000002</v>
          </cell>
          <cell r="W13">
            <v>23485.974999999999</v>
          </cell>
          <cell r="X13">
            <v>24579.17</v>
          </cell>
          <cell r="Y13">
            <v>24099.042000000001</v>
          </cell>
          <cell r="Z13">
            <v>24929.3</v>
          </cell>
          <cell r="AA13">
            <v>25268.19</v>
          </cell>
          <cell r="AB13">
            <v>26204.538</v>
          </cell>
          <cell r="AC13">
            <v>27327.312999999998</v>
          </cell>
          <cell r="AD13">
            <v>27169.530999999999</v>
          </cell>
        </row>
        <row r="14">
          <cell r="A14" t="str">
            <v>Euro area - 19 countries  (from 2015)</v>
          </cell>
          <cell r="Q14">
            <v>12520.290999999999</v>
          </cell>
          <cell r="R14">
            <v>14785.673000000001</v>
          </cell>
          <cell r="S14">
            <v>14378.288</v>
          </cell>
          <cell r="T14">
            <v>13955.179</v>
          </cell>
          <cell r="U14">
            <v>13957.757</v>
          </cell>
          <cell r="V14">
            <v>15166.338</v>
          </cell>
          <cell r="W14">
            <v>16238.641</v>
          </cell>
          <cell r="X14">
            <v>16573.753000000001</v>
          </cell>
          <cell r="Y14">
            <v>16402.148000000001</v>
          </cell>
          <cell r="Z14">
            <v>17044.75</v>
          </cell>
          <cell r="AA14">
            <v>17440.378000000001</v>
          </cell>
          <cell r="AB14">
            <v>18041.673999999999</v>
          </cell>
          <cell r="AC14">
            <v>18522.523000000001</v>
          </cell>
          <cell r="AD14">
            <v>18508.313999999998</v>
          </cell>
        </row>
        <row r="15">
          <cell r="A15" t="str">
            <v>Belgium</v>
          </cell>
          <cell r="Q15">
            <v>292</v>
          </cell>
          <cell r="R15">
            <v>326.661</v>
          </cell>
          <cell r="S15">
            <v>338.29700000000003</v>
          </cell>
          <cell r="T15">
            <v>515.548</v>
          </cell>
          <cell r="U15">
            <v>668.428</v>
          </cell>
          <cell r="V15">
            <v>802.36300000000006</v>
          </cell>
          <cell r="W15">
            <v>963.11599999999999</v>
          </cell>
          <cell r="X15">
            <v>986.66099999999994</v>
          </cell>
          <cell r="Y15">
            <v>1003.551</v>
          </cell>
          <cell r="Z15">
            <v>1141.4000000000001</v>
          </cell>
          <cell r="AA15">
            <v>1131.9000000000001</v>
          </cell>
          <cell r="AB15">
            <v>1138.7</v>
          </cell>
          <cell r="AC15">
            <v>1146.5999999999999</v>
          </cell>
          <cell r="AD15">
            <v>1140.5999999999999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15.532</v>
          </cell>
          <cell r="U16">
            <v>5.5</v>
          </cell>
          <cell r="V16">
            <v>19.306999999999999</v>
          </cell>
          <cell r="W16">
            <v>32.436999999999998</v>
          </cell>
          <cell r="X16">
            <v>62.924999999999997</v>
          </cell>
          <cell r="Y16">
            <v>85.174000000000007</v>
          </cell>
          <cell r="Z16">
            <v>110.985</v>
          </cell>
          <cell r="AA16">
            <v>129.679</v>
          </cell>
          <cell r="AB16">
            <v>137.9</v>
          </cell>
          <cell r="AC16">
            <v>138.88200000000001</v>
          </cell>
          <cell r="AD16">
            <v>103.68600000000001</v>
          </cell>
        </row>
        <row r="17">
          <cell r="A17" t="str">
            <v>Czechia</v>
          </cell>
          <cell r="Q17">
            <v>339.774</v>
          </cell>
          <cell r="R17">
            <v>430.03500000000003</v>
          </cell>
          <cell r="S17">
            <v>565.80999999999995</v>
          </cell>
          <cell r="T17">
            <v>589.69399999999996</v>
          </cell>
          <cell r="U17">
            <v>589.95799999999997</v>
          </cell>
          <cell r="V17">
            <v>599.89400000000001</v>
          </cell>
          <cell r="W17">
            <v>642.71900000000005</v>
          </cell>
          <cell r="X17">
            <v>670.65700000000004</v>
          </cell>
          <cell r="Y17">
            <v>753.08299999999997</v>
          </cell>
          <cell r="Z17">
            <v>942.79600000000005</v>
          </cell>
          <cell r="AA17">
            <v>875.79</v>
          </cell>
          <cell r="AB17">
            <v>907.26499999999999</v>
          </cell>
          <cell r="AC17">
            <v>954.72699999999998</v>
          </cell>
          <cell r="AD17">
            <v>931.69600000000003</v>
          </cell>
        </row>
        <row r="18">
          <cell r="A18" t="str">
            <v>Denmark</v>
          </cell>
          <cell r="Q18">
            <v>12</v>
          </cell>
          <cell r="R18">
            <v>14</v>
          </cell>
          <cell r="S18">
            <v>34</v>
          </cell>
          <cell r="T18">
            <v>41</v>
          </cell>
          <cell r="U18">
            <v>51</v>
          </cell>
          <cell r="V18">
            <v>91.7</v>
          </cell>
          <cell r="W18">
            <v>69.311999999999998</v>
          </cell>
          <cell r="X18">
            <v>88.388000000000005</v>
          </cell>
          <cell r="Y18">
            <v>73.656999999999996</v>
          </cell>
          <cell r="Z18">
            <v>92.453000000000003</v>
          </cell>
          <cell r="AA18">
            <v>63.084000000000003</v>
          </cell>
          <cell r="AB18">
            <v>43.273000000000003</v>
          </cell>
          <cell r="AC18">
            <v>39.972000000000001</v>
          </cell>
          <cell r="AD18">
            <v>60.146999999999998</v>
          </cell>
        </row>
        <row r="19">
          <cell r="A19" t="str">
            <v>Germany (until 1990 former territory of the FRG)</v>
          </cell>
          <cell r="Q19">
            <v>2312</v>
          </cell>
          <cell r="R19">
            <v>2537</v>
          </cell>
          <cell r="S19">
            <v>2303</v>
          </cell>
          <cell r="T19">
            <v>2226</v>
          </cell>
          <cell r="U19">
            <v>2647</v>
          </cell>
          <cell r="V19">
            <v>2753</v>
          </cell>
          <cell r="W19">
            <v>2757</v>
          </cell>
          <cell r="X19">
            <v>2848</v>
          </cell>
          <cell r="Y19">
            <v>2972</v>
          </cell>
          <cell r="Z19">
            <v>3077</v>
          </cell>
          <cell r="AA19">
            <v>3248</v>
          </cell>
          <cell r="AB19">
            <v>3395</v>
          </cell>
          <cell r="AC19">
            <v>3379</v>
          </cell>
          <cell r="AD19">
            <v>3024</v>
          </cell>
        </row>
        <row r="20">
          <cell r="A20" t="str">
            <v>Estonia</v>
          </cell>
          <cell r="Q20">
            <v>19</v>
          </cell>
          <cell r="R20">
            <v>25</v>
          </cell>
          <cell r="S20">
            <v>17</v>
          </cell>
          <cell r="T20">
            <v>22.067</v>
          </cell>
          <cell r="U20">
            <v>22.632000000000001</v>
          </cell>
          <cell r="V20">
            <v>24</v>
          </cell>
          <cell r="W20">
            <v>26.382999999999999</v>
          </cell>
          <cell r="X20">
            <v>29.757000000000001</v>
          </cell>
          <cell r="Y20">
            <v>24</v>
          </cell>
          <cell r="Z20">
            <v>27</v>
          </cell>
          <cell r="AA20">
            <v>18</v>
          </cell>
          <cell r="AB20">
            <v>22</v>
          </cell>
          <cell r="AC20">
            <v>17.716000000000001</v>
          </cell>
          <cell r="AD20">
            <v>23</v>
          </cell>
        </row>
        <row r="21">
          <cell r="A21" t="str">
            <v>Ireland</v>
          </cell>
          <cell r="Q21">
            <v>7.8920000000000003</v>
          </cell>
          <cell r="R21">
            <v>7.8920000000000003</v>
          </cell>
          <cell r="S21">
            <v>13.412000000000001</v>
          </cell>
          <cell r="T21">
            <v>16.369</v>
          </cell>
          <cell r="U21">
            <v>17.350999999999999</v>
          </cell>
          <cell r="V21">
            <v>18.89</v>
          </cell>
          <cell r="W21">
            <v>16.155000000000001</v>
          </cell>
          <cell r="X21">
            <v>20.059999999999999</v>
          </cell>
          <cell r="Y21">
            <v>14.307</v>
          </cell>
          <cell r="Z21">
            <v>13.971</v>
          </cell>
          <cell r="AA21">
            <v>12.667</v>
          </cell>
          <cell r="AB21">
            <v>16.045000000000002</v>
          </cell>
          <cell r="AC21">
            <v>15.84</v>
          </cell>
          <cell r="AD21">
            <v>12.733000000000001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704.56500000000005</v>
          </cell>
          <cell r="R23">
            <v>1298</v>
          </cell>
          <cell r="S23">
            <v>1281</v>
          </cell>
          <cell r="T23">
            <v>1212</v>
          </cell>
          <cell r="U23">
            <v>1566</v>
          </cell>
          <cell r="V23">
            <v>1166</v>
          </cell>
          <cell r="W23">
            <v>1712</v>
          </cell>
          <cell r="X23">
            <v>1809</v>
          </cell>
          <cell r="Y23">
            <v>1238.0940000000001</v>
          </cell>
          <cell r="Z23">
            <v>964.82500000000005</v>
          </cell>
          <cell r="AA23">
            <v>887.61800000000005</v>
          </cell>
          <cell r="AB23">
            <v>836.14</v>
          </cell>
          <cell r="AC23">
            <v>907</v>
          </cell>
          <cell r="AD23">
            <v>932</v>
          </cell>
        </row>
        <row r="24">
          <cell r="A24" t="str">
            <v>France</v>
          </cell>
          <cell r="Q24">
            <v>794</v>
          </cell>
          <cell r="R24">
            <v>779</v>
          </cell>
          <cell r="S24">
            <v>563</v>
          </cell>
          <cell r="T24">
            <v>540</v>
          </cell>
          <cell r="U24">
            <v>520</v>
          </cell>
          <cell r="V24">
            <v>737</v>
          </cell>
          <cell r="W24">
            <v>832.66700000000003</v>
          </cell>
          <cell r="X24">
            <v>801.31799999999998</v>
          </cell>
          <cell r="Y24">
            <v>830.48699999999997</v>
          </cell>
          <cell r="Z24">
            <v>1029.537</v>
          </cell>
          <cell r="AA24">
            <v>1166.6479999999999</v>
          </cell>
          <cell r="AB24">
            <v>1198.905</v>
          </cell>
          <cell r="AC24">
            <v>1128.972</v>
          </cell>
          <cell r="AD24">
            <v>1072.8</v>
          </cell>
        </row>
        <row r="25">
          <cell r="A25" t="str">
            <v>Croatia</v>
          </cell>
          <cell r="Q25">
            <v>3</v>
          </cell>
          <cell r="R25">
            <v>5</v>
          </cell>
          <cell r="S25">
            <v>2.5</v>
          </cell>
          <cell r="T25">
            <v>2.4</v>
          </cell>
          <cell r="U25">
            <v>3.4689999999999999</v>
          </cell>
          <cell r="V25">
            <v>3.0649999999999999</v>
          </cell>
          <cell r="W25">
            <v>3.5579999999999998</v>
          </cell>
          <cell r="X25">
            <v>5.181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15.448</v>
          </cell>
          <cell r="R26">
            <v>14.531000000000001</v>
          </cell>
          <cell r="S26">
            <v>17.581</v>
          </cell>
          <cell r="T26">
            <v>15.974</v>
          </cell>
          <cell r="U26">
            <v>18.140999999999998</v>
          </cell>
          <cell r="V26">
            <v>35.96</v>
          </cell>
          <cell r="W26">
            <v>86.153999999999996</v>
          </cell>
          <cell r="X26">
            <v>16.021999999999998</v>
          </cell>
          <cell r="Y26">
            <v>17.173999999999999</v>
          </cell>
          <cell r="Z26">
            <v>9.718</v>
          </cell>
          <cell r="AA26">
            <v>8.266</v>
          </cell>
          <cell r="AB26">
            <v>10.125999999999999</v>
          </cell>
          <cell r="AC26">
            <v>131.67099999999999</v>
          </cell>
          <cell r="AD26">
            <v>130.34700000000001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1.2889999999999999</v>
          </cell>
          <cell r="R28">
            <v>1.3080000000000001</v>
          </cell>
          <cell r="S28">
            <v>0.91500000000000004</v>
          </cell>
          <cell r="T28">
            <v>0.14699999999999999</v>
          </cell>
          <cell r="U28">
            <v>0</v>
          </cell>
          <cell r="V28">
            <v>0</v>
          </cell>
          <cell r="W28">
            <v>2.9649999999999999</v>
          </cell>
          <cell r="X28">
            <v>32.348999999999997</v>
          </cell>
          <cell r="Y28">
            <v>65.787000000000006</v>
          </cell>
          <cell r="Z28">
            <v>64.212000000000003</v>
          </cell>
          <cell r="AA28">
            <v>64.512</v>
          </cell>
          <cell r="AB28">
            <v>18.285</v>
          </cell>
          <cell r="AC28">
            <v>10.651999999999999</v>
          </cell>
          <cell r="AD28">
            <v>10.622</v>
          </cell>
        </row>
        <row r="29">
          <cell r="A29" t="str">
            <v>Lithuania</v>
          </cell>
          <cell r="Q29">
            <v>2.5939999999999999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8.0820000000000007</v>
          </cell>
          <cell r="R31">
            <v>10.27</v>
          </cell>
          <cell r="S31">
            <v>8.0109999999999992</v>
          </cell>
          <cell r="T31">
            <v>6.3810000000000002</v>
          </cell>
          <cell r="U31">
            <v>6.8650000000000002</v>
          </cell>
          <cell r="V31">
            <v>9.4420000000000002</v>
          </cell>
          <cell r="W31">
            <v>4.9420000000000002</v>
          </cell>
          <cell r="X31">
            <v>3</v>
          </cell>
          <cell r="Y31">
            <v>6.95</v>
          </cell>
          <cell r="Z31">
            <v>8.1180000000000003</v>
          </cell>
          <cell r="AA31">
            <v>6.3150000000000004</v>
          </cell>
          <cell r="AB31">
            <v>19.593</v>
          </cell>
          <cell r="AC31">
            <v>37</v>
          </cell>
          <cell r="AD31">
            <v>51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122.477</v>
          </cell>
          <cell r="Y33">
            <v>130.102</v>
          </cell>
          <cell r="Z33">
            <v>97.542000000000002</v>
          </cell>
          <cell r="AA33">
            <v>314.94799999999998</v>
          </cell>
          <cell r="AB33">
            <v>300.53899999999999</v>
          </cell>
          <cell r="AC33">
            <v>323.99900000000002</v>
          </cell>
          <cell r="AD33">
            <v>431.13600000000002</v>
          </cell>
        </row>
        <row r="34">
          <cell r="A34" t="str">
            <v>Austria</v>
          </cell>
          <cell r="Q34">
            <v>1234.652</v>
          </cell>
          <cell r="R34">
            <v>1488.6969999999999</v>
          </cell>
          <cell r="S34">
            <v>1584.9659999999999</v>
          </cell>
          <cell r="T34">
            <v>1508.056</v>
          </cell>
          <cell r="U34">
            <v>1486.452</v>
          </cell>
          <cell r="V34">
            <v>1705.1120000000001</v>
          </cell>
          <cell r="W34">
            <v>1881.1759999999999</v>
          </cell>
          <cell r="X34">
            <v>1789.508</v>
          </cell>
          <cell r="Y34">
            <v>1841.1079999999999</v>
          </cell>
          <cell r="Z34">
            <v>1798.587</v>
          </cell>
          <cell r="AA34">
            <v>1712.239</v>
          </cell>
          <cell r="AB34">
            <v>2132.1849999999999</v>
          </cell>
          <cell r="AC34">
            <v>2226.7710000000002</v>
          </cell>
          <cell r="AD34">
            <v>2119.6219999999998</v>
          </cell>
        </row>
        <row r="35">
          <cell r="A35" t="str">
            <v>Poland</v>
          </cell>
          <cell r="Q35">
            <v>625.25400000000002</v>
          </cell>
          <cell r="R35">
            <v>676.71100000000001</v>
          </cell>
          <cell r="S35">
            <v>725.12099999999998</v>
          </cell>
          <cell r="T35">
            <v>671.55600000000004</v>
          </cell>
          <cell r="U35">
            <v>753.26599999999996</v>
          </cell>
          <cell r="V35">
            <v>906.03</v>
          </cell>
          <cell r="W35">
            <v>1198.8340000000001</v>
          </cell>
          <cell r="X35">
            <v>1203.665</v>
          </cell>
          <cell r="Y35">
            <v>1248.8810000000001</v>
          </cell>
          <cell r="Z35">
            <v>1270.5350000000001</v>
          </cell>
          <cell r="AA35">
            <v>1319.37</v>
          </cell>
          <cell r="AB35">
            <v>1551.9829999999999</v>
          </cell>
          <cell r="AC35">
            <v>1708.972</v>
          </cell>
          <cell r="AD35">
            <v>1716.242</v>
          </cell>
        </row>
        <row r="36">
          <cell r="A36" t="str">
            <v>Portugal</v>
          </cell>
          <cell r="Q36">
            <v>1285.5540000000001</v>
          </cell>
          <cell r="R36">
            <v>1301.8240000000001</v>
          </cell>
          <cell r="S36">
            <v>1365.943</v>
          </cell>
          <cell r="T36">
            <v>1337.845</v>
          </cell>
          <cell r="U36">
            <v>1364.127</v>
          </cell>
          <cell r="V36">
            <v>1560.114</v>
          </cell>
          <cell r="W36">
            <v>1722.038</v>
          </cell>
          <cell r="X36">
            <v>1710.4079999999999</v>
          </cell>
          <cell r="Y36">
            <v>1779.5350000000001</v>
          </cell>
          <cell r="Z36">
            <v>1764.972</v>
          </cell>
          <cell r="AA36">
            <v>1722.796</v>
          </cell>
          <cell r="AB36">
            <v>1721.3920000000001</v>
          </cell>
          <cell r="AC36">
            <v>1774.722</v>
          </cell>
          <cell r="AD36">
            <v>1716.77</v>
          </cell>
        </row>
        <row r="37">
          <cell r="A37" t="str">
            <v>Romania</v>
          </cell>
          <cell r="Q37">
            <v>0</v>
          </cell>
          <cell r="R37">
            <v>2.0539999999999998</v>
          </cell>
          <cell r="S37">
            <v>31.207000000000001</v>
          </cell>
          <cell r="T37">
            <v>23.061</v>
          </cell>
          <cell r="U37">
            <v>0</v>
          </cell>
          <cell r="V37">
            <v>52</v>
          </cell>
          <cell r="W37">
            <v>89.531999999999996</v>
          </cell>
          <cell r="X37">
            <v>135.601</v>
          </cell>
          <cell r="Y37">
            <v>84.149000000000001</v>
          </cell>
          <cell r="Z37">
            <v>83.662999999999997</v>
          </cell>
          <cell r="AA37">
            <v>198.57400000000001</v>
          </cell>
          <cell r="AB37">
            <v>205.85</v>
          </cell>
          <cell r="AC37">
            <v>219.23699999999999</v>
          </cell>
          <cell r="AD37">
            <v>205.446</v>
          </cell>
        </row>
        <row r="38">
          <cell r="A38" t="str">
            <v>Slovenia</v>
          </cell>
          <cell r="Q38">
            <v>71.894000000000005</v>
          </cell>
          <cell r="R38">
            <v>47.758000000000003</v>
          </cell>
          <cell r="S38">
            <v>33.924999999999997</v>
          </cell>
          <cell r="T38">
            <v>28.58</v>
          </cell>
          <cell r="U38">
            <v>60.506</v>
          </cell>
          <cell r="V38">
            <v>68.945999999999998</v>
          </cell>
          <cell r="W38">
            <v>66.596000000000004</v>
          </cell>
          <cell r="X38">
            <v>64.438000000000002</v>
          </cell>
          <cell r="Y38">
            <v>62.412999999999997</v>
          </cell>
          <cell r="Z38">
            <v>70.959000000000003</v>
          </cell>
          <cell r="AA38">
            <v>77.138000000000005</v>
          </cell>
          <cell r="AB38">
            <v>79.004999999999995</v>
          </cell>
          <cell r="AC38">
            <v>85.311000000000007</v>
          </cell>
          <cell r="AD38">
            <v>74.831000000000003</v>
          </cell>
        </row>
        <row r="39">
          <cell r="A39" t="str">
            <v>Slovakia</v>
          </cell>
          <cell r="Q39">
            <v>1</v>
          </cell>
          <cell r="R39">
            <v>364</v>
          </cell>
          <cell r="S39">
            <v>430</v>
          </cell>
          <cell r="T39">
            <v>450</v>
          </cell>
          <cell r="U39">
            <v>454</v>
          </cell>
          <cell r="V39">
            <v>510</v>
          </cell>
          <cell r="W39">
            <v>546</v>
          </cell>
          <cell r="X39">
            <v>441</v>
          </cell>
          <cell r="Y39">
            <v>378</v>
          </cell>
          <cell r="Z39">
            <v>624</v>
          </cell>
          <cell r="AA39">
            <v>792</v>
          </cell>
          <cell r="AB39">
            <v>849</v>
          </cell>
          <cell r="AC39">
            <v>776</v>
          </cell>
          <cell r="AD39">
            <v>711</v>
          </cell>
        </row>
        <row r="40">
          <cell r="A40" t="str">
            <v>Finland</v>
          </cell>
          <cell r="Q40">
            <v>5778.4030000000002</v>
          </cell>
          <cell r="R40">
            <v>6594.0020000000004</v>
          </cell>
          <cell r="S40">
            <v>6429.2489999999998</v>
          </cell>
          <cell r="T40">
            <v>6082.5929999999998</v>
          </cell>
          <cell r="U40">
            <v>5133.12</v>
          </cell>
          <cell r="V40">
            <v>5784.9530000000004</v>
          </cell>
          <cell r="W40">
            <v>5626.3909999999996</v>
          </cell>
          <cell r="X40">
            <v>5902.7550000000001</v>
          </cell>
          <cell r="Y40">
            <v>6045.59</v>
          </cell>
          <cell r="Z40">
            <v>6361.027</v>
          </cell>
          <cell r="AA40">
            <v>6283.6459999999997</v>
          </cell>
          <cell r="AB40">
            <v>6324.3519999999999</v>
          </cell>
          <cell r="AC40">
            <v>6598.2690000000002</v>
          </cell>
          <cell r="AD40">
            <v>7108.8530000000001</v>
          </cell>
        </row>
        <row r="41">
          <cell r="A41" t="str">
            <v>Sweden</v>
          </cell>
          <cell r="Q41">
            <v>3861</v>
          </cell>
          <cell r="R41">
            <v>4211.8969999999999</v>
          </cell>
          <cell r="S41">
            <v>5002</v>
          </cell>
          <cell r="T41">
            <v>5189.05</v>
          </cell>
          <cell r="U41">
            <v>5090</v>
          </cell>
          <cell r="V41">
            <v>5460</v>
          </cell>
          <cell r="W41">
            <v>5206</v>
          </cell>
          <cell r="X41">
            <v>5836</v>
          </cell>
          <cell r="Y41">
            <v>5445</v>
          </cell>
          <cell r="Z41">
            <v>5376</v>
          </cell>
          <cell r="AA41">
            <v>5235</v>
          </cell>
          <cell r="AB41">
            <v>5297</v>
          </cell>
          <cell r="AC41">
            <v>5706</v>
          </cell>
          <cell r="AD41">
            <v>5593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3</v>
          </cell>
          <cell r="R49">
            <v>17.087</v>
          </cell>
          <cell r="S49">
            <v>18.352</v>
          </cell>
          <cell r="T49">
            <v>15.295</v>
          </cell>
          <cell r="U49">
            <v>20.207999999999998</v>
          </cell>
          <cell r="V49">
            <v>22.440999999999999</v>
          </cell>
          <cell r="W49">
            <v>15.484</v>
          </cell>
          <cell r="X49">
            <v>23</v>
          </cell>
          <cell r="Y49">
            <v>22.524000000000001</v>
          </cell>
          <cell r="Z49">
            <v>22.824000000000002</v>
          </cell>
          <cell r="AA49">
            <v>17.132999999999999</v>
          </cell>
          <cell r="AB49">
            <v>26.140999999999998</v>
          </cell>
          <cell r="AC49">
            <v>17.872</v>
          </cell>
          <cell r="AD49">
            <v>25.577999999999999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281</v>
          </cell>
          <cell r="T53">
            <v>264</v>
          </cell>
          <cell r="U53">
            <v>18</v>
          </cell>
          <cell r="V53">
            <v>14</v>
          </cell>
          <cell r="W53">
            <v>12</v>
          </cell>
          <cell r="X53">
            <v>23</v>
          </cell>
          <cell r="Y53">
            <v>28</v>
          </cell>
          <cell r="Z53">
            <v>48</v>
          </cell>
          <cell r="AA53">
            <v>88</v>
          </cell>
          <cell r="AB53">
            <v>64</v>
          </cell>
          <cell r="AC53">
            <v>107.3</v>
          </cell>
          <cell r="AD53">
            <v>115.5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22.141999999999999</v>
          </cell>
          <cell r="X12">
            <v>19.966000000000001</v>
          </cell>
          <cell r="Y12">
            <v>15.635</v>
          </cell>
          <cell r="Z12">
            <v>12.7</v>
          </cell>
          <cell r="AA12">
            <v>13.6</v>
          </cell>
          <cell r="AB12">
            <v>14.1</v>
          </cell>
          <cell r="AC12">
            <v>11.2</v>
          </cell>
          <cell r="AD12">
            <v>11.4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22.141999999999999</v>
          </cell>
          <cell r="X13">
            <v>19.966000000000001</v>
          </cell>
          <cell r="Y13">
            <v>15.635</v>
          </cell>
          <cell r="Z13">
            <v>12.7</v>
          </cell>
          <cell r="AA13">
            <v>13.6</v>
          </cell>
          <cell r="AB13">
            <v>14.1</v>
          </cell>
          <cell r="AC13">
            <v>11.2</v>
          </cell>
          <cell r="AD13">
            <v>11.4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22.141999999999999</v>
          </cell>
          <cell r="X14">
            <v>19.966000000000001</v>
          </cell>
          <cell r="Y14">
            <v>15.635</v>
          </cell>
          <cell r="Z14">
            <v>12.7</v>
          </cell>
          <cell r="AA14">
            <v>13.6</v>
          </cell>
          <cell r="AB14">
            <v>14.1</v>
          </cell>
          <cell r="AC14">
            <v>11.2</v>
          </cell>
          <cell r="AD14">
            <v>11.4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22.141999999999999</v>
          </cell>
          <cell r="X15">
            <v>19.966000000000001</v>
          </cell>
          <cell r="Y15">
            <v>15.635</v>
          </cell>
          <cell r="Z15">
            <v>12.7</v>
          </cell>
          <cell r="AA15">
            <v>13.6</v>
          </cell>
          <cell r="AB15">
            <v>14.1</v>
          </cell>
          <cell r="AC15">
            <v>11.2</v>
          </cell>
          <cell r="AD15">
            <v>11.4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7.2519999999999998</v>
          </cell>
          <cell r="R12">
            <v>26.788</v>
          </cell>
          <cell r="S12">
            <v>65.959999999999994</v>
          </cell>
          <cell r="T12">
            <v>63.4</v>
          </cell>
          <cell r="U12">
            <v>137.619</v>
          </cell>
          <cell r="V12">
            <v>153.55500000000001</v>
          </cell>
          <cell r="W12">
            <v>13.032</v>
          </cell>
          <cell r="X12">
            <v>122.05500000000001</v>
          </cell>
          <cell r="Y12">
            <v>86.977000000000004</v>
          </cell>
          <cell r="Z12">
            <v>105.983</v>
          </cell>
          <cell r="AA12">
            <v>127.113</v>
          </cell>
          <cell r="AB12">
            <v>136.553</v>
          </cell>
          <cell r="AC12">
            <v>123.438</v>
          </cell>
          <cell r="AD12">
            <v>120.462</v>
          </cell>
        </row>
        <row r="13">
          <cell r="A13" t="str">
            <v>European Union - 28 countries (2013-2020)</v>
          </cell>
          <cell r="Q13">
            <v>7.2519999999999998</v>
          </cell>
          <cell r="R13">
            <v>26.788</v>
          </cell>
          <cell r="S13">
            <v>65.959999999999994</v>
          </cell>
          <cell r="T13">
            <v>63.4</v>
          </cell>
          <cell r="U13">
            <v>137.619</v>
          </cell>
          <cell r="V13">
            <v>153.55500000000001</v>
          </cell>
          <cell r="W13">
            <v>13.032</v>
          </cell>
          <cell r="X13">
            <v>122.05500000000001</v>
          </cell>
          <cell r="Y13">
            <v>86.977000000000004</v>
          </cell>
          <cell r="Z13">
            <v>105.983</v>
          </cell>
          <cell r="AA13">
            <v>127.113</v>
          </cell>
          <cell r="AB13">
            <v>136.553</v>
          </cell>
          <cell r="AC13">
            <v>123.438</v>
          </cell>
          <cell r="AD13">
            <v>120.462</v>
          </cell>
        </row>
        <row r="14">
          <cell r="A14" t="str">
            <v>Euro area - 19 countries  (from 2015)</v>
          </cell>
          <cell r="Q14">
            <v>6.3780000000000001</v>
          </cell>
          <cell r="R14">
            <v>24.863</v>
          </cell>
          <cell r="S14">
            <v>65.126999999999995</v>
          </cell>
          <cell r="T14">
            <v>62.4</v>
          </cell>
          <cell r="U14">
            <v>132.619</v>
          </cell>
          <cell r="V14">
            <v>150.05500000000001</v>
          </cell>
          <cell r="W14">
            <v>11.542999999999999</v>
          </cell>
          <cell r="X14">
            <v>120.05500000000001</v>
          </cell>
          <cell r="Y14">
            <v>78.894000000000005</v>
          </cell>
          <cell r="Z14">
            <v>95.983000000000004</v>
          </cell>
          <cell r="AA14">
            <v>108.07599999999999</v>
          </cell>
          <cell r="AB14">
            <v>123.374</v>
          </cell>
          <cell r="AC14">
            <v>113.884</v>
          </cell>
          <cell r="AD14">
            <v>110.998</v>
          </cell>
        </row>
        <row r="15">
          <cell r="A15" t="str">
            <v>Belgium</v>
          </cell>
          <cell r="Q15">
            <v>0.59799999999999998</v>
          </cell>
          <cell r="R15">
            <v>6.4850000000000003</v>
          </cell>
          <cell r="S15">
            <v>36.616999999999997</v>
          </cell>
          <cell r="T15">
            <v>38.841999999999999</v>
          </cell>
          <cell r="U15">
            <v>64.319000000000003</v>
          </cell>
          <cell r="V15">
            <v>83.799000000000007</v>
          </cell>
          <cell r="W15">
            <v>2.1720000000000002</v>
          </cell>
          <cell r="X15">
            <v>1.427</v>
          </cell>
          <cell r="Y15">
            <v>2.3460000000000001</v>
          </cell>
          <cell r="Z15">
            <v>4.0999999999999996</v>
          </cell>
          <cell r="AA15">
            <v>4.5999999999999996</v>
          </cell>
          <cell r="AB15">
            <v>2.8</v>
          </cell>
          <cell r="AC15">
            <v>2.2000000000000002</v>
          </cell>
          <cell r="AD15">
            <v>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1.083</v>
          </cell>
          <cell r="Z18">
            <v>0</v>
          </cell>
          <cell r="AA18">
            <v>6.2169999999999996</v>
          </cell>
          <cell r="AB18">
            <v>2.7789999999999999</v>
          </cell>
          <cell r="AC18">
            <v>1.1679999999999999</v>
          </cell>
          <cell r="AD18">
            <v>1.423</v>
          </cell>
        </row>
        <row r="19">
          <cell r="A19" t="str">
            <v>Germany (until 1990 former territory of the FRG)</v>
          </cell>
          <cell r="Q19">
            <v>3</v>
          </cell>
          <cell r="R19">
            <v>16</v>
          </cell>
          <cell r="S19">
            <v>26</v>
          </cell>
          <cell r="T19">
            <v>15</v>
          </cell>
          <cell r="U19">
            <v>20</v>
          </cell>
          <cell r="V19">
            <v>20</v>
          </cell>
          <cell r="W19">
            <v>5</v>
          </cell>
          <cell r="X19">
            <v>96</v>
          </cell>
          <cell r="Y19">
            <v>5</v>
          </cell>
          <cell r="Z19">
            <v>12</v>
          </cell>
          <cell r="AA19">
            <v>16</v>
          </cell>
          <cell r="AB19">
            <v>32</v>
          </cell>
          <cell r="AC19">
            <v>21</v>
          </cell>
          <cell r="AD19">
            <v>12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12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0.193</v>
          </cell>
          <cell r="AB24">
            <v>0.22900000000000001</v>
          </cell>
          <cell r="AC24">
            <v>0.21</v>
          </cell>
          <cell r="AD24">
            <v>0.16300000000000001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6.6840000000000002</v>
          </cell>
          <cell r="U26">
            <v>45.561</v>
          </cell>
          <cell r="V26">
            <v>40.128999999999998</v>
          </cell>
          <cell r="W26">
            <v>0.75900000000000001</v>
          </cell>
          <cell r="X26">
            <v>22.628</v>
          </cell>
          <cell r="Y26">
            <v>71.548000000000002</v>
          </cell>
          <cell r="Z26">
            <v>79.882999999999996</v>
          </cell>
          <cell r="AA26">
            <v>85.963999999999999</v>
          </cell>
          <cell r="AB26">
            <v>85.799000000000007</v>
          </cell>
          <cell r="AC26">
            <v>83.55</v>
          </cell>
          <cell r="AD26">
            <v>79.655000000000001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2.78</v>
          </cell>
          <cell r="R34">
            <v>2.3780000000000001</v>
          </cell>
          <cell r="S34">
            <v>2.5099999999999998</v>
          </cell>
          <cell r="T34">
            <v>1.8740000000000001</v>
          </cell>
          <cell r="U34">
            <v>2.7389999999999999</v>
          </cell>
          <cell r="V34">
            <v>6.1269999999999998</v>
          </cell>
          <cell r="W34">
            <v>3.6120000000000001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3.82</v>
          </cell>
          <cell r="AB35">
            <v>3.4</v>
          </cell>
          <cell r="AC35">
            <v>2.3860000000000001</v>
          </cell>
          <cell r="AD35">
            <v>2.0409999999999999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1.319</v>
          </cell>
          <cell r="AB40">
            <v>2.5459999999999998</v>
          </cell>
          <cell r="AC40">
            <v>6.9240000000000004</v>
          </cell>
          <cell r="AD40">
            <v>6.18</v>
          </cell>
        </row>
        <row r="41">
          <cell r="A41" t="str">
            <v>Sweden</v>
          </cell>
          <cell r="Q41">
            <v>0.874</v>
          </cell>
          <cell r="R41">
            <v>1.925</v>
          </cell>
          <cell r="S41">
            <v>0.83299999999999996</v>
          </cell>
          <cell r="T41">
            <v>1</v>
          </cell>
          <cell r="U41">
            <v>5</v>
          </cell>
          <cell r="V41">
            <v>3.5</v>
          </cell>
          <cell r="W41">
            <v>1.4890000000000001</v>
          </cell>
          <cell r="X41">
            <v>2</v>
          </cell>
          <cell r="Y41">
            <v>7</v>
          </cell>
          <cell r="Z41">
            <v>10</v>
          </cell>
          <cell r="AA41">
            <v>9</v>
          </cell>
          <cell r="AB41">
            <v>7</v>
          </cell>
          <cell r="AC41">
            <v>6</v>
          </cell>
          <cell r="AD41">
            <v>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932.77200000000005</v>
          </cell>
          <cell r="R12">
            <v>1392.6120000000001</v>
          </cell>
          <cell r="S12">
            <v>1708.5160000000001</v>
          </cell>
          <cell r="T12">
            <v>1852.576</v>
          </cell>
          <cell r="U12">
            <v>2596.5569999999998</v>
          </cell>
          <cell r="V12">
            <v>3320.337</v>
          </cell>
          <cell r="W12">
            <v>3837.933</v>
          </cell>
          <cell r="X12">
            <v>4897.8329999999996</v>
          </cell>
          <cell r="Y12">
            <v>6176.3050000000003</v>
          </cell>
          <cell r="Z12">
            <v>7072.116</v>
          </cell>
          <cell r="AA12">
            <v>7637.4139999999998</v>
          </cell>
          <cell r="AB12">
            <v>7384.6769999999997</v>
          </cell>
          <cell r="AC12">
            <v>7798.9579999999996</v>
          </cell>
          <cell r="AD12">
            <v>7853.67</v>
          </cell>
        </row>
        <row r="13">
          <cell r="A13" t="str">
            <v>European Union - 28 countries (2013-2020)</v>
          </cell>
          <cell r="Q13">
            <v>1351.4290000000001</v>
          </cell>
          <cell r="R13">
            <v>1779.701</v>
          </cell>
          <cell r="S13">
            <v>2153.8139999999999</v>
          </cell>
          <cell r="T13">
            <v>2312.607</v>
          </cell>
          <cell r="U13">
            <v>3117.404</v>
          </cell>
          <cell r="V13">
            <v>3894.39</v>
          </cell>
          <cell r="W13">
            <v>4461.933</v>
          </cell>
          <cell r="X13">
            <v>5522.8869999999997</v>
          </cell>
          <cell r="Y13">
            <v>6788.8869999999997</v>
          </cell>
          <cell r="Z13">
            <v>7744.2039999999997</v>
          </cell>
          <cell r="AA13">
            <v>8334.5589999999993</v>
          </cell>
          <cell r="AB13">
            <v>8095.7939999999999</v>
          </cell>
          <cell r="AC13">
            <v>8583.5650000000005</v>
          </cell>
          <cell r="AD13">
            <v>8646.8029999999999</v>
          </cell>
        </row>
        <row r="14">
          <cell r="A14" t="str">
            <v>Euro area - 19 countries  (from 2015)</v>
          </cell>
          <cell r="Q14">
            <v>554.15599999999995</v>
          </cell>
          <cell r="R14">
            <v>959.29200000000003</v>
          </cell>
          <cell r="S14">
            <v>1202.5319999999999</v>
          </cell>
          <cell r="T14">
            <v>1205.759</v>
          </cell>
          <cell r="U14">
            <v>1674.981</v>
          </cell>
          <cell r="V14">
            <v>2114.2159999999999</v>
          </cell>
          <cell r="W14">
            <v>2264.6610000000001</v>
          </cell>
          <cell r="X14">
            <v>2675.3049999999998</v>
          </cell>
          <cell r="Y14">
            <v>2987.3150000000001</v>
          </cell>
          <cell r="Z14">
            <v>3411.4569999999999</v>
          </cell>
          <cell r="AA14">
            <v>3846.2620000000002</v>
          </cell>
          <cell r="AB14">
            <v>4031.11</v>
          </cell>
          <cell r="AC14">
            <v>4349.5469999999996</v>
          </cell>
          <cell r="AD14">
            <v>4407.4719999999998</v>
          </cell>
        </row>
        <row r="15">
          <cell r="A15" t="str">
            <v>Belgium</v>
          </cell>
          <cell r="Q15">
            <v>38.203000000000003</v>
          </cell>
          <cell r="R15">
            <v>37.948999999999998</v>
          </cell>
          <cell r="S15">
            <v>50.237000000000002</v>
          </cell>
          <cell r="T15">
            <v>78.935000000000002</v>
          </cell>
          <cell r="U15">
            <v>220.75700000000001</v>
          </cell>
          <cell r="V15">
            <v>303.39800000000002</v>
          </cell>
          <cell r="W15">
            <v>306.60199999999998</v>
          </cell>
          <cell r="X15">
            <v>451.40499999999997</v>
          </cell>
          <cell r="Y15">
            <v>579.76700000000005</v>
          </cell>
          <cell r="Z15">
            <v>623.1</v>
          </cell>
          <cell r="AA15">
            <v>694.8</v>
          </cell>
          <cell r="AB15">
            <v>726.9</v>
          </cell>
          <cell r="AC15">
            <v>702.1</v>
          </cell>
          <cell r="AD15">
            <v>704.8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1.9019999999999999</v>
          </cell>
          <cell r="V16">
            <v>15.5</v>
          </cell>
          <cell r="W16">
            <v>18.542999999999999</v>
          </cell>
          <cell r="X16">
            <v>0.57599999999999996</v>
          </cell>
          <cell r="Y16">
            <v>13.938000000000001</v>
          </cell>
          <cell r="Z16">
            <v>32.567</v>
          </cell>
          <cell r="AA16">
            <v>41.743000000000002</v>
          </cell>
          <cell r="AB16">
            <v>20.893000000000001</v>
          </cell>
          <cell r="AC16">
            <v>44.127000000000002</v>
          </cell>
          <cell r="AD16">
            <v>43.545999999999999</v>
          </cell>
        </row>
        <row r="17">
          <cell r="A17" t="str">
            <v>Czechia</v>
          </cell>
          <cell r="Q17">
            <v>104.89100000000001</v>
          </cell>
          <cell r="R17">
            <v>110.143</v>
          </cell>
          <cell r="S17">
            <v>134.876</v>
          </cell>
          <cell r="T17">
            <v>188.24700000000001</v>
          </cell>
          <cell r="U17">
            <v>365.142</v>
          </cell>
          <cell r="V17">
            <v>562.101</v>
          </cell>
          <cell r="W17">
            <v>847.89700000000005</v>
          </cell>
          <cell r="X17">
            <v>1382.299</v>
          </cell>
          <cell r="Y17">
            <v>2192.027</v>
          </cell>
          <cell r="Z17">
            <v>2469.2089999999998</v>
          </cell>
          <cell r="AA17">
            <v>2486.7759999999998</v>
          </cell>
          <cell r="AB17">
            <v>2459.2190000000001</v>
          </cell>
          <cell r="AC17">
            <v>2451.7669999999998</v>
          </cell>
          <cell r="AD17">
            <v>2431.556</v>
          </cell>
        </row>
        <row r="18">
          <cell r="A18" t="str">
            <v>Denmark</v>
          </cell>
          <cell r="Q18">
            <v>139</v>
          </cell>
          <cell r="R18">
            <v>127</v>
          </cell>
          <cell r="S18">
            <v>127</v>
          </cell>
          <cell r="T18">
            <v>120</v>
          </cell>
          <cell r="U18">
            <v>123</v>
          </cell>
          <cell r="V18">
            <v>129.07300000000001</v>
          </cell>
          <cell r="W18">
            <v>124.18600000000001</v>
          </cell>
          <cell r="X18">
            <v>116.78700000000001</v>
          </cell>
          <cell r="Y18">
            <v>120.93</v>
          </cell>
          <cell r="Z18">
            <v>129.691</v>
          </cell>
          <cell r="AA18">
            <v>140.23699999999999</v>
          </cell>
          <cell r="AB18">
            <v>166.875</v>
          </cell>
          <cell r="AC18">
            <v>216.72399999999999</v>
          </cell>
          <cell r="AD18">
            <v>255.41499999999999</v>
          </cell>
        </row>
        <row r="19">
          <cell r="A19" t="str">
            <v>Germany (until 1990 former territory of the FRG)</v>
          </cell>
          <cell r="Q19">
            <v>55</v>
          </cell>
          <cell r="R19">
            <v>85</v>
          </cell>
          <cell r="S19">
            <v>111</v>
          </cell>
          <cell r="T19">
            <v>88</v>
          </cell>
          <cell r="U19">
            <v>94</v>
          </cell>
          <cell r="V19">
            <v>106</v>
          </cell>
          <cell r="W19">
            <v>116</v>
          </cell>
          <cell r="X19">
            <v>152</v>
          </cell>
          <cell r="Y19">
            <v>163</v>
          </cell>
          <cell r="Z19">
            <v>179</v>
          </cell>
          <cell r="AA19">
            <v>197</v>
          </cell>
          <cell r="AB19">
            <v>193</v>
          </cell>
          <cell r="AC19">
            <v>203</v>
          </cell>
          <cell r="AD19">
            <v>188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2</v>
          </cell>
          <cell r="AB20">
            <v>8</v>
          </cell>
          <cell r="AC20">
            <v>7.6</v>
          </cell>
          <cell r="AD20">
            <v>3</v>
          </cell>
        </row>
        <row r="21">
          <cell r="A21" t="str">
            <v>Ireland</v>
          </cell>
          <cell r="Q21">
            <v>16</v>
          </cell>
          <cell r="R21">
            <v>12.145</v>
          </cell>
          <cell r="S21">
            <v>16.922000000000001</v>
          </cell>
          <cell r="T21">
            <v>16.776</v>
          </cell>
          <cell r="U21">
            <v>17.434000000000001</v>
          </cell>
          <cell r="V21">
            <v>22.420999999999999</v>
          </cell>
          <cell r="W21">
            <v>21.4</v>
          </cell>
          <cell r="X21">
            <v>24.495000000000001</v>
          </cell>
          <cell r="Y21">
            <v>28.724</v>
          </cell>
          <cell r="Z21">
            <v>36.203000000000003</v>
          </cell>
          <cell r="AA21">
            <v>29.611999999999998</v>
          </cell>
          <cell r="AB21">
            <v>44.173999999999999</v>
          </cell>
          <cell r="AC21">
            <v>42.63</v>
          </cell>
          <cell r="AD21">
            <v>44.939</v>
          </cell>
        </row>
        <row r="22">
          <cell r="A22" t="str">
            <v>Greece</v>
          </cell>
          <cell r="Q22">
            <v>27.713000000000001</v>
          </cell>
          <cell r="R22">
            <v>29</v>
          </cell>
          <cell r="S22">
            <v>24</v>
          </cell>
          <cell r="T22">
            <v>20.356000000000002</v>
          </cell>
          <cell r="U22">
            <v>34.045000000000002</v>
          </cell>
          <cell r="V22">
            <v>29</v>
          </cell>
          <cell r="W22">
            <v>10</v>
          </cell>
          <cell r="X22">
            <v>10.426</v>
          </cell>
          <cell r="Y22">
            <v>12.026</v>
          </cell>
          <cell r="Z22">
            <v>21.783000000000001</v>
          </cell>
          <cell r="AA22">
            <v>25.45</v>
          </cell>
          <cell r="AB22">
            <v>59.415999999999997</v>
          </cell>
          <cell r="AC22">
            <v>78.394999999999996</v>
          </cell>
          <cell r="AD22">
            <v>90.313999999999993</v>
          </cell>
        </row>
        <row r="23">
          <cell r="A23" t="str">
            <v>Spain</v>
          </cell>
          <cell r="Q23">
            <v>52.128</v>
          </cell>
          <cell r="R23">
            <v>327</v>
          </cell>
          <cell r="S23">
            <v>334</v>
          </cell>
          <cell r="T23">
            <v>44.012</v>
          </cell>
          <cell r="U23">
            <v>51</v>
          </cell>
          <cell r="V23">
            <v>152</v>
          </cell>
          <cell r="W23">
            <v>97</v>
          </cell>
          <cell r="X23">
            <v>101</v>
          </cell>
          <cell r="Y23">
            <v>188.511</v>
          </cell>
          <cell r="Z23">
            <v>168.90299999999999</v>
          </cell>
          <cell r="AA23">
            <v>238.92099999999999</v>
          </cell>
          <cell r="AB23">
            <v>180.05</v>
          </cell>
          <cell r="AC23">
            <v>199</v>
          </cell>
          <cell r="AD23">
            <v>183</v>
          </cell>
        </row>
        <row r="24">
          <cell r="A24" t="str">
            <v>France</v>
          </cell>
          <cell r="Q24">
            <v>31</v>
          </cell>
          <cell r="R24">
            <v>51</v>
          </cell>
          <cell r="S24">
            <v>68</v>
          </cell>
          <cell r="T24">
            <v>75</v>
          </cell>
          <cell r="U24">
            <v>158</v>
          </cell>
          <cell r="V24">
            <v>230</v>
          </cell>
          <cell r="W24">
            <v>310.25200000000001</v>
          </cell>
          <cell r="X24">
            <v>448.37099999999998</v>
          </cell>
          <cell r="Y24">
            <v>539.18399999999997</v>
          </cell>
          <cell r="Z24">
            <v>586.30799999999999</v>
          </cell>
          <cell r="AA24">
            <v>694.70100000000002</v>
          </cell>
          <cell r="AB24">
            <v>796.40700000000004</v>
          </cell>
          <cell r="AC24">
            <v>1106.9680000000001</v>
          </cell>
          <cell r="AD24">
            <v>1287.1610000000001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14.7</v>
          </cell>
          <cell r="U25">
            <v>19.600000000000001</v>
          </cell>
          <cell r="V25">
            <v>13.108000000000001</v>
          </cell>
          <cell r="W25">
            <v>14.952999999999999</v>
          </cell>
          <cell r="X25">
            <v>14.82</v>
          </cell>
          <cell r="Y25">
            <v>13.183</v>
          </cell>
          <cell r="Z25">
            <v>12.954000000000001</v>
          </cell>
          <cell r="AA25">
            <v>14.741</v>
          </cell>
          <cell r="AB25">
            <v>15.875999999999999</v>
          </cell>
          <cell r="AC25">
            <v>16.100000000000001</v>
          </cell>
          <cell r="AD25">
            <v>16</v>
          </cell>
        </row>
        <row r="26">
          <cell r="A26" t="str">
            <v>Italy</v>
          </cell>
          <cell r="Q26">
            <v>19.164999999999999</v>
          </cell>
          <cell r="R26">
            <v>26.096</v>
          </cell>
          <cell r="S26">
            <v>26.363</v>
          </cell>
          <cell r="T26">
            <v>44.837000000000003</v>
          </cell>
          <cell r="U26">
            <v>92.497</v>
          </cell>
          <cell r="V26">
            <v>112.93899999999999</v>
          </cell>
          <cell r="W26">
            <v>138.76900000000001</v>
          </cell>
          <cell r="X26">
            <v>125.50700000000001</v>
          </cell>
          <cell r="Y26">
            <v>146.083</v>
          </cell>
          <cell r="Z26">
            <v>183.74700000000001</v>
          </cell>
          <cell r="AA26">
            <v>208.411</v>
          </cell>
          <cell r="AB26">
            <v>204.721</v>
          </cell>
          <cell r="AC26">
            <v>228.08099999999999</v>
          </cell>
          <cell r="AD26">
            <v>220.71299999999999</v>
          </cell>
        </row>
        <row r="27">
          <cell r="A27" t="str">
            <v>Cyprus</v>
          </cell>
          <cell r="Q27">
            <v>0</v>
          </cell>
          <cell r="R27">
            <v>0.155</v>
          </cell>
          <cell r="S27">
            <v>1.4370000000000001</v>
          </cell>
          <cell r="T27">
            <v>11.54</v>
          </cell>
          <cell r="U27">
            <v>24.832000000000001</v>
          </cell>
          <cell r="V27">
            <v>31.724</v>
          </cell>
          <cell r="W27">
            <v>41.981999999999999</v>
          </cell>
          <cell r="X27">
            <v>41.201000000000001</v>
          </cell>
          <cell r="Y27">
            <v>37.19</v>
          </cell>
          <cell r="Z27">
            <v>37.542999999999999</v>
          </cell>
          <cell r="AA27">
            <v>37.155999999999999</v>
          </cell>
          <cell r="AB27">
            <v>38.188000000000002</v>
          </cell>
          <cell r="AC27">
            <v>36.823999999999998</v>
          </cell>
          <cell r="AD27">
            <v>42.621000000000002</v>
          </cell>
        </row>
        <row r="28">
          <cell r="A28" t="str">
            <v>Latvia</v>
          </cell>
          <cell r="Q28">
            <v>25.425000000000001</v>
          </cell>
          <cell r="R28">
            <v>27.331</v>
          </cell>
          <cell r="S28">
            <v>27.094000000000001</v>
          </cell>
          <cell r="T28">
            <v>28.896000000000001</v>
          </cell>
          <cell r="U28">
            <v>32.850999999999999</v>
          </cell>
          <cell r="V28">
            <v>34.125</v>
          </cell>
          <cell r="W28">
            <v>45.238999999999997</v>
          </cell>
          <cell r="X28">
            <v>89.27</v>
          </cell>
          <cell r="Y28">
            <v>104.036</v>
          </cell>
          <cell r="Z28">
            <v>135.06399999999999</v>
          </cell>
          <cell r="AA28">
            <v>151.44200000000001</v>
          </cell>
          <cell r="AB28">
            <v>147.542</v>
          </cell>
          <cell r="AC28">
            <v>146.154</v>
          </cell>
          <cell r="AD28">
            <v>150.00200000000001</v>
          </cell>
        </row>
        <row r="29">
          <cell r="A29" t="str">
            <v>Lithuania</v>
          </cell>
          <cell r="Q29">
            <v>2.032</v>
          </cell>
          <cell r="R29">
            <v>2.3039999999999998</v>
          </cell>
          <cell r="S29">
            <v>2.92</v>
          </cell>
          <cell r="T29">
            <v>7.0819999999999999</v>
          </cell>
          <cell r="U29">
            <v>13.821</v>
          </cell>
          <cell r="V29">
            <v>28.541</v>
          </cell>
          <cell r="W29">
            <v>23.236999999999998</v>
          </cell>
          <cell r="X29">
            <v>30.898</v>
          </cell>
          <cell r="Y29">
            <v>36.472000000000001</v>
          </cell>
          <cell r="Z29">
            <v>59.295999999999999</v>
          </cell>
          <cell r="AA29">
            <v>60.088999999999999</v>
          </cell>
          <cell r="AB29">
            <v>91.611999999999995</v>
          </cell>
          <cell r="AC29">
            <v>88.938999999999993</v>
          </cell>
          <cell r="AD29">
            <v>65.7</v>
          </cell>
        </row>
        <row r="30">
          <cell r="A30" t="str">
            <v>Luxembourg</v>
          </cell>
          <cell r="Q30">
            <v>27.22</v>
          </cell>
          <cell r="R30">
            <v>32.594999999999999</v>
          </cell>
          <cell r="S30">
            <v>36.591000000000001</v>
          </cell>
          <cell r="T30">
            <v>43.826999999999998</v>
          </cell>
          <cell r="U30">
            <v>53.329000000000001</v>
          </cell>
          <cell r="V30">
            <v>55.957000000000001</v>
          </cell>
          <cell r="W30">
            <v>55.305999999999997</v>
          </cell>
          <cell r="X30">
            <v>57.796999999999997</v>
          </cell>
          <cell r="Y30">
            <v>56.465000000000003</v>
          </cell>
          <cell r="Z30">
            <v>60.51</v>
          </cell>
          <cell r="AA30">
            <v>61.598999999999997</v>
          </cell>
          <cell r="AB30">
            <v>72.697000000000003</v>
          </cell>
          <cell r="AC30">
            <v>72.509</v>
          </cell>
          <cell r="AD30">
            <v>75.462999999999994</v>
          </cell>
        </row>
        <row r="31">
          <cell r="A31" t="str">
            <v>Hungary</v>
          </cell>
          <cell r="Q31">
            <v>24.558</v>
          </cell>
          <cell r="R31">
            <v>36.762999999999998</v>
          </cell>
          <cell r="S31">
            <v>47.09</v>
          </cell>
          <cell r="T31">
            <v>68.173000000000002</v>
          </cell>
          <cell r="U31">
            <v>92.283000000000001</v>
          </cell>
          <cell r="V31">
            <v>87.305000000000007</v>
          </cell>
          <cell r="W31">
            <v>108</v>
          </cell>
          <cell r="X31">
            <v>123.289</v>
          </cell>
          <cell r="Y31">
            <v>140.22</v>
          </cell>
          <cell r="Z31">
            <v>175.417</v>
          </cell>
          <cell r="AA31">
            <v>177.92500000000001</v>
          </cell>
          <cell r="AB31">
            <v>187.358</v>
          </cell>
          <cell r="AC31">
            <v>191</v>
          </cell>
          <cell r="AD31">
            <v>172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4.91</v>
          </cell>
          <cell r="X32">
            <v>8.8960000000000008</v>
          </cell>
          <cell r="Y32">
            <v>5.8920000000000003</v>
          </cell>
          <cell r="Z32">
            <v>6.452</v>
          </cell>
          <cell r="AA32">
            <v>6.6449999999999996</v>
          </cell>
          <cell r="AB32">
            <v>8.3070000000000004</v>
          </cell>
          <cell r="AC32">
            <v>9.7360000000000007</v>
          </cell>
          <cell r="AD32">
            <v>8.952</v>
          </cell>
        </row>
        <row r="33">
          <cell r="A33" t="str">
            <v>Netherlands</v>
          </cell>
          <cell r="Q33">
            <v>177.774</v>
          </cell>
          <cell r="R33">
            <v>245.941</v>
          </cell>
          <cell r="S33">
            <v>399.851</v>
          </cell>
          <cell r="T33">
            <v>634.90599999999995</v>
          </cell>
          <cell r="U33">
            <v>756.65300000000002</v>
          </cell>
          <cell r="V33">
            <v>853.67700000000002</v>
          </cell>
          <cell r="W33">
            <v>884.56799999999998</v>
          </cell>
          <cell r="X33">
            <v>872.08500000000004</v>
          </cell>
          <cell r="Y33">
            <v>873.495</v>
          </cell>
          <cell r="Z33">
            <v>916.43299999999999</v>
          </cell>
          <cell r="AA33">
            <v>949.66899999999998</v>
          </cell>
          <cell r="AB33">
            <v>925.69600000000003</v>
          </cell>
          <cell r="AC33">
            <v>868.803</v>
          </cell>
          <cell r="AD33">
            <v>841.35799999999995</v>
          </cell>
        </row>
        <row r="34">
          <cell r="A34" t="str">
            <v>Austria</v>
          </cell>
          <cell r="Q34">
            <v>21.015000000000001</v>
          </cell>
          <cell r="R34">
            <v>12.234999999999999</v>
          </cell>
          <cell r="S34">
            <v>27.420999999999999</v>
          </cell>
          <cell r="T34">
            <v>21.477</v>
          </cell>
          <cell r="U34">
            <v>23.922000000000001</v>
          </cell>
          <cell r="V34">
            <v>29.789000000000001</v>
          </cell>
          <cell r="W34">
            <v>33.354999999999997</v>
          </cell>
          <cell r="X34">
            <v>33.418999999999997</v>
          </cell>
          <cell r="Y34">
            <v>40.152000000000001</v>
          </cell>
          <cell r="Z34">
            <v>32.869</v>
          </cell>
          <cell r="AA34">
            <v>41.173999999999999</v>
          </cell>
          <cell r="AB34">
            <v>50.448999999999998</v>
          </cell>
          <cell r="AC34">
            <v>56.994999999999997</v>
          </cell>
          <cell r="AD34">
            <v>58.066000000000003</v>
          </cell>
        </row>
        <row r="35">
          <cell r="A35" t="str">
            <v>Poland</v>
          </cell>
          <cell r="Q35">
            <v>110.167</v>
          </cell>
          <cell r="R35">
            <v>159.41399999999999</v>
          </cell>
          <cell r="S35">
            <v>194.7</v>
          </cell>
          <cell r="T35">
            <v>254.87700000000001</v>
          </cell>
          <cell r="U35">
            <v>319.24</v>
          </cell>
          <cell r="V35">
            <v>398.38</v>
          </cell>
          <cell r="W35">
            <v>451.13200000000001</v>
          </cell>
          <cell r="X35">
            <v>565.35799999999995</v>
          </cell>
          <cell r="Y35">
            <v>689.71699999999998</v>
          </cell>
          <cell r="Z35">
            <v>816.27200000000005</v>
          </cell>
          <cell r="AA35">
            <v>906.40099999999995</v>
          </cell>
          <cell r="AB35">
            <v>482.416</v>
          </cell>
          <cell r="AC35">
            <v>509.96199999999999</v>
          </cell>
          <cell r="AD35">
            <v>506.286</v>
          </cell>
        </row>
        <row r="36">
          <cell r="A36" t="str">
            <v>Portugal</v>
          </cell>
          <cell r="Q36">
            <v>7.9779999999999998</v>
          </cell>
          <cell r="R36">
            <v>7.4470000000000001</v>
          </cell>
          <cell r="S36">
            <v>7.3559999999999999</v>
          </cell>
          <cell r="T36">
            <v>8.0909999999999993</v>
          </cell>
          <cell r="U36">
            <v>10.448</v>
          </cell>
          <cell r="V36">
            <v>9.7929999999999993</v>
          </cell>
          <cell r="W36">
            <v>11.617000000000001</v>
          </cell>
          <cell r="X36">
            <v>10.391</v>
          </cell>
          <cell r="Y36">
            <v>10.457000000000001</v>
          </cell>
          <cell r="Z36">
            <v>13.505000000000001</v>
          </cell>
          <cell r="AA36">
            <v>14.926</v>
          </cell>
          <cell r="AB36">
            <v>16.747</v>
          </cell>
          <cell r="AC36">
            <v>16.934000000000001</v>
          </cell>
          <cell r="AD36">
            <v>18.079000000000001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2.3180000000000001</v>
          </cell>
          <cell r="T37">
            <v>0.82</v>
          </cell>
          <cell r="U37">
            <v>0.40899999999999997</v>
          </cell>
          <cell r="V37">
            <v>0.65400000000000003</v>
          </cell>
          <cell r="W37">
            <v>8.5609999999999999</v>
          </cell>
          <cell r="X37">
            <v>19.399000000000001</v>
          </cell>
          <cell r="Y37">
            <v>18.975000000000001</v>
          </cell>
          <cell r="Z37">
            <v>24.548999999999999</v>
          </cell>
          <cell r="AA37">
            <v>23.329000000000001</v>
          </cell>
          <cell r="AB37">
            <v>20.93</v>
          </cell>
          <cell r="AC37">
            <v>19.731000000000002</v>
          </cell>
          <cell r="AD37">
            <v>21.395</v>
          </cell>
        </row>
        <row r="38">
          <cell r="A38" t="str">
            <v>Slovenia</v>
          </cell>
          <cell r="Q38">
            <v>23.309000000000001</v>
          </cell>
          <cell r="R38">
            <v>19.652999999999999</v>
          </cell>
          <cell r="S38">
            <v>22.533000000000001</v>
          </cell>
          <cell r="T38">
            <v>26.774000000000001</v>
          </cell>
          <cell r="U38">
            <v>27.905999999999999</v>
          </cell>
          <cell r="V38">
            <v>30.914999999999999</v>
          </cell>
          <cell r="W38">
            <v>31.425999999999998</v>
          </cell>
          <cell r="X38">
            <v>31.734000000000002</v>
          </cell>
          <cell r="Y38">
            <v>29.765999999999998</v>
          </cell>
          <cell r="Z38">
            <v>24.338999999999999</v>
          </cell>
          <cell r="AA38">
            <v>21.675000000000001</v>
          </cell>
          <cell r="AB38">
            <v>17.7</v>
          </cell>
          <cell r="AC38">
            <v>13.241</v>
          </cell>
          <cell r="AD38">
            <v>13.332000000000001</v>
          </cell>
        </row>
        <row r="39">
          <cell r="A39" t="str">
            <v>Slovakia</v>
          </cell>
          <cell r="Q39">
            <v>4</v>
          </cell>
          <cell r="R39">
            <v>7.3140000000000001</v>
          </cell>
          <cell r="S39">
            <v>10.5</v>
          </cell>
          <cell r="T39">
            <v>14</v>
          </cell>
          <cell r="U39">
            <v>21</v>
          </cell>
          <cell r="V39">
            <v>31</v>
          </cell>
          <cell r="W39">
            <v>61</v>
          </cell>
          <cell r="X39">
            <v>85</v>
          </cell>
          <cell r="Y39">
            <v>63</v>
          </cell>
          <cell r="Z39">
            <v>245</v>
          </cell>
          <cell r="AA39">
            <v>324</v>
          </cell>
          <cell r="AB39">
            <v>359</v>
          </cell>
          <cell r="AC39">
            <v>376</v>
          </cell>
          <cell r="AD39">
            <v>315</v>
          </cell>
        </row>
        <row r="40">
          <cell r="A40" t="str">
            <v>Finland</v>
          </cell>
          <cell r="Q40">
            <v>26.193999999999999</v>
          </cell>
          <cell r="R40">
            <v>36.127000000000002</v>
          </cell>
          <cell r="S40">
            <v>36.307000000000002</v>
          </cell>
          <cell r="T40">
            <v>41.25</v>
          </cell>
          <cell r="U40">
            <v>42.485999999999997</v>
          </cell>
          <cell r="V40">
            <v>52.936999999999998</v>
          </cell>
          <cell r="W40">
            <v>71.998000000000005</v>
          </cell>
          <cell r="X40">
            <v>101.41</v>
          </cell>
          <cell r="Y40">
            <v>73.094999999999999</v>
          </cell>
          <cell r="Z40">
            <v>81.402000000000001</v>
          </cell>
          <cell r="AA40">
            <v>86.992000000000004</v>
          </cell>
          <cell r="AB40">
            <v>90.504000000000005</v>
          </cell>
          <cell r="AC40">
            <v>95.638000000000005</v>
          </cell>
          <cell r="AD40">
            <v>96.971999999999994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418.65699999999998</v>
          </cell>
          <cell r="R42">
            <v>387.089</v>
          </cell>
          <cell r="S42">
            <v>445.298</v>
          </cell>
          <cell r="T42">
            <v>460.03100000000001</v>
          </cell>
          <cell r="U42">
            <v>520.84699999999998</v>
          </cell>
          <cell r="V42">
            <v>574.053</v>
          </cell>
          <cell r="W42">
            <v>624</v>
          </cell>
          <cell r="X42">
            <v>625.05399999999997</v>
          </cell>
          <cell r="Y42">
            <v>612.58199999999999</v>
          </cell>
          <cell r="Z42">
            <v>672.08799999999997</v>
          </cell>
          <cell r="AA42">
            <v>697.14499999999998</v>
          </cell>
          <cell r="AB42">
            <v>711.11699999999996</v>
          </cell>
          <cell r="AC42">
            <v>784.60699999999997</v>
          </cell>
          <cell r="AD42">
            <v>793.13300000000004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6</v>
          </cell>
          <cell r="Y48">
            <v>20</v>
          </cell>
          <cell r="Z48">
            <v>22</v>
          </cell>
          <cell r="AA48">
            <v>23</v>
          </cell>
          <cell r="AB48">
            <v>34</v>
          </cell>
          <cell r="AC48">
            <v>75.186999999999998</v>
          </cell>
          <cell r="AD48">
            <v>101.721</v>
          </cell>
        </row>
        <row r="49">
          <cell r="A49" t="str">
            <v>Turkey</v>
          </cell>
          <cell r="Q49">
            <v>1</v>
          </cell>
          <cell r="R49">
            <v>2.9350000000000001</v>
          </cell>
          <cell r="S49">
            <v>2.69</v>
          </cell>
          <cell r="T49">
            <v>0</v>
          </cell>
          <cell r="U49">
            <v>1.073</v>
          </cell>
          <cell r="V49">
            <v>1.399</v>
          </cell>
          <cell r="W49">
            <v>2.1869999999999998</v>
          </cell>
          <cell r="X49">
            <v>10.635999999999999</v>
          </cell>
          <cell r="Y49">
            <v>15.584</v>
          </cell>
          <cell r="Z49">
            <v>11.779</v>
          </cell>
          <cell r="AA49">
            <v>11.346</v>
          </cell>
          <cell r="AB49">
            <v>13.294</v>
          </cell>
          <cell r="AC49">
            <v>21.393999999999998</v>
          </cell>
          <cell r="AD49">
            <v>30.315999999999999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12</v>
          </cell>
          <cell r="AA52">
            <v>13.875</v>
          </cell>
          <cell r="AB52">
            <v>13.826000000000001</v>
          </cell>
          <cell r="AC52">
            <v>18</v>
          </cell>
          <cell r="AD52">
            <v>20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10</v>
          </cell>
          <cell r="AB53">
            <v>56</v>
          </cell>
          <cell r="AC53">
            <v>94.6</v>
          </cell>
          <cell r="AD53">
            <v>163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444.447</v>
          </cell>
          <cell r="R12">
            <v>364.94099999999997</v>
          </cell>
          <cell r="S12">
            <v>399.245</v>
          </cell>
          <cell r="T12">
            <v>738.41499999999996</v>
          </cell>
          <cell r="U12">
            <v>612.96500000000003</v>
          </cell>
          <cell r="V12">
            <v>777.63400000000001</v>
          </cell>
          <cell r="W12">
            <v>710.45</v>
          </cell>
          <cell r="X12">
            <v>635.39700000000005</v>
          </cell>
          <cell r="Y12">
            <v>652.58500000000004</v>
          </cell>
          <cell r="Z12">
            <v>682.26400000000001</v>
          </cell>
          <cell r="AA12">
            <v>700.81700000000001</v>
          </cell>
          <cell r="AB12">
            <v>754.46</v>
          </cell>
          <cell r="AC12">
            <v>627.36400000000003</v>
          </cell>
          <cell r="AD12">
            <v>914.01800000000003</v>
          </cell>
        </row>
        <row r="13">
          <cell r="A13" t="str">
            <v>European Union - 28 countries (2013-2020)</v>
          </cell>
          <cell r="Q13">
            <v>1642.0809999999999</v>
          </cell>
          <cell r="R13">
            <v>1356.1489999999999</v>
          </cell>
          <cell r="S13">
            <v>1347.1969999999999</v>
          </cell>
          <cell r="T13">
            <v>1587.874</v>
          </cell>
          <cell r="U13">
            <v>1390.9380000000001</v>
          </cell>
          <cell r="V13">
            <v>1091.173</v>
          </cell>
          <cell r="W13">
            <v>973.45899999999995</v>
          </cell>
          <cell r="X13">
            <v>922.36300000000006</v>
          </cell>
          <cell r="Y13">
            <v>813.71</v>
          </cell>
          <cell r="Z13">
            <v>885.94399999999996</v>
          </cell>
          <cell r="AA13">
            <v>1055.325</v>
          </cell>
          <cell r="AB13">
            <v>1296.742</v>
          </cell>
          <cell r="AC13">
            <v>682.08500000000004</v>
          </cell>
          <cell r="AD13">
            <v>1014.021</v>
          </cell>
        </row>
        <row r="14">
          <cell r="A14" t="str">
            <v>Euro area - 19 countries  (from 2015)</v>
          </cell>
          <cell r="Q14">
            <v>385.86799999999999</v>
          </cell>
          <cell r="R14">
            <v>317.92599999999999</v>
          </cell>
          <cell r="S14">
            <v>374.02199999999999</v>
          </cell>
          <cell r="T14">
            <v>706.93499999999995</v>
          </cell>
          <cell r="U14">
            <v>582.90099999999995</v>
          </cell>
          <cell r="V14">
            <v>732.33399999999995</v>
          </cell>
          <cell r="W14">
            <v>682.995</v>
          </cell>
          <cell r="X14">
            <v>601.07799999999997</v>
          </cell>
          <cell r="Y14">
            <v>623.63800000000003</v>
          </cell>
          <cell r="Z14">
            <v>637.53099999999995</v>
          </cell>
          <cell r="AA14">
            <v>652.58500000000004</v>
          </cell>
          <cell r="AB14">
            <v>701.99199999999996</v>
          </cell>
          <cell r="AC14">
            <v>544.81500000000005</v>
          </cell>
          <cell r="AD14">
            <v>818.85699999999997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24.286999999999999</v>
          </cell>
          <cell r="W15">
            <v>126.679</v>
          </cell>
          <cell r="X15">
            <v>98.796999999999997</v>
          </cell>
          <cell r="Y15">
            <v>120.28</v>
          </cell>
          <cell r="Z15">
            <v>126.2</v>
          </cell>
          <cell r="AA15">
            <v>102.1</v>
          </cell>
          <cell r="AB15">
            <v>92.4</v>
          </cell>
          <cell r="AC15">
            <v>99.4</v>
          </cell>
          <cell r="AD15">
            <v>96</v>
          </cell>
        </row>
        <row r="16">
          <cell r="A16" t="str">
            <v>Bulgaria</v>
          </cell>
          <cell r="Q16">
            <v>17</v>
          </cell>
          <cell r="R16">
            <v>7</v>
          </cell>
          <cell r="S16">
            <v>6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7.9000000000000001E-2</v>
          </cell>
          <cell r="R17">
            <v>5.0999999999999997E-2</v>
          </cell>
          <cell r="S17">
            <v>1.218</v>
          </cell>
          <cell r="T17">
            <v>2.1379999999999999</v>
          </cell>
          <cell r="U17">
            <v>1.6120000000000001</v>
          </cell>
          <cell r="V17">
            <v>2.1440000000000001</v>
          </cell>
          <cell r="W17">
            <v>4.5410000000000004</v>
          </cell>
          <cell r="X17">
            <v>5.194</v>
          </cell>
          <cell r="Y17">
            <v>5.8559999999999999</v>
          </cell>
          <cell r="Z17">
            <v>7.1029999999999998</v>
          </cell>
          <cell r="AA17">
            <v>6.9119999999999999</v>
          </cell>
          <cell r="AB17">
            <v>7.3689999999999998</v>
          </cell>
          <cell r="AC17">
            <v>8.9920000000000009</v>
          </cell>
          <cell r="AD17">
            <v>8.4209999999999994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324</v>
          </cell>
          <cell r="U19">
            <v>195</v>
          </cell>
          <cell r="V19">
            <v>295</v>
          </cell>
          <cell r="W19">
            <v>204</v>
          </cell>
          <cell r="X19">
            <v>222</v>
          </cell>
          <cell r="Y19">
            <v>169</v>
          </cell>
          <cell r="Z19">
            <v>164</v>
          </cell>
          <cell r="AA19">
            <v>191</v>
          </cell>
          <cell r="AB19">
            <v>163</v>
          </cell>
          <cell r="AC19">
            <v>199</v>
          </cell>
          <cell r="AD19">
            <v>196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99.715999999999994</v>
          </cell>
          <cell r="R22">
            <v>25</v>
          </cell>
          <cell r="S22">
            <v>25</v>
          </cell>
          <cell r="T22">
            <v>19</v>
          </cell>
          <cell r="U22">
            <v>19</v>
          </cell>
          <cell r="V22">
            <v>129</v>
          </cell>
          <cell r="W22">
            <v>113</v>
          </cell>
          <cell r="X22">
            <v>60</v>
          </cell>
          <cell r="Y22">
            <v>85</v>
          </cell>
          <cell r="Z22">
            <v>100</v>
          </cell>
          <cell r="AA22">
            <v>112</v>
          </cell>
          <cell r="AB22">
            <v>207</v>
          </cell>
          <cell r="AC22">
            <v>0</v>
          </cell>
          <cell r="AD22">
            <v>286.14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41</v>
          </cell>
          <cell r="T24">
            <v>47</v>
          </cell>
          <cell r="U24">
            <v>57</v>
          </cell>
          <cell r="V24">
            <v>49</v>
          </cell>
          <cell r="W24">
            <v>27.856000000000002</v>
          </cell>
          <cell r="X24">
            <v>34.716999999999999</v>
          </cell>
          <cell r="Y24">
            <v>42.197000000000003</v>
          </cell>
          <cell r="Z24">
            <v>50.357999999999997</v>
          </cell>
          <cell r="AA24">
            <v>58.363</v>
          </cell>
          <cell r="AB24">
            <v>69.456999999999994</v>
          </cell>
          <cell r="AC24">
            <v>66.856999999999999</v>
          </cell>
          <cell r="AD24">
            <v>57.485999999999997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59.082000000000001</v>
          </cell>
          <cell r="R26">
            <v>60.95</v>
          </cell>
          <cell r="S26">
            <v>65.448999999999998</v>
          </cell>
          <cell r="T26">
            <v>62.631999999999998</v>
          </cell>
          <cell r="U26">
            <v>57.244999999999997</v>
          </cell>
          <cell r="V26">
            <v>0</v>
          </cell>
          <cell r="W26">
            <v>0</v>
          </cell>
          <cell r="X26">
            <v>0</v>
          </cell>
          <cell r="Y26">
            <v>1.655</v>
          </cell>
          <cell r="Z26">
            <v>1.911</v>
          </cell>
          <cell r="AA26">
            <v>1.2490000000000001</v>
          </cell>
          <cell r="AB26">
            <v>0.33200000000000002</v>
          </cell>
          <cell r="AC26">
            <v>0.55100000000000005</v>
          </cell>
          <cell r="AD26">
            <v>11.715999999999999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3.8450000000000002</v>
          </cell>
          <cell r="W31">
            <v>1.998</v>
          </cell>
          <cell r="X31">
            <v>0.5</v>
          </cell>
          <cell r="Y31">
            <v>9.0999999999999998E-2</v>
          </cell>
          <cell r="Z31">
            <v>0.17899999999999999</v>
          </cell>
          <cell r="AA31">
            <v>0.28199999999999997</v>
          </cell>
          <cell r="AB31">
            <v>11.601000000000001</v>
          </cell>
          <cell r="AC31">
            <v>31</v>
          </cell>
          <cell r="AD31">
            <v>38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168.143</v>
          </cell>
          <cell r="R34">
            <v>182.506</v>
          </cell>
          <cell r="S34">
            <v>189.96600000000001</v>
          </cell>
          <cell r="T34">
            <v>215.37799999999999</v>
          </cell>
          <cell r="U34">
            <v>224.73400000000001</v>
          </cell>
          <cell r="V34">
            <v>202.048</v>
          </cell>
          <cell r="W34">
            <v>182.56100000000001</v>
          </cell>
          <cell r="X34">
            <v>135.399</v>
          </cell>
          <cell r="Y34">
            <v>124.048</v>
          </cell>
          <cell r="Z34">
            <v>109.46299999999999</v>
          </cell>
          <cell r="AA34">
            <v>119.459</v>
          </cell>
          <cell r="AB34">
            <v>101.441</v>
          </cell>
          <cell r="AC34">
            <v>103.477</v>
          </cell>
          <cell r="AD34">
            <v>96.143000000000001</v>
          </cell>
        </row>
        <row r="35">
          <cell r="A35" t="str">
            <v>Poland</v>
          </cell>
          <cell r="Q35">
            <v>40.5</v>
          </cell>
          <cell r="R35">
            <v>39.963999999999999</v>
          </cell>
          <cell r="S35">
            <v>18.004999999999999</v>
          </cell>
          <cell r="T35">
            <v>8.1920000000000002</v>
          </cell>
          <cell r="U35">
            <v>16.452000000000002</v>
          </cell>
          <cell r="V35">
            <v>35.311</v>
          </cell>
          <cell r="W35">
            <v>20.916</v>
          </cell>
          <cell r="X35">
            <v>20.625</v>
          </cell>
          <cell r="Y35">
            <v>23</v>
          </cell>
          <cell r="Z35">
            <v>37.451000000000001</v>
          </cell>
          <cell r="AA35">
            <v>41.037999999999997</v>
          </cell>
          <cell r="AB35">
            <v>33.497999999999998</v>
          </cell>
          <cell r="AC35">
            <v>42.557000000000002</v>
          </cell>
          <cell r="AD35">
            <v>48.74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10</v>
          </cell>
          <cell r="T36">
            <v>9.0440000000000005</v>
          </cell>
          <cell r="U36">
            <v>8.5960000000000001</v>
          </cell>
          <cell r="V36">
            <v>4.7480000000000002</v>
          </cell>
          <cell r="W36">
            <v>8.9440000000000008</v>
          </cell>
          <cell r="X36">
            <v>8.4320000000000004</v>
          </cell>
          <cell r="Y36">
            <v>8.7409999999999997</v>
          </cell>
          <cell r="Z36">
            <v>9.1259999999999994</v>
          </cell>
          <cell r="AA36">
            <v>7.7439999999999998</v>
          </cell>
          <cell r="AB36">
            <v>15.256</v>
          </cell>
          <cell r="AC36">
            <v>11.504</v>
          </cell>
          <cell r="AD36">
            <v>12.676</v>
          </cell>
        </row>
        <row r="37">
          <cell r="A37" t="str">
            <v>Romania</v>
          </cell>
          <cell r="Q37">
            <v>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5.6219999999999999</v>
          </cell>
          <cell r="R38">
            <v>4.891</v>
          </cell>
          <cell r="S38">
            <v>4.9340000000000002</v>
          </cell>
          <cell r="T38">
            <v>3.1040000000000001</v>
          </cell>
          <cell r="U38">
            <v>4.3440000000000003</v>
          </cell>
          <cell r="V38">
            <v>4.5570000000000004</v>
          </cell>
          <cell r="W38">
            <v>0.57499999999999996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9</v>
          </cell>
          <cell r="W39">
            <v>9</v>
          </cell>
          <cell r="X39">
            <v>11</v>
          </cell>
          <cell r="Y39">
            <v>13</v>
          </cell>
          <cell r="Z39">
            <v>14</v>
          </cell>
          <cell r="AA39">
            <v>15</v>
          </cell>
          <cell r="AB39">
            <v>6</v>
          </cell>
          <cell r="AC39">
            <v>6</v>
          </cell>
          <cell r="AD39">
            <v>4</v>
          </cell>
        </row>
        <row r="40">
          <cell r="A40" t="str">
            <v>Finland</v>
          </cell>
          <cell r="Q40">
            <v>53.305</v>
          </cell>
          <cell r="R40">
            <v>44.579000000000001</v>
          </cell>
          <cell r="S40">
            <v>37.673000000000002</v>
          </cell>
          <cell r="T40">
            <v>26.777000000000001</v>
          </cell>
          <cell r="U40">
            <v>16.981999999999999</v>
          </cell>
          <cell r="V40">
            <v>14.694000000000001</v>
          </cell>
          <cell r="W40">
            <v>10.38</v>
          </cell>
          <cell r="X40">
            <v>30.733000000000001</v>
          </cell>
          <cell r="Y40">
            <v>59.716999999999999</v>
          </cell>
          <cell r="Z40">
            <v>62.472999999999999</v>
          </cell>
          <cell r="AA40">
            <v>45.67</v>
          </cell>
          <cell r="AB40">
            <v>47.106000000000002</v>
          </cell>
          <cell r="AC40">
            <v>58.026000000000003</v>
          </cell>
          <cell r="AD40">
            <v>58.695999999999998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21.15</v>
          </cell>
          <cell r="U41">
            <v>12</v>
          </cell>
          <cell r="V41">
            <v>4</v>
          </cell>
          <cell r="W41">
            <v>0</v>
          </cell>
          <cell r="X41">
            <v>8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1197.634</v>
          </cell>
          <cell r="R42">
            <v>991.20799999999997</v>
          </cell>
          <cell r="S42">
            <v>947.952</v>
          </cell>
          <cell r="T42">
            <v>849.45899999999995</v>
          </cell>
          <cell r="U42">
            <v>777.97299999999996</v>
          </cell>
          <cell r="V42">
            <v>313.53899999999999</v>
          </cell>
          <cell r="W42">
            <v>263.00900000000001</v>
          </cell>
          <cell r="X42">
            <v>286.96600000000001</v>
          </cell>
          <cell r="Y42">
            <v>161.125</v>
          </cell>
          <cell r="Z42">
            <v>203.68</v>
          </cell>
          <cell r="AA42">
            <v>354.50799999999998</v>
          </cell>
          <cell r="AB42">
            <v>542.28200000000004</v>
          </cell>
          <cell r="AC42">
            <v>54.720999999999997</v>
          </cell>
          <cell r="AD42">
            <v>100.003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</v>
          </cell>
          <cell r="Z48">
            <v>3</v>
          </cell>
          <cell r="AA48">
            <v>4</v>
          </cell>
          <cell r="AB48">
            <v>4</v>
          </cell>
          <cell r="AC48">
            <v>4.4279999999999999</v>
          </cell>
          <cell r="AD48">
            <v>4.7050000000000001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4.2999999999999997E-2</v>
          </cell>
          <cell r="X49">
            <v>3.9E-2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1637.14</v>
          </cell>
          <cell r="R12">
            <v>2156.1039999999998</v>
          </cell>
          <cell r="S12">
            <v>2437.377</v>
          </cell>
          <cell r="T12">
            <v>2533.788</v>
          </cell>
          <cell r="U12">
            <v>2736.886</v>
          </cell>
          <cell r="V12">
            <v>3013.82</v>
          </cell>
          <cell r="W12">
            <v>3655.0810000000001</v>
          </cell>
          <cell r="X12">
            <v>4150.6629999999996</v>
          </cell>
          <cell r="Y12">
            <v>3953.136</v>
          </cell>
          <cell r="Z12">
            <v>3795.152</v>
          </cell>
          <cell r="AA12">
            <v>4086.3139999999999</v>
          </cell>
          <cell r="AB12">
            <v>4119.6080000000002</v>
          </cell>
          <cell r="AC12">
            <v>4133.03</v>
          </cell>
          <cell r="AD12">
            <v>4383.866</v>
          </cell>
        </row>
        <row r="13">
          <cell r="A13" t="str">
            <v>European Union - 28 countries (2013-2020)</v>
          </cell>
          <cell r="Q13">
            <v>1711.204</v>
          </cell>
          <cell r="R13">
            <v>2308.2719999999999</v>
          </cell>
          <cell r="S13">
            <v>2567.4560000000001</v>
          </cell>
          <cell r="T13">
            <v>2807.556</v>
          </cell>
          <cell r="U13">
            <v>3100.143</v>
          </cell>
          <cell r="V13">
            <v>3436.683</v>
          </cell>
          <cell r="W13">
            <v>4107.0990000000002</v>
          </cell>
          <cell r="X13">
            <v>4638.4650000000001</v>
          </cell>
          <cell r="Y13">
            <v>4567.7240000000002</v>
          </cell>
          <cell r="Z13">
            <v>4509.17</v>
          </cell>
          <cell r="AA13">
            <v>4688.5420000000004</v>
          </cell>
          <cell r="AB13">
            <v>4967.05</v>
          </cell>
          <cell r="AC13">
            <v>5569.4480000000003</v>
          </cell>
          <cell r="AD13">
            <v>5911.5230000000001</v>
          </cell>
        </row>
        <row r="14">
          <cell r="A14" t="str">
            <v>Euro area - 19 countries  (from 2015)</v>
          </cell>
          <cell r="Q14">
            <v>1034.1959999999999</v>
          </cell>
          <cell r="R14">
            <v>1525.4659999999999</v>
          </cell>
          <cell r="S14">
            <v>1854.893</v>
          </cell>
          <cell r="T14">
            <v>1859.5630000000001</v>
          </cell>
          <cell r="U14">
            <v>2136.7950000000001</v>
          </cell>
          <cell r="V14">
            <v>2388.0259999999998</v>
          </cell>
          <cell r="W14">
            <v>2904.1219999999998</v>
          </cell>
          <cell r="X14">
            <v>3458.3409999999999</v>
          </cell>
          <cell r="Y14">
            <v>3272.663</v>
          </cell>
          <cell r="Z14">
            <v>3066.2959999999998</v>
          </cell>
          <cell r="AA14">
            <v>3247.2109999999998</v>
          </cell>
          <cell r="AB14">
            <v>3322.384</v>
          </cell>
          <cell r="AC14">
            <v>3248.89</v>
          </cell>
          <cell r="AD14">
            <v>3519.511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58.481999999999999</v>
          </cell>
          <cell r="X15">
            <v>41.921999999999997</v>
          </cell>
          <cell r="Y15">
            <v>38.546999999999997</v>
          </cell>
          <cell r="Z15">
            <v>47.4</v>
          </cell>
          <cell r="AA15">
            <v>46.7</v>
          </cell>
          <cell r="AB15">
            <v>45.6</v>
          </cell>
          <cell r="AC15">
            <v>45.5</v>
          </cell>
          <cell r="AD15">
            <v>46.6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0.94399999999999995</v>
          </cell>
          <cell r="R17">
            <v>0.63800000000000001</v>
          </cell>
          <cell r="S17">
            <v>0.48399999999999999</v>
          </cell>
          <cell r="T17">
            <v>0.22500000000000001</v>
          </cell>
          <cell r="U17">
            <v>9.0999999999999998E-2</v>
          </cell>
          <cell r="V17">
            <v>23.369</v>
          </cell>
          <cell r="W17">
            <v>76.289000000000001</v>
          </cell>
          <cell r="X17">
            <v>72.399000000000001</v>
          </cell>
          <cell r="Y17">
            <v>71.108000000000004</v>
          </cell>
          <cell r="Z17">
            <v>73.308000000000007</v>
          </cell>
          <cell r="AA17">
            <v>71.626000000000005</v>
          </cell>
          <cell r="AB17">
            <v>72.704999999999998</v>
          </cell>
          <cell r="AC17">
            <v>70.245999999999995</v>
          </cell>
          <cell r="AD17">
            <v>62.933</v>
          </cell>
        </row>
        <row r="18">
          <cell r="A18" t="str">
            <v>Denmark</v>
          </cell>
          <cell r="Q18">
            <v>602</v>
          </cell>
          <cell r="R18">
            <v>630</v>
          </cell>
          <cell r="S18">
            <v>582</v>
          </cell>
          <cell r="T18">
            <v>674</v>
          </cell>
          <cell r="U18">
            <v>600</v>
          </cell>
          <cell r="V18">
            <v>602.42499999999995</v>
          </cell>
          <cell r="W18">
            <v>674.67</v>
          </cell>
          <cell r="X18">
            <v>619.923</v>
          </cell>
          <cell r="Y18">
            <v>609.36500000000001</v>
          </cell>
          <cell r="Z18">
            <v>655.548</v>
          </cell>
          <cell r="AA18">
            <v>767.47699999999998</v>
          </cell>
          <cell r="AB18">
            <v>712.10400000000004</v>
          </cell>
          <cell r="AC18">
            <v>736.09199999999998</v>
          </cell>
          <cell r="AD18">
            <v>716.399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24</v>
          </cell>
          <cell r="S19">
            <v>140</v>
          </cell>
          <cell r="T19">
            <v>17</v>
          </cell>
          <cell r="U19">
            <v>27</v>
          </cell>
          <cell r="V19">
            <v>134</v>
          </cell>
          <cell r="W19">
            <v>171</v>
          </cell>
          <cell r="X19">
            <v>206</v>
          </cell>
          <cell r="Y19">
            <v>280</v>
          </cell>
          <cell r="Z19">
            <v>255</v>
          </cell>
          <cell r="AA19">
            <v>246</v>
          </cell>
          <cell r="AB19">
            <v>236</v>
          </cell>
          <cell r="AC19">
            <v>245</v>
          </cell>
          <cell r="AD19">
            <v>234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95.710999999999999</v>
          </cell>
          <cell r="AB23">
            <v>94.26</v>
          </cell>
          <cell r="AC23">
            <v>98</v>
          </cell>
          <cell r="AD23">
            <v>94</v>
          </cell>
        </row>
        <row r="24">
          <cell r="A24" t="str">
            <v>France</v>
          </cell>
          <cell r="Q24">
            <v>546</v>
          </cell>
          <cell r="R24">
            <v>470</v>
          </cell>
          <cell r="S24">
            <v>599</v>
          </cell>
          <cell r="T24">
            <v>680</v>
          </cell>
          <cell r="U24">
            <v>823</v>
          </cell>
          <cell r="V24">
            <v>707</v>
          </cell>
          <cell r="W24">
            <v>619.15300000000002</v>
          </cell>
          <cell r="X24">
            <v>771.65800000000002</v>
          </cell>
          <cell r="Y24">
            <v>691.221</v>
          </cell>
          <cell r="Z24">
            <v>678.75699999999995</v>
          </cell>
          <cell r="AA24">
            <v>696.06600000000003</v>
          </cell>
          <cell r="AB24">
            <v>767.846</v>
          </cell>
          <cell r="AC24">
            <v>781.45500000000004</v>
          </cell>
          <cell r="AD24">
            <v>785.41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14.182</v>
          </cell>
          <cell r="R26">
            <v>16.786000000000001</v>
          </cell>
          <cell r="S26">
            <v>13.185</v>
          </cell>
          <cell r="T26">
            <v>25.097000000000001</v>
          </cell>
          <cell r="U26">
            <v>26.170999999999999</v>
          </cell>
          <cell r="V26">
            <v>52.12</v>
          </cell>
          <cell r="W26">
            <v>53.374000000000002</v>
          </cell>
          <cell r="X26">
            <v>20.486999999999998</v>
          </cell>
          <cell r="Y26">
            <v>20.847999999999999</v>
          </cell>
          <cell r="Z26">
            <v>3.0409999999999999</v>
          </cell>
          <cell r="AA26">
            <v>3.133</v>
          </cell>
          <cell r="AB26">
            <v>0.377</v>
          </cell>
          <cell r="AC26">
            <v>0</v>
          </cell>
          <cell r="AD26">
            <v>7.6440000000000001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400.536</v>
          </cell>
          <cell r="R33">
            <v>947.16</v>
          </cell>
          <cell r="S33">
            <v>1024.4069999999999</v>
          </cell>
          <cell r="T33">
            <v>1051.4290000000001</v>
          </cell>
          <cell r="U33">
            <v>1168.51</v>
          </cell>
          <cell r="V33">
            <v>1379.0989999999999</v>
          </cell>
          <cell r="W33">
            <v>1827.645</v>
          </cell>
          <cell r="X33">
            <v>2234.8229999999999</v>
          </cell>
          <cell r="Y33">
            <v>2075.79</v>
          </cell>
          <cell r="Z33">
            <v>1908.6210000000001</v>
          </cell>
          <cell r="AA33">
            <v>1996.7139999999999</v>
          </cell>
          <cell r="AB33">
            <v>2005.1</v>
          </cell>
          <cell r="AC33">
            <v>1903.67</v>
          </cell>
          <cell r="AD33">
            <v>2172.21</v>
          </cell>
        </row>
        <row r="34">
          <cell r="A34" t="str">
            <v>Austria</v>
          </cell>
          <cell r="Q34">
            <v>0.505</v>
          </cell>
          <cell r="R34">
            <v>0.65300000000000002</v>
          </cell>
          <cell r="S34">
            <v>0.58599999999999997</v>
          </cell>
          <cell r="T34">
            <v>0.63400000000000001</v>
          </cell>
          <cell r="U34">
            <v>0.65500000000000003</v>
          </cell>
          <cell r="V34">
            <v>37.880000000000003</v>
          </cell>
          <cell r="W34">
            <v>91.741</v>
          </cell>
          <cell r="X34">
            <v>81.055000000000007</v>
          </cell>
          <cell r="Y34">
            <v>28.052</v>
          </cell>
          <cell r="Z34">
            <v>32.96</v>
          </cell>
          <cell r="AA34">
            <v>34.042999999999999</v>
          </cell>
          <cell r="AB34">
            <v>39.273000000000003</v>
          </cell>
          <cell r="AC34">
            <v>42.356000000000002</v>
          </cell>
          <cell r="AD34">
            <v>55.762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12.414999999999999</v>
          </cell>
          <cell r="AC35">
            <v>77.802000000000007</v>
          </cell>
          <cell r="AD35">
            <v>85.022999999999996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23</v>
          </cell>
          <cell r="R39">
            <v>23</v>
          </cell>
          <cell r="S39">
            <v>22</v>
          </cell>
          <cell r="T39">
            <v>22</v>
          </cell>
          <cell r="U39">
            <v>22</v>
          </cell>
          <cell r="V39">
            <v>22</v>
          </cell>
          <cell r="W39">
            <v>24</v>
          </cell>
          <cell r="X39">
            <v>27</v>
          </cell>
          <cell r="Y39">
            <v>21</v>
          </cell>
          <cell r="Z39">
            <v>22</v>
          </cell>
          <cell r="AA39">
            <v>22</v>
          </cell>
          <cell r="AB39">
            <v>26</v>
          </cell>
          <cell r="AC39">
            <v>22</v>
          </cell>
          <cell r="AD39">
            <v>16</v>
          </cell>
        </row>
        <row r="40">
          <cell r="A40" t="str">
            <v>Finland</v>
          </cell>
          <cell r="Q40">
            <v>49.972999999999999</v>
          </cell>
          <cell r="R40">
            <v>43.866999999999997</v>
          </cell>
          <cell r="S40">
            <v>55.715000000000003</v>
          </cell>
          <cell r="T40">
            <v>63.402999999999999</v>
          </cell>
          <cell r="U40">
            <v>69.459000000000003</v>
          </cell>
          <cell r="V40">
            <v>55.927</v>
          </cell>
          <cell r="W40">
            <v>58.726999999999997</v>
          </cell>
          <cell r="X40">
            <v>75.396000000000001</v>
          </cell>
          <cell r="Y40">
            <v>117.205</v>
          </cell>
          <cell r="Z40">
            <v>118.517</v>
          </cell>
          <cell r="AA40">
            <v>106.84399999999999</v>
          </cell>
          <cell r="AB40">
            <v>107.928</v>
          </cell>
          <cell r="AC40">
            <v>110.90900000000001</v>
          </cell>
          <cell r="AD40">
            <v>107.88500000000001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74.063999999999993</v>
          </cell>
          <cell r="R42">
            <v>152.16800000000001</v>
          </cell>
          <cell r="S42">
            <v>130.07900000000001</v>
          </cell>
          <cell r="T42">
            <v>273.76799999999997</v>
          </cell>
          <cell r="U42">
            <v>363.25700000000001</v>
          </cell>
          <cell r="V42">
            <v>422.863</v>
          </cell>
          <cell r="W42">
            <v>452.01799999999997</v>
          </cell>
          <cell r="X42">
            <v>487.80200000000002</v>
          </cell>
          <cell r="Y42">
            <v>614.58799999999997</v>
          </cell>
          <cell r="Z42">
            <v>714.01800000000003</v>
          </cell>
          <cell r="AA42">
            <v>602.22799999999995</v>
          </cell>
          <cell r="AB42">
            <v>847.44200000000001</v>
          </cell>
          <cell r="AC42">
            <v>1436.4179999999999</v>
          </cell>
          <cell r="AD42">
            <v>1527.6569999999999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1545.569</v>
          </cell>
          <cell r="R12">
            <v>2094.3200000000002</v>
          </cell>
          <cell r="S12">
            <v>2384.0819999999999</v>
          </cell>
          <cell r="T12">
            <v>2422.2869999999998</v>
          </cell>
          <cell r="U12">
            <v>2557.4780000000001</v>
          </cell>
          <cell r="V12">
            <v>2739.5680000000002</v>
          </cell>
          <cell r="W12">
            <v>3170.5419999999999</v>
          </cell>
          <cell r="X12">
            <v>3425.1089999999999</v>
          </cell>
          <cell r="Y12">
            <v>3394.8420000000001</v>
          </cell>
          <cell r="Z12">
            <v>3306.9630000000002</v>
          </cell>
          <cell r="AA12">
            <v>3536.3620000000001</v>
          </cell>
          <cell r="AB12">
            <v>3781.489</v>
          </cell>
          <cell r="AC12">
            <v>3909.9450000000002</v>
          </cell>
          <cell r="AD12">
            <v>4305.201</v>
          </cell>
        </row>
        <row r="13">
          <cell r="A13" t="str">
            <v>European Union - 28 countries (2013-2020)</v>
          </cell>
          <cell r="Q13">
            <v>1590.0070000000001</v>
          </cell>
          <cell r="R13">
            <v>2185.6210000000001</v>
          </cell>
          <cell r="S13">
            <v>2462.1289999999999</v>
          </cell>
          <cell r="T13">
            <v>2586.5479999999998</v>
          </cell>
          <cell r="U13">
            <v>2758.232</v>
          </cell>
          <cell r="V13">
            <v>3012.2040000000002</v>
          </cell>
          <cell r="W13">
            <v>3496.5239999999999</v>
          </cell>
          <cell r="X13">
            <v>3817.8159999999998</v>
          </cell>
          <cell r="Y13">
            <v>3946.4549999999999</v>
          </cell>
          <cell r="Z13">
            <v>4020.9810000000002</v>
          </cell>
          <cell r="AA13">
            <v>4138.59</v>
          </cell>
          <cell r="AB13">
            <v>4628.9309999999996</v>
          </cell>
          <cell r="AC13">
            <v>5346.3630000000003</v>
          </cell>
          <cell r="AD13">
            <v>5832.8580000000002</v>
          </cell>
        </row>
        <row r="14">
          <cell r="A14" t="str">
            <v>Euro area - 19 countries  (from 2015)</v>
          </cell>
          <cell r="Q14">
            <v>1052.94</v>
          </cell>
          <cell r="R14">
            <v>1577.895</v>
          </cell>
          <cell r="S14">
            <v>1907.759</v>
          </cell>
          <cell r="T14">
            <v>1859.606</v>
          </cell>
          <cell r="U14">
            <v>2058.2060000000001</v>
          </cell>
          <cell r="V14">
            <v>2221.165</v>
          </cell>
          <cell r="W14">
            <v>2558.0059999999999</v>
          </cell>
          <cell r="X14">
            <v>2860.248</v>
          </cell>
          <cell r="Y14">
            <v>2837.739</v>
          </cell>
          <cell r="Z14">
            <v>2711.5030000000002</v>
          </cell>
          <cell r="AA14">
            <v>2826.4859999999999</v>
          </cell>
          <cell r="AB14">
            <v>2972.1480000000001</v>
          </cell>
          <cell r="AC14">
            <v>2990.9740000000002</v>
          </cell>
          <cell r="AD14">
            <v>3317.998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63.917000000000002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0.629</v>
          </cell>
          <cell r="R17">
            <v>0.42499999999999999</v>
          </cell>
          <cell r="S17">
            <v>0.32300000000000001</v>
          </cell>
          <cell r="T17">
            <v>0.15</v>
          </cell>
          <cell r="U17">
            <v>6.0999999999999999E-2</v>
          </cell>
          <cell r="V17">
            <v>15.58</v>
          </cell>
          <cell r="W17">
            <v>50.859000000000002</v>
          </cell>
          <cell r="X17">
            <v>48.265999999999998</v>
          </cell>
          <cell r="Y17">
            <v>47.405000000000001</v>
          </cell>
          <cell r="Z17">
            <v>48.872</v>
          </cell>
          <cell r="AA17">
            <v>47.750999999999998</v>
          </cell>
          <cell r="AB17">
            <v>48.47</v>
          </cell>
          <cell r="AC17">
            <v>46.83</v>
          </cell>
          <cell r="AD17">
            <v>41.954999999999998</v>
          </cell>
        </row>
        <row r="18">
          <cell r="A18" t="str">
            <v>Denmark</v>
          </cell>
          <cell r="Q18">
            <v>492</v>
          </cell>
          <cell r="R18">
            <v>516</v>
          </cell>
          <cell r="S18">
            <v>476</v>
          </cell>
          <cell r="T18">
            <v>552</v>
          </cell>
          <cell r="U18">
            <v>490</v>
          </cell>
          <cell r="V18">
            <v>492.89299999999997</v>
          </cell>
          <cell r="W18">
            <v>552.00300000000004</v>
          </cell>
          <cell r="X18">
            <v>507.21</v>
          </cell>
          <cell r="Y18">
            <v>498.57100000000003</v>
          </cell>
          <cell r="Z18">
            <v>536.35799999999995</v>
          </cell>
          <cell r="AA18">
            <v>627.93499999999995</v>
          </cell>
          <cell r="AB18">
            <v>582.63099999999997</v>
          </cell>
          <cell r="AC18">
            <v>602.25699999999995</v>
          </cell>
          <cell r="AD18">
            <v>586.14499999999998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24</v>
          </cell>
          <cell r="S19">
            <v>140</v>
          </cell>
          <cell r="T19">
            <v>17</v>
          </cell>
          <cell r="U19">
            <v>27</v>
          </cell>
          <cell r="V19">
            <v>134</v>
          </cell>
          <cell r="W19">
            <v>171</v>
          </cell>
          <cell r="X19">
            <v>206</v>
          </cell>
          <cell r="Y19">
            <v>280</v>
          </cell>
          <cell r="Z19">
            <v>255</v>
          </cell>
          <cell r="AA19">
            <v>246</v>
          </cell>
          <cell r="AB19">
            <v>236</v>
          </cell>
          <cell r="AC19">
            <v>245</v>
          </cell>
          <cell r="AD19">
            <v>234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95.710999999999999</v>
          </cell>
          <cell r="AB23">
            <v>94.26</v>
          </cell>
          <cell r="AC23">
            <v>98</v>
          </cell>
          <cell r="AD23">
            <v>94</v>
          </cell>
        </row>
        <row r="24">
          <cell r="A24" t="str">
            <v>France</v>
          </cell>
          <cell r="Q24">
            <v>546</v>
          </cell>
          <cell r="R24">
            <v>470</v>
          </cell>
          <cell r="S24">
            <v>599</v>
          </cell>
          <cell r="T24">
            <v>680</v>
          </cell>
          <cell r="U24">
            <v>823</v>
          </cell>
          <cell r="V24">
            <v>707</v>
          </cell>
          <cell r="W24">
            <v>619.15300000000002</v>
          </cell>
          <cell r="X24">
            <v>771.65800000000002</v>
          </cell>
          <cell r="Y24">
            <v>691.221</v>
          </cell>
          <cell r="Z24">
            <v>678.75699999999995</v>
          </cell>
          <cell r="AA24">
            <v>696.06600000000003</v>
          </cell>
          <cell r="AB24">
            <v>767.846</v>
          </cell>
          <cell r="AC24">
            <v>781.45500000000004</v>
          </cell>
          <cell r="AD24">
            <v>785.41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14.180999999999999</v>
          </cell>
          <cell r="R26">
            <v>16.785</v>
          </cell>
          <cell r="S26">
            <v>13.186</v>
          </cell>
          <cell r="T26">
            <v>25.096</v>
          </cell>
          <cell r="U26">
            <v>26.170999999999999</v>
          </cell>
          <cell r="V26">
            <v>52.12</v>
          </cell>
          <cell r="W26">
            <v>53.374000000000002</v>
          </cell>
          <cell r="X26">
            <v>20.486999999999998</v>
          </cell>
          <cell r="Y26">
            <v>20.847999999999999</v>
          </cell>
          <cell r="Z26">
            <v>3.0409999999999999</v>
          </cell>
          <cell r="AA26">
            <v>3.133</v>
          </cell>
          <cell r="AB26">
            <v>0.377</v>
          </cell>
          <cell r="AC26">
            <v>0</v>
          </cell>
          <cell r="AD26">
            <v>7.6440000000000001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451.66899999999998</v>
          </cell>
          <cell r="R33">
            <v>1026.0899999999999</v>
          </cell>
          <cell r="S33">
            <v>1109.7739999999999</v>
          </cell>
          <cell r="T33">
            <v>1094.3440000000001</v>
          </cell>
          <cell r="U33">
            <v>1122.6859999999999</v>
          </cell>
          <cell r="V33">
            <v>1222.9749999999999</v>
          </cell>
          <cell r="W33">
            <v>1556.883</v>
          </cell>
          <cell r="X33">
            <v>1755.932</v>
          </cell>
          <cell r="Y33">
            <v>1698.373</v>
          </cell>
          <cell r="Z33">
            <v>1625.8630000000001</v>
          </cell>
          <cell r="AA33">
            <v>1633.675</v>
          </cell>
          <cell r="AB33">
            <v>1707.7</v>
          </cell>
          <cell r="AC33">
            <v>1688.16</v>
          </cell>
          <cell r="AD33">
            <v>2005.12</v>
          </cell>
        </row>
        <row r="34">
          <cell r="A34" t="str">
            <v>Austria</v>
          </cell>
          <cell r="Q34">
            <v>0.88300000000000001</v>
          </cell>
          <cell r="R34">
            <v>0.93600000000000005</v>
          </cell>
          <cell r="S34">
            <v>0.82199999999999995</v>
          </cell>
          <cell r="T34">
            <v>0.88300000000000001</v>
          </cell>
          <cell r="U34">
            <v>0.76300000000000001</v>
          </cell>
          <cell r="V34">
            <v>61.512999999999998</v>
          </cell>
          <cell r="W34">
            <v>45.301000000000002</v>
          </cell>
          <cell r="X34">
            <v>47.667000000000002</v>
          </cell>
          <cell r="Y34">
            <v>43.14</v>
          </cell>
          <cell r="Z34">
            <v>45.029000000000003</v>
          </cell>
          <cell r="AA34">
            <v>53.963000000000001</v>
          </cell>
          <cell r="AB34">
            <v>62.935000000000002</v>
          </cell>
          <cell r="AC34">
            <v>67.757000000000005</v>
          </cell>
          <cell r="AD34">
            <v>88.87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10.531000000000001</v>
          </cell>
          <cell r="U35">
            <v>9.2110000000000003</v>
          </cell>
          <cell r="V35">
            <v>9.93</v>
          </cell>
          <cell r="W35">
            <v>9.6739999999999995</v>
          </cell>
          <cell r="X35">
            <v>9.3849999999999998</v>
          </cell>
          <cell r="Y35">
            <v>11.127000000000001</v>
          </cell>
          <cell r="Z35">
            <v>10.23</v>
          </cell>
          <cell r="AA35">
            <v>34.19</v>
          </cell>
          <cell r="AB35">
            <v>178.24</v>
          </cell>
          <cell r="AC35">
            <v>269.88400000000001</v>
          </cell>
          <cell r="AD35">
            <v>359.10300000000001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24</v>
          </cell>
          <cell r="R39">
            <v>24</v>
          </cell>
          <cell r="S39">
            <v>23</v>
          </cell>
          <cell r="T39">
            <v>17</v>
          </cell>
          <cell r="U39">
            <v>14</v>
          </cell>
          <cell r="V39">
            <v>13</v>
          </cell>
          <cell r="W39">
            <v>15</v>
          </cell>
          <cell r="X39">
            <v>14</v>
          </cell>
          <cell r="Y39">
            <v>11</v>
          </cell>
          <cell r="Z39">
            <v>11</v>
          </cell>
          <cell r="AA39">
            <v>11</v>
          </cell>
          <cell r="AB39">
            <v>16</v>
          </cell>
          <cell r="AC39">
            <v>19</v>
          </cell>
          <cell r="AD39">
            <v>13</v>
          </cell>
        </row>
        <row r="40">
          <cell r="A40" t="str">
            <v>Finland</v>
          </cell>
          <cell r="Q40">
            <v>16.207000000000001</v>
          </cell>
          <cell r="R40">
            <v>16.084</v>
          </cell>
          <cell r="S40">
            <v>21.977</v>
          </cell>
          <cell r="T40">
            <v>25.283000000000001</v>
          </cell>
          <cell r="U40">
            <v>44.585999999999999</v>
          </cell>
          <cell r="V40">
            <v>30.556999999999999</v>
          </cell>
          <cell r="W40">
            <v>33.378</v>
          </cell>
          <cell r="X40">
            <v>44.503999999999998</v>
          </cell>
          <cell r="Y40">
            <v>93.156999999999996</v>
          </cell>
          <cell r="Z40">
            <v>92.813000000000002</v>
          </cell>
          <cell r="AA40">
            <v>86.938000000000002</v>
          </cell>
          <cell r="AB40">
            <v>87.03</v>
          </cell>
          <cell r="AC40">
            <v>91.602000000000004</v>
          </cell>
          <cell r="AD40">
            <v>89.953999999999994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44.438000000000002</v>
          </cell>
          <cell r="R42">
            <v>91.301000000000002</v>
          </cell>
          <cell r="S42">
            <v>78.046999999999997</v>
          </cell>
          <cell r="T42">
            <v>164.261</v>
          </cell>
          <cell r="U42">
            <v>200.75399999999999</v>
          </cell>
          <cell r="V42">
            <v>272.63600000000002</v>
          </cell>
          <cell r="W42">
            <v>325.98200000000003</v>
          </cell>
          <cell r="X42">
            <v>392.70699999999999</v>
          </cell>
          <cell r="Y42">
            <v>551.61300000000006</v>
          </cell>
          <cell r="Z42">
            <v>714.01800000000003</v>
          </cell>
          <cell r="AA42">
            <v>602.22799999999995</v>
          </cell>
          <cell r="AB42">
            <v>847.44200000000001</v>
          </cell>
          <cell r="AC42">
            <v>1436.4179999999999</v>
          </cell>
          <cell r="AD42">
            <v>1527.6569999999999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1990.0160000000001</v>
          </cell>
          <cell r="R12">
            <v>2459.261</v>
          </cell>
          <cell r="S12">
            <v>2783.3270000000002</v>
          </cell>
          <cell r="T12">
            <v>3160.7020000000002</v>
          </cell>
          <cell r="U12">
            <v>3170.4430000000002</v>
          </cell>
          <cell r="V12">
            <v>3517.2020000000002</v>
          </cell>
          <cell r="W12">
            <v>3880.9920000000002</v>
          </cell>
          <cell r="X12">
            <v>4060.5059999999999</v>
          </cell>
          <cell r="Y12">
            <v>4047.4270000000001</v>
          </cell>
          <cell r="Z12">
            <v>3989.2269999999999</v>
          </cell>
          <cell r="AA12">
            <v>4237.1790000000001</v>
          </cell>
          <cell r="AB12">
            <v>4535.9489999999996</v>
          </cell>
          <cell r="AC12">
            <v>4537.3090000000002</v>
          </cell>
          <cell r="AD12">
            <v>5219.2190000000001</v>
          </cell>
        </row>
        <row r="13">
          <cell r="A13" t="str">
            <v>European Union - 28 countries (2013-2020)</v>
          </cell>
          <cell r="Q13">
            <v>3232.0880000000002</v>
          </cell>
          <cell r="R13">
            <v>3541.77</v>
          </cell>
          <cell r="S13">
            <v>3809.326</v>
          </cell>
          <cell r="T13">
            <v>4174.4219999999996</v>
          </cell>
          <cell r="U13">
            <v>4149.17</v>
          </cell>
          <cell r="V13">
            <v>4103.3770000000004</v>
          </cell>
          <cell r="W13">
            <v>4469.9830000000002</v>
          </cell>
          <cell r="X13">
            <v>4740.1790000000001</v>
          </cell>
          <cell r="Y13">
            <v>4760.165</v>
          </cell>
          <cell r="Z13">
            <v>4906.9250000000002</v>
          </cell>
          <cell r="AA13">
            <v>5193.915</v>
          </cell>
          <cell r="AB13">
            <v>5925.6729999999998</v>
          </cell>
          <cell r="AC13">
            <v>6028.4480000000003</v>
          </cell>
          <cell r="AD13">
            <v>6846.8789999999999</v>
          </cell>
        </row>
        <row r="14">
          <cell r="A14" t="str">
            <v>Euro area - 19 countries  (from 2015)</v>
          </cell>
          <cell r="Q14">
            <v>1438.808</v>
          </cell>
          <cell r="R14">
            <v>1895.8209999999999</v>
          </cell>
          <cell r="S14">
            <v>2281.7809999999999</v>
          </cell>
          <cell r="T14">
            <v>2566.5410000000002</v>
          </cell>
          <cell r="U14">
            <v>2641.107</v>
          </cell>
          <cell r="V14">
            <v>2953.4989999999998</v>
          </cell>
          <cell r="W14">
            <v>3241.0010000000002</v>
          </cell>
          <cell r="X14">
            <v>3461.326</v>
          </cell>
          <cell r="Y14">
            <v>3461.377</v>
          </cell>
          <cell r="Z14">
            <v>3349.0340000000001</v>
          </cell>
          <cell r="AA14">
            <v>3479.0709999999999</v>
          </cell>
          <cell r="AB14">
            <v>3674.14</v>
          </cell>
          <cell r="AC14">
            <v>3535.7890000000002</v>
          </cell>
          <cell r="AD14">
            <v>4136.8549999999996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24.286999999999999</v>
          </cell>
          <cell r="W15">
            <v>190.596</v>
          </cell>
          <cell r="X15">
            <v>98.796999999999997</v>
          </cell>
          <cell r="Y15">
            <v>120.28</v>
          </cell>
          <cell r="Z15">
            <v>126.2</v>
          </cell>
          <cell r="AA15">
            <v>102.1</v>
          </cell>
          <cell r="AB15">
            <v>92.4</v>
          </cell>
          <cell r="AC15">
            <v>99.4</v>
          </cell>
          <cell r="AD15">
            <v>96</v>
          </cell>
        </row>
        <row r="16">
          <cell r="A16" t="str">
            <v>Bulgaria</v>
          </cell>
          <cell r="Q16">
            <v>17</v>
          </cell>
          <cell r="R16">
            <v>7</v>
          </cell>
          <cell r="S16">
            <v>6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0.70799999999999996</v>
          </cell>
          <cell r="R17">
            <v>0.47599999999999998</v>
          </cell>
          <cell r="S17">
            <v>1.5409999999999999</v>
          </cell>
          <cell r="T17">
            <v>2.2879999999999998</v>
          </cell>
          <cell r="U17">
            <v>1.673</v>
          </cell>
          <cell r="V17">
            <v>17.724</v>
          </cell>
          <cell r="W17">
            <v>55.4</v>
          </cell>
          <cell r="X17">
            <v>53.46</v>
          </cell>
          <cell r="Y17">
            <v>53.261000000000003</v>
          </cell>
          <cell r="Z17">
            <v>55.975000000000001</v>
          </cell>
          <cell r="AA17">
            <v>54.662999999999997</v>
          </cell>
          <cell r="AB17">
            <v>55.838999999999999</v>
          </cell>
          <cell r="AC17">
            <v>55.822000000000003</v>
          </cell>
          <cell r="AD17">
            <v>50.375999999999998</v>
          </cell>
        </row>
        <row r="18">
          <cell r="A18" t="str">
            <v>Denmark</v>
          </cell>
          <cell r="Q18">
            <v>492</v>
          </cell>
          <cell r="R18">
            <v>516</v>
          </cell>
          <cell r="S18">
            <v>476</v>
          </cell>
          <cell r="T18">
            <v>552</v>
          </cell>
          <cell r="U18">
            <v>490</v>
          </cell>
          <cell r="V18">
            <v>492.89299999999997</v>
          </cell>
          <cell r="W18">
            <v>552.00300000000004</v>
          </cell>
          <cell r="X18">
            <v>507.21</v>
          </cell>
          <cell r="Y18">
            <v>498.57100000000003</v>
          </cell>
          <cell r="Z18">
            <v>536.35799999999995</v>
          </cell>
          <cell r="AA18">
            <v>627.93499999999995</v>
          </cell>
          <cell r="AB18">
            <v>582.63099999999997</v>
          </cell>
          <cell r="AC18">
            <v>602.25699999999995</v>
          </cell>
          <cell r="AD18">
            <v>586.14499999999998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24</v>
          </cell>
          <cell r="S19">
            <v>140</v>
          </cell>
          <cell r="T19">
            <v>341</v>
          </cell>
          <cell r="U19">
            <v>222</v>
          </cell>
          <cell r="V19">
            <v>429</v>
          </cell>
          <cell r="W19">
            <v>375</v>
          </cell>
          <cell r="X19">
            <v>428</v>
          </cell>
          <cell r="Y19">
            <v>449</v>
          </cell>
          <cell r="Z19">
            <v>419</v>
          </cell>
          <cell r="AA19">
            <v>437</v>
          </cell>
          <cell r="AB19">
            <v>399</v>
          </cell>
          <cell r="AC19">
            <v>444</v>
          </cell>
          <cell r="AD19">
            <v>430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99.715999999999994</v>
          </cell>
          <cell r="R22">
            <v>25</v>
          </cell>
          <cell r="S22">
            <v>25</v>
          </cell>
          <cell r="T22">
            <v>19</v>
          </cell>
          <cell r="U22">
            <v>19</v>
          </cell>
          <cell r="V22">
            <v>129</v>
          </cell>
          <cell r="W22">
            <v>113</v>
          </cell>
          <cell r="X22">
            <v>60</v>
          </cell>
          <cell r="Y22">
            <v>85</v>
          </cell>
          <cell r="Z22">
            <v>100</v>
          </cell>
          <cell r="AA22">
            <v>112</v>
          </cell>
          <cell r="AB22">
            <v>207</v>
          </cell>
          <cell r="AC22">
            <v>0</v>
          </cell>
          <cell r="AD22">
            <v>286.14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95.710999999999999</v>
          </cell>
          <cell r="AB23">
            <v>94.26</v>
          </cell>
          <cell r="AC23">
            <v>98</v>
          </cell>
          <cell r="AD23">
            <v>94</v>
          </cell>
        </row>
        <row r="24">
          <cell r="A24" t="str">
            <v>France</v>
          </cell>
          <cell r="Q24">
            <v>546</v>
          </cell>
          <cell r="R24">
            <v>470</v>
          </cell>
          <cell r="S24">
            <v>640</v>
          </cell>
          <cell r="T24">
            <v>727</v>
          </cell>
          <cell r="U24">
            <v>880</v>
          </cell>
          <cell r="V24">
            <v>756</v>
          </cell>
          <cell r="W24">
            <v>647.00900000000001</v>
          </cell>
          <cell r="X24">
            <v>806.375</v>
          </cell>
          <cell r="Y24">
            <v>733.41800000000001</v>
          </cell>
          <cell r="Z24">
            <v>729.11500000000001</v>
          </cell>
          <cell r="AA24">
            <v>754.42899999999997</v>
          </cell>
          <cell r="AB24">
            <v>837.303</v>
          </cell>
          <cell r="AC24">
            <v>848.31200000000001</v>
          </cell>
          <cell r="AD24">
            <v>842.89599999999996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73.263000000000005</v>
          </cell>
          <cell r="R26">
            <v>77.734999999999999</v>
          </cell>
          <cell r="S26">
            <v>78.635000000000005</v>
          </cell>
          <cell r="T26">
            <v>87.727999999999994</v>
          </cell>
          <cell r="U26">
            <v>83.415999999999997</v>
          </cell>
          <cell r="V26">
            <v>52.12</v>
          </cell>
          <cell r="W26">
            <v>53.374000000000002</v>
          </cell>
          <cell r="X26">
            <v>20.486999999999998</v>
          </cell>
          <cell r="Y26">
            <v>22.503</v>
          </cell>
          <cell r="Z26">
            <v>4.952</v>
          </cell>
          <cell r="AA26">
            <v>4.3819999999999997</v>
          </cell>
          <cell r="AB26">
            <v>0.70899999999999996</v>
          </cell>
          <cell r="AC26">
            <v>0.55100000000000005</v>
          </cell>
          <cell r="AD26">
            <v>19.36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3.8450000000000002</v>
          </cell>
          <cell r="W31">
            <v>1.998</v>
          </cell>
          <cell r="X31">
            <v>0.5</v>
          </cell>
          <cell r="Y31">
            <v>9.0999999999999998E-2</v>
          </cell>
          <cell r="Z31">
            <v>0.17899999999999999</v>
          </cell>
          <cell r="AA31">
            <v>0.28199999999999997</v>
          </cell>
          <cell r="AB31">
            <v>11.601000000000001</v>
          </cell>
          <cell r="AC31">
            <v>31</v>
          </cell>
          <cell r="AD31">
            <v>38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451.66899999999998</v>
          </cell>
          <cell r="R33">
            <v>1026.0899999999999</v>
          </cell>
          <cell r="S33">
            <v>1109.7739999999999</v>
          </cell>
          <cell r="T33">
            <v>1094.3440000000001</v>
          </cell>
          <cell r="U33">
            <v>1122.6859999999999</v>
          </cell>
          <cell r="V33">
            <v>1222.9749999999999</v>
          </cell>
          <cell r="W33">
            <v>1556.883</v>
          </cell>
          <cell r="X33">
            <v>1755.932</v>
          </cell>
          <cell r="Y33">
            <v>1698.373</v>
          </cell>
          <cell r="Z33">
            <v>1625.8630000000001</v>
          </cell>
          <cell r="AA33">
            <v>1633.675</v>
          </cell>
          <cell r="AB33">
            <v>1707.7</v>
          </cell>
          <cell r="AC33">
            <v>1688.16</v>
          </cell>
          <cell r="AD33">
            <v>2005.12</v>
          </cell>
        </row>
        <row r="34">
          <cell r="A34" t="str">
            <v>Austria</v>
          </cell>
          <cell r="Q34">
            <v>169.02600000000001</v>
          </cell>
          <cell r="R34">
            <v>183.44200000000001</v>
          </cell>
          <cell r="S34">
            <v>190.78800000000001</v>
          </cell>
          <cell r="T34">
            <v>216.261</v>
          </cell>
          <cell r="U34">
            <v>225.49700000000001</v>
          </cell>
          <cell r="V34">
            <v>263.56099999999998</v>
          </cell>
          <cell r="W34">
            <v>227.86199999999999</v>
          </cell>
          <cell r="X34">
            <v>183.066</v>
          </cell>
          <cell r="Y34">
            <v>167.18799999999999</v>
          </cell>
          <cell r="Z34">
            <v>154.49199999999999</v>
          </cell>
          <cell r="AA34">
            <v>173.422</v>
          </cell>
          <cell r="AB34">
            <v>164.376</v>
          </cell>
          <cell r="AC34">
            <v>171.23400000000001</v>
          </cell>
          <cell r="AD34">
            <v>185.01300000000001</v>
          </cell>
        </row>
        <row r="35">
          <cell r="A35" t="str">
            <v>Poland</v>
          </cell>
          <cell r="Q35">
            <v>40.5</v>
          </cell>
          <cell r="R35">
            <v>39.963999999999999</v>
          </cell>
          <cell r="S35">
            <v>18.004999999999999</v>
          </cell>
          <cell r="T35">
            <v>18.722999999999999</v>
          </cell>
          <cell r="U35">
            <v>25.663</v>
          </cell>
          <cell r="V35">
            <v>45.241</v>
          </cell>
          <cell r="W35">
            <v>30.59</v>
          </cell>
          <cell r="X35">
            <v>30.01</v>
          </cell>
          <cell r="Y35">
            <v>34.127000000000002</v>
          </cell>
          <cell r="Z35">
            <v>47.680999999999997</v>
          </cell>
          <cell r="AA35">
            <v>75.227999999999994</v>
          </cell>
          <cell r="AB35">
            <v>211.738</v>
          </cell>
          <cell r="AC35">
            <v>312.44099999999997</v>
          </cell>
          <cell r="AD35">
            <v>407.84300000000002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10</v>
          </cell>
          <cell r="T36">
            <v>9.0440000000000005</v>
          </cell>
          <cell r="U36">
            <v>8.5960000000000001</v>
          </cell>
          <cell r="V36">
            <v>4.7480000000000002</v>
          </cell>
          <cell r="W36">
            <v>8.9440000000000008</v>
          </cell>
          <cell r="X36">
            <v>8.4320000000000004</v>
          </cell>
          <cell r="Y36">
            <v>8.7409999999999997</v>
          </cell>
          <cell r="Z36">
            <v>9.1259999999999994</v>
          </cell>
          <cell r="AA36">
            <v>7.7439999999999998</v>
          </cell>
          <cell r="AB36">
            <v>15.256</v>
          </cell>
          <cell r="AC36">
            <v>11.504</v>
          </cell>
          <cell r="AD36">
            <v>12.676</v>
          </cell>
        </row>
        <row r="37">
          <cell r="A37" t="str">
            <v>Romania</v>
          </cell>
          <cell r="Q37">
            <v>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5.6219999999999999</v>
          </cell>
          <cell r="R38">
            <v>4.891</v>
          </cell>
          <cell r="S38">
            <v>4.9340000000000002</v>
          </cell>
          <cell r="T38">
            <v>3.1040000000000001</v>
          </cell>
          <cell r="U38">
            <v>4.3440000000000003</v>
          </cell>
          <cell r="V38">
            <v>4.5570000000000004</v>
          </cell>
          <cell r="W38">
            <v>0.57499999999999996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24</v>
          </cell>
          <cell r="R39">
            <v>24</v>
          </cell>
          <cell r="S39">
            <v>23</v>
          </cell>
          <cell r="T39">
            <v>17</v>
          </cell>
          <cell r="U39">
            <v>14</v>
          </cell>
          <cell r="V39">
            <v>22</v>
          </cell>
          <cell r="W39">
            <v>24</v>
          </cell>
          <cell r="X39">
            <v>25</v>
          </cell>
          <cell r="Y39">
            <v>24</v>
          </cell>
          <cell r="Z39">
            <v>25</v>
          </cell>
          <cell r="AA39">
            <v>26</v>
          </cell>
          <cell r="AB39">
            <v>22</v>
          </cell>
          <cell r="AC39">
            <v>25</v>
          </cell>
          <cell r="AD39">
            <v>17</v>
          </cell>
        </row>
        <row r="40">
          <cell r="A40" t="str">
            <v>Finland</v>
          </cell>
          <cell r="Q40">
            <v>69.512</v>
          </cell>
          <cell r="R40">
            <v>60.662999999999997</v>
          </cell>
          <cell r="S40">
            <v>59.65</v>
          </cell>
          <cell r="T40">
            <v>52.06</v>
          </cell>
          <cell r="U40">
            <v>61.567999999999998</v>
          </cell>
          <cell r="V40">
            <v>45.250999999999998</v>
          </cell>
          <cell r="W40">
            <v>43.758000000000003</v>
          </cell>
          <cell r="X40">
            <v>75.236999999999995</v>
          </cell>
          <cell r="Y40">
            <v>152.874</v>
          </cell>
          <cell r="Z40">
            <v>155.286</v>
          </cell>
          <cell r="AA40">
            <v>132.608</v>
          </cell>
          <cell r="AB40">
            <v>134.136</v>
          </cell>
          <cell r="AC40">
            <v>149.62799999999999</v>
          </cell>
          <cell r="AD40">
            <v>148.65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21.15</v>
          </cell>
          <cell r="U41">
            <v>12</v>
          </cell>
          <cell r="V41">
            <v>4</v>
          </cell>
          <cell r="W41">
            <v>0</v>
          </cell>
          <cell r="X41">
            <v>8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1242.0719999999999</v>
          </cell>
          <cell r="R42">
            <v>1082.509</v>
          </cell>
          <cell r="S42">
            <v>1025.999</v>
          </cell>
          <cell r="T42">
            <v>1013.72</v>
          </cell>
          <cell r="U42">
            <v>978.72699999999998</v>
          </cell>
          <cell r="V42">
            <v>586.17499999999995</v>
          </cell>
          <cell r="W42">
            <v>588.99099999999999</v>
          </cell>
          <cell r="X42">
            <v>679.673</v>
          </cell>
          <cell r="Y42">
            <v>712.73800000000006</v>
          </cell>
          <cell r="Z42">
            <v>917.69799999999998</v>
          </cell>
          <cell r="AA42">
            <v>956.73599999999999</v>
          </cell>
          <cell r="AB42">
            <v>1389.7239999999999</v>
          </cell>
          <cell r="AC42">
            <v>1491.1389999999999</v>
          </cell>
          <cell r="AD42">
            <v>1627.66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</v>
          </cell>
          <cell r="Z48">
            <v>3</v>
          </cell>
          <cell r="AA48">
            <v>4</v>
          </cell>
          <cell r="AB48">
            <v>4</v>
          </cell>
          <cell r="AC48">
            <v>4.4279999999999999</v>
          </cell>
          <cell r="AD48">
            <v>4.7050000000000001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4.2999999999999997E-2</v>
          </cell>
          <cell r="X49">
            <v>3.9E-2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2216327.7220000001</v>
          </cell>
          <cell r="R12">
            <v>2238638.3089999999</v>
          </cell>
          <cell r="S12">
            <v>2251782.3670000001</v>
          </cell>
          <cell r="T12">
            <v>2268385.8939999999</v>
          </cell>
          <cell r="U12">
            <v>2137783.429</v>
          </cell>
          <cell r="V12">
            <v>2207303.321</v>
          </cell>
          <cell r="W12">
            <v>2186589.923</v>
          </cell>
          <cell r="X12">
            <v>2202835.7749999999</v>
          </cell>
          <cell r="Y12">
            <v>2204373.8050000002</v>
          </cell>
          <cell r="Z12">
            <v>2179970.5279999999</v>
          </cell>
          <cell r="AA12">
            <v>2201890.7549999999</v>
          </cell>
          <cell r="AB12">
            <v>2195661.804</v>
          </cell>
          <cell r="AC12">
            <v>2221750.8930000002</v>
          </cell>
          <cell r="AD12">
            <v>2219787.858</v>
          </cell>
        </row>
        <row r="13">
          <cell r="A13" t="str">
            <v>European Union - 28 countries (2013-2020)</v>
          </cell>
          <cell r="Q13">
            <v>2569294.8679999998</v>
          </cell>
          <cell r="R13">
            <v>2590025.693</v>
          </cell>
          <cell r="S13">
            <v>2604962.7400000002</v>
          </cell>
          <cell r="T13">
            <v>2615049.449</v>
          </cell>
          <cell r="U13">
            <v>2472178.7769999998</v>
          </cell>
          <cell r="V13">
            <v>2547519.182</v>
          </cell>
          <cell r="W13">
            <v>2513852.6510000001</v>
          </cell>
          <cell r="X13">
            <v>2525628.449</v>
          </cell>
          <cell r="Y13">
            <v>2524948.4589999998</v>
          </cell>
          <cell r="Z13">
            <v>2476430.7459999998</v>
          </cell>
          <cell r="AA13">
            <v>2492658.4160000002</v>
          </cell>
          <cell r="AB13">
            <v>2482945.6889999998</v>
          </cell>
          <cell r="AC13">
            <v>2504491.0150000001</v>
          </cell>
          <cell r="AD13">
            <v>2495241.3820000002</v>
          </cell>
        </row>
        <row r="14">
          <cell r="A14" t="str">
            <v>Euro area - 19 countries  (from 2015)</v>
          </cell>
          <cell r="Q14">
            <v>1884371.841</v>
          </cell>
          <cell r="R14">
            <v>1916161.9509999999</v>
          </cell>
          <cell r="S14">
            <v>1921986.692</v>
          </cell>
          <cell r="T14">
            <v>1936413.4080000001</v>
          </cell>
          <cell r="U14">
            <v>1834679.93</v>
          </cell>
          <cell r="V14">
            <v>1903885.1869999999</v>
          </cell>
          <cell r="W14">
            <v>1873080.4169999999</v>
          </cell>
          <cell r="X14">
            <v>1872821.375</v>
          </cell>
          <cell r="Y14">
            <v>1885881.101</v>
          </cell>
          <cell r="Z14">
            <v>1849466.7509999999</v>
          </cell>
          <cell r="AA14">
            <v>1865557.9210000001</v>
          </cell>
          <cell r="AB14">
            <v>1870229.7849999999</v>
          </cell>
          <cell r="AC14">
            <v>1868066.341</v>
          </cell>
          <cell r="AD14">
            <v>1865359.0209999999</v>
          </cell>
        </row>
        <row r="15">
          <cell r="A15" t="str">
            <v>Belgium</v>
          </cell>
          <cell r="Q15">
            <v>79205.467999999993</v>
          </cell>
          <cell r="R15">
            <v>74727.966</v>
          </cell>
          <cell r="S15">
            <v>77615.275999999998</v>
          </cell>
          <cell r="T15">
            <v>72783.862999999998</v>
          </cell>
          <cell r="U15">
            <v>77712.56</v>
          </cell>
          <cell r="V15">
            <v>79746.395000000004</v>
          </cell>
          <cell r="W15">
            <v>74521.13</v>
          </cell>
          <cell r="X15">
            <v>65141.31</v>
          </cell>
          <cell r="Y15">
            <v>65778.244999999995</v>
          </cell>
          <cell r="Z15">
            <v>55769.7</v>
          </cell>
          <cell r="AA15">
            <v>51678.2</v>
          </cell>
          <cell r="AB15">
            <v>67095.7</v>
          </cell>
          <cell r="AC15">
            <v>67857.399999999994</v>
          </cell>
          <cell r="AD15">
            <v>55073.2</v>
          </cell>
        </row>
        <row r="16">
          <cell r="A16" t="str">
            <v>Bulgaria</v>
          </cell>
          <cell r="Q16">
            <v>38358.483</v>
          </cell>
          <cell r="R16">
            <v>39918.021000000001</v>
          </cell>
          <cell r="S16">
            <v>36899.860999999997</v>
          </cell>
          <cell r="T16">
            <v>38966.686999999998</v>
          </cell>
          <cell r="U16">
            <v>37355.987999999998</v>
          </cell>
          <cell r="V16">
            <v>41557.75</v>
          </cell>
          <cell r="W16">
            <v>46101.870999999999</v>
          </cell>
          <cell r="X16">
            <v>42329.470999999998</v>
          </cell>
          <cell r="Y16">
            <v>38595.508999999998</v>
          </cell>
          <cell r="Z16">
            <v>42355.184000000001</v>
          </cell>
          <cell r="AA16">
            <v>45244.95</v>
          </cell>
          <cell r="AB16">
            <v>41282.192999999999</v>
          </cell>
          <cell r="AC16">
            <v>41707.33</v>
          </cell>
          <cell r="AD16">
            <v>42923.607000000004</v>
          </cell>
        </row>
        <row r="17">
          <cell r="A17" t="str">
            <v>Czechia</v>
          </cell>
          <cell r="Q17">
            <v>61174.821000000004</v>
          </cell>
          <cell r="R17">
            <v>62877.400999999998</v>
          </cell>
          <cell r="S17">
            <v>67513.673999999999</v>
          </cell>
          <cell r="T17">
            <v>61601.089</v>
          </cell>
          <cell r="U17">
            <v>61496.978000000003</v>
          </cell>
          <cell r="V17">
            <v>41793.366999999998</v>
          </cell>
          <cell r="W17">
            <v>43312.402999999998</v>
          </cell>
          <cell r="X17">
            <v>44553.2</v>
          </cell>
          <cell r="Y17">
            <v>44207.974000000002</v>
          </cell>
          <cell r="Z17">
            <v>42846.078999999998</v>
          </cell>
          <cell r="AA17">
            <v>40831.038</v>
          </cell>
          <cell r="AB17">
            <v>39769.504000000001</v>
          </cell>
          <cell r="AC17">
            <v>42563.036</v>
          </cell>
          <cell r="AD17">
            <v>44027.885999999999</v>
          </cell>
        </row>
        <row r="18">
          <cell r="A18" t="str">
            <v>Denmark</v>
          </cell>
          <cell r="Q18">
            <v>6651</v>
          </cell>
          <cell r="R18">
            <v>6167</v>
          </cell>
          <cell r="S18">
            <v>7276</v>
          </cell>
          <cell r="T18">
            <v>7013</v>
          </cell>
          <cell r="U18">
            <v>6795</v>
          </cell>
          <cell r="V18">
            <v>7924.0640000000003</v>
          </cell>
          <cell r="W18">
            <v>9860.0519999999997</v>
          </cell>
          <cell r="X18">
            <v>10349.415999999999</v>
          </cell>
          <cell r="Y18">
            <v>11189.691999999999</v>
          </cell>
          <cell r="Z18">
            <v>13114.608</v>
          </cell>
          <cell r="AA18">
            <v>14163.958000000001</v>
          </cell>
          <cell r="AB18">
            <v>12813.165000000001</v>
          </cell>
          <cell r="AC18">
            <v>14820.717000000001</v>
          </cell>
          <cell r="AD18">
            <v>13926.352000000001</v>
          </cell>
        </row>
        <row r="19">
          <cell r="A19" t="str">
            <v>Germany (until 1990 former territory of the FRG)</v>
          </cell>
          <cell r="Q19">
            <v>510777</v>
          </cell>
          <cell r="R19">
            <v>522674</v>
          </cell>
          <cell r="S19">
            <v>521158</v>
          </cell>
          <cell r="T19">
            <v>521362</v>
          </cell>
          <cell r="U19">
            <v>480076</v>
          </cell>
          <cell r="V19">
            <v>504821</v>
          </cell>
          <cell r="W19">
            <v>487877</v>
          </cell>
          <cell r="X19">
            <v>506020</v>
          </cell>
          <cell r="Y19">
            <v>514528</v>
          </cell>
          <cell r="Z19">
            <v>504543</v>
          </cell>
          <cell r="AA19">
            <v>517569</v>
          </cell>
          <cell r="AB19">
            <v>507646</v>
          </cell>
          <cell r="AC19">
            <v>503068</v>
          </cell>
          <cell r="AD19">
            <v>500720</v>
          </cell>
        </row>
        <row r="20">
          <cell r="A20" t="str">
            <v>Estonia</v>
          </cell>
          <cell r="Q20">
            <v>9132</v>
          </cell>
          <cell r="R20">
            <v>8665.9989999999998</v>
          </cell>
          <cell r="S20">
            <v>11300.428</v>
          </cell>
          <cell r="T20">
            <v>9648.1260000000002</v>
          </cell>
          <cell r="U20">
            <v>7949.8819999999996</v>
          </cell>
          <cell r="V20">
            <v>11610.422</v>
          </cell>
          <cell r="W20">
            <v>11743.153</v>
          </cell>
          <cell r="X20">
            <v>10779.040999999999</v>
          </cell>
          <cell r="Y20">
            <v>11998.249</v>
          </cell>
          <cell r="Z20">
            <v>11190.665999999999</v>
          </cell>
          <cell r="AA20">
            <v>9052.2800000000007</v>
          </cell>
          <cell r="AB20">
            <v>10754.677</v>
          </cell>
          <cell r="AC20">
            <v>11360.107</v>
          </cell>
          <cell r="AD20">
            <v>10829.802</v>
          </cell>
        </row>
        <row r="21">
          <cell r="A21" t="str">
            <v>Ireland</v>
          </cell>
          <cell r="Q21">
            <v>25340.45</v>
          </cell>
          <cell r="R21">
            <v>25889.532999999999</v>
          </cell>
          <cell r="S21">
            <v>26374.82</v>
          </cell>
          <cell r="T21">
            <v>28360.025000000001</v>
          </cell>
          <cell r="U21">
            <v>26480.571</v>
          </cell>
          <cell r="V21">
            <v>26406.419000000002</v>
          </cell>
          <cell r="W21">
            <v>25200.352999999999</v>
          </cell>
          <cell r="X21">
            <v>25216.982</v>
          </cell>
          <cell r="Y21">
            <v>23851.217000000001</v>
          </cell>
          <cell r="Z21">
            <v>23988.592000000001</v>
          </cell>
          <cell r="AA21">
            <v>26193.384999999998</v>
          </cell>
          <cell r="AB21">
            <v>28275.94</v>
          </cell>
          <cell r="AC21">
            <v>28636.547999999999</v>
          </cell>
          <cell r="AD21">
            <v>28924.525000000001</v>
          </cell>
        </row>
        <row r="22">
          <cell r="A22" t="str">
            <v>Greece</v>
          </cell>
          <cell r="Q22">
            <v>51856.709000000003</v>
          </cell>
          <cell r="R22">
            <v>52022.713000000003</v>
          </cell>
          <cell r="S22">
            <v>55508.841999999997</v>
          </cell>
          <cell r="T22">
            <v>53815.523999999998</v>
          </cell>
          <cell r="U22">
            <v>52023.983999999997</v>
          </cell>
          <cell r="V22">
            <v>46521.684999999998</v>
          </cell>
          <cell r="W22">
            <v>47948.366999999998</v>
          </cell>
          <cell r="X22">
            <v>49363.103999999999</v>
          </cell>
          <cell r="Y22">
            <v>46177.296999999999</v>
          </cell>
          <cell r="Z22">
            <v>38594.398999999998</v>
          </cell>
          <cell r="AA22">
            <v>41798.605000000003</v>
          </cell>
          <cell r="AB22">
            <v>44967.864000000001</v>
          </cell>
          <cell r="AC22">
            <v>45695.879000000001</v>
          </cell>
          <cell r="AD22">
            <v>44152.911999999997</v>
          </cell>
        </row>
        <row r="23">
          <cell r="A23" t="str">
            <v>Spain</v>
          </cell>
          <cell r="Q23">
            <v>253854.177</v>
          </cell>
          <cell r="R23">
            <v>264298.96799999999</v>
          </cell>
          <cell r="S23">
            <v>270702.20799999998</v>
          </cell>
          <cell r="T23">
            <v>275834.984</v>
          </cell>
          <cell r="U23">
            <v>256467</v>
          </cell>
          <cell r="V23">
            <v>262728.2</v>
          </cell>
          <cell r="W23">
            <v>252998</v>
          </cell>
          <cell r="X23">
            <v>256069.62400000001</v>
          </cell>
          <cell r="Y23">
            <v>247431.046</v>
          </cell>
          <cell r="Z23">
            <v>246569.329</v>
          </cell>
          <cell r="AA23">
            <v>247365.08199999999</v>
          </cell>
          <cell r="AB23">
            <v>240663.94699999999</v>
          </cell>
          <cell r="AC23">
            <v>239591</v>
          </cell>
          <cell r="AD23">
            <v>236865</v>
          </cell>
        </row>
        <row r="24">
          <cell r="A24" t="str">
            <v>France</v>
          </cell>
          <cell r="Q24">
            <v>543178.03200000001</v>
          </cell>
          <cell r="R24">
            <v>541915.05200000003</v>
          </cell>
          <cell r="S24">
            <v>535632.16399999999</v>
          </cell>
          <cell r="T24">
            <v>541537.30799999996</v>
          </cell>
          <cell r="U24">
            <v>513894.05800000002</v>
          </cell>
          <cell r="V24">
            <v>543878.03</v>
          </cell>
          <cell r="W24">
            <v>543703.45700000005</v>
          </cell>
          <cell r="X24">
            <v>542898.96699999995</v>
          </cell>
          <cell r="Y24">
            <v>554462.71100000001</v>
          </cell>
          <cell r="Z24">
            <v>546243.24199999997</v>
          </cell>
          <cell r="AA24">
            <v>550901.66700000002</v>
          </cell>
          <cell r="AB24">
            <v>534620.36499999999</v>
          </cell>
          <cell r="AC24">
            <v>530760.86699999997</v>
          </cell>
          <cell r="AD24">
            <v>550230.03899999999</v>
          </cell>
        </row>
        <row r="25">
          <cell r="A25" t="str">
            <v>Croatia</v>
          </cell>
          <cell r="Q25">
            <v>10762.5</v>
          </cell>
          <cell r="R25">
            <v>10682</v>
          </cell>
          <cell r="S25">
            <v>10072.200000000001</v>
          </cell>
          <cell r="T25">
            <v>10339.5</v>
          </cell>
          <cell r="U25">
            <v>10964.691999999999</v>
          </cell>
          <cell r="V25">
            <v>11858.27</v>
          </cell>
          <cell r="W25">
            <v>8235.6380000000008</v>
          </cell>
          <cell r="X25">
            <v>7837.9440000000004</v>
          </cell>
          <cell r="Y25">
            <v>11751.922</v>
          </cell>
          <cell r="Z25">
            <v>12283.067999999999</v>
          </cell>
          <cell r="AA25">
            <v>9998.7369999999992</v>
          </cell>
          <cell r="AB25">
            <v>11025.21</v>
          </cell>
          <cell r="AC25">
            <v>8180.7</v>
          </cell>
          <cell r="AD25">
            <v>10663.6</v>
          </cell>
        </row>
        <row r="26">
          <cell r="A26" t="str">
            <v>Italy</v>
          </cell>
          <cell r="Q26">
            <v>206357.625</v>
          </cell>
          <cell r="R26">
            <v>209665.70300000001</v>
          </cell>
          <cell r="S26">
            <v>204163.13500000001</v>
          </cell>
          <cell r="T26">
            <v>214074.766</v>
          </cell>
          <cell r="U26">
            <v>189944.51699999999</v>
          </cell>
          <cell r="V26">
            <v>188192.682</v>
          </cell>
          <cell r="W26">
            <v>198964.38200000001</v>
          </cell>
          <cell r="X26">
            <v>196863.53700000001</v>
          </cell>
          <cell r="Y26">
            <v>196710.152</v>
          </cell>
          <cell r="Z26">
            <v>192936.098</v>
          </cell>
          <cell r="AA26">
            <v>185455.32199999999</v>
          </cell>
          <cell r="AB26">
            <v>182988.867</v>
          </cell>
          <cell r="AC26">
            <v>184138.08799999999</v>
          </cell>
          <cell r="AD26">
            <v>183413.97899999999</v>
          </cell>
        </row>
        <row r="27">
          <cell r="A27" t="str">
            <v>Cyprus</v>
          </cell>
          <cell r="Q27">
            <v>4348.0659999999998</v>
          </cell>
          <cell r="R27">
            <v>4618.3220000000001</v>
          </cell>
          <cell r="S27">
            <v>4786.933</v>
          </cell>
          <cell r="T27">
            <v>4997.6369999999997</v>
          </cell>
          <cell r="U27">
            <v>5135.9089999999997</v>
          </cell>
          <cell r="V27">
            <v>5243.2089999999998</v>
          </cell>
          <cell r="W27">
            <v>4851.4830000000002</v>
          </cell>
          <cell r="X27">
            <v>4647.8760000000002</v>
          </cell>
          <cell r="Y27">
            <v>4217.7340000000004</v>
          </cell>
          <cell r="Z27">
            <v>4259.2070000000003</v>
          </cell>
          <cell r="AA27">
            <v>4433.7889999999998</v>
          </cell>
          <cell r="AB27">
            <v>4775.6779999999999</v>
          </cell>
          <cell r="AC27">
            <v>4881.4780000000001</v>
          </cell>
          <cell r="AD27">
            <v>4924.1310000000003</v>
          </cell>
        </row>
        <row r="28">
          <cell r="A28" t="str">
            <v>Latvia</v>
          </cell>
          <cell r="Q28">
            <v>3362.1289999999999</v>
          </cell>
          <cell r="R28">
            <v>2738.462</v>
          </cell>
          <cell r="S28">
            <v>2774.931</v>
          </cell>
          <cell r="T28">
            <v>3154.7269999999999</v>
          </cell>
          <cell r="U28">
            <v>3494.971</v>
          </cell>
          <cell r="V28">
            <v>3559.518</v>
          </cell>
          <cell r="W28">
            <v>2951.9929999999999</v>
          </cell>
          <cell r="X28">
            <v>3819.364</v>
          </cell>
          <cell r="Y28">
            <v>3034.8490000000002</v>
          </cell>
          <cell r="Z28">
            <v>2125.9659999999999</v>
          </cell>
          <cell r="AA28">
            <v>2002.8340000000001</v>
          </cell>
          <cell r="AB28">
            <v>2653.65</v>
          </cell>
          <cell r="AC28">
            <v>4524.5280000000002</v>
          </cell>
          <cell r="AD28">
            <v>2550.6869999999999</v>
          </cell>
        </row>
        <row r="29">
          <cell r="A29" t="str">
            <v>Lithuania</v>
          </cell>
          <cell r="Q29">
            <v>821.52599999999995</v>
          </cell>
          <cell r="R29">
            <v>815.89300000000003</v>
          </cell>
          <cell r="S29">
            <v>1064.192</v>
          </cell>
          <cell r="T29">
            <v>1119.325</v>
          </cell>
          <cell r="U29">
            <v>1296.828</v>
          </cell>
          <cell r="V29">
            <v>1519.171</v>
          </cell>
          <cell r="W29">
            <v>1530.548</v>
          </cell>
          <cell r="X29">
            <v>1478.9770000000001</v>
          </cell>
          <cell r="Y29">
            <v>1716.729</v>
          </cell>
          <cell r="Z29">
            <v>1799.7070000000001</v>
          </cell>
          <cell r="AA29">
            <v>1907.9010000000001</v>
          </cell>
          <cell r="AB29">
            <v>2246.0230000000001</v>
          </cell>
          <cell r="AC29">
            <v>2613.2689999999998</v>
          </cell>
          <cell r="AD29">
            <v>2190.1999999999998</v>
          </cell>
        </row>
        <row r="30">
          <cell r="A30" t="str">
            <v>Luxembourg</v>
          </cell>
          <cell r="Q30">
            <v>3661.4630000000002</v>
          </cell>
          <cell r="R30">
            <v>3836.8380000000002</v>
          </cell>
          <cell r="S30">
            <v>3575.826</v>
          </cell>
          <cell r="T30">
            <v>3108.3319999999999</v>
          </cell>
          <cell r="U30">
            <v>3461.7150000000001</v>
          </cell>
          <cell r="V30">
            <v>4122.82</v>
          </cell>
          <cell r="W30">
            <v>3239.2750000000001</v>
          </cell>
          <cell r="X30">
            <v>3336.0439999999999</v>
          </cell>
          <cell r="Y30">
            <v>2392.1759999999999</v>
          </cell>
          <cell r="Z30">
            <v>2483.3339999999998</v>
          </cell>
          <cell r="AA30">
            <v>2305.8969999999999</v>
          </cell>
          <cell r="AB30">
            <v>1734.4369999999999</v>
          </cell>
          <cell r="AC30">
            <v>1776.62</v>
          </cell>
          <cell r="AD30">
            <v>1710.7059999999999</v>
          </cell>
        </row>
        <row r="31">
          <cell r="A31" t="str">
            <v>Hungary</v>
          </cell>
          <cell r="Q31">
            <v>13190.612999999999</v>
          </cell>
          <cell r="R31">
            <v>14361.574000000001</v>
          </cell>
          <cell r="S31">
            <v>16574.810000000001</v>
          </cell>
          <cell r="T31">
            <v>16510.556</v>
          </cell>
          <cell r="U31">
            <v>13125.922</v>
          </cell>
          <cell r="V31">
            <v>14141.05</v>
          </cell>
          <cell r="W31">
            <v>12534.366</v>
          </cell>
          <cell r="X31">
            <v>12443.852000000001</v>
          </cell>
          <cell r="Y31">
            <v>9644.0560000000005</v>
          </cell>
          <cell r="Z31">
            <v>9230.1849999999995</v>
          </cell>
          <cell r="AA31">
            <v>9636.2990000000009</v>
          </cell>
          <cell r="AB31">
            <v>10404.49</v>
          </cell>
          <cell r="AC31">
            <v>26918</v>
          </cell>
          <cell r="AD31">
            <v>25875</v>
          </cell>
        </row>
        <row r="32">
          <cell r="A32" t="str">
            <v>Malta</v>
          </cell>
          <cell r="Q32">
            <v>2240</v>
          </cell>
          <cell r="R32">
            <v>2261</v>
          </cell>
          <cell r="S32">
            <v>2296</v>
          </cell>
          <cell r="T32">
            <v>2312</v>
          </cell>
          <cell r="U32">
            <v>2168</v>
          </cell>
          <cell r="V32">
            <v>2113</v>
          </cell>
          <cell r="W32">
            <v>2169</v>
          </cell>
          <cell r="X32">
            <v>2268</v>
          </cell>
          <cell r="Y32">
            <v>2216</v>
          </cell>
          <cell r="Z32">
            <v>2170</v>
          </cell>
          <cell r="AA32">
            <v>1203</v>
          </cell>
          <cell r="AB32">
            <v>720.83399999999995</v>
          </cell>
          <cell r="AC32">
            <v>1479.721</v>
          </cell>
          <cell r="AD32">
            <v>1763.4849999999999</v>
          </cell>
        </row>
        <row r="33">
          <cell r="A33" t="str">
            <v>Netherlands</v>
          </cell>
          <cell r="Q33">
            <v>39302.201999999997</v>
          </cell>
          <cell r="R33">
            <v>41277.095000000001</v>
          </cell>
          <cell r="S33">
            <v>43946.125999999997</v>
          </cell>
          <cell r="T33">
            <v>44367.078000000001</v>
          </cell>
          <cell r="U33">
            <v>50176.870999999999</v>
          </cell>
          <cell r="V33">
            <v>51326.703999999998</v>
          </cell>
          <cell r="W33">
            <v>55256.839</v>
          </cell>
          <cell r="X33">
            <v>45150.091999999997</v>
          </cell>
          <cell r="Y33">
            <v>48435.981</v>
          </cell>
          <cell r="Z33">
            <v>54139.821000000004</v>
          </cell>
          <cell r="AA33">
            <v>63700.385000000002</v>
          </cell>
          <cell r="AB33">
            <v>70346.847999999998</v>
          </cell>
          <cell r="AC33">
            <v>69415.353000000003</v>
          </cell>
          <cell r="AD33">
            <v>67305.771999999997</v>
          </cell>
        </row>
        <row r="34">
          <cell r="A34" t="str">
            <v>Austria</v>
          </cell>
          <cell r="Q34">
            <v>54671.423999999999</v>
          </cell>
          <cell r="R34">
            <v>52062.633000000002</v>
          </cell>
          <cell r="S34">
            <v>51943.906999999999</v>
          </cell>
          <cell r="T34">
            <v>53679.731</v>
          </cell>
          <cell r="U34">
            <v>55644.925000000003</v>
          </cell>
          <cell r="V34">
            <v>54993.235000000001</v>
          </cell>
          <cell r="W34">
            <v>50979.214999999997</v>
          </cell>
          <cell r="X34">
            <v>58026.235999999997</v>
          </cell>
          <cell r="Y34">
            <v>54820.413</v>
          </cell>
          <cell r="Z34">
            <v>53157.362999999998</v>
          </cell>
          <cell r="AA34">
            <v>52605.366000000002</v>
          </cell>
          <cell r="AB34">
            <v>54151.773999999998</v>
          </cell>
          <cell r="AC34">
            <v>58031.311999999998</v>
          </cell>
          <cell r="AD34">
            <v>55073.629000000001</v>
          </cell>
        </row>
        <row r="35">
          <cell r="A35" t="str">
            <v>Poland</v>
          </cell>
          <cell r="Q35">
            <v>13870.244000000001</v>
          </cell>
          <cell r="R35">
            <v>12989.316999999999</v>
          </cell>
          <cell r="S35">
            <v>13131.078</v>
          </cell>
          <cell r="T35">
            <v>14631.805</v>
          </cell>
          <cell r="U35">
            <v>9027.1890000000003</v>
          </cell>
          <cell r="V35">
            <v>10590.161</v>
          </cell>
          <cell r="W35">
            <v>13706.786</v>
          </cell>
          <cell r="X35">
            <v>19643.151999999998</v>
          </cell>
          <cell r="Y35">
            <v>23116.594000000001</v>
          </cell>
          <cell r="Z35">
            <v>20647.561000000002</v>
          </cell>
          <cell r="AA35">
            <v>17639.8</v>
          </cell>
          <cell r="AB35">
            <v>19375.933000000001</v>
          </cell>
          <cell r="AC35">
            <v>21993.307000000001</v>
          </cell>
          <cell r="AD35">
            <v>19157.041000000001</v>
          </cell>
        </row>
        <row r="36">
          <cell r="A36" t="str">
            <v>Portugal</v>
          </cell>
          <cell r="Q36">
            <v>40090.851000000002</v>
          </cell>
          <cell r="R36">
            <v>42405.923999999999</v>
          </cell>
          <cell r="S36">
            <v>40526.589</v>
          </cell>
          <cell r="T36">
            <v>39644.375</v>
          </cell>
          <cell r="U36">
            <v>43358.714999999997</v>
          </cell>
          <cell r="V36">
            <v>46152.110999999997</v>
          </cell>
          <cell r="W36">
            <v>43923.462</v>
          </cell>
          <cell r="X36">
            <v>38078.639000000003</v>
          </cell>
          <cell r="Y36">
            <v>42470.218999999997</v>
          </cell>
          <cell r="Z36">
            <v>44175.26</v>
          </cell>
          <cell r="AA36">
            <v>43932.917999999998</v>
          </cell>
          <cell r="AB36">
            <v>51930.540999999997</v>
          </cell>
          <cell r="AC36">
            <v>50803.197</v>
          </cell>
          <cell r="AD36">
            <v>51120.137999999999</v>
          </cell>
        </row>
        <row r="37">
          <cell r="A37" t="str">
            <v>Romania</v>
          </cell>
          <cell r="Q37">
            <v>41597.082000000002</v>
          </cell>
          <cell r="R37">
            <v>45394.987000000001</v>
          </cell>
          <cell r="S37">
            <v>43578.972000000002</v>
          </cell>
          <cell r="T37">
            <v>47655.749000000003</v>
          </cell>
          <cell r="U37">
            <v>43544.73</v>
          </cell>
          <cell r="V37">
            <v>47488.872000000003</v>
          </cell>
          <cell r="W37">
            <v>46589.39</v>
          </cell>
          <cell r="X37">
            <v>42533.364999999998</v>
          </cell>
          <cell r="Y37">
            <v>42139.197999999997</v>
          </cell>
          <cell r="Z37">
            <v>49993.324000000001</v>
          </cell>
          <cell r="AA37">
            <v>50599.625</v>
          </cell>
          <cell r="AB37">
            <v>49889.446000000004</v>
          </cell>
          <cell r="AC37">
            <v>48799.462</v>
          </cell>
          <cell r="AD37">
            <v>50015.351000000002</v>
          </cell>
        </row>
        <row r="38">
          <cell r="A38" t="str">
            <v>Slovenia</v>
          </cell>
          <cell r="Q38">
            <v>9786.4709999999995</v>
          </cell>
          <cell r="R38">
            <v>9602.6010000000006</v>
          </cell>
          <cell r="S38">
            <v>9497.5889999999999</v>
          </cell>
          <cell r="T38">
            <v>10772.405000000001</v>
          </cell>
          <cell r="U38">
            <v>11021.06</v>
          </cell>
          <cell r="V38">
            <v>10775.673000000001</v>
          </cell>
          <cell r="W38">
            <v>10558.1</v>
          </cell>
          <cell r="X38">
            <v>10142.816999999999</v>
          </cell>
          <cell r="Y38">
            <v>10612.036</v>
          </cell>
          <cell r="Z38">
            <v>12628.913</v>
          </cell>
          <cell r="AA38">
            <v>9609.5259999999998</v>
          </cell>
          <cell r="AB38">
            <v>10291.24</v>
          </cell>
          <cell r="AC38">
            <v>10263.11</v>
          </cell>
          <cell r="AD38">
            <v>14541.659</v>
          </cell>
        </row>
        <row r="39">
          <cell r="A39" t="str">
            <v>Slovakia</v>
          </cell>
          <cell r="Q39">
            <v>5380</v>
          </cell>
          <cell r="R39">
            <v>5184</v>
          </cell>
          <cell r="S39">
            <v>8062</v>
          </cell>
          <cell r="T39">
            <v>8364.3320000000003</v>
          </cell>
          <cell r="U39">
            <v>9902.5609999999997</v>
          </cell>
          <cell r="V39">
            <v>10599.647000000001</v>
          </cell>
          <cell r="W39">
            <v>9661.1869999999999</v>
          </cell>
          <cell r="X39">
            <v>9583</v>
          </cell>
          <cell r="Y39">
            <v>9991</v>
          </cell>
          <cell r="Z39">
            <v>9161</v>
          </cell>
          <cell r="AA39">
            <v>8786</v>
          </cell>
          <cell r="AB39">
            <v>9131</v>
          </cell>
          <cell r="AC39">
            <v>9161</v>
          </cell>
          <cell r="AD39">
            <v>8596</v>
          </cell>
        </row>
        <row r="40">
          <cell r="A40" t="str">
            <v>Finland</v>
          </cell>
          <cell r="Q40">
            <v>41006.248</v>
          </cell>
          <cell r="R40">
            <v>51499.249000000003</v>
          </cell>
          <cell r="S40">
            <v>51057.726000000002</v>
          </cell>
          <cell r="T40">
            <v>47476.87</v>
          </cell>
          <cell r="U40">
            <v>44469.803</v>
          </cell>
          <cell r="V40">
            <v>49575.266000000003</v>
          </cell>
          <cell r="W40">
            <v>45003.472999999998</v>
          </cell>
          <cell r="X40">
            <v>43937.764999999999</v>
          </cell>
          <cell r="Y40">
            <v>45037.046999999999</v>
          </cell>
          <cell r="Z40">
            <v>43531.154000000002</v>
          </cell>
          <cell r="AA40">
            <v>45056.764000000003</v>
          </cell>
          <cell r="AB40">
            <v>45234.400000000001</v>
          </cell>
          <cell r="AC40">
            <v>44008.864000000001</v>
          </cell>
          <cell r="AD40">
            <v>45373.156999999999</v>
          </cell>
        </row>
        <row r="41">
          <cell r="A41" t="str">
            <v>Sweden</v>
          </cell>
          <cell r="Q41">
            <v>146351.13800000001</v>
          </cell>
          <cell r="R41">
            <v>130086.058</v>
          </cell>
          <cell r="S41">
            <v>134749.07999999999</v>
          </cell>
          <cell r="T41">
            <v>135254.1</v>
          </cell>
          <cell r="U41">
            <v>120793</v>
          </cell>
          <cell r="V41">
            <v>128064.6</v>
          </cell>
          <cell r="W41">
            <v>133169</v>
          </cell>
          <cell r="X41">
            <v>150324</v>
          </cell>
          <cell r="Y41">
            <v>137847.75899999999</v>
          </cell>
          <cell r="Z41">
            <v>140033.76800000001</v>
          </cell>
          <cell r="AA41">
            <v>148218.427</v>
          </cell>
          <cell r="AB41">
            <v>140872.07800000001</v>
          </cell>
          <cell r="AC41">
            <v>148702</v>
          </cell>
          <cell r="AD41">
            <v>147840</v>
          </cell>
        </row>
        <row r="42">
          <cell r="A42" t="str">
            <v>United Kingdom</v>
          </cell>
          <cell r="Q42">
            <v>352967.14600000001</v>
          </cell>
          <cell r="R42">
            <v>351387.38400000002</v>
          </cell>
          <cell r="S42">
            <v>353180.37300000002</v>
          </cell>
          <cell r="T42">
            <v>346663.55499999999</v>
          </cell>
          <cell r="U42">
            <v>334395.348</v>
          </cell>
          <cell r="V42">
            <v>340215.86099999998</v>
          </cell>
          <cell r="W42">
            <v>327262.728</v>
          </cell>
          <cell r="X42">
            <v>322792.674</v>
          </cell>
          <cell r="Y42">
            <v>320574.65399999998</v>
          </cell>
          <cell r="Z42">
            <v>296460.21799999999</v>
          </cell>
          <cell r="AA42">
            <v>290767.66100000002</v>
          </cell>
          <cell r="AB42">
            <v>287283.88500000001</v>
          </cell>
          <cell r="AC42">
            <v>282740.12199999997</v>
          </cell>
          <cell r="AD42">
            <v>275453.52399999998</v>
          </cell>
        </row>
        <row r="43">
          <cell r="A43" t="str">
            <v>Iceland</v>
          </cell>
          <cell r="Q43">
            <v>7532.6750000000002</v>
          </cell>
          <cell r="R43">
            <v>8492.8169999999991</v>
          </cell>
          <cell r="S43">
            <v>10552.625</v>
          </cell>
          <cell r="T43">
            <v>14909.255999999999</v>
          </cell>
          <cell r="U43">
            <v>15292.12</v>
          </cell>
          <cell r="V43">
            <v>15589.212</v>
          </cell>
          <cell r="W43">
            <v>15905.561</v>
          </cell>
          <cell r="X43">
            <v>16031.944</v>
          </cell>
          <cell r="Y43">
            <v>13353.134</v>
          </cell>
          <cell r="Z43">
            <v>13355.061</v>
          </cell>
          <cell r="AA43">
            <v>14283.091</v>
          </cell>
          <cell r="AB43">
            <v>13979.579</v>
          </cell>
          <cell r="AC43">
            <v>14627.550999999999</v>
          </cell>
          <cell r="AD43">
            <v>14959.634</v>
          </cell>
        </row>
        <row r="44">
          <cell r="A44" t="str">
            <v>Norway</v>
          </cell>
          <cell r="Q44">
            <v>131444</v>
          </cell>
          <cell r="R44">
            <v>115875</v>
          </cell>
          <cell r="S44">
            <v>130312</v>
          </cell>
          <cell r="T44">
            <v>135117</v>
          </cell>
          <cell r="U44">
            <v>122115</v>
          </cell>
          <cell r="V44">
            <v>121127</v>
          </cell>
          <cell r="W44">
            <v>124775</v>
          </cell>
          <cell r="X44">
            <v>144802</v>
          </cell>
          <cell r="Y44">
            <v>130929</v>
          </cell>
          <cell r="Z44">
            <v>138598</v>
          </cell>
          <cell r="AA44">
            <v>141132</v>
          </cell>
          <cell r="AB44">
            <v>145701</v>
          </cell>
          <cell r="AC44">
            <v>146164</v>
          </cell>
          <cell r="AD44">
            <v>143564.52900000001</v>
          </cell>
        </row>
        <row r="45">
          <cell r="A45" t="str">
            <v>Montenegro</v>
          </cell>
          <cell r="Q45">
            <v>2864</v>
          </cell>
          <cell r="R45">
            <v>2952</v>
          </cell>
          <cell r="S45">
            <v>2144</v>
          </cell>
          <cell r="T45">
            <v>2828</v>
          </cell>
          <cell r="U45">
            <v>2760</v>
          </cell>
          <cell r="V45">
            <v>4022</v>
          </cell>
          <cell r="W45">
            <v>2655.8530000000001</v>
          </cell>
          <cell r="X45">
            <v>2844.087</v>
          </cell>
          <cell r="Y45">
            <v>3945.1680000000001</v>
          </cell>
          <cell r="Z45">
            <v>3172.65</v>
          </cell>
          <cell r="AA45">
            <v>3003</v>
          </cell>
          <cell r="AB45">
            <v>3141.1909999999998</v>
          </cell>
          <cell r="AC45">
            <v>2482.8000000000002</v>
          </cell>
          <cell r="AD45">
            <v>3810.7</v>
          </cell>
        </row>
        <row r="46">
          <cell r="A46" t="str">
            <v>North Macedonia</v>
          </cell>
          <cell r="Q46">
            <v>6938.78</v>
          </cell>
          <cell r="R46">
            <v>7004.5889999999999</v>
          </cell>
          <cell r="S46">
            <v>6495.0309999999999</v>
          </cell>
          <cell r="T46">
            <v>6308.0919999999996</v>
          </cell>
          <cell r="U46">
            <v>6824.3490000000002</v>
          </cell>
          <cell r="V46">
            <v>7233.4970000000003</v>
          </cell>
          <cell r="W46">
            <v>6669.2929999999997</v>
          </cell>
          <cell r="X46">
            <v>5961.6030000000001</v>
          </cell>
          <cell r="Y46">
            <v>5730.0169999999998</v>
          </cell>
          <cell r="Z46">
            <v>5176.6670000000004</v>
          </cell>
          <cell r="AA46">
            <v>5462.7780000000002</v>
          </cell>
          <cell r="AB46">
            <v>5060.4120000000003</v>
          </cell>
          <cell r="AC46">
            <v>4771.3239999999996</v>
          </cell>
          <cell r="AD46">
            <v>4861.2939999999999</v>
          </cell>
        </row>
        <row r="47">
          <cell r="A47" t="str">
            <v>Albania</v>
          </cell>
          <cell r="Q47">
            <v>5443</v>
          </cell>
          <cell r="R47">
            <v>5524</v>
          </cell>
          <cell r="S47">
            <v>2860</v>
          </cell>
          <cell r="T47">
            <v>3797</v>
          </cell>
          <cell r="U47">
            <v>5202</v>
          </cell>
          <cell r="V47">
            <v>7568</v>
          </cell>
          <cell r="W47">
            <v>4191</v>
          </cell>
          <cell r="X47">
            <v>4725</v>
          </cell>
          <cell r="Y47">
            <v>6959</v>
          </cell>
          <cell r="Z47">
            <v>4724.4409999999998</v>
          </cell>
          <cell r="AA47">
            <v>5895</v>
          </cell>
          <cell r="AB47">
            <v>7781.7020000000002</v>
          </cell>
          <cell r="AC47">
            <v>4526.1790000000001</v>
          </cell>
          <cell r="AD47">
            <v>8553.4860000000008</v>
          </cell>
        </row>
        <row r="48">
          <cell r="A48" t="str">
            <v>Serbia</v>
          </cell>
          <cell r="Q48">
            <v>17877</v>
          </cell>
          <cell r="R48">
            <v>16868</v>
          </cell>
          <cell r="S48">
            <v>17717</v>
          </cell>
          <cell r="T48">
            <v>21299</v>
          </cell>
          <cell r="U48">
            <v>23073</v>
          </cell>
          <cell r="V48">
            <v>22529</v>
          </cell>
          <cell r="W48">
            <v>23121</v>
          </cell>
          <cell r="X48">
            <v>21114</v>
          </cell>
          <cell r="Y48">
            <v>25573</v>
          </cell>
          <cell r="Z48">
            <v>23194</v>
          </cell>
          <cell r="AA48">
            <v>25259</v>
          </cell>
          <cell r="AB48">
            <v>24688</v>
          </cell>
          <cell r="AC48">
            <v>24495.171999999999</v>
          </cell>
          <cell r="AD48">
            <v>25886.341</v>
          </cell>
        </row>
        <row r="49">
          <cell r="A49" t="str">
            <v>Turkey</v>
          </cell>
          <cell r="Q49">
            <v>142733</v>
          </cell>
          <cell r="R49">
            <v>159608.53099999999</v>
          </cell>
          <cell r="S49">
            <v>173678.23300000001</v>
          </cell>
          <cell r="T49">
            <v>179976.43400000001</v>
          </cell>
          <cell r="U49">
            <v>178302.42800000001</v>
          </cell>
          <cell r="V49">
            <v>195098.065</v>
          </cell>
          <cell r="W49">
            <v>212139.024</v>
          </cell>
          <cell r="X49">
            <v>222330.16699999999</v>
          </cell>
          <cell r="Y49">
            <v>222823.405</v>
          </cell>
          <cell r="Z49">
            <v>229602.35399999999</v>
          </cell>
          <cell r="AA49">
            <v>239414.47500000001</v>
          </cell>
          <cell r="AB49">
            <v>250199.522</v>
          </cell>
          <cell r="AC49">
            <v>273505.74599999998</v>
          </cell>
          <cell r="AD49">
            <v>281878.484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16455</v>
          </cell>
          <cell r="AA50">
            <v>15781</v>
          </cell>
          <cell r="AB50">
            <v>17160.607</v>
          </cell>
          <cell r="AC50">
            <v>15768</v>
          </cell>
          <cell r="AD50">
            <v>18504</v>
          </cell>
        </row>
        <row r="51">
          <cell r="A51" t="str">
            <v>Kosovo (under United Nations Security Council Resolution 1244/99)</v>
          </cell>
          <cell r="Q51">
            <v>4458</v>
          </cell>
          <cell r="R51">
            <v>4434</v>
          </cell>
          <cell r="S51">
            <v>4835</v>
          </cell>
          <cell r="T51">
            <v>5162</v>
          </cell>
          <cell r="U51">
            <v>4976</v>
          </cell>
          <cell r="V51">
            <v>5168</v>
          </cell>
          <cell r="W51">
            <v>5800.9059999999999</v>
          </cell>
          <cell r="X51">
            <v>5942.5789999999997</v>
          </cell>
          <cell r="Y51">
            <v>6525.3029999999999</v>
          </cell>
          <cell r="Z51">
            <v>5436.3689999999997</v>
          </cell>
          <cell r="AA51">
            <v>6119.2860000000001</v>
          </cell>
          <cell r="AB51">
            <v>5981.5069999999996</v>
          </cell>
          <cell r="AC51">
            <v>5918.3360000000002</v>
          </cell>
          <cell r="AD51">
            <v>5915.2110000000002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79</v>
          </cell>
          <cell r="W52">
            <v>76</v>
          </cell>
          <cell r="X52">
            <v>33.892000000000003</v>
          </cell>
          <cell r="Y52">
            <v>47</v>
          </cell>
          <cell r="Z52">
            <v>62.481000000000002</v>
          </cell>
          <cell r="AA52">
            <v>54.034999999999997</v>
          </cell>
          <cell r="AB52">
            <v>43.991999999999997</v>
          </cell>
          <cell r="AC52">
            <v>55</v>
          </cell>
          <cell r="AD52">
            <v>55</v>
          </cell>
        </row>
        <row r="53">
          <cell r="A53" t="str">
            <v>Ukraine</v>
          </cell>
          <cell r="Q53">
            <v>157026.4</v>
          </cell>
          <cell r="R53">
            <v>170023.4</v>
          </cell>
          <cell r="S53">
            <v>178151.7</v>
          </cell>
          <cell r="T53">
            <v>174244.8</v>
          </cell>
          <cell r="U53">
            <v>158453</v>
          </cell>
          <cell r="V53">
            <v>170926.2</v>
          </cell>
          <cell r="W53">
            <v>175497.4</v>
          </cell>
          <cell r="X53">
            <v>181220.3</v>
          </cell>
          <cell r="Y53">
            <v>178247.7</v>
          </cell>
          <cell r="Z53">
            <v>168911.1</v>
          </cell>
          <cell r="AA53">
            <v>151100.9</v>
          </cell>
          <cell r="AB53">
            <v>148307.5</v>
          </cell>
          <cell r="AC53">
            <v>143679.4</v>
          </cell>
          <cell r="AD53">
            <v>144214.29999999999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10059.206</v>
          </cell>
          <cell r="Z54">
            <v>10371.337</v>
          </cell>
          <cell r="AA54">
            <v>10832.763999999999</v>
          </cell>
          <cell r="AB54">
            <v>11574.241</v>
          </cell>
          <cell r="AC54">
            <v>11531.2</v>
          </cell>
          <cell r="AD54">
            <v>12148.6</v>
          </cell>
        </row>
      </sheetData>
      <sheetData sheetId="1">
        <row r="12">
          <cell r="A12" t="str">
            <v>European Union - 27 countries (from 2020)</v>
          </cell>
          <cell r="Q12">
            <v>565545.79399999999</v>
          </cell>
          <cell r="R12">
            <v>557209.27800000005</v>
          </cell>
          <cell r="S12">
            <v>578373.30900000001</v>
          </cell>
          <cell r="T12">
            <v>517490.48100000003</v>
          </cell>
          <cell r="U12">
            <v>472875.91600000003</v>
          </cell>
          <cell r="V12">
            <v>441036.179</v>
          </cell>
          <cell r="W12">
            <v>471208.72899999999</v>
          </cell>
          <cell r="X12">
            <v>508838.06699999998</v>
          </cell>
          <cell r="Y12">
            <v>490976.77399999998</v>
          </cell>
          <cell r="Z12">
            <v>466532.902</v>
          </cell>
          <cell r="AA12">
            <v>481365.28100000002</v>
          </cell>
          <cell r="AB12">
            <v>434081.28600000002</v>
          </cell>
          <cell r="AC12">
            <v>413381.91800000001</v>
          </cell>
          <cell r="AD12">
            <v>382061.07500000001</v>
          </cell>
        </row>
        <row r="13">
          <cell r="A13" t="str">
            <v>European Union - 28 countries (2013-2020)</v>
          </cell>
          <cell r="Q13">
            <v>696235.79399999999</v>
          </cell>
          <cell r="R13">
            <v>702156.27800000005</v>
          </cell>
          <cell r="S13">
            <v>710448.30900000001</v>
          </cell>
          <cell r="T13">
            <v>637795.48100000003</v>
          </cell>
          <cell r="U13">
            <v>572162.91599999997</v>
          </cell>
          <cell r="V13">
            <v>544877.179</v>
          </cell>
          <cell r="W13">
            <v>575876.72900000005</v>
          </cell>
          <cell r="X13">
            <v>648638.06700000004</v>
          </cell>
          <cell r="Y13">
            <v>621151.77399999998</v>
          </cell>
          <cell r="Z13">
            <v>566699.902</v>
          </cell>
          <cell r="AA13">
            <v>557177.14099999995</v>
          </cell>
          <cell r="AB13">
            <v>464693.97600000002</v>
          </cell>
          <cell r="AC13">
            <v>435862.87800000003</v>
          </cell>
          <cell r="AD13">
            <v>398839.17499999999</v>
          </cell>
        </row>
        <row r="14">
          <cell r="A14" t="str">
            <v>Euro area - 19 countries  (from 2015)</v>
          </cell>
          <cell r="Q14">
            <v>485328.79399999999</v>
          </cell>
          <cell r="R14">
            <v>472900.27799999999</v>
          </cell>
          <cell r="S14">
            <v>486652.30900000001</v>
          </cell>
          <cell r="T14">
            <v>429326.48100000003</v>
          </cell>
          <cell r="U14">
            <v>397725.91600000003</v>
          </cell>
          <cell r="V14">
            <v>384138.179</v>
          </cell>
          <cell r="W14">
            <v>403771.72899999999</v>
          </cell>
          <cell r="X14">
            <v>444295.06699999998</v>
          </cell>
          <cell r="Y14">
            <v>435573.17599999998</v>
          </cell>
          <cell r="Z14">
            <v>411893.902</v>
          </cell>
          <cell r="AA14">
            <v>428342.28100000002</v>
          </cell>
          <cell r="AB14">
            <v>385162.28600000002</v>
          </cell>
          <cell r="AC14">
            <v>364124.27299999999</v>
          </cell>
          <cell r="AD14">
            <v>335866.929</v>
          </cell>
        </row>
        <row r="15">
          <cell r="A15" t="str">
            <v>Belgium</v>
          </cell>
          <cell r="Q15">
            <v>8088</v>
          </cell>
          <cell r="R15">
            <v>6722</v>
          </cell>
          <cell r="S15">
            <v>6360</v>
          </cell>
          <cell r="T15">
            <v>5432</v>
          </cell>
          <cell r="U15">
            <v>5063</v>
          </cell>
          <cell r="V15">
            <v>4095</v>
          </cell>
          <cell r="W15">
            <v>3365</v>
          </cell>
          <cell r="X15">
            <v>3293</v>
          </cell>
          <cell r="Y15">
            <v>2929</v>
          </cell>
          <cell r="Z15">
            <v>2006.6</v>
          </cell>
          <cell r="AA15">
            <v>1981.6</v>
          </cell>
          <cell r="AB15">
            <v>300.10000000000002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14850</v>
          </cell>
          <cell r="R16">
            <v>15751</v>
          </cell>
          <cell r="S16">
            <v>18883</v>
          </cell>
          <cell r="T16">
            <v>19758</v>
          </cell>
          <cell r="U16">
            <v>17767</v>
          </cell>
          <cell r="V16">
            <v>19741</v>
          </cell>
          <cell r="W16">
            <v>25079</v>
          </cell>
          <cell r="X16">
            <v>20480</v>
          </cell>
          <cell r="Y16">
            <v>16858.598000000002</v>
          </cell>
          <cell r="Z16">
            <v>18707</v>
          </cell>
          <cell r="AA16">
            <v>20833</v>
          </cell>
          <cell r="AB16">
            <v>17959</v>
          </cell>
          <cell r="AC16">
            <v>19592.197</v>
          </cell>
          <cell r="AD16">
            <v>17720.878000000001</v>
          </cell>
        </row>
        <row r="17">
          <cell r="A17" t="str">
            <v>Czechia</v>
          </cell>
          <cell r="Q17">
            <v>33564</v>
          </cell>
          <cell r="R17">
            <v>33525</v>
          </cell>
          <cell r="S17">
            <v>38792</v>
          </cell>
          <cell r="T17">
            <v>32359</v>
          </cell>
          <cell r="U17">
            <v>30868</v>
          </cell>
          <cell r="V17">
            <v>9431</v>
          </cell>
          <cell r="W17">
            <v>9397</v>
          </cell>
          <cell r="X17">
            <v>8756</v>
          </cell>
          <cell r="Y17">
            <v>7418</v>
          </cell>
          <cell r="Z17">
            <v>7257</v>
          </cell>
          <cell r="AA17">
            <v>8012</v>
          </cell>
          <cell r="AB17">
            <v>8521</v>
          </cell>
          <cell r="AC17">
            <v>7234.7579999999998</v>
          </cell>
          <cell r="AD17">
            <v>7110.14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254713</v>
          </cell>
          <cell r="R19">
            <v>256891</v>
          </cell>
          <cell r="S19">
            <v>264884</v>
          </cell>
          <cell r="T19">
            <v>246247</v>
          </cell>
          <cell r="U19">
            <v>226352</v>
          </cell>
          <cell r="V19">
            <v>231351</v>
          </cell>
          <cell r="W19">
            <v>233483</v>
          </cell>
          <cell r="X19">
            <v>252506</v>
          </cell>
          <cell r="Y19">
            <v>263644</v>
          </cell>
          <cell r="Z19">
            <v>252992</v>
          </cell>
          <cell r="AA19">
            <v>251325</v>
          </cell>
          <cell r="AB19">
            <v>239370</v>
          </cell>
          <cell r="AC19">
            <v>216134</v>
          </cell>
          <cell r="AD19">
            <v>206691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13</v>
          </cell>
          <cell r="Z20">
            <v>5</v>
          </cell>
          <cell r="AA20">
            <v>0</v>
          </cell>
          <cell r="AB20">
            <v>0</v>
          </cell>
          <cell r="AC20">
            <v>17.600000000000001</v>
          </cell>
          <cell r="AD20">
            <v>0</v>
          </cell>
        </row>
        <row r="21">
          <cell r="A21" t="str">
            <v>Ireland</v>
          </cell>
          <cell r="Q21">
            <v>6352</v>
          </cell>
          <cell r="R21">
            <v>5884</v>
          </cell>
          <cell r="S21">
            <v>5499</v>
          </cell>
          <cell r="T21">
            <v>5141.8630000000003</v>
          </cell>
          <cell r="U21">
            <v>4004.3139999999999</v>
          </cell>
          <cell r="V21">
            <v>3554.7159999999999</v>
          </cell>
          <cell r="W21">
            <v>3944.7719999999999</v>
          </cell>
          <cell r="X21">
            <v>5024.3590000000004</v>
          </cell>
          <cell r="Y21">
            <v>4282.5510000000004</v>
          </cell>
          <cell r="Z21">
            <v>3956.748</v>
          </cell>
          <cell r="AA21">
            <v>4874.4340000000002</v>
          </cell>
          <cell r="AB21">
            <v>4695.6559999999999</v>
          </cell>
          <cell r="AC21">
            <v>3644.5619999999999</v>
          </cell>
          <cell r="AD21">
            <v>2151.674</v>
          </cell>
        </row>
        <row r="22">
          <cell r="A22" t="str">
            <v>Greece</v>
          </cell>
          <cell r="Q22">
            <v>28486</v>
          </cell>
          <cell r="R22">
            <v>24586</v>
          </cell>
          <cell r="S22">
            <v>27613</v>
          </cell>
          <cell r="T22">
            <v>24774</v>
          </cell>
          <cell r="U22">
            <v>26834</v>
          </cell>
          <cell r="V22">
            <v>22479</v>
          </cell>
          <cell r="W22">
            <v>22345</v>
          </cell>
          <cell r="X22">
            <v>22096</v>
          </cell>
          <cell r="Y22">
            <v>17535</v>
          </cell>
          <cell r="Z22">
            <v>15885</v>
          </cell>
          <cell r="AA22">
            <v>14634</v>
          </cell>
          <cell r="AB22">
            <v>11574</v>
          </cell>
          <cell r="AC22">
            <v>11355.61</v>
          </cell>
          <cell r="AD22">
            <v>10498</v>
          </cell>
        </row>
        <row r="23">
          <cell r="A23" t="str">
            <v>Spain</v>
          </cell>
          <cell r="Q23">
            <v>78656</v>
          </cell>
          <cell r="R23">
            <v>65647</v>
          </cell>
          <cell r="S23">
            <v>72131</v>
          </cell>
          <cell r="T23">
            <v>48128</v>
          </cell>
          <cell r="U23">
            <v>35298</v>
          </cell>
          <cell r="V23">
            <v>24691</v>
          </cell>
          <cell r="W23">
            <v>43477</v>
          </cell>
          <cell r="X23">
            <v>54436</v>
          </cell>
          <cell r="Y23">
            <v>39374</v>
          </cell>
          <cell r="Z23">
            <v>43303</v>
          </cell>
          <cell r="AA23">
            <v>50865</v>
          </cell>
          <cell r="AB23">
            <v>35911</v>
          </cell>
          <cell r="AC23">
            <v>44646</v>
          </cell>
          <cell r="AD23">
            <v>36841</v>
          </cell>
        </row>
        <row r="24">
          <cell r="A24" t="str">
            <v>France</v>
          </cell>
          <cell r="Q24">
            <v>26448</v>
          </cell>
          <cell r="R24">
            <v>21900</v>
          </cell>
          <cell r="S24">
            <v>23390</v>
          </cell>
          <cell r="T24">
            <v>21525</v>
          </cell>
          <cell r="U24">
            <v>20973</v>
          </cell>
          <cell r="V24">
            <v>22752</v>
          </cell>
          <cell r="W24">
            <v>15878.837</v>
          </cell>
          <cell r="X24">
            <v>19824.291000000001</v>
          </cell>
          <cell r="Y24">
            <v>22261.518</v>
          </cell>
          <cell r="Z24">
            <v>9920.3989999999994</v>
          </cell>
          <cell r="AA24">
            <v>10168.195</v>
          </cell>
          <cell r="AB24">
            <v>9260.2540000000008</v>
          </cell>
          <cell r="AC24">
            <v>11876.837</v>
          </cell>
          <cell r="AD24">
            <v>7691.08</v>
          </cell>
        </row>
        <row r="25">
          <cell r="A25" t="str">
            <v>Croatia</v>
          </cell>
          <cell r="Q25">
            <v>2310</v>
          </cell>
          <cell r="R25">
            <v>2234</v>
          </cell>
          <cell r="S25">
            <v>2401</v>
          </cell>
          <cell r="T25">
            <v>2491</v>
          </cell>
          <cell r="U25">
            <v>1655</v>
          </cell>
          <cell r="V25">
            <v>2363</v>
          </cell>
          <cell r="W25">
            <v>2561</v>
          </cell>
          <cell r="X25">
            <v>2222</v>
          </cell>
          <cell r="Y25">
            <v>2404</v>
          </cell>
          <cell r="Z25">
            <v>2348</v>
          </cell>
          <cell r="AA25">
            <v>2294</v>
          </cell>
          <cell r="AB25">
            <v>2576</v>
          </cell>
          <cell r="AC25">
            <v>1348.7</v>
          </cell>
          <cell r="AD25">
            <v>1438.9</v>
          </cell>
        </row>
        <row r="26">
          <cell r="A26" t="str">
            <v>Italy</v>
          </cell>
          <cell r="Q26">
            <v>42993</v>
          </cell>
          <cell r="R26">
            <v>43652</v>
          </cell>
          <cell r="S26">
            <v>43673</v>
          </cell>
          <cell r="T26">
            <v>42842</v>
          </cell>
          <cell r="U26">
            <v>39699</v>
          </cell>
          <cell r="V26">
            <v>39604</v>
          </cell>
          <cell r="W26">
            <v>44578</v>
          </cell>
          <cell r="X26">
            <v>49011</v>
          </cell>
          <cell r="Y26">
            <v>44966</v>
          </cell>
          <cell r="Z26">
            <v>43322</v>
          </cell>
          <cell r="AA26">
            <v>43058</v>
          </cell>
          <cell r="AB26">
            <v>35469</v>
          </cell>
          <cell r="AC26">
            <v>32488.945</v>
          </cell>
          <cell r="AD26">
            <v>28333.047999999999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6601</v>
          </cell>
          <cell r="R31">
            <v>6572</v>
          </cell>
          <cell r="S31">
            <v>6965</v>
          </cell>
          <cell r="T31">
            <v>6707</v>
          </cell>
          <cell r="U31">
            <v>6031</v>
          </cell>
          <cell r="V31">
            <v>6116</v>
          </cell>
          <cell r="W31">
            <v>6408</v>
          </cell>
          <cell r="X31">
            <v>6268</v>
          </cell>
          <cell r="Y31">
            <v>6229</v>
          </cell>
          <cell r="Z31">
            <v>5942</v>
          </cell>
          <cell r="AA31">
            <v>5769</v>
          </cell>
          <cell r="AB31">
            <v>5440</v>
          </cell>
          <cell r="AC31">
            <v>4720</v>
          </cell>
          <cell r="AD31">
            <v>4500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13960</v>
          </cell>
          <cell r="R33">
            <v>13151</v>
          </cell>
          <cell r="S33">
            <v>13804</v>
          </cell>
          <cell r="T33">
            <v>13016</v>
          </cell>
          <cell r="U33">
            <v>15118</v>
          </cell>
          <cell r="V33">
            <v>13266</v>
          </cell>
          <cell r="W33">
            <v>15401</v>
          </cell>
          <cell r="X33">
            <v>17500</v>
          </cell>
          <cell r="Y33">
            <v>17969</v>
          </cell>
          <cell r="Z33">
            <v>21994</v>
          </cell>
          <cell r="AA33">
            <v>32654.04</v>
          </cell>
          <cell r="AB33">
            <v>32195.483</v>
          </cell>
          <cell r="AC33">
            <v>26738.580999999998</v>
          </cell>
          <cell r="AD33">
            <v>24532.875</v>
          </cell>
        </row>
        <row r="34">
          <cell r="A34" t="str">
            <v>Austria</v>
          </cell>
          <cell r="Q34">
            <v>6773.7939999999999</v>
          </cell>
          <cell r="R34">
            <v>6630.2780000000002</v>
          </cell>
          <cell r="S34">
            <v>6283.3090000000002</v>
          </cell>
          <cell r="T34">
            <v>5221.6180000000004</v>
          </cell>
          <cell r="U34">
            <v>3434.6019999999999</v>
          </cell>
          <cell r="V34">
            <v>4598.4629999999997</v>
          </cell>
          <cell r="W34">
            <v>5090.12</v>
          </cell>
          <cell r="X34">
            <v>4059.4169999999999</v>
          </cell>
          <cell r="Y34">
            <v>3821.107</v>
          </cell>
          <cell r="Z34">
            <v>2478.1550000000002</v>
          </cell>
          <cell r="AA34">
            <v>2400.0120000000002</v>
          </cell>
          <cell r="AB34">
            <v>1506.7929999999999</v>
          </cell>
          <cell r="AC34">
            <v>1273.1379999999999</v>
          </cell>
          <cell r="AD34">
            <v>1377.097</v>
          </cell>
        </row>
        <row r="35">
          <cell r="A35" t="str">
            <v>Poland</v>
          </cell>
          <cell r="Q35">
            <v>9887</v>
          </cell>
          <cell r="R35">
            <v>9665</v>
          </cell>
          <cell r="S35">
            <v>9512</v>
          </cell>
          <cell r="T35">
            <v>10839</v>
          </cell>
          <cell r="U35">
            <v>4752</v>
          </cell>
          <cell r="V35">
            <v>5180</v>
          </cell>
          <cell r="W35">
            <v>7412</v>
          </cell>
          <cell r="X35">
            <v>11435</v>
          </cell>
          <cell r="Y35">
            <v>11888</v>
          </cell>
          <cell r="Z35">
            <v>8334</v>
          </cell>
          <cell r="AA35">
            <v>2387</v>
          </cell>
          <cell r="AB35">
            <v>2113</v>
          </cell>
          <cell r="AC35">
            <v>2625.9279999999999</v>
          </cell>
          <cell r="AD35">
            <v>2469.1930000000002</v>
          </cell>
        </row>
        <row r="36">
          <cell r="A36" t="str">
            <v>Portugal</v>
          </cell>
          <cell r="Q36">
            <v>15226</v>
          </cell>
          <cell r="R36">
            <v>14958</v>
          </cell>
          <cell r="S36">
            <v>12398</v>
          </cell>
          <cell r="T36">
            <v>11196</v>
          </cell>
          <cell r="U36">
            <v>12896</v>
          </cell>
          <cell r="V36">
            <v>7100</v>
          </cell>
          <cell r="W36">
            <v>9848</v>
          </cell>
          <cell r="X36">
            <v>13087</v>
          </cell>
          <cell r="Y36">
            <v>11838</v>
          </cell>
          <cell r="Z36">
            <v>11952</v>
          </cell>
          <cell r="AA36">
            <v>14727</v>
          </cell>
          <cell r="AB36">
            <v>12630</v>
          </cell>
          <cell r="AC36">
            <v>14666</v>
          </cell>
          <cell r="AD36">
            <v>12006.364</v>
          </cell>
        </row>
        <row r="37">
          <cell r="A37" t="str">
            <v>Romania</v>
          </cell>
          <cell r="Q37">
            <v>13005</v>
          </cell>
          <cell r="R37">
            <v>16562</v>
          </cell>
          <cell r="S37">
            <v>15168</v>
          </cell>
          <cell r="T37">
            <v>16010</v>
          </cell>
          <cell r="U37">
            <v>14077</v>
          </cell>
          <cell r="V37">
            <v>14067</v>
          </cell>
          <cell r="W37">
            <v>16580</v>
          </cell>
          <cell r="X37">
            <v>15382</v>
          </cell>
          <cell r="Y37">
            <v>10606</v>
          </cell>
          <cell r="Z37">
            <v>12051</v>
          </cell>
          <cell r="AA37">
            <v>13728</v>
          </cell>
          <cell r="AB37">
            <v>12310</v>
          </cell>
          <cell r="AC37">
            <v>13736.062</v>
          </cell>
          <cell r="AD37">
            <v>12955.035</v>
          </cell>
        </row>
        <row r="38">
          <cell r="A38" t="str">
            <v>Slovenia</v>
          </cell>
          <cell r="Q38">
            <v>625</v>
          </cell>
          <cell r="R38">
            <v>683</v>
          </cell>
          <cell r="S38">
            <v>689</v>
          </cell>
          <cell r="T38">
            <v>663</v>
          </cell>
          <cell r="U38">
            <v>708</v>
          </cell>
          <cell r="V38">
            <v>573</v>
          </cell>
          <cell r="W38">
            <v>744</v>
          </cell>
          <cell r="X38">
            <v>635</v>
          </cell>
          <cell r="Y38">
            <v>536</v>
          </cell>
          <cell r="Z38">
            <v>97</v>
          </cell>
          <cell r="AA38">
            <v>0</v>
          </cell>
          <cell r="AB38">
            <v>0</v>
          </cell>
          <cell r="AC38">
            <v>0</v>
          </cell>
          <cell r="AD38">
            <v>4067.7910000000002</v>
          </cell>
        </row>
        <row r="39">
          <cell r="A39" t="str">
            <v>Slovakia</v>
          </cell>
          <cell r="Q39">
            <v>712</v>
          </cell>
          <cell r="R39">
            <v>693</v>
          </cell>
          <cell r="S39">
            <v>551</v>
          </cell>
          <cell r="T39">
            <v>655</v>
          </cell>
          <cell r="U39">
            <v>757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2296</v>
          </cell>
          <cell r="R40">
            <v>11503</v>
          </cell>
          <cell r="S40">
            <v>9377</v>
          </cell>
          <cell r="T40">
            <v>4485</v>
          </cell>
          <cell r="U40">
            <v>6589</v>
          </cell>
          <cell r="V40">
            <v>10074</v>
          </cell>
          <cell r="W40">
            <v>5617</v>
          </cell>
          <cell r="X40">
            <v>2823</v>
          </cell>
          <cell r="Y40">
            <v>6404</v>
          </cell>
          <cell r="Z40">
            <v>3982</v>
          </cell>
          <cell r="AA40">
            <v>1655</v>
          </cell>
          <cell r="AB40">
            <v>2250</v>
          </cell>
          <cell r="AC40">
            <v>1283</v>
          </cell>
          <cell r="AD40">
            <v>1677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130690</v>
          </cell>
          <cell r="R42">
            <v>144947</v>
          </cell>
          <cell r="S42">
            <v>132075</v>
          </cell>
          <cell r="T42">
            <v>120305</v>
          </cell>
          <cell r="U42">
            <v>99287</v>
          </cell>
          <cell r="V42">
            <v>103841</v>
          </cell>
          <cell r="W42">
            <v>104668</v>
          </cell>
          <cell r="X42">
            <v>139800</v>
          </cell>
          <cell r="Y42">
            <v>130175</v>
          </cell>
          <cell r="Z42">
            <v>100167</v>
          </cell>
          <cell r="AA42">
            <v>75811.86</v>
          </cell>
          <cell r="AB42">
            <v>30612.69</v>
          </cell>
          <cell r="AC42">
            <v>22480.959999999999</v>
          </cell>
          <cell r="AD42">
            <v>16778.099999999999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998</v>
          </cell>
          <cell r="R45">
            <v>1202</v>
          </cell>
          <cell r="S45">
            <v>860</v>
          </cell>
          <cell r="T45">
            <v>1289</v>
          </cell>
          <cell r="U45">
            <v>689</v>
          </cell>
          <cell r="V45">
            <v>1272</v>
          </cell>
          <cell r="W45">
            <v>1452</v>
          </cell>
          <cell r="X45">
            <v>1367</v>
          </cell>
          <cell r="Y45">
            <v>1441</v>
          </cell>
          <cell r="Z45">
            <v>1421</v>
          </cell>
          <cell r="AA45">
            <v>1512</v>
          </cell>
          <cell r="AB45">
            <v>1298</v>
          </cell>
          <cell r="AC45">
            <v>1361.9</v>
          </cell>
          <cell r="AD45">
            <v>1554.7</v>
          </cell>
        </row>
        <row r="46">
          <cell r="A46" t="str">
            <v>North Macedonia</v>
          </cell>
          <cell r="Q46">
            <v>5433</v>
          </cell>
          <cell r="R46">
            <v>5107</v>
          </cell>
          <cell r="S46">
            <v>5006</v>
          </cell>
          <cell r="T46">
            <v>5286</v>
          </cell>
          <cell r="U46">
            <v>5304</v>
          </cell>
          <cell r="V46">
            <v>4741</v>
          </cell>
          <cell r="W46">
            <v>5167</v>
          </cell>
          <cell r="X46">
            <v>4830</v>
          </cell>
          <cell r="Y46">
            <v>4023</v>
          </cell>
          <cell r="Z46">
            <v>3736</v>
          </cell>
          <cell r="AA46">
            <v>3295</v>
          </cell>
          <cell r="AB46">
            <v>2893.2350000000001</v>
          </cell>
          <cell r="AC46">
            <v>3386.431</v>
          </cell>
          <cell r="AD46">
            <v>2848.2730000000001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5809</v>
          </cell>
          <cell r="R48">
            <v>5864</v>
          </cell>
          <cell r="S48">
            <v>7454</v>
          </cell>
          <cell r="T48">
            <v>11147</v>
          </cell>
          <cell r="U48">
            <v>11929</v>
          </cell>
          <cell r="V48">
            <v>9958</v>
          </cell>
          <cell r="W48">
            <v>13878</v>
          </cell>
          <cell r="X48">
            <v>11200</v>
          </cell>
          <cell r="Y48">
            <v>14720</v>
          </cell>
          <cell r="Z48">
            <v>11571</v>
          </cell>
          <cell r="AA48">
            <v>14465</v>
          </cell>
          <cell r="AB48">
            <v>13130</v>
          </cell>
          <cell r="AC48">
            <v>14681.606</v>
          </cell>
          <cell r="AD48">
            <v>14329.72</v>
          </cell>
        </row>
        <row r="49">
          <cell r="A49" t="str">
            <v>Turkey</v>
          </cell>
          <cell r="Q49">
            <v>40165</v>
          </cell>
          <cell r="R49">
            <v>43126</v>
          </cell>
          <cell r="S49">
            <v>50063</v>
          </cell>
          <cell r="T49">
            <v>54564</v>
          </cell>
          <cell r="U49">
            <v>52531</v>
          </cell>
          <cell r="V49">
            <v>51594</v>
          </cell>
          <cell r="W49">
            <v>62928</v>
          </cell>
          <cell r="X49">
            <v>64460</v>
          </cell>
          <cell r="Y49">
            <v>59741</v>
          </cell>
          <cell r="Z49">
            <v>69095</v>
          </cell>
          <cell r="AA49">
            <v>69170</v>
          </cell>
          <cell r="AB49">
            <v>85119</v>
          </cell>
          <cell r="AC49">
            <v>90467.866999999998</v>
          </cell>
          <cell r="AD49">
            <v>106581.386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10490</v>
          </cell>
          <cell r="AA50">
            <v>10200</v>
          </cell>
          <cell r="AB50">
            <v>11449</v>
          </cell>
          <cell r="AC50">
            <v>11713</v>
          </cell>
          <cell r="AD50">
            <v>11823</v>
          </cell>
        </row>
        <row r="51">
          <cell r="A51" t="str">
            <v>Kosovo (under United Nations Security Council Resolution 1244/99)</v>
          </cell>
          <cell r="Q51">
            <v>4319</v>
          </cell>
          <cell r="R51">
            <v>4304</v>
          </cell>
          <cell r="S51">
            <v>4710</v>
          </cell>
          <cell r="T51">
            <v>5053</v>
          </cell>
          <cell r="U51">
            <v>4841</v>
          </cell>
          <cell r="V51">
            <v>4989</v>
          </cell>
          <cell r="W51">
            <v>5675</v>
          </cell>
          <cell r="X51">
            <v>5833</v>
          </cell>
          <cell r="Y51">
            <v>6367</v>
          </cell>
          <cell r="Z51">
            <v>5270</v>
          </cell>
          <cell r="AA51">
            <v>5964</v>
          </cell>
          <cell r="AB51">
            <v>5721</v>
          </cell>
          <cell r="AC51">
            <v>5725.9620000000004</v>
          </cell>
          <cell r="AD51">
            <v>5600.5119999999997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45198</v>
          </cell>
          <cell r="R53">
            <v>60611</v>
          </cell>
          <cell r="S53">
            <v>66672</v>
          </cell>
          <cell r="T53">
            <v>66912</v>
          </cell>
          <cell r="U53">
            <v>61180</v>
          </cell>
          <cell r="V53">
            <v>65321</v>
          </cell>
          <cell r="W53">
            <v>72164</v>
          </cell>
          <cell r="X53">
            <v>77547</v>
          </cell>
          <cell r="Y53">
            <v>77812</v>
          </cell>
          <cell r="Z53">
            <v>68093</v>
          </cell>
          <cell r="AA53">
            <v>54031</v>
          </cell>
          <cell r="AB53">
            <v>55940</v>
          </cell>
          <cell r="AC53">
            <v>45414</v>
          </cell>
          <cell r="AD53">
            <v>44504.3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16</v>
          </cell>
          <cell r="AC54">
            <v>24.7</v>
          </cell>
          <cell r="AD54">
            <v>11.8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12480</v>
          </cell>
          <cell r="R12">
            <v>10422</v>
          </cell>
          <cell r="S12">
            <v>10815</v>
          </cell>
          <cell r="T12">
            <v>11891</v>
          </cell>
          <cell r="U12">
            <v>7609</v>
          </cell>
          <cell r="V12">
            <v>11180</v>
          </cell>
          <cell r="W12">
            <v>11651.319</v>
          </cell>
          <cell r="X12">
            <v>12306.423000000001</v>
          </cell>
          <cell r="Y12">
            <v>11696.246999999999</v>
          </cell>
          <cell r="Z12">
            <v>12098.924000000001</v>
          </cell>
          <cell r="AA12">
            <v>8301.5570000000007</v>
          </cell>
          <cell r="AB12">
            <v>7955.69</v>
          </cell>
          <cell r="AC12">
            <v>9057.6370000000006</v>
          </cell>
          <cell r="AD12">
            <v>8890.9179999999997</v>
          </cell>
        </row>
        <row r="13">
          <cell r="A13" t="str">
            <v>European Union - 28 countries (2013-2020)</v>
          </cell>
          <cell r="Q13">
            <v>12480</v>
          </cell>
          <cell r="R13">
            <v>10422</v>
          </cell>
          <cell r="S13">
            <v>10815</v>
          </cell>
          <cell r="T13">
            <v>11891</v>
          </cell>
          <cell r="U13">
            <v>7609</v>
          </cell>
          <cell r="V13">
            <v>11180</v>
          </cell>
          <cell r="W13">
            <v>11651.319</v>
          </cell>
          <cell r="X13">
            <v>12306.423000000001</v>
          </cell>
          <cell r="Y13">
            <v>11696.246999999999</v>
          </cell>
          <cell r="Z13">
            <v>12098.924000000001</v>
          </cell>
          <cell r="AA13">
            <v>8301.5570000000007</v>
          </cell>
          <cell r="AB13">
            <v>7955.69</v>
          </cell>
          <cell r="AC13">
            <v>9057.6370000000006</v>
          </cell>
          <cell r="AD13">
            <v>8890.9179999999997</v>
          </cell>
        </row>
        <row r="14">
          <cell r="A14" t="str">
            <v>Euro area - 19 countries  (from 2015)</v>
          </cell>
          <cell r="Q14">
            <v>12453</v>
          </cell>
          <cell r="R14">
            <v>10420</v>
          </cell>
          <cell r="S14">
            <v>10790</v>
          </cell>
          <cell r="T14">
            <v>11835</v>
          </cell>
          <cell r="U14">
            <v>7589</v>
          </cell>
          <cell r="V14">
            <v>11142</v>
          </cell>
          <cell r="W14">
            <v>11651.319</v>
          </cell>
          <cell r="X14">
            <v>12269.423000000001</v>
          </cell>
          <cell r="Y14">
            <v>11687.246999999999</v>
          </cell>
          <cell r="Z14">
            <v>12086.924000000001</v>
          </cell>
          <cell r="AA14">
            <v>8294.5570000000007</v>
          </cell>
          <cell r="AB14">
            <v>7926.69</v>
          </cell>
          <cell r="AC14">
            <v>8978.6370000000006</v>
          </cell>
          <cell r="AD14">
            <v>8832.9179999999997</v>
          </cell>
        </row>
        <row r="15">
          <cell r="A15" t="str">
            <v>Belgium</v>
          </cell>
          <cell r="Q15">
            <v>2068</v>
          </cell>
          <cell r="R15">
            <v>1949</v>
          </cell>
          <cell r="S15">
            <v>1443</v>
          </cell>
          <cell r="T15">
            <v>1224</v>
          </cell>
          <cell r="U15">
            <v>889</v>
          </cell>
          <cell r="V15">
            <v>1594</v>
          </cell>
          <cell r="W15">
            <v>1813</v>
          </cell>
          <cell r="X15">
            <v>2067</v>
          </cell>
          <cell r="Y15">
            <v>2131</v>
          </cell>
          <cell r="Z15">
            <v>2162</v>
          </cell>
          <cell r="AA15">
            <v>2036</v>
          </cell>
          <cell r="AB15">
            <v>2250</v>
          </cell>
          <cell r="AC15">
            <v>2334.1</v>
          </cell>
          <cell r="AD15">
            <v>2253.5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2965</v>
          </cell>
          <cell r="R19">
            <v>2889</v>
          </cell>
          <cell r="S19">
            <v>3461</v>
          </cell>
          <cell r="T19">
            <v>2990</v>
          </cell>
          <cell r="U19">
            <v>1752</v>
          </cell>
          <cell r="V19">
            <v>3108</v>
          </cell>
          <cell r="W19">
            <v>2915</v>
          </cell>
          <cell r="X19">
            <v>2948</v>
          </cell>
          <cell r="Y19">
            <v>3203</v>
          </cell>
          <cell r="Z19">
            <v>2743</v>
          </cell>
          <cell r="AA19">
            <v>248</v>
          </cell>
          <cell r="AB19">
            <v>154</v>
          </cell>
          <cell r="AC19">
            <v>202</v>
          </cell>
          <cell r="AD19">
            <v>141</v>
          </cell>
        </row>
        <row r="20">
          <cell r="A20" t="str">
            <v>Estonia</v>
          </cell>
          <cell r="Q20">
            <v>143</v>
          </cell>
          <cell r="R20">
            <v>167</v>
          </cell>
          <cell r="S20">
            <v>168</v>
          </cell>
          <cell r="T20">
            <v>203</v>
          </cell>
          <cell r="U20">
            <v>301</v>
          </cell>
          <cell r="V20">
            <v>327</v>
          </cell>
          <cell r="W20">
            <v>344</v>
          </cell>
          <cell r="X20">
            <v>410</v>
          </cell>
          <cell r="Y20">
            <v>188</v>
          </cell>
          <cell r="Z20">
            <v>446</v>
          </cell>
          <cell r="AA20">
            <v>501</v>
          </cell>
          <cell r="AB20">
            <v>453</v>
          </cell>
          <cell r="AC20">
            <v>654.71299999999997</v>
          </cell>
          <cell r="AD20">
            <v>610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1326</v>
          </cell>
          <cell r="R23">
            <v>1049</v>
          </cell>
          <cell r="S23">
            <v>1100</v>
          </cell>
          <cell r="T23">
            <v>1103</v>
          </cell>
          <cell r="U23">
            <v>903</v>
          </cell>
          <cell r="V23">
            <v>841</v>
          </cell>
          <cell r="W23">
            <v>988</v>
          </cell>
          <cell r="X23">
            <v>793</v>
          </cell>
          <cell r="Y23">
            <v>1176</v>
          </cell>
          <cell r="Z23">
            <v>1258</v>
          </cell>
          <cell r="AA23">
            <v>1183</v>
          </cell>
          <cell r="AB23">
            <v>1019</v>
          </cell>
          <cell r="AC23">
            <v>1222</v>
          </cell>
          <cell r="AD23">
            <v>1375</v>
          </cell>
        </row>
        <row r="24">
          <cell r="A24" t="str">
            <v>France</v>
          </cell>
          <cell r="Q24">
            <v>2051</v>
          </cell>
          <cell r="R24">
            <v>822</v>
          </cell>
          <cell r="S24">
            <v>877</v>
          </cell>
          <cell r="T24">
            <v>2598</v>
          </cell>
          <cell r="U24">
            <v>1871</v>
          </cell>
          <cell r="V24">
            <v>2371</v>
          </cell>
          <cell r="W24">
            <v>1938.319</v>
          </cell>
          <cell r="X24">
            <v>2006.423</v>
          </cell>
          <cell r="Y24">
            <v>1832.2470000000001</v>
          </cell>
          <cell r="Z24">
            <v>1800.924</v>
          </cell>
          <cell r="AA24">
            <v>1993.837</v>
          </cell>
          <cell r="AB24">
            <v>1833.7760000000001</v>
          </cell>
          <cell r="AC24">
            <v>2193.4299999999998</v>
          </cell>
          <cell r="AD24">
            <v>1926.6389999999999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1723</v>
          </cell>
          <cell r="R26">
            <v>1773</v>
          </cell>
          <cell r="S26">
            <v>1413</v>
          </cell>
          <cell r="T26">
            <v>1539</v>
          </cell>
          <cell r="U26">
            <v>368</v>
          </cell>
          <cell r="V26">
            <v>923</v>
          </cell>
          <cell r="W26">
            <v>1608</v>
          </cell>
          <cell r="X26">
            <v>1919</v>
          </cell>
          <cell r="Y26">
            <v>1306</v>
          </cell>
          <cell r="Z26">
            <v>1370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27</v>
          </cell>
          <cell r="R31">
            <v>2</v>
          </cell>
          <cell r="S31">
            <v>25</v>
          </cell>
          <cell r="T31">
            <v>56</v>
          </cell>
          <cell r="U31">
            <v>20</v>
          </cell>
          <cell r="V31">
            <v>38</v>
          </cell>
          <cell r="W31">
            <v>0</v>
          </cell>
          <cell r="X31">
            <v>37</v>
          </cell>
          <cell r="Y31">
            <v>9</v>
          </cell>
          <cell r="Z31">
            <v>12</v>
          </cell>
          <cell r="AA31">
            <v>7</v>
          </cell>
          <cell r="AB31">
            <v>29</v>
          </cell>
          <cell r="AC31">
            <v>79</v>
          </cell>
          <cell r="AD31">
            <v>58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2177</v>
          </cell>
          <cell r="R33">
            <v>1771</v>
          </cell>
          <cell r="S33">
            <v>2328</v>
          </cell>
          <cell r="T33">
            <v>2168</v>
          </cell>
          <cell r="U33">
            <v>1504</v>
          </cell>
          <cell r="V33">
            <v>1977</v>
          </cell>
          <cell r="W33">
            <v>2043</v>
          </cell>
          <cell r="X33">
            <v>2125</v>
          </cell>
          <cell r="Y33">
            <v>1842</v>
          </cell>
          <cell r="Z33">
            <v>1889</v>
          </cell>
          <cell r="AA33">
            <v>1826.72</v>
          </cell>
          <cell r="AB33">
            <v>1646.914</v>
          </cell>
          <cell r="AC33">
            <v>1831.394</v>
          </cell>
          <cell r="AD33">
            <v>1792.779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10</v>
          </cell>
          <cell r="U40">
            <v>1</v>
          </cell>
          <cell r="V40">
            <v>1</v>
          </cell>
          <cell r="W40">
            <v>2</v>
          </cell>
          <cell r="X40">
            <v>1</v>
          </cell>
          <cell r="Y40">
            <v>9</v>
          </cell>
          <cell r="Z40">
            <v>418</v>
          </cell>
          <cell r="AA40">
            <v>506</v>
          </cell>
          <cell r="AB40">
            <v>570</v>
          </cell>
          <cell r="AC40">
            <v>541</v>
          </cell>
          <cell r="AD40">
            <v>734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90</v>
          </cell>
          <cell r="R44">
            <v>94</v>
          </cell>
          <cell r="S44">
            <v>94</v>
          </cell>
          <cell r="T44">
            <v>94</v>
          </cell>
          <cell r="U44">
            <v>57</v>
          </cell>
          <cell r="V44">
            <v>93</v>
          </cell>
          <cell r="W44">
            <v>102</v>
          </cell>
          <cell r="X44">
            <v>128</v>
          </cell>
          <cell r="Y44">
            <v>110</v>
          </cell>
          <cell r="Z44">
            <v>119</v>
          </cell>
          <cell r="AA44">
            <v>112</v>
          </cell>
          <cell r="AB44">
            <v>104</v>
          </cell>
          <cell r="AC44">
            <v>143</v>
          </cell>
          <cell r="AD44">
            <v>134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205</v>
          </cell>
          <cell r="AC53">
            <v>19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3709</v>
          </cell>
          <cell r="R12">
            <v>5141</v>
          </cell>
          <cell r="S12">
            <v>5702</v>
          </cell>
          <cell r="T12">
            <v>4715.9430000000002</v>
          </cell>
          <cell r="U12">
            <v>3888.3470000000002</v>
          </cell>
          <cell r="V12">
            <v>4775.3779999999997</v>
          </cell>
          <cell r="W12">
            <v>4324.5450000000001</v>
          </cell>
          <cell r="X12">
            <v>3208.51</v>
          </cell>
          <cell r="Y12">
            <v>3107.2649999999999</v>
          </cell>
          <cell r="Z12">
            <v>3372.5540000000001</v>
          </cell>
          <cell r="AA12">
            <v>3141.6179999999999</v>
          </cell>
          <cell r="AB12">
            <v>2798.299</v>
          </cell>
          <cell r="AC12">
            <v>2591.7109999999998</v>
          </cell>
          <cell r="AD12">
            <v>2967.3</v>
          </cell>
        </row>
        <row r="13">
          <cell r="A13" t="str">
            <v>European Union - 28 countries (2013-2020)</v>
          </cell>
          <cell r="Q13">
            <v>3709</v>
          </cell>
          <cell r="R13">
            <v>5141</v>
          </cell>
          <cell r="S13">
            <v>5702</v>
          </cell>
          <cell r="T13">
            <v>4715.9430000000002</v>
          </cell>
          <cell r="U13">
            <v>3888.3470000000002</v>
          </cell>
          <cell r="V13">
            <v>4775.3779999999997</v>
          </cell>
          <cell r="W13">
            <v>4324.5450000000001</v>
          </cell>
          <cell r="X13">
            <v>3208.51</v>
          </cell>
          <cell r="Y13">
            <v>3107.2649999999999</v>
          </cell>
          <cell r="Z13">
            <v>3372.5540000000001</v>
          </cell>
          <cell r="AA13">
            <v>3141.6179999999999</v>
          </cell>
          <cell r="AB13">
            <v>2798.299</v>
          </cell>
          <cell r="AC13">
            <v>2591.7109999999998</v>
          </cell>
          <cell r="AD13">
            <v>2967.3</v>
          </cell>
        </row>
        <row r="14">
          <cell r="A14" t="str">
            <v>Euro area - 19 countries  (from 2015)</v>
          </cell>
          <cell r="Q14">
            <v>3709</v>
          </cell>
          <cell r="R14">
            <v>5141</v>
          </cell>
          <cell r="S14">
            <v>5702</v>
          </cell>
          <cell r="T14">
            <v>4715.9430000000002</v>
          </cell>
          <cell r="U14">
            <v>3888.3470000000002</v>
          </cell>
          <cell r="V14">
            <v>4775.3779999999997</v>
          </cell>
          <cell r="W14">
            <v>4324.5450000000001</v>
          </cell>
          <cell r="X14">
            <v>3208.51</v>
          </cell>
          <cell r="Y14">
            <v>3107.2649999999999</v>
          </cell>
          <cell r="Z14">
            <v>3372.5540000000001</v>
          </cell>
          <cell r="AA14">
            <v>3141.6179999999999</v>
          </cell>
          <cell r="AB14">
            <v>2798.299</v>
          </cell>
          <cell r="AC14">
            <v>2591.7109999999998</v>
          </cell>
          <cell r="AD14">
            <v>2967.3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4</v>
          </cell>
          <cell r="Y20">
            <v>0</v>
          </cell>
          <cell r="Z20">
            <v>0</v>
          </cell>
          <cell r="AA20">
            <v>4</v>
          </cell>
          <cell r="AB20">
            <v>4</v>
          </cell>
          <cell r="AC20">
            <v>26</v>
          </cell>
          <cell r="AD20">
            <v>9</v>
          </cell>
        </row>
        <row r="21">
          <cell r="A21" t="str">
            <v>Ireland</v>
          </cell>
          <cell r="Q21">
            <v>2423</v>
          </cell>
          <cell r="R21">
            <v>2108</v>
          </cell>
          <cell r="S21">
            <v>2144</v>
          </cell>
          <cell r="T21">
            <v>2725.9430000000002</v>
          </cell>
          <cell r="U21">
            <v>2594.3470000000002</v>
          </cell>
          <cell r="V21">
            <v>2144.3780000000002</v>
          </cell>
          <cell r="W21">
            <v>2104.5450000000001</v>
          </cell>
          <cell r="X21">
            <v>2410.5100000000002</v>
          </cell>
          <cell r="Y21">
            <v>2249.2649999999999</v>
          </cell>
          <cell r="Z21">
            <v>2470.5540000000001</v>
          </cell>
          <cell r="AA21">
            <v>2496.6179999999999</v>
          </cell>
          <cell r="AB21">
            <v>2293.299</v>
          </cell>
          <cell r="AC21">
            <v>2140.7109999999998</v>
          </cell>
          <cell r="AD21">
            <v>2075.3000000000002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1286</v>
          </cell>
          <cell r="R40">
            <v>3033</v>
          </cell>
          <cell r="S40">
            <v>3558</v>
          </cell>
          <cell r="T40">
            <v>1989</v>
          </cell>
          <cell r="U40">
            <v>1294</v>
          </cell>
          <cell r="V40">
            <v>2631</v>
          </cell>
          <cell r="W40">
            <v>2220</v>
          </cell>
          <cell r="X40">
            <v>794</v>
          </cell>
          <cell r="Y40">
            <v>858</v>
          </cell>
          <cell r="Z40">
            <v>902</v>
          </cell>
          <cell r="AA40">
            <v>641</v>
          </cell>
          <cell r="AB40">
            <v>501</v>
          </cell>
          <cell r="AC40">
            <v>425</v>
          </cell>
          <cell r="AD40">
            <v>883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8889</v>
          </cell>
          <cell r="R12">
            <v>8386</v>
          </cell>
          <cell r="S12">
            <v>10996</v>
          </cell>
          <cell r="T12">
            <v>9246</v>
          </cell>
          <cell r="U12">
            <v>7300</v>
          </cell>
          <cell r="V12">
            <v>10712</v>
          </cell>
          <cell r="W12">
            <v>10659</v>
          </cell>
          <cell r="X12">
            <v>9461</v>
          </cell>
          <cell r="Y12">
            <v>11087</v>
          </cell>
          <cell r="Z12">
            <v>10022</v>
          </cell>
          <cell r="AA12">
            <v>7627</v>
          </cell>
          <cell r="AB12">
            <v>9301</v>
          </cell>
          <cell r="AC12">
            <v>9701</v>
          </cell>
          <cell r="AD12">
            <v>9144</v>
          </cell>
        </row>
        <row r="13">
          <cell r="A13" t="str">
            <v>European Union - 28 countries (2013-2020)</v>
          </cell>
          <cell r="Q13">
            <v>8889</v>
          </cell>
          <cell r="R13">
            <v>8386</v>
          </cell>
          <cell r="S13">
            <v>10996</v>
          </cell>
          <cell r="T13">
            <v>9246</v>
          </cell>
          <cell r="U13">
            <v>7300</v>
          </cell>
          <cell r="V13">
            <v>10712</v>
          </cell>
          <cell r="W13">
            <v>10659</v>
          </cell>
          <cell r="X13">
            <v>9461</v>
          </cell>
          <cell r="Y13">
            <v>11087</v>
          </cell>
          <cell r="Z13">
            <v>10022</v>
          </cell>
          <cell r="AA13">
            <v>7627</v>
          </cell>
          <cell r="AB13">
            <v>9301</v>
          </cell>
          <cell r="AC13">
            <v>9701</v>
          </cell>
          <cell r="AD13">
            <v>9144</v>
          </cell>
        </row>
        <row r="14">
          <cell r="A14" t="str">
            <v>Euro area - 19 countries  (from 2015)</v>
          </cell>
          <cell r="Q14">
            <v>8889</v>
          </cell>
          <cell r="R14">
            <v>8386</v>
          </cell>
          <cell r="S14">
            <v>10996</v>
          </cell>
          <cell r="T14">
            <v>9246</v>
          </cell>
          <cell r="U14">
            <v>7300</v>
          </cell>
          <cell r="V14">
            <v>10712</v>
          </cell>
          <cell r="W14">
            <v>10659</v>
          </cell>
          <cell r="X14">
            <v>9461</v>
          </cell>
          <cell r="Y14">
            <v>11087</v>
          </cell>
          <cell r="Z14">
            <v>10022</v>
          </cell>
          <cell r="AA14">
            <v>7627</v>
          </cell>
          <cell r="AB14">
            <v>9301</v>
          </cell>
          <cell r="AC14">
            <v>9701</v>
          </cell>
          <cell r="AD14">
            <v>9144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8889</v>
          </cell>
          <cell r="R20">
            <v>8386</v>
          </cell>
          <cell r="S20">
            <v>10996</v>
          </cell>
          <cell r="T20">
            <v>9246</v>
          </cell>
          <cell r="U20">
            <v>7300</v>
          </cell>
          <cell r="V20">
            <v>10712</v>
          </cell>
          <cell r="W20">
            <v>10659</v>
          </cell>
          <cell r="X20">
            <v>9461</v>
          </cell>
          <cell r="Y20">
            <v>11087</v>
          </cell>
          <cell r="Z20">
            <v>10022</v>
          </cell>
          <cell r="AA20">
            <v>7627</v>
          </cell>
          <cell r="AB20">
            <v>9301</v>
          </cell>
          <cell r="AC20">
            <v>9701</v>
          </cell>
          <cell r="AD20">
            <v>9144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237134.57199999999</v>
          </cell>
          <cell r="R12">
            <v>258306.82199999999</v>
          </cell>
          <cell r="S12">
            <v>280177.61099999998</v>
          </cell>
          <cell r="T12">
            <v>315508.261</v>
          </cell>
          <cell r="U12">
            <v>278872.90500000003</v>
          </cell>
          <cell r="V12">
            <v>271414.88</v>
          </cell>
          <cell r="W12">
            <v>259297.31700000001</v>
          </cell>
          <cell r="X12">
            <v>190941.88800000001</v>
          </cell>
          <cell r="Y12">
            <v>144856.133</v>
          </cell>
          <cell r="Z12">
            <v>118427.16899999999</v>
          </cell>
          <cell r="AA12">
            <v>142383.87299999999</v>
          </cell>
          <cell r="AB12">
            <v>191191.31</v>
          </cell>
          <cell r="AC12">
            <v>231685.39199999999</v>
          </cell>
          <cell r="AD12">
            <v>200775.81200000001</v>
          </cell>
        </row>
        <row r="13">
          <cell r="A13" t="str">
            <v>European Union - 28 countries (2013-2020)</v>
          </cell>
          <cell r="Q13">
            <v>365372.57199999999</v>
          </cell>
          <cell r="R13">
            <v>375098.82199999999</v>
          </cell>
          <cell r="S13">
            <v>421386.61099999998</v>
          </cell>
          <cell r="T13">
            <v>468515.261</v>
          </cell>
          <cell r="U13">
            <v>423854.90500000003</v>
          </cell>
          <cell r="V13">
            <v>425770.88</v>
          </cell>
          <cell r="W13">
            <v>386774.31699999998</v>
          </cell>
          <cell r="X13">
            <v>271671.88799999998</v>
          </cell>
          <cell r="Y13">
            <v>223699.133</v>
          </cell>
          <cell r="Z13">
            <v>202937.16899999999</v>
          </cell>
          <cell r="AA13">
            <v>225620.97500000001</v>
          </cell>
          <cell r="AB13">
            <v>317503.34499999997</v>
          </cell>
          <cell r="AC13">
            <v>351189.03700000001</v>
          </cell>
          <cell r="AD13">
            <v>314515.74900000001</v>
          </cell>
        </row>
        <row r="14">
          <cell r="A14" t="str">
            <v>Euro area - 19 countries  (from 2015)</v>
          </cell>
          <cell r="Q14">
            <v>229864.57199999999</v>
          </cell>
          <cell r="R14">
            <v>246994.82199999999</v>
          </cell>
          <cell r="S14">
            <v>267044.61099999998</v>
          </cell>
          <cell r="T14">
            <v>304398.261</v>
          </cell>
          <cell r="U14">
            <v>272534.90500000003</v>
          </cell>
          <cell r="V14">
            <v>265097.88</v>
          </cell>
          <cell r="W14">
            <v>253285.31700000001</v>
          </cell>
          <cell r="X14">
            <v>185966.88800000001</v>
          </cell>
          <cell r="Y14">
            <v>142891.133</v>
          </cell>
          <cell r="Z14">
            <v>117150.16899999999</v>
          </cell>
          <cell r="AA14">
            <v>139769.87299999999</v>
          </cell>
          <cell r="AB14">
            <v>186147.31</v>
          </cell>
          <cell r="AC14">
            <v>225989.573</v>
          </cell>
          <cell r="AD14">
            <v>195504.16099999999</v>
          </cell>
        </row>
        <row r="15">
          <cell r="A15" t="str">
            <v>Belgium</v>
          </cell>
          <cell r="Q15">
            <v>16487</v>
          </cell>
          <cell r="R15">
            <v>13877</v>
          </cell>
          <cell r="S15">
            <v>15788</v>
          </cell>
          <cell r="T15">
            <v>14564</v>
          </cell>
          <cell r="U15">
            <v>18204</v>
          </cell>
          <cell r="V15">
            <v>19398</v>
          </cell>
          <cell r="W15">
            <v>13693</v>
          </cell>
          <cell r="X15">
            <v>11048</v>
          </cell>
          <cell r="Y15">
            <v>9690</v>
          </cell>
          <cell r="Z15">
            <v>9371.1</v>
          </cell>
          <cell r="AA15">
            <v>11144.5</v>
          </cell>
          <cell r="AB15">
            <v>10790.6</v>
          </cell>
          <cell r="AC15">
            <v>11706</v>
          </cell>
          <cell r="AD15">
            <v>12099.7</v>
          </cell>
        </row>
        <row r="16">
          <cell r="A16" t="str">
            <v>Bulgaria</v>
          </cell>
          <cell r="Q16">
            <v>6</v>
          </cell>
          <cell r="R16">
            <v>8</v>
          </cell>
          <cell r="S16">
            <v>17</v>
          </cell>
          <cell r="T16">
            <v>15</v>
          </cell>
          <cell r="U16">
            <v>11</v>
          </cell>
          <cell r="V16">
            <v>17</v>
          </cell>
          <cell r="W16">
            <v>14</v>
          </cell>
          <cell r="X16">
            <v>12</v>
          </cell>
          <cell r="Y16">
            <v>7</v>
          </cell>
          <cell r="Z16">
            <v>6</v>
          </cell>
          <cell r="AA16">
            <v>4</v>
          </cell>
          <cell r="AB16">
            <v>5</v>
          </cell>
          <cell r="AC16">
            <v>31.27</v>
          </cell>
          <cell r="AD16">
            <v>51.314</v>
          </cell>
        </row>
        <row r="17">
          <cell r="A17" t="str">
            <v>Czechia</v>
          </cell>
          <cell r="Q17">
            <v>115</v>
          </cell>
          <cell r="R17">
            <v>135</v>
          </cell>
          <cell r="S17">
            <v>35</v>
          </cell>
          <cell r="T17">
            <v>37</v>
          </cell>
          <cell r="U17">
            <v>36</v>
          </cell>
          <cell r="V17">
            <v>70</v>
          </cell>
          <cell r="W17">
            <v>94</v>
          </cell>
          <cell r="X17">
            <v>60</v>
          </cell>
          <cell r="Y17">
            <v>450</v>
          </cell>
          <cell r="Z17">
            <v>193</v>
          </cell>
          <cell r="AA17">
            <v>586</v>
          </cell>
          <cell r="AB17">
            <v>1860</v>
          </cell>
          <cell r="AC17">
            <v>1732.4939999999999</v>
          </cell>
          <cell r="AD17">
            <v>1801.6610000000001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22171</v>
          </cell>
          <cell r="R19">
            <v>21757</v>
          </cell>
          <cell r="S19">
            <v>25167</v>
          </cell>
          <cell r="T19">
            <v>33506</v>
          </cell>
          <cell r="U19">
            <v>28197</v>
          </cell>
          <cell r="V19">
            <v>33365</v>
          </cell>
          <cell r="W19">
            <v>31407</v>
          </cell>
          <cell r="X19">
            <v>22444</v>
          </cell>
          <cell r="Y19">
            <v>15071</v>
          </cell>
          <cell r="Z19">
            <v>9233</v>
          </cell>
          <cell r="AA19">
            <v>8151</v>
          </cell>
          <cell r="AB19">
            <v>18162</v>
          </cell>
          <cell r="AC19">
            <v>19380</v>
          </cell>
          <cell r="AD19">
            <v>17931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11075</v>
          </cell>
          <cell r="R21">
            <v>12285</v>
          </cell>
          <cell r="S21">
            <v>13743</v>
          </cell>
          <cell r="T21">
            <v>14931.189</v>
          </cell>
          <cell r="U21">
            <v>14564.671</v>
          </cell>
          <cell r="V21">
            <v>16287.757</v>
          </cell>
          <cell r="W21">
            <v>13569.901</v>
          </cell>
          <cell r="X21">
            <v>12127.438</v>
          </cell>
          <cell r="Y21">
            <v>11179.817999999999</v>
          </cell>
          <cell r="Z21">
            <v>10668.775</v>
          </cell>
          <cell r="AA21">
            <v>10328.94</v>
          </cell>
          <cell r="AB21">
            <v>13238.646000000001</v>
          </cell>
          <cell r="AC21">
            <v>13578.5</v>
          </cell>
          <cell r="AD21">
            <v>13942.016</v>
          </cell>
        </row>
        <row r="22">
          <cell r="A22" t="str">
            <v>Greece</v>
          </cell>
          <cell r="Q22">
            <v>7986</v>
          </cell>
          <cell r="R22">
            <v>10426</v>
          </cell>
          <cell r="S22">
            <v>13669</v>
          </cell>
          <cell r="T22">
            <v>13306</v>
          </cell>
          <cell r="U22">
            <v>9864</v>
          </cell>
          <cell r="V22">
            <v>8291</v>
          </cell>
          <cell r="W22">
            <v>12387</v>
          </cell>
          <cell r="X22">
            <v>12034</v>
          </cell>
          <cell r="Y22">
            <v>9843</v>
          </cell>
          <cell r="Z22">
            <v>5847</v>
          </cell>
          <cell r="AA22">
            <v>7670</v>
          </cell>
          <cell r="AB22">
            <v>13862</v>
          </cell>
          <cell r="AC22">
            <v>15688.441000000001</v>
          </cell>
          <cell r="AD22">
            <v>12977.1</v>
          </cell>
        </row>
        <row r="23">
          <cell r="A23" t="str">
            <v>Spain</v>
          </cell>
          <cell r="Q23">
            <v>53563</v>
          </cell>
          <cell r="R23">
            <v>67296</v>
          </cell>
          <cell r="S23">
            <v>69203</v>
          </cell>
          <cell r="T23">
            <v>92218</v>
          </cell>
          <cell r="U23">
            <v>79694</v>
          </cell>
          <cell r="V23">
            <v>65365</v>
          </cell>
          <cell r="W23">
            <v>53701</v>
          </cell>
          <cell r="X23">
            <v>40800</v>
          </cell>
          <cell r="Y23">
            <v>26402</v>
          </cell>
          <cell r="Z23">
            <v>23299</v>
          </cell>
          <cell r="AA23">
            <v>27785</v>
          </cell>
          <cell r="AB23">
            <v>27485</v>
          </cell>
          <cell r="AC23">
            <v>36550</v>
          </cell>
          <cell r="AD23">
            <v>29503</v>
          </cell>
        </row>
        <row r="24">
          <cell r="A24" t="str">
            <v>France</v>
          </cell>
          <cell r="Q24">
            <v>120</v>
          </cell>
          <cell r="R24">
            <v>163</v>
          </cell>
          <cell r="S24">
            <v>165</v>
          </cell>
          <cell r="T24">
            <v>232</v>
          </cell>
          <cell r="U24">
            <v>8766</v>
          </cell>
          <cell r="V24">
            <v>9408</v>
          </cell>
          <cell r="W24">
            <v>13536.605</v>
          </cell>
          <cell r="X24">
            <v>7992.7520000000004</v>
          </cell>
          <cell r="Y24">
            <v>6440.44</v>
          </cell>
          <cell r="Z24">
            <v>3486.8560000000002</v>
          </cell>
          <cell r="AA24">
            <v>10168.569</v>
          </cell>
          <cell r="AB24">
            <v>23081.628000000001</v>
          </cell>
          <cell r="AC24">
            <v>27691.713</v>
          </cell>
          <cell r="AD24">
            <v>17899.718000000001</v>
          </cell>
        </row>
        <row r="25">
          <cell r="A25" t="str">
            <v>Croatia</v>
          </cell>
          <cell r="Q25">
            <v>122</v>
          </cell>
          <cell r="R25">
            <v>406</v>
          </cell>
          <cell r="S25">
            <v>969</v>
          </cell>
          <cell r="T25">
            <v>499</v>
          </cell>
          <cell r="U25">
            <v>460</v>
          </cell>
          <cell r="V25">
            <v>72</v>
          </cell>
          <cell r="W25">
            <v>82</v>
          </cell>
          <cell r="X25">
            <v>43</v>
          </cell>
          <cell r="Y25">
            <v>7</v>
          </cell>
          <cell r="Z25">
            <v>2</v>
          </cell>
          <cell r="AA25">
            <v>224</v>
          </cell>
          <cell r="AB25">
            <v>287</v>
          </cell>
          <cell r="AC25">
            <v>17.5</v>
          </cell>
          <cell r="AD25">
            <v>1</v>
          </cell>
        </row>
        <row r="26">
          <cell r="A26" t="str">
            <v>Italy</v>
          </cell>
          <cell r="Q26">
            <v>81413</v>
          </cell>
          <cell r="R26">
            <v>82803</v>
          </cell>
          <cell r="S26">
            <v>91702</v>
          </cell>
          <cell r="T26">
            <v>95054</v>
          </cell>
          <cell r="U26">
            <v>68470</v>
          </cell>
          <cell r="V26">
            <v>65990</v>
          </cell>
          <cell r="W26">
            <v>68194</v>
          </cell>
          <cell r="X26">
            <v>52803</v>
          </cell>
          <cell r="Y26">
            <v>40718</v>
          </cell>
          <cell r="Z26">
            <v>31663</v>
          </cell>
          <cell r="AA26">
            <v>37980</v>
          </cell>
          <cell r="AB26">
            <v>44838</v>
          </cell>
          <cell r="AC26">
            <v>53389.633000000002</v>
          </cell>
          <cell r="AD26">
            <v>47255.067000000003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2688.62</v>
          </cell>
          <cell r="R30">
            <v>2809.1930000000002</v>
          </cell>
          <cell r="S30">
            <v>2532.8110000000001</v>
          </cell>
          <cell r="T30">
            <v>2023.847</v>
          </cell>
          <cell r="U30">
            <v>2505.5940000000001</v>
          </cell>
          <cell r="V30">
            <v>2532.8420000000001</v>
          </cell>
          <cell r="W30">
            <v>1949.088</v>
          </cell>
          <cell r="X30">
            <v>2008.124</v>
          </cell>
          <cell r="Y30">
            <v>1062.2149999999999</v>
          </cell>
          <cell r="Z30">
            <v>1151.4649999999999</v>
          </cell>
          <cell r="AA30">
            <v>573.57399999999996</v>
          </cell>
          <cell r="AB30">
            <v>0.93700000000000006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4403</v>
          </cell>
          <cell r="R31">
            <v>5940</v>
          </cell>
          <cell r="S31">
            <v>7296</v>
          </cell>
          <cell r="T31">
            <v>7257</v>
          </cell>
          <cell r="U31">
            <v>3943</v>
          </cell>
          <cell r="V31">
            <v>4745</v>
          </cell>
          <cell r="W31">
            <v>3887</v>
          </cell>
          <cell r="X31">
            <v>3916</v>
          </cell>
          <cell r="Y31">
            <v>1298</v>
          </cell>
          <cell r="Z31">
            <v>913</v>
          </cell>
          <cell r="AA31">
            <v>1644</v>
          </cell>
          <cell r="AB31">
            <v>2774</v>
          </cell>
          <cell r="AC31">
            <v>3834</v>
          </cell>
          <cell r="AD31">
            <v>3364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1286.5070000000001</v>
          </cell>
          <cell r="AD32">
            <v>1745.3810000000001</v>
          </cell>
        </row>
        <row r="33">
          <cell r="A33" t="str">
            <v>Netherlands</v>
          </cell>
          <cell r="Q33">
            <v>15397</v>
          </cell>
          <cell r="R33">
            <v>18508</v>
          </cell>
          <cell r="S33">
            <v>20099</v>
          </cell>
          <cell r="T33">
            <v>20249</v>
          </cell>
          <cell r="U33">
            <v>24162</v>
          </cell>
          <cell r="V33">
            <v>26765</v>
          </cell>
          <cell r="W33">
            <v>27516</v>
          </cell>
          <cell r="X33">
            <v>15557.665000000001</v>
          </cell>
          <cell r="Y33">
            <v>19733.594000000001</v>
          </cell>
          <cell r="Z33">
            <v>20200</v>
          </cell>
          <cell r="AA33">
            <v>17469.901000000002</v>
          </cell>
          <cell r="AB33">
            <v>24345.227999999999</v>
          </cell>
          <cell r="AC33">
            <v>26913.011999999999</v>
          </cell>
          <cell r="AD33">
            <v>27081.353999999999</v>
          </cell>
        </row>
        <row r="34">
          <cell r="A34" t="str">
            <v>Austria</v>
          </cell>
          <cell r="Q34">
            <v>7066.9520000000002</v>
          </cell>
          <cell r="R34">
            <v>5054.6289999999999</v>
          </cell>
          <cell r="S34">
            <v>3569.8</v>
          </cell>
          <cell r="T34">
            <v>5057.2250000000004</v>
          </cell>
          <cell r="U34">
            <v>5829.64</v>
          </cell>
          <cell r="V34">
            <v>5906.2809999999999</v>
          </cell>
          <cell r="W34">
            <v>5320.723</v>
          </cell>
          <cell r="X34">
            <v>2360.9090000000001</v>
          </cell>
          <cell r="Y34">
            <v>546.06600000000003</v>
          </cell>
          <cell r="Z34">
            <v>218.97300000000001</v>
          </cell>
          <cell r="AA34">
            <v>2527.3890000000001</v>
          </cell>
          <cell r="AB34">
            <v>2252.2710000000002</v>
          </cell>
          <cell r="AC34">
            <v>5556.8590000000004</v>
          </cell>
          <cell r="AD34">
            <v>3914.8339999999998</v>
          </cell>
        </row>
        <row r="35">
          <cell r="A35" t="str">
            <v>Poland</v>
          </cell>
          <cell r="Q35">
            <v>6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11632</v>
          </cell>
          <cell r="R36">
            <v>10135</v>
          </cell>
          <cell r="S36">
            <v>10807</v>
          </cell>
          <cell r="T36">
            <v>12869</v>
          </cell>
          <cell r="U36">
            <v>11772</v>
          </cell>
          <cell r="V36">
            <v>11006</v>
          </cell>
          <cell r="W36">
            <v>10559</v>
          </cell>
          <cell r="X36">
            <v>5846</v>
          </cell>
          <cell r="Y36">
            <v>1612</v>
          </cell>
          <cell r="Z36">
            <v>1611</v>
          </cell>
          <cell r="AA36">
            <v>5595</v>
          </cell>
          <cell r="AB36">
            <v>7740</v>
          </cell>
          <cell r="AC36">
            <v>13998.145</v>
          </cell>
          <cell r="AD36">
            <v>10566.772000000001</v>
          </cell>
        </row>
        <row r="37">
          <cell r="A37" t="str">
            <v>Romania</v>
          </cell>
          <cell r="Q37">
            <v>2618</v>
          </cell>
          <cell r="R37">
            <v>4823</v>
          </cell>
          <cell r="S37">
            <v>4816</v>
          </cell>
          <cell r="T37">
            <v>3302</v>
          </cell>
          <cell r="U37">
            <v>1888</v>
          </cell>
          <cell r="V37">
            <v>1413</v>
          </cell>
          <cell r="W37">
            <v>1935</v>
          </cell>
          <cell r="X37">
            <v>944</v>
          </cell>
          <cell r="Y37">
            <v>203</v>
          </cell>
          <cell r="Z37">
            <v>163</v>
          </cell>
          <cell r="AA37">
            <v>156</v>
          </cell>
          <cell r="AB37">
            <v>118</v>
          </cell>
          <cell r="AC37">
            <v>80.555000000000007</v>
          </cell>
          <cell r="AD37">
            <v>53.676000000000002</v>
          </cell>
        </row>
        <row r="38">
          <cell r="A38" t="str">
            <v>Slovenia</v>
          </cell>
          <cell r="Q38">
            <v>34</v>
          </cell>
          <cell r="R38">
            <v>13</v>
          </cell>
          <cell r="S38">
            <v>69</v>
          </cell>
          <cell r="T38">
            <v>14</v>
          </cell>
          <cell r="U38">
            <v>4</v>
          </cell>
          <cell r="V38">
            <v>4</v>
          </cell>
          <cell r="W38">
            <v>6</v>
          </cell>
          <cell r="X38">
            <v>7</v>
          </cell>
          <cell r="Y38">
            <v>4</v>
          </cell>
          <cell r="Z38">
            <v>5</v>
          </cell>
          <cell r="AA38">
            <v>7</v>
          </cell>
          <cell r="AB38">
            <v>4</v>
          </cell>
          <cell r="AC38">
            <v>8.7629999999999999</v>
          </cell>
          <cell r="AD38">
            <v>7.2190000000000003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384</v>
          </cell>
          <cell r="V39">
            <v>586</v>
          </cell>
          <cell r="W39">
            <v>1268</v>
          </cell>
          <cell r="X39">
            <v>849</v>
          </cell>
          <cell r="Y39">
            <v>450</v>
          </cell>
          <cell r="Z39">
            <v>348</v>
          </cell>
          <cell r="AA39">
            <v>345</v>
          </cell>
          <cell r="AB39">
            <v>330</v>
          </cell>
          <cell r="AC39">
            <v>235</v>
          </cell>
          <cell r="AD39">
            <v>476</v>
          </cell>
        </row>
        <row r="40">
          <cell r="A40" t="str">
            <v>Finland</v>
          </cell>
          <cell r="Q40">
            <v>231</v>
          </cell>
          <cell r="R40">
            <v>1868</v>
          </cell>
          <cell r="S40">
            <v>530</v>
          </cell>
          <cell r="T40">
            <v>374</v>
          </cell>
          <cell r="U40">
            <v>118</v>
          </cell>
          <cell r="V40">
            <v>193</v>
          </cell>
          <cell r="W40">
            <v>178</v>
          </cell>
          <cell r="X40">
            <v>89</v>
          </cell>
          <cell r="Y40">
            <v>139</v>
          </cell>
          <cell r="Z40">
            <v>47</v>
          </cell>
          <cell r="AA40">
            <v>24</v>
          </cell>
          <cell r="AB40">
            <v>17</v>
          </cell>
          <cell r="AC40">
            <v>7</v>
          </cell>
          <cell r="AD40">
            <v>105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128238</v>
          </cell>
          <cell r="R42">
            <v>116792</v>
          </cell>
          <cell r="S42">
            <v>141209</v>
          </cell>
          <cell r="T42">
            <v>153007</v>
          </cell>
          <cell r="U42">
            <v>144982</v>
          </cell>
          <cell r="V42">
            <v>154356</v>
          </cell>
          <cell r="W42">
            <v>127477</v>
          </cell>
          <cell r="X42">
            <v>80730</v>
          </cell>
          <cell r="Y42">
            <v>78843</v>
          </cell>
          <cell r="Z42">
            <v>84510</v>
          </cell>
          <cell r="AA42">
            <v>83237.101999999999</v>
          </cell>
          <cell r="AB42">
            <v>126312.035</v>
          </cell>
          <cell r="AC42">
            <v>119503.645</v>
          </cell>
          <cell r="AD42">
            <v>113739.93700000001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2724</v>
          </cell>
          <cell r="W44">
            <v>1550</v>
          </cell>
          <cell r="X44">
            <v>69</v>
          </cell>
          <cell r="Y44">
            <v>26</v>
          </cell>
          <cell r="Z44">
            <v>14</v>
          </cell>
          <cell r="AA44">
            <v>3</v>
          </cell>
          <cell r="AB44">
            <v>2</v>
          </cell>
          <cell r="AC44">
            <v>0</v>
          </cell>
          <cell r="AD44">
            <v>0.39300000000000002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61210</v>
          </cell>
          <cell r="R49">
            <v>70707</v>
          </cell>
          <cell r="S49">
            <v>83751</v>
          </cell>
          <cell r="T49">
            <v>86040</v>
          </cell>
          <cell r="U49">
            <v>86128</v>
          </cell>
          <cell r="V49">
            <v>87736</v>
          </cell>
          <cell r="W49">
            <v>92142</v>
          </cell>
          <cell r="X49">
            <v>93547</v>
          </cell>
          <cell r="Y49">
            <v>94065</v>
          </cell>
          <cell r="Z49">
            <v>107530</v>
          </cell>
          <cell r="AA49">
            <v>86668</v>
          </cell>
          <cell r="AB49">
            <v>75692</v>
          </cell>
          <cell r="AC49">
            <v>97483.456999999995</v>
          </cell>
          <cell r="AD49">
            <v>81225.062000000005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10045</v>
          </cell>
          <cell r="R53">
            <v>5491</v>
          </cell>
          <cell r="S53">
            <v>8434</v>
          </cell>
          <cell r="T53">
            <v>5689</v>
          </cell>
          <cell r="U53">
            <v>1629</v>
          </cell>
          <cell r="V53">
            <v>3076</v>
          </cell>
          <cell r="W53">
            <v>1894</v>
          </cell>
          <cell r="X53">
            <v>1794</v>
          </cell>
          <cell r="Y53">
            <v>1427</v>
          </cell>
          <cell r="Z53">
            <v>1436</v>
          </cell>
          <cell r="AA53">
            <v>475</v>
          </cell>
          <cell r="AB53">
            <v>285</v>
          </cell>
          <cell r="AC53">
            <v>260</v>
          </cell>
          <cell r="AD53">
            <v>590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1788</v>
          </cell>
          <cell r="Z54">
            <v>2036</v>
          </cell>
          <cell r="AA54">
            <v>2379</v>
          </cell>
          <cell r="AB54">
            <v>2220</v>
          </cell>
          <cell r="AC54">
            <v>2208.3000000000002</v>
          </cell>
          <cell r="AD54">
            <v>2103.1</v>
          </cell>
        </row>
      </sheetData>
      <sheetData sheetId="22">
        <row r="12">
          <cell r="A12" t="str">
            <v>European Union - 27 countries (from 2020)</v>
          </cell>
          <cell r="Q12">
            <v>83872.997000000003</v>
          </cell>
          <cell r="R12">
            <v>77748.608999999997</v>
          </cell>
          <cell r="S12">
            <v>61736.175000000003</v>
          </cell>
          <cell r="T12">
            <v>56769.764999999999</v>
          </cell>
          <cell r="U12">
            <v>51015.449000000001</v>
          </cell>
          <cell r="V12">
            <v>40620.644999999997</v>
          </cell>
          <cell r="W12">
            <v>37869.624000000003</v>
          </cell>
          <cell r="X12">
            <v>39183.141000000003</v>
          </cell>
          <cell r="Y12">
            <v>35142.677000000003</v>
          </cell>
          <cell r="Z12">
            <v>32921.322999999997</v>
          </cell>
          <cell r="AA12">
            <v>36131.588000000003</v>
          </cell>
          <cell r="AB12">
            <v>33842.271000000001</v>
          </cell>
          <cell r="AC12">
            <v>32380.560000000001</v>
          </cell>
          <cell r="AD12">
            <v>28803.535</v>
          </cell>
        </row>
        <row r="13">
          <cell r="A13" t="str">
            <v>European Union - 28 countries (2013-2020)</v>
          </cell>
          <cell r="Q13">
            <v>86793.997000000003</v>
          </cell>
          <cell r="R13">
            <v>81471.608999999997</v>
          </cell>
          <cell r="S13">
            <v>64691.175000000003</v>
          </cell>
          <cell r="T13">
            <v>61326.764999999999</v>
          </cell>
          <cell r="U13">
            <v>54854.449000000001</v>
          </cell>
          <cell r="V13">
            <v>42893.644999999997</v>
          </cell>
          <cell r="W13">
            <v>38944.624000000003</v>
          </cell>
          <cell r="X13">
            <v>40634.141000000003</v>
          </cell>
          <cell r="Y13">
            <v>35887.677000000003</v>
          </cell>
          <cell r="Z13">
            <v>33450.322999999997</v>
          </cell>
          <cell r="AA13">
            <v>36814.726999999999</v>
          </cell>
          <cell r="AB13">
            <v>34447.940999999999</v>
          </cell>
          <cell r="AC13">
            <v>32770.550000000003</v>
          </cell>
          <cell r="AD13">
            <v>29428.595000000001</v>
          </cell>
        </row>
        <row r="14">
          <cell r="A14" t="str">
            <v>Euro area - 19 countries  (from 2015)</v>
          </cell>
          <cell r="Q14">
            <v>81622.997000000003</v>
          </cell>
          <cell r="R14">
            <v>75456.608999999997</v>
          </cell>
          <cell r="S14">
            <v>59039.175000000003</v>
          </cell>
          <cell r="T14">
            <v>54611.764999999999</v>
          </cell>
          <cell r="U14">
            <v>48681.449000000001</v>
          </cell>
          <cell r="V14">
            <v>39447.644999999997</v>
          </cell>
          <cell r="W14">
            <v>37199.624000000003</v>
          </cell>
          <cell r="X14">
            <v>38505.141000000003</v>
          </cell>
          <cell r="Y14">
            <v>34843.677000000003</v>
          </cell>
          <cell r="Z14">
            <v>32758.323</v>
          </cell>
          <cell r="AA14">
            <v>35959.752</v>
          </cell>
          <cell r="AB14">
            <v>33654.108999999997</v>
          </cell>
          <cell r="AC14">
            <v>32177.802</v>
          </cell>
          <cell r="AD14">
            <v>28620.195</v>
          </cell>
        </row>
        <row r="15">
          <cell r="A15" t="str">
            <v>Belgium</v>
          </cell>
          <cell r="Q15">
            <v>1574</v>
          </cell>
          <cell r="R15">
            <v>1264</v>
          </cell>
          <cell r="S15">
            <v>683</v>
          </cell>
          <cell r="T15">
            <v>299</v>
          </cell>
          <cell r="U15">
            <v>155</v>
          </cell>
          <cell r="V15">
            <v>141</v>
          </cell>
          <cell r="W15">
            <v>113</v>
          </cell>
          <cell r="X15">
            <v>64</v>
          </cell>
          <cell r="Y15">
            <v>21</v>
          </cell>
          <cell r="Z15">
            <v>8.1</v>
          </cell>
          <cell r="AA15">
            <v>9.6999999999999993</v>
          </cell>
          <cell r="AB15">
            <v>7.2</v>
          </cell>
          <cell r="AC15">
            <v>13.1</v>
          </cell>
          <cell r="AD15">
            <v>11.2</v>
          </cell>
        </row>
        <row r="16">
          <cell r="A16" t="str">
            <v>Bulgaria</v>
          </cell>
          <cell r="Q16">
            <v>115</v>
          </cell>
          <cell r="R16">
            <v>67</v>
          </cell>
          <cell r="S16">
            <v>76</v>
          </cell>
          <cell r="T16">
            <v>30</v>
          </cell>
          <cell r="U16">
            <v>29</v>
          </cell>
          <cell r="V16">
            <v>162</v>
          </cell>
          <cell r="W16">
            <v>42</v>
          </cell>
          <cell r="X16">
            <v>42</v>
          </cell>
          <cell r="Y16">
            <v>29</v>
          </cell>
          <cell r="Z16">
            <v>17</v>
          </cell>
          <cell r="AA16">
            <v>12</v>
          </cell>
          <cell r="AB16">
            <v>82</v>
          </cell>
          <cell r="AC16">
            <v>54.781999999999996</v>
          </cell>
          <cell r="AD16">
            <v>48.569000000000003</v>
          </cell>
        </row>
        <row r="17">
          <cell r="A17" t="str">
            <v>Czechia</v>
          </cell>
          <cell r="Q17">
            <v>45</v>
          </cell>
          <cell r="R17">
            <v>11</v>
          </cell>
          <cell r="S17">
            <v>27</v>
          </cell>
          <cell r="T17">
            <v>28</v>
          </cell>
          <cell r="U17">
            <v>39</v>
          </cell>
          <cell r="V17">
            <v>30</v>
          </cell>
          <cell r="W17">
            <v>21</v>
          </cell>
          <cell r="X17">
            <v>17</v>
          </cell>
          <cell r="Y17">
            <v>25</v>
          </cell>
          <cell r="Z17">
            <v>22</v>
          </cell>
          <cell r="AA17">
            <v>20</v>
          </cell>
          <cell r="AB17">
            <v>21</v>
          </cell>
          <cell r="AC17">
            <v>18.042999999999999</v>
          </cell>
          <cell r="AD17">
            <v>16.248999999999999</v>
          </cell>
        </row>
        <row r="18">
          <cell r="A18" t="str">
            <v>Denmark</v>
          </cell>
          <cell r="Q18">
            <v>14</v>
          </cell>
          <cell r="R18">
            <v>36</v>
          </cell>
          <cell r="S18">
            <v>77</v>
          </cell>
          <cell r="T18">
            <v>59</v>
          </cell>
          <cell r="U18">
            <v>55</v>
          </cell>
          <cell r="V18">
            <v>94</v>
          </cell>
          <cell r="W18">
            <v>69</v>
          </cell>
          <cell r="X18">
            <v>62</v>
          </cell>
          <cell r="Y18">
            <v>53</v>
          </cell>
          <cell r="Z18">
            <v>21</v>
          </cell>
          <cell r="AA18">
            <v>12.836</v>
          </cell>
          <cell r="AB18">
            <v>12.162000000000001</v>
          </cell>
          <cell r="AC18">
            <v>22.846</v>
          </cell>
          <cell r="AD18">
            <v>12.686999999999999</v>
          </cell>
        </row>
        <row r="19">
          <cell r="A19" t="str">
            <v>Germany (until 1990 former territory of the FRG)</v>
          </cell>
          <cell r="Q19">
            <v>4156</v>
          </cell>
          <cell r="R19">
            <v>3319</v>
          </cell>
          <cell r="S19">
            <v>2518</v>
          </cell>
          <cell r="T19">
            <v>2726</v>
          </cell>
          <cell r="U19">
            <v>3286</v>
          </cell>
          <cell r="V19">
            <v>2703</v>
          </cell>
          <cell r="W19">
            <v>1513</v>
          </cell>
          <cell r="X19">
            <v>2503</v>
          </cell>
          <cell r="Y19">
            <v>2191</v>
          </cell>
          <cell r="Z19">
            <v>1348</v>
          </cell>
          <cell r="AA19">
            <v>1435</v>
          </cell>
          <cell r="AB19">
            <v>1045</v>
          </cell>
          <cell r="AC19">
            <v>1060</v>
          </cell>
          <cell r="AD19">
            <v>792</v>
          </cell>
        </row>
        <row r="20">
          <cell r="A20" t="str">
            <v>Estonia</v>
          </cell>
          <cell r="Q20">
            <v>25</v>
          </cell>
          <cell r="R20">
            <v>24</v>
          </cell>
          <cell r="S20">
            <v>27</v>
          </cell>
          <cell r="T20">
            <v>34</v>
          </cell>
          <cell r="U20">
            <v>38</v>
          </cell>
          <cell r="V20">
            <v>38</v>
          </cell>
          <cell r="W20">
            <v>41</v>
          </cell>
          <cell r="X20">
            <v>55</v>
          </cell>
          <cell r="Y20">
            <v>131</v>
          </cell>
          <cell r="Z20">
            <v>41</v>
          </cell>
          <cell r="AA20">
            <v>126</v>
          </cell>
          <cell r="AB20">
            <v>175</v>
          </cell>
          <cell r="AC20">
            <v>62</v>
          </cell>
          <cell r="AD20">
            <v>77</v>
          </cell>
        </row>
        <row r="21">
          <cell r="A21" t="str">
            <v>Ireland</v>
          </cell>
          <cell r="Q21">
            <v>3297</v>
          </cell>
          <cell r="R21">
            <v>2794</v>
          </cell>
          <cell r="S21">
            <v>1874.8969999999999</v>
          </cell>
          <cell r="T21">
            <v>1675.6859999999999</v>
          </cell>
          <cell r="U21">
            <v>888.22</v>
          </cell>
          <cell r="V21">
            <v>555.71100000000001</v>
          </cell>
          <cell r="W21">
            <v>195.637</v>
          </cell>
          <cell r="X21">
            <v>193.14500000000001</v>
          </cell>
          <cell r="Y21">
            <v>157.36000000000001</v>
          </cell>
          <cell r="Z21">
            <v>228.67500000000001</v>
          </cell>
          <cell r="AA21">
            <v>351.77100000000002</v>
          </cell>
          <cell r="AB21">
            <v>268.63400000000001</v>
          </cell>
          <cell r="AC21">
            <v>136.33699999999999</v>
          </cell>
          <cell r="AD21">
            <v>135.90199999999999</v>
          </cell>
        </row>
        <row r="22">
          <cell r="A22" t="str">
            <v>Greece</v>
          </cell>
          <cell r="Q22">
            <v>8413</v>
          </cell>
          <cell r="R22">
            <v>8750</v>
          </cell>
          <cell r="S22">
            <v>8871</v>
          </cell>
          <cell r="T22">
            <v>9168</v>
          </cell>
          <cell r="U22">
            <v>6904</v>
          </cell>
          <cell r="V22">
            <v>5234</v>
          </cell>
          <cell r="W22">
            <v>4978</v>
          </cell>
          <cell r="X22">
            <v>5060</v>
          </cell>
          <cell r="Y22">
            <v>4590</v>
          </cell>
          <cell r="Z22">
            <v>4739</v>
          </cell>
          <cell r="AA22">
            <v>4790</v>
          </cell>
          <cell r="AB22">
            <v>4854</v>
          </cell>
          <cell r="AC22">
            <v>5046</v>
          </cell>
          <cell r="AD22">
            <v>4793</v>
          </cell>
        </row>
        <row r="23">
          <cell r="A23" t="str">
            <v>Spain</v>
          </cell>
          <cell r="Q23">
            <v>17453</v>
          </cell>
          <cell r="R23">
            <v>17268</v>
          </cell>
          <cell r="S23">
            <v>14640</v>
          </cell>
          <cell r="T23">
            <v>13584</v>
          </cell>
          <cell r="U23">
            <v>14542</v>
          </cell>
          <cell r="V23">
            <v>13102</v>
          </cell>
          <cell r="W23">
            <v>12162</v>
          </cell>
          <cell r="X23">
            <v>12909</v>
          </cell>
          <cell r="Y23">
            <v>12401</v>
          </cell>
          <cell r="Z23">
            <v>11391</v>
          </cell>
          <cell r="AA23">
            <v>13783</v>
          </cell>
          <cell r="AB23">
            <v>13094</v>
          </cell>
          <cell r="AC23">
            <v>11893</v>
          </cell>
          <cell r="AD23">
            <v>10740</v>
          </cell>
        </row>
        <row r="24">
          <cell r="A24" t="str">
            <v>France</v>
          </cell>
          <cell r="Q24">
            <v>5789</v>
          </cell>
          <cell r="R24">
            <v>5059</v>
          </cell>
          <cell r="S24">
            <v>4321</v>
          </cell>
          <cell r="T24">
            <v>3947</v>
          </cell>
          <cell r="U24">
            <v>2895</v>
          </cell>
          <cell r="V24">
            <v>3749</v>
          </cell>
          <cell r="W24">
            <v>6113.2610000000004</v>
          </cell>
          <cell r="X24">
            <v>6279.6180000000004</v>
          </cell>
          <cell r="Y24">
            <v>5400.0159999999996</v>
          </cell>
          <cell r="Z24">
            <v>5300.2659999999996</v>
          </cell>
          <cell r="AA24">
            <v>5844.6229999999996</v>
          </cell>
          <cell r="AB24">
            <v>6063.5169999999998</v>
          </cell>
          <cell r="AC24">
            <v>6240.7939999999999</v>
          </cell>
          <cell r="AD24">
            <v>5318.9560000000001</v>
          </cell>
        </row>
        <row r="25">
          <cell r="A25" t="str">
            <v>Croatia</v>
          </cell>
          <cell r="Q25">
            <v>1185</v>
          </cell>
          <cell r="R25">
            <v>1290</v>
          </cell>
          <cell r="S25">
            <v>1806</v>
          </cell>
          <cell r="T25">
            <v>1420</v>
          </cell>
          <cell r="U25">
            <v>1305</v>
          </cell>
          <cell r="V25">
            <v>59</v>
          </cell>
          <cell r="W25">
            <v>234</v>
          </cell>
          <cell r="X25">
            <v>246</v>
          </cell>
          <cell r="Y25">
            <v>71</v>
          </cell>
          <cell r="Z25">
            <v>4</v>
          </cell>
          <cell r="AA25">
            <v>53</v>
          </cell>
          <cell r="AB25">
            <v>5</v>
          </cell>
          <cell r="AC25">
            <v>5.6</v>
          </cell>
          <cell r="AD25">
            <v>4.5999999999999996</v>
          </cell>
        </row>
        <row r="26">
          <cell r="A26" t="str">
            <v>Italy</v>
          </cell>
          <cell r="Q26">
            <v>27598</v>
          </cell>
          <cell r="R26">
            <v>26722</v>
          </cell>
          <cell r="S26">
            <v>16032</v>
          </cell>
          <cell r="T26">
            <v>13239</v>
          </cell>
          <cell r="U26">
            <v>10875</v>
          </cell>
          <cell r="V26">
            <v>5073</v>
          </cell>
          <cell r="W26">
            <v>3857</v>
          </cell>
          <cell r="X26">
            <v>3512</v>
          </cell>
          <cell r="Y26">
            <v>2702</v>
          </cell>
          <cell r="Z26">
            <v>2565</v>
          </cell>
          <cell r="AA26">
            <v>3299</v>
          </cell>
          <cell r="AB26">
            <v>2015</v>
          </cell>
          <cell r="AC26">
            <v>2018.248</v>
          </cell>
          <cell r="AD26">
            <v>1249.7170000000001</v>
          </cell>
        </row>
        <row r="27">
          <cell r="A27" t="str">
            <v>Cyprus</v>
          </cell>
          <cell r="Q27">
            <v>4348</v>
          </cell>
          <cell r="R27">
            <v>4618</v>
          </cell>
          <cell r="S27">
            <v>4786</v>
          </cell>
          <cell r="T27">
            <v>4996</v>
          </cell>
          <cell r="U27">
            <v>5133</v>
          </cell>
          <cell r="V27">
            <v>5207</v>
          </cell>
          <cell r="W27">
            <v>4727</v>
          </cell>
          <cell r="X27">
            <v>4443</v>
          </cell>
          <cell r="Y27">
            <v>3942</v>
          </cell>
          <cell r="Z27">
            <v>4013</v>
          </cell>
          <cell r="AA27">
            <v>4128</v>
          </cell>
          <cell r="AB27">
            <v>4455</v>
          </cell>
          <cell r="AC27">
            <v>4559.098</v>
          </cell>
          <cell r="AD27">
            <v>4574.9780000000001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388</v>
          </cell>
          <cell r="R31">
            <v>453</v>
          </cell>
          <cell r="S31">
            <v>517</v>
          </cell>
          <cell r="T31">
            <v>334</v>
          </cell>
          <cell r="U31">
            <v>499</v>
          </cell>
          <cell r="V31">
            <v>478</v>
          </cell>
          <cell r="W31">
            <v>137</v>
          </cell>
          <cell r="X31">
            <v>180</v>
          </cell>
          <cell r="Y31">
            <v>61</v>
          </cell>
          <cell r="Z31">
            <v>48</v>
          </cell>
          <cell r="AA31">
            <v>46</v>
          </cell>
          <cell r="AB31">
            <v>40</v>
          </cell>
          <cell r="AC31">
            <v>71</v>
          </cell>
          <cell r="AD31">
            <v>67</v>
          </cell>
        </row>
        <row r="32">
          <cell r="A32" t="str">
            <v>Malta</v>
          </cell>
          <cell r="Q32">
            <v>2240</v>
          </cell>
          <cell r="R32">
            <v>2261</v>
          </cell>
          <cell r="S32">
            <v>2296</v>
          </cell>
          <cell r="T32">
            <v>2312</v>
          </cell>
          <cell r="U32">
            <v>2168</v>
          </cell>
          <cell r="V32">
            <v>2113</v>
          </cell>
          <cell r="W32">
            <v>2169</v>
          </cell>
          <cell r="X32">
            <v>2268</v>
          </cell>
          <cell r="Y32">
            <v>2216</v>
          </cell>
          <cell r="Z32">
            <v>2170</v>
          </cell>
          <cell r="AA32">
            <v>1203</v>
          </cell>
          <cell r="AB32">
            <v>720.83399999999995</v>
          </cell>
          <cell r="AC32">
            <v>193.214</v>
          </cell>
          <cell r="AD32">
            <v>18.103999999999999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436.99700000000001</v>
          </cell>
          <cell r="R34">
            <v>486.60899999999998</v>
          </cell>
          <cell r="S34">
            <v>366.27800000000002</v>
          </cell>
          <cell r="T34">
            <v>328.07900000000001</v>
          </cell>
          <cell r="U34">
            <v>214.22900000000001</v>
          </cell>
          <cell r="V34">
            <v>166.934</v>
          </cell>
          <cell r="W34">
            <v>98.725999999999999</v>
          </cell>
          <cell r="X34">
            <v>7.3780000000000001</v>
          </cell>
          <cell r="Y34">
            <v>4.3010000000000002</v>
          </cell>
          <cell r="Z34">
            <v>6.282</v>
          </cell>
          <cell r="AA34">
            <v>71.658000000000001</v>
          </cell>
          <cell r="AB34">
            <v>4.9240000000000004</v>
          </cell>
          <cell r="AC34">
            <v>79.418000000000006</v>
          </cell>
          <cell r="AD34">
            <v>1.5029999999999999</v>
          </cell>
        </row>
        <row r="35">
          <cell r="A35" t="str">
            <v>Poland</v>
          </cell>
          <cell r="Q35">
            <v>41</v>
          </cell>
          <cell r="R35">
            <v>39</v>
          </cell>
          <cell r="S35">
            <v>53</v>
          </cell>
          <cell r="T35">
            <v>61</v>
          </cell>
          <cell r="U35">
            <v>13</v>
          </cell>
          <cell r="V35">
            <v>18</v>
          </cell>
          <cell r="W35">
            <v>44</v>
          </cell>
          <cell r="X35">
            <v>21</v>
          </cell>
          <cell r="Y35">
            <v>17</v>
          </cell>
          <cell r="Z35">
            <v>15</v>
          </cell>
          <cell r="AA35">
            <v>5</v>
          </cell>
          <cell r="AB35">
            <v>5</v>
          </cell>
          <cell r="AC35">
            <v>12.624000000000001</v>
          </cell>
          <cell r="AD35">
            <v>4.6740000000000004</v>
          </cell>
        </row>
        <row r="36">
          <cell r="A36" t="str">
            <v>Portugal</v>
          </cell>
          <cell r="Q36">
            <v>6221</v>
          </cell>
          <cell r="R36">
            <v>2781</v>
          </cell>
          <cell r="S36">
            <v>2477</v>
          </cell>
          <cell r="T36">
            <v>2161</v>
          </cell>
          <cell r="U36">
            <v>1460</v>
          </cell>
          <cell r="V36">
            <v>1297</v>
          </cell>
          <cell r="W36">
            <v>1157</v>
          </cell>
          <cell r="X36">
            <v>1135</v>
          </cell>
          <cell r="Y36">
            <v>1010</v>
          </cell>
          <cell r="Z36">
            <v>864</v>
          </cell>
          <cell r="AA36">
            <v>845</v>
          </cell>
          <cell r="AB36">
            <v>878</v>
          </cell>
          <cell r="AC36">
            <v>825.89099999999996</v>
          </cell>
          <cell r="AD36">
            <v>829.56100000000004</v>
          </cell>
        </row>
        <row r="37">
          <cell r="A37" t="str">
            <v>Romania</v>
          </cell>
          <cell r="Q37">
            <v>288</v>
          </cell>
          <cell r="R37">
            <v>117</v>
          </cell>
          <cell r="S37">
            <v>37</v>
          </cell>
          <cell r="T37">
            <v>58</v>
          </cell>
          <cell r="U37">
            <v>233</v>
          </cell>
          <cell r="V37">
            <v>78</v>
          </cell>
          <cell r="W37">
            <v>88</v>
          </cell>
          <cell r="X37">
            <v>47</v>
          </cell>
          <cell r="Y37">
            <v>15</v>
          </cell>
          <cell r="Z37">
            <v>21</v>
          </cell>
          <cell r="AA37">
            <v>0</v>
          </cell>
          <cell r="AB37">
            <v>0</v>
          </cell>
          <cell r="AC37">
            <v>6.8630000000000004</v>
          </cell>
          <cell r="AD37">
            <v>7.5609999999999999</v>
          </cell>
        </row>
        <row r="38">
          <cell r="A38" t="str">
            <v>Slovenia</v>
          </cell>
          <cell r="Q38">
            <v>7</v>
          </cell>
          <cell r="R38">
            <v>15</v>
          </cell>
          <cell r="S38">
            <v>18</v>
          </cell>
          <cell r="T38">
            <v>7</v>
          </cell>
          <cell r="U38">
            <v>12</v>
          </cell>
          <cell r="V38">
            <v>4</v>
          </cell>
          <cell r="W38">
            <v>10</v>
          </cell>
          <cell r="X38">
            <v>6</v>
          </cell>
          <cell r="Y38">
            <v>4</v>
          </cell>
          <cell r="Z38">
            <v>8</v>
          </cell>
          <cell r="AA38">
            <v>4</v>
          </cell>
          <cell r="AB38">
            <v>4</v>
          </cell>
          <cell r="AC38">
            <v>3.702</v>
          </cell>
          <cell r="AD38">
            <v>5.274</v>
          </cell>
        </row>
        <row r="39">
          <cell r="A39" t="str">
            <v>Slovakia</v>
          </cell>
          <cell r="Q39">
            <v>9</v>
          </cell>
          <cell r="R39">
            <v>10</v>
          </cell>
          <cell r="S39">
            <v>8</v>
          </cell>
          <cell r="T39">
            <v>6</v>
          </cell>
          <cell r="U39">
            <v>6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56</v>
          </cell>
          <cell r="R40">
            <v>85</v>
          </cell>
          <cell r="S40">
            <v>121</v>
          </cell>
          <cell r="T40">
            <v>129</v>
          </cell>
          <cell r="U40">
            <v>105</v>
          </cell>
          <cell r="V40">
            <v>64</v>
          </cell>
          <cell r="W40">
            <v>65</v>
          </cell>
          <cell r="X40">
            <v>70</v>
          </cell>
          <cell r="Y40">
            <v>74</v>
          </cell>
          <cell r="Z40">
            <v>76</v>
          </cell>
          <cell r="AA40">
            <v>69</v>
          </cell>
          <cell r="AB40">
            <v>69</v>
          </cell>
          <cell r="AC40">
            <v>47</v>
          </cell>
          <cell r="AD40">
            <v>73</v>
          </cell>
        </row>
        <row r="41">
          <cell r="A41" t="str">
            <v>Sweden</v>
          </cell>
          <cell r="Q41">
            <v>174</v>
          </cell>
          <cell r="R41">
            <v>279</v>
          </cell>
          <cell r="S41">
            <v>104</v>
          </cell>
          <cell r="T41">
            <v>168</v>
          </cell>
          <cell r="U41">
            <v>161</v>
          </cell>
          <cell r="V41">
            <v>254</v>
          </cell>
          <cell r="W41">
            <v>35</v>
          </cell>
          <cell r="X41">
            <v>63</v>
          </cell>
          <cell r="Y41">
            <v>28</v>
          </cell>
          <cell r="Z41">
            <v>15</v>
          </cell>
          <cell r="AA41">
            <v>23</v>
          </cell>
          <cell r="AB41">
            <v>23</v>
          </cell>
          <cell r="AC41">
            <v>11</v>
          </cell>
          <cell r="AD41">
            <v>22</v>
          </cell>
        </row>
        <row r="42">
          <cell r="A42" t="str">
            <v>United Kingdom</v>
          </cell>
          <cell r="Q42">
            <v>2921</v>
          </cell>
          <cell r="R42">
            <v>3723</v>
          </cell>
          <cell r="S42">
            <v>2955</v>
          </cell>
          <cell r="T42">
            <v>4557</v>
          </cell>
          <cell r="U42">
            <v>3839</v>
          </cell>
          <cell r="V42">
            <v>2273</v>
          </cell>
          <cell r="W42">
            <v>1075</v>
          </cell>
          <cell r="X42">
            <v>1451</v>
          </cell>
          <cell r="Y42">
            <v>745</v>
          </cell>
          <cell r="Z42">
            <v>529</v>
          </cell>
          <cell r="AA42">
            <v>683.13900000000001</v>
          </cell>
          <cell r="AB42">
            <v>605.66999999999996</v>
          </cell>
          <cell r="AC42">
            <v>389.99</v>
          </cell>
          <cell r="AD42">
            <v>625.05999999999995</v>
          </cell>
        </row>
        <row r="43">
          <cell r="A43" t="str">
            <v>Iceland</v>
          </cell>
          <cell r="Q43">
            <v>4</v>
          </cell>
          <cell r="R43">
            <v>3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3</v>
          </cell>
          <cell r="Y43">
            <v>5</v>
          </cell>
          <cell r="Z43">
            <v>3</v>
          </cell>
          <cell r="AA43">
            <v>4</v>
          </cell>
          <cell r="AB43">
            <v>3</v>
          </cell>
          <cell r="AC43">
            <v>2.085</v>
          </cell>
          <cell r="AD43">
            <v>1.875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31</v>
          </cell>
          <cell r="W44">
            <v>28</v>
          </cell>
          <cell r="X44">
            <v>35</v>
          </cell>
          <cell r="Y44">
            <v>37</v>
          </cell>
          <cell r="Z44">
            <v>29</v>
          </cell>
          <cell r="AA44">
            <v>23</v>
          </cell>
          <cell r="AB44">
            <v>30</v>
          </cell>
          <cell r="AC44">
            <v>28</v>
          </cell>
          <cell r="AD44">
            <v>28.472999999999999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14</v>
          </cell>
          <cell r="R46">
            <v>248</v>
          </cell>
          <cell r="S46">
            <v>479</v>
          </cell>
          <cell r="T46">
            <v>182</v>
          </cell>
          <cell r="U46">
            <v>250</v>
          </cell>
          <cell r="V46">
            <v>61</v>
          </cell>
          <cell r="W46">
            <v>68</v>
          </cell>
          <cell r="X46">
            <v>88</v>
          </cell>
          <cell r="Y46">
            <v>114</v>
          </cell>
          <cell r="Z46">
            <v>149</v>
          </cell>
          <cell r="AA46">
            <v>139</v>
          </cell>
          <cell r="AB46">
            <v>100.619</v>
          </cell>
          <cell r="AC46">
            <v>88.831999999999994</v>
          </cell>
          <cell r="AD46">
            <v>47.478000000000002</v>
          </cell>
        </row>
        <row r="47">
          <cell r="A47" t="str">
            <v>Albania</v>
          </cell>
          <cell r="Q47">
            <v>70</v>
          </cell>
          <cell r="R47">
            <v>93</v>
          </cell>
          <cell r="S47">
            <v>72</v>
          </cell>
          <cell r="T47">
            <v>0</v>
          </cell>
          <cell r="U47">
            <v>1</v>
          </cell>
          <cell r="V47">
            <v>1</v>
          </cell>
          <cell r="W47">
            <v>59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36</v>
          </cell>
          <cell r="R48">
            <v>39</v>
          </cell>
          <cell r="S48">
            <v>226</v>
          </cell>
          <cell r="T48">
            <v>43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2485</v>
          </cell>
          <cell r="R49">
            <v>2516</v>
          </cell>
          <cell r="S49">
            <v>4388</v>
          </cell>
          <cell r="T49">
            <v>5765</v>
          </cell>
          <cell r="U49">
            <v>3173</v>
          </cell>
          <cell r="V49">
            <v>1360</v>
          </cell>
          <cell r="W49">
            <v>310</v>
          </cell>
          <cell r="X49">
            <v>1078</v>
          </cell>
          <cell r="Y49">
            <v>1177</v>
          </cell>
          <cell r="Z49">
            <v>1686</v>
          </cell>
          <cell r="AA49">
            <v>1716</v>
          </cell>
          <cell r="AB49">
            <v>1082</v>
          </cell>
          <cell r="AC49">
            <v>680.56799999999998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30</v>
          </cell>
          <cell r="AA50">
            <v>30</v>
          </cell>
          <cell r="AB50">
            <v>47</v>
          </cell>
          <cell r="AC50">
            <v>47</v>
          </cell>
          <cell r="AD50">
            <v>38</v>
          </cell>
        </row>
        <row r="51">
          <cell r="A51" t="str">
            <v>Kosovo (under United Nations Security Council Resolution 1244/99)</v>
          </cell>
          <cell r="Q51">
            <v>27</v>
          </cell>
          <cell r="R51">
            <v>29</v>
          </cell>
          <cell r="S51">
            <v>31</v>
          </cell>
          <cell r="T51">
            <v>33</v>
          </cell>
          <cell r="U51">
            <v>15</v>
          </cell>
          <cell r="V51">
            <v>22</v>
          </cell>
          <cell r="W51">
            <v>21</v>
          </cell>
          <cell r="X51">
            <v>14</v>
          </cell>
          <cell r="Y51">
            <v>15</v>
          </cell>
          <cell r="Z51">
            <v>15</v>
          </cell>
          <cell r="AA51">
            <v>15</v>
          </cell>
          <cell r="AB51">
            <v>15</v>
          </cell>
          <cell r="AC51">
            <v>12.164999999999999</v>
          </cell>
          <cell r="AD51">
            <v>10.263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518</v>
          </cell>
          <cell r="R53">
            <v>652</v>
          </cell>
          <cell r="S53">
            <v>230</v>
          </cell>
          <cell r="T53">
            <v>276</v>
          </cell>
          <cell r="U53">
            <v>767</v>
          </cell>
          <cell r="V53">
            <v>196</v>
          </cell>
          <cell r="W53">
            <v>147</v>
          </cell>
          <cell r="X53">
            <v>147</v>
          </cell>
          <cell r="Y53">
            <v>142</v>
          </cell>
          <cell r="Z53">
            <v>138</v>
          </cell>
          <cell r="AA53">
            <v>455</v>
          </cell>
          <cell r="AB53">
            <v>208</v>
          </cell>
          <cell r="AC53">
            <v>200</v>
          </cell>
          <cell r="AD53">
            <v>429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426683.554</v>
          </cell>
          <cell r="R12">
            <v>442791.25199999998</v>
          </cell>
          <cell r="S12">
            <v>463449.35800000001</v>
          </cell>
          <cell r="T12">
            <v>500520.25</v>
          </cell>
          <cell r="U12">
            <v>521606.95699999999</v>
          </cell>
          <cell r="V12">
            <v>592490.16</v>
          </cell>
          <cell r="W12">
            <v>574238.18599999999</v>
          </cell>
          <cell r="X12">
            <v>647494.93900000001</v>
          </cell>
          <cell r="Y12">
            <v>721942.86100000003</v>
          </cell>
          <cell r="Z12">
            <v>744087.63</v>
          </cell>
          <cell r="AA12">
            <v>756448.71799999999</v>
          </cell>
          <cell r="AB12">
            <v>768397.65599999996</v>
          </cell>
          <cell r="AC12">
            <v>768090.66200000001</v>
          </cell>
          <cell r="AD12">
            <v>829131.60900000005</v>
          </cell>
        </row>
        <row r="13">
          <cell r="A13" t="str">
            <v>European Union - 28 countries (2013-2020)</v>
          </cell>
          <cell r="Q13">
            <v>436183.7</v>
          </cell>
          <cell r="R13">
            <v>453265.636</v>
          </cell>
          <cell r="S13">
            <v>477362.73100000003</v>
          </cell>
          <cell r="T13">
            <v>516828.80499999999</v>
          </cell>
          <cell r="U13">
            <v>538796.30500000005</v>
          </cell>
          <cell r="V13">
            <v>610096.02099999995</v>
          </cell>
          <cell r="W13">
            <v>599300.91399999999</v>
          </cell>
          <cell r="X13">
            <v>677901.61300000001</v>
          </cell>
          <cell r="Y13">
            <v>761625.35100000002</v>
          </cell>
          <cell r="Z13">
            <v>791065.78700000001</v>
          </cell>
          <cell r="AA13">
            <v>816367.93400000001</v>
          </cell>
          <cell r="AB13">
            <v>825356.36399999994</v>
          </cell>
          <cell r="AC13">
            <v>836835.848</v>
          </cell>
          <cell r="AD13">
            <v>907247.30700000003</v>
          </cell>
        </row>
        <row r="14">
          <cell r="A14" t="str">
            <v>Euro area - 19 countries  (from 2015)</v>
          </cell>
          <cell r="Q14">
            <v>305817.39799999999</v>
          </cell>
          <cell r="R14">
            <v>336426.30200000003</v>
          </cell>
          <cell r="S14">
            <v>356785.85600000003</v>
          </cell>
          <cell r="T14">
            <v>387496.17300000001</v>
          </cell>
          <cell r="U14">
            <v>408768.09</v>
          </cell>
          <cell r="V14">
            <v>466264.88799999998</v>
          </cell>
          <cell r="W14">
            <v>451720.45299999998</v>
          </cell>
          <cell r="X14">
            <v>509361.022</v>
          </cell>
          <cell r="Y14">
            <v>584138.80000000005</v>
          </cell>
          <cell r="Z14">
            <v>592454.46200000006</v>
          </cell>
          <cell r="AA14">
            <v>586181.58100000001</v>
          </cell>
          <cell r="AB14">
            <v>611479.32799999998</v>
          </cell>
          <cell r="AC14">
            <v>606832.29599999997</v>
          </cell>
          <cell r="AD14">
            <v>668211.75699999998</v>
          </cell>
        </row>
        <row r="15">
          <cell r="A15" t="str">
            <v>Belgium</v>
          </cell>
          <cell r="Q15">
            <v>2901.09</v>
          </cell>
          <cell r="R15">
            <v>3621.7310000000002</v>
          </cell>
          <cell r="S15">
            <v>4179.9650000000001</v>
          </cell>
          <cell r="T15">
            <v>4731.0349999999999</v>
          </cell>
          <cell r="U15">
            <v>5259.5230000000001</v>
          </cell>
          <cell r="V15">
            <v>5560.3879999999999</v>
          </cell>
          <cell r="W15">
            <v>6574.2340000000004</v>
          </cell>
          <cell r="X15">
            <v>7561.0770000000002</v>
          </cell>
          <cell r="Y15">
            <v>7885.8879999999999</v>
          </cell>
          <cell r="Z15">
            <v>7924.6</v>
          </cell>
          <cell r="AA15">
            <v>9776.7000000000007</v>
          </cell>
          <cell r="AB15">
            <v>9581.6</v>
          </cell>
          <cell r="AC15">
            <v>10911.5</v>
          </cell>
          <cell r="AD15">
            <v>11458.6</v>
          </cell>
        </row>
        <row r="16">
          <cell r="A16" t="str">
            <v>Bulgaria</v>
          </cell>
          <cell r="Q16">
            <v>4734.4830000000002</v>
          </cell>
          <cell r="R16">
            <v>4599.0209999999997</v>
          </cell>
          <cell r="S16">
            <v>3280.8609999999999</v>
          </cell>
          <cell r="T16">
            <v>3398.6869999999999</v>
          </cell>
          <cell r="U16">
            <v>4292.9880000000003</v>
          </cell>
          <cell r="V16">
            <v>6388.75</v>
          </cell>
          <cell r="W16">
            <v>4652.8710000000001</v>
          </cell>
          <cell r="X16">
            <v>6010.4709999999995</v>
          </cell>
          <cell r="Y16">
            <v>7529.9110000000001</v>
          </cell>
          <cell r="Z16">
            <v>7758.1840000000002</v>
          </cell>
          <cell r="AA16">
            <v>9012.9500000000007</v>
          </cell>
          <cell r="AB16">
            <v>7460.1930000000002</v>
          </cell>
          <cell r="AC16">
            <v>6483.5820000000003</v>
          </cell>
          <cell r="AD16">
            <v>8877.7440000000006</v>
          </cell>
        </row>
        <row r="17">
          <cell r="A17" t="str">
            <v>Czechia</v>
          </cell>
          <cell r="Q17">
            <v>2722.8209999999999</v>
          </cell>
          <cell r="R17">
            <v>3160.4009999999998</v>
          </cell>
          <cell r="S17">
            <v>2487.674</v>
          </cell>
          <cell r="T17">
            <v>2626.0889999999999</v>
          </cell>
          <cell r="U17">
            <v>3345.9780000000001</v>
          </cell>
          <cell r="V17">
            <v>4264.3670000000002</v>
          </cell>
          <cell r="W17">
            <v>5517.4030000000002</v>
          </cell>
          <cell r="X17">
            <v>5396.2</v>
          </cell>
          <cell r="Y17">
            <v>5569.9740000000002</v>
          </cell>
          <cell r="Z17">
            <v>5049.0789999999997</v>
          </cell>
          <cell r="AA17">
            <v>5372.0379999999996</v>
          </cell>
          <cell r="AB17">
            <v>5263.5039999999999</v>
          </cell>
          <cell r="AC17">
            <v>5238.1409999999996</v>
          </cell>
          <cell r="AD17">
            <v>5178.5249999999996</v>
          </cell>
        </row>
        <row r="18">
          <cell r="A18" t="str">
            <v>Denmark</v>
          </cell>
          <cell r="Q18">
            <v>6637</v>
          </cell>
          <cell r="R18">
            <v>6131</v>
          </cell>
          <cell r="S18">
            <v>7199</v>
          </cell>
          <cell r="T18">
            <v>6954</v>
          </cell>
          <cell r="U18">
            <v>6740</v>
          </cell>
          <cell r="V18">
            <v>7830.0640000000003</v>
          </cell>
          <cell r="W18">
            <v>9791.0519999999997</v>
          </cell>
          <cell r="X18">
            <v>10287.415999999999</v>
          </cell>
          <cell r="Y18">
            <v>11136.691999999999</v>
          </cell>
          <cell r="Z18">
            <v>13093.608</v>
          </cell>
          <cell r="AA18">
            <v>14151.121999999999</v>
          </cell>
          <cell r="AB18">
            <v>12801.003000000001</v>
          </cell>
          <cell r="AC18">
            <v>14797.870999999999</v>
          </cell>
          <cell r="AD18">
            <v>13913.665000000001</v>
          </cell>
        </row>
        <row r="19">
          <cell r="A19" t="str">
            <v>Germany (until 1990 former territory of the FRG)</v>
          </cell>
          <cell r="Q19">
            <v>61564</v>
          </cell>
          <cell r="R19">
            <v>67979</v>
          </cell>
          <cell r="S19">
            <v>81627</v>
          </cell>
          <cell r="T19">
            <v>84237</v>
          </cell>
          <cell r="U19">
            <v>81943</v>
          </cell>
          <cell r="V19">
            <v>89816</v>
          </cell>
          <cell r="W19">
            <v>106640</v>
          </cell>
          <cell r="X19">
            <v>122321</v>
          </cell>
          <cell r="Y19">
            <v>129208</v>
          </cell>
          <cell r="Z19">
            <v>136614</v>
          </cell>
          <cell r="AA19">
            <v>160414</v>
          </cell>
          <cell r="AB19">
            <v>159911</v>
          </cell>
          <cell r="AC19">
            <v>186015</v>
          </cell>
          <cell r="AD19">
            <v>195070</v>
          </cell>
        </row>
        <row r="20">
          <cell r="A20" t="str">
            <v>Estonia</v>
          </cell>
          <cell r="Q20">
            <v>75</v>
          </cell>
          <cell r="R20">
            <v>88.998999999999995</v>
          </cell>
          <cell r="S20">
            <v>109.428</v>
          </cell>
          <cell r="T20">
            <v>164.126</v>
          </cell>
          <cell r="U20">
            <v>310.88200000000001</v>
          </cell>
          <cell r="V20">
            <v>533.42200000000003</v>
          </cell>
          <cell r="W20">
            <v>699.15300000000002</v>
          </cell>
          <cell r="X20">
            <v>849.04100000000005</v>
          </cell>
          <cell r="Y20">
            <v>579.24900000000002</v>
          </cell>
          <cell r="Z20">
            <v>676.66600000000005</v>
          </cell>
          <cell r="AA20">
            <v>794.28</v>
          </cell>
          <cell r="AB20">
            <v>749.67700000000002</v>
          </cell>
          <cell r="AC20">
            <v>898.79399999999998</v>
          </cell>
          <cell r="AD20">
            <v>959.80200000000002</v>
          </cell>
        </row>
        <row r="21">
          <cell r="A21" t="str">
            <v>Ireland</v>
          </cell>
          <cell r="Q21">
            <v>2193.4499999999998</v>
          </cell>
          <cell r="R21">
            <v>2818.5329999999999</v>
          </cell>
          <cell r="S21">
            <v>3113.9229999999998</v>
          </cell>
          <cell r="T21">
            <v>3885.3440000000001</v>
          </cell>
          <cell r="U21">
            <v>4429.0190000000002</v>
          </cell>
          <cell r="V21">
            <v>3863.857</v>
          </cell>
          <cell r="W21">
            <v>5385.4979999999996</v>
          </cell>
          <cell r="X21">
            <v>5411.7820000000002</v>
          </cell>
          <cell r="Y21">
            <v>5916.7529999999997</v>
          </cell>
          <cell r="Z21">
            <v>6594.2470000000003</v>
          </cell>
          <cell r="AA21">
            <v>8067.5609999999997</v>
          </cell>
          <cell r="AB21">
            <v>7706.9049999999997</v>
          </cell>
          <cell r="AC21">
            <v>8977.1360000000004</v>
          </cell>
          <cell r="AD21">
            <v>10318.045</v>
          </cell>
        </row>
        <row r="22">
          <cell r="A22" t="str">
            <v>Greece</v>
          </cell>
          <cell r="Q22">
            <v>6971.7089999999998</v>
          </cell>
          <cell r="R22">
            <v>8260.7129999999997</v>
          </cell>
          <cell r="S22">
            <v>5355.8419999999996</v>
          </cell>
          <cell r="T22">
            <v>6567.5240000000003</v>
          </cell>
          <cell r="U22">
            <v>8421.9840000000004</v>
          </cell>
          <cell r="V22">
            <v>10517.684999999999</v>
          </cell>
          <cell r="W22">
            <v>8238.3670000000002</v>
          </cell>
          <cell r="X22">
            <v>10173.103999999999</v>
          </cell>
          <cell r="Y22">
            <v>14209.297</v>
          </cell>
          <cell r="Z22">
            <v>12123.398999999999</v>
          </cell>
          <cell r="AA22">
            <v>14704.605</v>
          </cell>
          <cell r="AB22">
            <v>14677.864</v>
          </cell>
          <cell r="AC22">
            <v>13605.828</v>
          </cell>
          <cell r="AD22">
            <v>15884.812</v>
          </cell>
        </row>
        <row r="23">
          <cell r="A23" t="str">
            <v>Spain</v>
          </cell>
          <cell r="Q23">
            <v>44865.993999999999</v>
          </cell>
          <cell r="R23">
            <v>52704.968000000001</v>
          </cell>
          <cell r="S23">
            <v>58270.207999999999</v>
          </cell>
          <cell r="T23">
            <v>61528.983999999997</v>
          </cell>
          <cell r="U23">
            <v>73095</v>
          </cell>
          <cell r="V23">
            <v>96595.199999999997</v>
          </cell>
          <cell r="W23">
            <v>84772</v>
          </cell>
          <cell r="X23">
            <v>85491.623999999996</v>
          </cell>
          <cell r="Y23">
            <v>111308.83500000001</v>
          </cell>
          <cell r="Z23">
            <v>109971.32399999999</v>
          </cell>
          <cell r="AA23">
            <v>96482.877999999997</v>
          </cell>
          <cell r="AB23">
            <v>104454.147</v>
          </cell>
          <cell r="AC23">
            <v>87169</v>
          </cell>
          <cell r="AD23">
            <v>102551</v>
          </cell>
        </row>
        <row r="24">
          <cell r="A24" t="str">
            <v>France</v>
          </cell>
          <cell r="Q24">
            <v>57241.031999999999</v>
          </cell>
          <cell r="R24">
            <v>63780.052000000003</v>
          </cell>
          <cell r="S24">
            <v>67149.164000000004</v>
          </cell>
          <cell r="T24">
            <v>73788.308000000005</v>
          </cell>
          <cell r="U24">
            <v>69653.058000000005</v>
          </cell>
          <cell r="V24">
            <v>77077.03</v>
          </cell>
          <cell r="W24">
            <v>63823.688000000002</v>
          </cell>
          <cell r="X24">
            <v>81362.638999999996</v>
          </cell>
          <cell r="Y24">
            <v>94789.558999999994</v>
          </cell>
          <cell r="Z24">
            <v>89255.788</v>
          </cell>
          <cell r="AA24">
            <v>85295.841</v>
          </cell>
          <cell r="AB24">
            <v>91180.532999999996</v>
          </cell>
          <cell r="AC24">
            <v>84370.62</v>
          </cell>
          <cell r="AD24">
            <v>104421.374</v>
          </cell>
        </row>
        <row r="25">
          <cell r="A25" t="str">
            <v>Croatia</v>
          </cell>
          <cell r="Q25">
            <v>7145.5</v>
          </cell>
          <cell r="R25">
            <v>6752</v>
          </cell>
          <cell r="S25">
            <v>4896.2</v>
          </cell>
          <cell r="T25">
            <v>5929.5</v>
          </cell>
          <cell r="U25">
            <v>7544.692</v>
          </cell>
          <cell r="V25">
            <v>9364.27</v>
          </cell>
          <cell r="W25">
            <v>5358.6379999999999</v>
          </cell>
          <cell r="X25">
            <v>5326.9440000000004</v>
          </cell>
          <cell r="Y25">
            <v>9269.9220000000005</v>
          </cell>
          <cell r="Z25">
            <v>9929.0679999999993</v>
          </cell>
          <cell r="AA25">
            <v>7427.7370000000001</v>
          </cell>
          <cell r="AB25">
            <v>8157.21</v>
          </cell>
          <cell r="AC25">
            <v>6808.9</v>
          </cell>
          <cell r="AD25">
            <v>9219.1</v>
          </cell>
        </row>
        <row r="26">
          <cell r="A26" t="str">
            <v>Italy</v>
          </cell>
          <cell r="Q26">
            <v>52134.105000000003</v>
          </cell>
          <cell r="R26">
            <v>54091.495000000003</v>
          </cell>
          <cell r="S26">
            <v>50678.695</v>
          </cell>
          <cell r="T26">
            <v>60730.673000000003</v>
          </cell>
          <cell r="U26">
            <v>69675.801999999996</v>
          </cell>
          <cell r="V26">
            <v>75491.120999999999</v>
          </cell>
          <cell r="W26">
            <v>79494.771999999997</v>
          </cell>
          <cell r="X26">
            <v>88368.13</v>
          </cell>
          <cell r="Y26">
            <v>105732.639</v>
          </cell>
          <cell r="Z26">
            <v>112709.005</v>
          </cell>
          <cell r="AA26">
            <v>99862.907999999996</v>
          </cell>
          <cell r="AB26">
            <v>99402.963000000003</v>
          </cell>
          <cell r="AC26">
            <v>95043.554000000004</v>
          </cell>
          <cell r="AD26">
            <v>105417.113</v>
          </cell>
        </row>
        <row r="27">
          <cell r="A27" t="str">
            <v>Cyprus</v>
          </cell>
          <cell r="Q27">
            <v>6.6000000000000003E-2</v>
          </cell>
          <cell r="R27">
            <v>0.32200000000000001</v>
          </cell>
          <cell r="S27">
            <v>0.93300000000000005</v>
          </cell>
          <cell r="T27">
            <v>1.637</v>
          </cell>
          <cell r="U27">
            <v>2.9089999999999998</v>
          </cell>
          <cell r="V27">
            <v>36.209000000000003</v>
          </cell>
          <cell r="W27">
            <v>124.483</v>
          </cell>
          <cell r="X27">
            <v>204.876</v>
          </cell>
          <cell r="Y27">
            <v>275.73399999999998</v>
          </cell>
          <cell r="Z27">
            <v>246.20699999999999</v>
          </cell>
          <cell r="AA27">
            <v>305.78899999999999</v>
          </cell>
          <cell r="AB27">
            <v>320.678</v>
          </cell>
          <cell r="AC27">
            <v>322.38</v>
          </cell>
          <cell r="AD27">
            <v>349.15300000000002</v>
          </cell>
        </row>
        <row r="28">
          <cell r="A28" t="str">
            <v>Latvia</v>
          </cell>
          <cell r="Q28">
            <v>3362.1289999999999</v>
          </cell>
          <cell r="R28">
            <v>2738.462</v>
          </cell>
          <cell r="S28">
            <v>2774.931</v>
          </cell>
          <cell r="T28">
            <v>3154.7269999999999</v>
          </cell>
          <cell r="U28">
            <v>3494.971</v>
          </cell>
          <cell r="V28">
            <v>3559.518</v>
          </cell>
          <cell r="W28">
            <v>2951.9929999999999</v>
          </cell>
          <cell r="X28">
            <v>3819.364</v>
          </cell>
          <cell r="Y28">
            <v>3034.8490000000002</v>
          </cell>
          <cell r="Z28">
            <v>2125.9659999999999</v>
          </cell>
          <cell r="AA28">
            <v>2002.8340000000001</v>
          </cell>
          <cell r="AB28">
            <v>2653.65</v>
          </cell>
          <cell r="AC28">
            <v>4524.5280000000002</v>
          </cell>
          <cell r="AD28">
            <v>2550.6869999999999</v>
          </cell>
        </row>
        <row r="29">
          <cell r="A29" t="str">
            <v>Lithuania</v>
          </cell>
          <cell r="Q29">
            <v>821.52599999999995</v>
          </cell>
          <cell r="R29">
            <v>815.89300000000003</v>
          </cell>
          <cell r="S29">
            <v>1064.192</v>
          </cell>
          <cell r="T29">
            <v>1119.325</v>
          </cell>
          <cell r="U29">
            <v>1296.828</v>
          </cell>
          <cell r="V29">
            <v>1519.171</v>
          </cell>
          <cell r="W29">
            <v>1530.548</v>
          </cell>
          <cell r="X29">
            <v>1478.9770000000001</v>
          </cell>
          <cell r="Y29">
            <v>1716.729</v>
          </cell>
          <cell r="Z29">
            <v>1799.7070000000001</v>
          </cell>
          <cell r="AA29">
            <v>1907.9010000000001</v>
          </cell>
          <cell r="AB29">
            <v>2246.0230000000001</v>
          </cell>
          <cell r="AC29">
            <v>2613.2689999999998</v>
          </cell>
          <cell r="AD29">
            <v>2190.1999999999998</v>
          </cell>
        </row>
        <row r="30">
          <cell r="A30" t="str">
            <v>Luxembourg</v>
          </cell>
          <cell r="Q30">
            <v>943.80200000000002</v>
          </cell>
          <cell r="R30">
            <v>992.96500000000003</v>
          </cell>
          <cell r="S30">
            <v>1003.038</v>
          </cell>
          <cell r="T30">
            <v>1044.9000000000001</v>
          </cell>
          <cell r="U30">
            <v>915.13900000000001</v>
          </cell>
          <cell r="V30">
            <v>1543.6020000000001</v>
          </cell>
          <cell r="W30">
            <v>1228.1949999999999</v>
          </cell>
          <cell r="X30">
            <v>1268.329</v>
          </cell>
          <cell r="Y30">
            <v>1271.0650000000001</v>
          </cell>
          <cell r="Z30">
            <v>1276.4010000000001</v>
          </cell>
          <cell r="AA30">
            <v>1666.183</v>
          </cell>
          <cell r="AB30">
            <v>1664.0409999999999</v>
          </cell>
          <cell r="AC30">
            <v>1699.3969999999999</v>
          </cell>
          <cell r="AD30">
            <v>1633.748</v>
          </cell>
        </row>
        <row r="31">
          <cell r="A31" t="str">
            <v>Hungary</v>
          </cell>
          <cell r="Q31">
            <v>1758.8879999999999</v>
          </cell>
          <cell r="R31">
            <v>1346.1659999999999</v>
          </cell>
          <cell r="S31">
            <v>1708.6369999999999</v>
          </cell>
          <cell r="T31">
            <v>2127.1469999999999</v>
          </cell>
          <cell r="U31">
            <v>2599.29</v>
          </cell>
          <cell r="V31">
            <v>2695.1880000000001</v>
          </cell>
          <cell r="W31">
            <v>2048.5929999999998</v>
          </cell>
          <cell r="X31">
            <v>2007.3689999999999</v>
          </cell>
          <cell r="Y31">
            <v>2026.011</v>
          </cell>
          <cell r="Z31">
            <v>2280.576</v>
          </cell>
          <cell r="AA31">
            <v>2132.4380000000001</v>
          </cell>
          <cell r="AB31">
            <v>2054.9609999999998</v>
          </cell>
          <cell r="AC31">
            <v>2113</v>
          </cell>
          <cell r="AD31">
            <v>2157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3771.2020000000002</v>
          </cell>
          <cell r="R33">
            <v>4378.0950000000003</v>
          </cell>
          <cell r="S33">
            <v>3515.1260000000002</v>
          </cell>
          <cell r="T33">
            <v>4765.0780000000004</v>
          </cell>
          <cell r="U33">
            <v>5144.8710000000001</v>
          </cell>
          <cell r="V33">
            <v>5349.7039999999997</v>
          </cell>
          <cell r="W33">
            <v>6155.8389999999999</v>
          </cell>
          <cell r="X33">
            <v>6052.4269999999997</v>
          </cell>
          <cell r="Y33">
            <v>6000.3869999999997</v>
          </cell>
          <cell r="Z33">
            <v>5965.8209999999999</v>
          </cell>
          <cell r="AA33">
            <v>7672.7240000000002</v>
          </cell>
          <cell r="AB33">
            <v>8199.223</v>
          </cell>
          <cell r="AC33">
            <v>10529.888000000001</v>
          </cell>
          <cell r="AD33">
            <v>10383.994000000001</v>
          </cell>
        </row>
        <row r="34">
          <cell r="A34" t="str">
            <v>Austria</v>
          </cell>
          <cell r="Q34">
            <v>40228.260999999999</v>
          </cell>
          <cell r="R34">
            <v>39719.892999999996</v>
          </cell>
          <cell r="S34">
            <v>41540.292000000001</v>
          </cell>
          <cell r="T34">
            <v>42915.855000000003</v>
          </cell>
          <cell r="U34">
            <v>46057.822</v>
          </cell>
          <cell r="V34">
            <v>44227.334000000003</v>
          </cell>
          <cell r="W34">
            <v>40366.224000000002</v>
          </cell>
          <cell r="X34">
            <v>51435.807000000001</v>
          </cell>
          <cell r="Y34">
            <v>50326.529000000002</v>
          </cell>
          <cell r="Z34">
            <v>50308.555</v>
          </cell>
          <cell r="AA34">
            <v>47411.796999999999</v>
          </cell>
          <cell r="AB34">
            <v>50214.561000000002</v>
          </cell>
          <cell r="AC34">
            <v>50957.313000000002</v>
          </cell>
          <cell r="AD34">
            <v>49587.601999999999</v>
          </cell>
        </row>
        <row r="35">
          <cell r="A35" t="str">
            <v>Poland</v>
          </cell>
          <cell r="Q35">
            <v>3936.2440000000001</v>
          </cell>
          <cell r="R35">
            <v>3285.317</v>
          </cell>
          <cell r="S35">
            <v>3566.078</v>
          </cell>
          <cell r="T35">
            <v>3731.8049999999998</v>
          </cell>
          <cell r="U35">
            <v>4262.1890000000003</v>
          </cell>
          <cell r="V35">
            <v>5392.1610000000001</v>
          </cell>
          <cell r="W35">
            <v>6250.7860000000001</v>
          </cell>
          <cell r="X35">
            <v>8187.152</v>
          </cell>
          <cell r="Y35">
            <v>11211.593999999999</v>
          </cell>
          <cell r="Z35">
            <v>12298.561</v>
          </cell>
          <cell r="AA35">
            <v>15247.8</v>
          </cell>
          <cell r="AB35">
            <v>17257.933000000001</v>
          </cell>
          <cell r="AC35">
            <v>19354.755000000001</v>
          </cell>
          <cell r="AD35">
            <v>16683.173999999999</v>
          </cell>
        </row>
        <row r="36">
          <cell r="A36" t="str">
            <v>Portugal</v>
          </cell>
          <cell r="Q36">
            <v>7011.8509999999997</v>
          </cell>
          <cell r="R36">
            <v>14531.924000000001</v>
          </cell>
          <cell r="S36">
            <v>14844.589</v>
          </cell>
          <cell r="T36">
            <v>13418.375</v>
          </cell>
          <cell r="U36">
            <v>17230.715</v>
          </cell>
          <cell r="V36">
            <v>26749.111000000001</v>
          </cell>
          <cell r="W36">
            <v>22359.462</v>
          </cell>
          <cell r="X36">
            <v>18010.638999999999</v>
          </cell>
          <cell r="Y36">
            <v>28010.219000000001</v>
          </cell>
          <cell r="Z36">
            <v>29748.26</v>
          </cell>
          <cell r="AA36">
            <v>22765.918000000001</v>
          </cell>
          <cell r="AB36">
            <v>30682.541000000001</v>
          </cell>
          <cell r="AC36">
            <v>21313.161</v>
          </cell>
          <cell r="AD36">
            <v>27717.440999999999</v>
          </cell>
        </row>
        <row r="37">
          <cell r="A37" t="str">
            <v>Romania</v>
          </cell>
          <cell r="Q37">
            <v>20131.081999999999</v>
          </cell>
          <cell r="R37">
            <v>18260.987000000001</v>
          </cell>
          <cell r="S37">
            <v>15848.972</v>
          </cell>
          <cell r="T37">
            <v>17059.749</v>
          </cell>
          <cell r="U37">
            <v>15594.73</v>
          </cell>
          <cell r="V37">
            <v>20307.871999999999</v>
          </cell>
          <cell r="W37">
            <v>16239.39</v>
          </cell>
          <cell r="X37">
            <v>14694.365</v>
          </cell>
          <cell r="Y37">
            <v>19697.198</v>
          </cell>
          <cell r="Z37">
            <v>26082.324000000001</v>
          </cell>
          <cell r="AA37">
            <v>25075.625</v>
          </cell>
          <cell r="AB37">
            <v>26175.446</v>
          </cell>
          <cell r="AC37">
            <v>23467.116999999998</v>
          </cell>
          <cell r="AD37">
            <v>25621.644</v>
          </cell>
        </row>
        <row r="38">
          <cell r="A38" t="str">
            <v>Slovenia</v>
          </cell>
          <cell r="Q38">
            <v>3236.471</v>
          </cell>
          <cell r="R38">
            <v>3343.6010000000001</v>
          </cell>
          <cell r="S38">
            <v>3026.5889999999999</v>
          </cell>
          <cell r="T38">
            <v>3815.4050000000002</v>
          </cell>
          <cell r="U38">
            <v>4558.0600000000004</v>
          </cell>
          <cell r="V38">
            <v>4537.6729999999998</v>
          </cell>
          <cell r="W38">
            <v>3583.1</v>
          </cell>
          <cell r="X38">
            <v>3966.817</v>
          </cell>
          <cell r="Y38">
            <v>4768.0360000000001</v>
          </cell>
          <cell r="Z38">
            <v>6148.9129999999996</v>
          </cell>
          <cell r="AA38">
            <v>3950.5259999999998</v>
          </cell>
          <cell r="AB38">
            <v>4568.24</v>
          </cell>
          <cell r="AC38">
            <v>3965.373</v>
          </cell>
          <cell r="AD38">
            <v>4684.9359999999997</v>
          </cell>
        </row>
        <row r="39">
          <cell r="A39" t="str">
            <v>Slovakia</v>
          </cell>
          <cell r="Q39">
            <v>4659</v>
          </cell>
          <cell r="R39">
            <v>4481</v>
          </cell>
          <cell r="S39">
            <v>4527</v>
          </cell>
          <cell r="T39">
            <v>4153.3320000000003</v>
          </cell>
          <cell r="U39">
            <v>4495.5609999999997</v>
          </cell>
          <cell r="V39">
            <v>5540.6469999999999</v>
          </cell>
          <cell r="W39">
            <v>4130.1869999999999</v>
          </cell>
          <cell r="X39">
            <v>4448</v>
          </cell>
          <cell r="Y39">
            <v>5191</v>
          </cell>
          <cell r="Z39">
            <v>4473</v>
          </cell>
          <cell r="AA39">
            <v>4200</v>
          </cell>
          <cell r="AB39">
            <v>4664</v>
          </cell>
          <cell r="AC39">
            <v>4703</v>
          </cell>
          <cell r="AD39">
            <v>3964</v>
          </cell>
        </row>
        <row r="40">
          <cell r="A40" t="str">
            <v>Finland</v>
          </cell>
          <cell r="Q40">
            <v>13836.71</v>
          </cell>
          <cell r="R40">
            <v>12078.656000000001</v>
          </cell>
          <cell r="S40">
            <v>14004.941000000001</v>
          </cell>
          <cell r="T40">
            <v>17474.544999999998</v>
          </cell>
          <cell r="U40">
            <v>12782.946</v>
          </cell>
          <cell r="V40">
            <v>13747.216</v>
          </cell>
          <cell r="W40">
            <v>13662.71</v>
          </cell>
          <cell r="X40">
            <v>17137.388999999999</v>
          </cell>
          <cell r="Y40">
            <v>13914.031999999999</v>
          </cell>
          <cell r="Z40">
            <v>14492.602999999999</v>
          </cell>
          <cell r="AA40">
            <v>18899.135999999999</v>
          </cell>
          <cell r="AB40">
            <v>18601.682000000001</v>
          </cell>
          <cell r="AC40">
            <v>19212.555</v>
          </cell>
          <cell r="AD40">
            <v>19069.25</v>
          </cell>
        </row>
        <row r="41">
          <cell r="A41" t="str">
            <v>Sweden</v>
          </cell>
          <cell r="Q41">
            <v>73800.138000000006</v>
          </cell>
          <cell r="R41">
            <v>62830.057999999997</v>
          </cell>
          <cell r="S41">
            <v>67676.08</v>
          </cell>
          <cell r="T41">
            <v>71197.100000000006</v>
          </cell>
          <cell r="U41">
            <v>68459</v>
          </cell>
          <cell r="V41">
            <v>69982.600000000006</v>
          </cell>
          <cell r="W41">
            <v>72659</v>
          </cell>
          <cell r="X41">
            <v>86224</v>
          </cell>
          <cell r="Y41">
            <v>71362.759000000005</v>
          </cell>
          <cell r="Z41">
            <v>75141.767999999996</v>
          </cell>
          <cell r="AA41">
            <v>91847.426999999996</v>
          </cell>
          <cell r="AB41">
            <v>77748.077999999994</v>
          </cell>
          <cell r="AC41">
            <v>82995</v>
          </cell>
          <cell r="AD41">
            <v>79269</v>
          </cell>
        </row>
        <row r="42">
          <cell r="A42" t="str">
            <v>United Kingdom</v>
          </cell>
          <cell r="Q42">
            <v>9500.1460000000006</v>
          </cell>
          <cell r="R42">
            <v>10474.384</v>
          </cell>
          <cell r="S42">
            <v>13913.373</v>
          </cell>
          <cell r="T42">
            <v>16308.555</v>
          </cell>
          <cell r="U42">
            <v>17189.348000000002</v>
          </cell>
          <cell r="V42">
            <v>17605.861000000001</v>
          </cell>
          <cell r="W42">
            <v>25062.727999999999</v>
          </cell>
          <cell r="X42">
            <v>30406.673999999999</v>
          </cell>
          <cell r="Y42">
            <v>39682.49</v>
          </cell>
          <cell r="Z42">
            <v>46978.156999999999</v>
          </cell>
          <cell r="AA42">
            <v>59919.216</v>
          </cell>
          <cell r="AB42">
            <v>56958.707999999999</v>
          </cell>
          <cell r="AC42">
            <v>68745.186000000002</v>
          </cell>
          <cell r="AD42">
            <v>78115.698000000004</v>
          </cell>
        </row>
        <row r="43">
          <cell r="A43" t="str">
            <v>Iceland</v>
          </cell>
          <cell r="Q43">
            <v>7528.6750000000002</v>
          </cell>
          <cell r="R43">
            <v>8489.8169999999991</v>
          </cell>
          <cell r="S43">
            <v>10550.064</v>
          </cell>
          <cell r="T43">
            <v>14906.948</v>
          </cell>
          <cell r="U43">
            <v>15290.07</v>
          </cell>
          <cell r="V43">
            <v>15587.212</v>
          </cell>
          <cell r="W43">
            <v>15903.561</v>
          </cell>
          <cell r="X43">
            <v>16028.944</v>
          </cell>
          <cell r="Y43">
            <v>13348.134</v>
          </cell>
          <cell r="Z43">
            <v>13352.061</v>
          </cell>
          <cell r="AA43">
            <v>14279.091</v>
          </cell>
          <cell r="AB43">
            <v>13976.579</v>
          </cell>
          <cell r="AC43">
            <v>14625.466</v>
          </cell>
          <cell r="AD43">
            <v>14957.759</v>
          </cell>
        </row>
        <row r="44">
          <cell r="A44" t="str">
            <v>Norway</v>
          </cell>
          <cell r="Q44">
            <v>131349</v>
          </cell>
          <cell r="R44">
            <v>115775</v>
          </cell>
          <cell r="S44">
            <v>130218</v>
          </cell>
          <cell r="T44">
            <v>135023</v>
          </cell>
          <cell r="U44">
            <v>122058</v>
          </cell>
          <cell r="V44">
            <v>118278</v>
          </cell>
          <cell r="W44">
            <v>123095</v>
          </cell>
          <cell r="X44">
            <v>144570</v>
          </cell>
          <cell r="Y44">
            <v>130756</v>
          </cell>
          <cell r="Z44">
            <v>138436</v>
          </cell>
          <cell r="AA44">
            <v>140994</v>
          </cell>
          <cell r="AB44">
            <v>145565</v>
          </cell>
          <cell r="AC44">
            <v>145993</v>
          </cell>
          <cell r="AD44">
            <v>143401.663</v>
          </cell>
        </row>
        <row r="45">
          <cell r="A45" t="str">
            <v>Montenegro</v>
          </cell>
          <cell r="Q45">
            <v>1866</v>
          </cell>
          <cell r="R45">
            <v>1750</v>
          </cell>
          <cell r="S45">
            <v>1284</v>
          </cell>
          <cell r="T45">
            <v>1539</v>
          </cell>
          <cell r="U45">
            <v>2071</v>
          </cell>
          <cell r="V45">
            <v>2750</v>
          </cell>
          <cell r="W45">
            <v>1203.8530000000001</v>
          </cell>
          <cell r="X45">
            <v>1477.087</v>
          </cell>
          <cell r="Y45">
            <v>2504.1680000000001</v>
          </cell>
          <cell r="Z45">
            <v>1751.65</v>
          </cell>
          <cell r="AA45">
            <v>1491</v>
          </cell>
          <cell r="AB45">
            <v>1843.191</v>
          </cell>
          <cell r="AC45">
            <v>1120.9000000000001</v>
          </cell>
          <cell r="AD45">
            <v>2256</v>
          </cell>
        </row>
        <row r="46">
          <cell r="A46" t="str">
            <v>North Macedonia</v>
          </cell>
          <cell r="Q46">
            <v>1491.78</v>
          </cell>
          <cell r="R46">
            <v>1649.5889999999999</v>
          </cell>
          <cell r="S46">
            <v>1010.0309999999999</v>
          </cell>
          <cell r="T46">
            <v>840.09199999999998</v>
          </cell>
          <cell r="U46">
            <v>1270.3489999999999</v>
          </cell>
          <cell r="V46">
            <v>2431.4969999999998</v>
          </cell>
          <cell r="W46">
            <v>1434.2929999999999</v>
          </cell>
          <cell r="X46">
            <v>1043.6030000000001</v>
          </cell>
          <cell r="Y46">
            <v>1593.0170000000001</v>
          </cell>
          <cell r="Z46">
            <v>1291.6669999999999</v>
          </cell>
          <cell r="AA46">
            <v>2028.778</v>
          </cell>
          <cell r="AB46">
            <v>2066.558</v>
          </cell>
          <cell r="AC46">
            <v>1296.0609999999999</v>
          </cell>
          <cell r="AD46">
            <v>1965.5429999999999</v>
          </cell>
        </row>
        <row r="47">
          <cell r="A47" t="str">
            <v>Albania</v>
          </cell>
          <cell r="Q47">
            <v>5373</v>
          </cell>
          <cell r="R47">
            <v>5431</v>
          </cell>
          <cell r="S47">
            <v>2788</v>
          </cell>
          <cell r="T47">
            <v>3797</v>
          </cell>
          <cell r="U47">
            <v>5201</v>
          </cell>
          <cell r="V47">
            <v>7567</v>
          </cell>
          <cell r="W47">
            <v>4132</v>
          </cell>
          <cell r="X47">
            <v>4725</v>
          </cell>
          <cell r="Y47">
            <v>6959</v>
          </cell>
          <cell r="Z47">
            <v>4724.4409999999998</v>
          </cell>
          <cell r="AA47">
            <v>5895</v>
          </cell>
          <cell r="AB47">
            <v>7781.7020000000002</v>
          </cell>
          <cell r="AC47">
            <v>4526.1790000000001</v>
          </cell>
          <cell r="AD47">
            <v>8553.4860000000008</v>
          </cell>
        </row>
        <row r="48">
          <cell r="A48" t="str">
            <v>Serbia</v>
          </cell>
          <cell r="Q48">
            <v>12032</v>
          </cell>
          <cell r="R48">
            <v>10965</v>
          </cell>
          <cell r="S48">
            <v>10037</v>
          </cell>
          <cell r="T48">
            <v>10109</v>
          </cell>
          <cell r="U48">
            <v>11144</v>
          </cell>
          <cell r="V48">
            <v>12571</v>
          </cell>
          <cell r="W48">
            <v>9243</v>
          </cell>
          <cell r="X48">
            <v>9914</v>
          </cell>
          <cell r="Y48">
            <v>10853</v>
          </cell>
          <cell r="Z48">
            <v>11623</v>
          </cell>
          <cell r="AA48">
            <v>10794</v>
          </cell>
          <cell r="AB48">
            <v>11558</v>
          </cell>
          <cell r="AC48">
            <v>9813.5660000000007</v>
          </cell>
          <cell r="AD48">
            <v>11556.620999999999</v>
          </cell>
        </row>
        <row r="49">
          <cell r="A49" t="str">
            <v>Turkey</v>
          </cell>
          <cell r="Q49">
            <v>38873</v>
          </cell>
          <cell r="R49">
            <v>43259.531000000003</v>
          </cell>
          <cell r="S49">
            <v>35476.233</v>
          </cell>
          <cell r="T49">
            <v>33607.434000000001</v>
          </cell>
          <cell r="U49">
            <v>36470.428</v>
          </cell>
          <cell r="V49">
            <v>54408.065000000002</v>
          </cell>
          <cell r="W49">
            <v>56759.023999999998</v>
          </cell>
          <cell r="X49">
            <v>63245.167000000001</v>
          </cell>
          <cell r="Y49">
            <v>67840.404999999999</v>
          </cell>
          <cell r="Z49">
            <v>51291.353999999999</v>
          </cell>
          <cell r="AA49">
            <v>81860.475000000006</v>
          </cell>
          <cell r="AB49">
            <v>88306.521999999997</v>
          </cell>
          <cell r="AC49">
            <v>84873.854000000007</v>
          </cell>
          <cell r="AD49">
            <v>94072.035999999993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5935</v>
          </cell>
          <cell r="AA50">
            <v>5551</v>
          </cell>
          <cell r="AB50">
            <v>5664.607</v>
          </cell>
          <cell r="AC50">
            <v>4008</v>
          </cell>
          <cell r="AD50">
            <v>6643</v>
          </cell>
        </row>
        <row r="51">
          <cell r="A51" t="str">
            <v>Kosovo (under United Nations Security Council Resolution 1244/99)</v>
          </cell>
          <cell r="Q51">
            <v>112</v>
          </cell>
          <cell r="R51">
            <v>101</v>
          </cell>
          <cell r="S51">
            <v>94</v>
          </cell>
          <cell r="T51">
            <v>76</v>
          </cell>
          <cell r="U51">
            <v>120</v>
          </cell>
          <cell r="V51">
            <v>157</v>
          </cell>
          <cell r="W51">
            <v>104.90600000000001</v>
          </cell>
          <cell r="X51">
            <v>95.578999999999994</v>
          </cell>
          <cell r="Y51">
            <v>143.303</v>
          </cell>
          <cell r="Z51">
            <v>151.369</v>
          </cell>
          <cell r="AA51">
            <v>140.286</v>
          </cell>
          <cell r="AB51">
            <v>245.50700000000001</v>
          </cell>
          <cell r="AC51">
            <v>180.209</v>
          </cell>
          <cell r="AD51">
            <v>304.43599999999998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79</v>
          </cell>
          <cell r="W52">
            <v>76</v>
          </cell>
          <cell r="X52">
            <v>33.892000000000003</v>
          </cell>
          <cell r="Y52">
            <v>47</v>
          </cell>
          <cell r="Z52">
            <v>62.481000000000002</v>
          </cell>
          <cell r="AA52">
            <v>54.034999999999997</v>
          </cell>
          <cell r="AB52">
            <v>43.991999999999997</v>
          </cell>
          <cell r="AC52">
            <v>55</v>
          </cell>
          <cell r="AD52">
            <v>55</v>
          </cell>
        </row>
        <row r="53">
          <cell r="A53" t="str">
            <v>Ukraine</v>
          </cell>
          <cell r="Q53">
            <v>12509.4</v>
          </cell>
          <cell r="R53">
            <v>13044.4</v>
          </cell>
          <cell r="S53">
            <v>10273.700000000001</v>
          </cell>
          <cell r="T53">
            <v>11526.8</v>
          </cell>
          <cell r="U53">
            <v>11953</v>
          </cell>
          <cell r="V53">
            <v>13181.2</v>
          </cell>
          <cell r="W53">
            <v>11044.4</v>
          </cell>
          <cell r="X53">
            <v>11595.3</v>
          </cell>
          <cell r="Y53">
            <v>15657.7</v>
          </cell>
          <cell r="Z53">
            <v>10855.1</v>
          </cell>
          <cell r="AA53">
            <v>8512.9</v>
          </cell>
          <cell r="AB53">
            <v>10719.5</v>
          </cell>
          <cell r="AC53">
            <v>12210.2</v>
          </cell>
          <cell r="AD53">
            <v>14292.9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8271.2060000000001</v>
          </cell>
          <cell r="Z54">
            <v>8335.3369999999995</v>
          </cell>
          <cell r="AA54">
            <v>8453.7639999999992</v>
          </cell>
          <cell r="AB54">
            <v>9338.241</v>
          </cell>
          <cell r="AC54">
            <v>9298.2000000000007</v>
          </cell>
          <cell r="AD54">
            <v>10033.700000000001</v>
          </cell>
        </row>
      </sheetData>
      <sheetData sheetId="46">
        <row r="12">
          <cell r="A12" t="str">
            <v>European Union - 27 countries (from 2020)</v>
          </cell>
          <cell r="Q12">
            <v>335302.652</v>
          </cell>
          <cell r="R12">
            <v>337288.652</v>
          </cell>
          <cell r="S12">
            <v>333268.821</v>
          </cell>
          <cell r="T12">
            <v>348785.451</v>
          </cell>
          <cell r="U12">
            <v>351974.81400000001</v>
          </cell>
          <cell r="V12">
            <v>395269.66899999999</v>
          </cell>
          <cell r="W12">
            <v>327514.78100000002</v>
          </cell>
          <cell r="X12">
            <v>354855.17499999999</v>
          </cell>
          <cell r="Y12">
            <v>391523.47899999999</v>
          </cell>
          <cell r="Z12">
            <v>393195.196</v>
          </cell>
          <cell r="AA12">
            <v>358366.68599999999</v>
          </cell>
          <cell r="AB12">
            <v>367717.88799999998</v>
          </cell>
          <cell r="AC12">
            <v>318133.85100000002</v>
          </cell>
          <cell r="AD12">
            <v>366054.717</v>
          </cell>
        </row>
        <row r="13">
          <cell r="A13" t="str">
            <v>European Union - 28 countries (2013-2020)</v>
          </cell>
          <cell r="Q13">
            <v>342058.31400000001</v>
          </cell>
          <cell r="R13">
            <v>344834.55300000001</v>
          </cell>
          <cell r="S13">
            <v>341272.01299999998</v>
          </cell>
          <cell r="T13">
            <v>357098.20500000002</v>
          </cell>
          <cell r="U13">
            <v>359954.20799999998</v>
          </cell>
          <cell r="V13">
            <v>401123.14500000002</v>
          </cell>
          <cell r="W13">
            <v>335014.21899999998</v>
          </cell>
          <cell r="X13">
            <v>361991.65899999999</v>
          </cell>
          <cell r="Y13">
            <v>398036.36599999998</v>
          </cell>
          <cell r="Z13">
            <v>400713.18199999997</v>
          </cell>
          <cell r="AA13">
            <v>366012.68900000001</v>
          </cell>
          <cell r="AB13">
            <v>374628.11800000002</v>
          </cell>
          <cell r="AC13">
            <v>325184.44</v>
          </cell>
          <cell r="AD13">
            <v>372379.55200000003</v>
          </cell>
        </row>
        <row r="14">
          <cell r="A14" t="str">
            <v>Euro area - 19 countries  (from 2015)</v>
          </cell>
          <cell r="Q14">
            <v>223975.851</v>
          </cell>
          <cell r="R14">
            <v>239854.40100000001</v>
          </cell>
          <cell r="S14">
            <v>237951.86600000001</v>
          </cell>
          <cell r="T14">
            <v>248567.992</v>
          </cell>
          <cell r="U14">
            <v>253254.12400000001</v>
          </cell>
          <cell r="V14">
            <v>287502.11499999999</v>
          </cell>
          <cell r="W14">
            <v>232148.92499999999</v>
          </cell>
          <cell r="X14">
            <v>249634.804</v>
          </cell>
          <cell r="Y14">
            <v>295220.35800000001</v>
          </cell>
          <cell r="Z14">
            <v>290658.42800000001</v>
          </cell>
          <cell r="AA14">
            <v>248450.56599999999</v>
          </cell>
          <cell r="AB14">
            <v>270258.08299999998</v>
          </cell>
          <cell r="AC14">
            <v>223676.52299999999</v>
          </cell>
          <cell r="AD14">
            <v>267948.462</v>
          </cell>
        </row>
        <row r="15">
          <cell r="A15" t="str">
            <v>Belgium</v>
          </cell>
          <cell r="Q15">
            <v>1604</v>
          </cell>
          <cell r="R15">
            <v>1628.336</v>
          </cell>
          <cell r="S15">
            <v>1682.748</v>
          </cell>
          <cell r="T15">
            <v>1756.56</v>
          </cell>
          <cell r="U15">
            <v>1757</v>
          </cell>
          <cell r="V15">
            <v>1668</v>
          </cell>
          <cell r="W15">
            <v>1423</v>
          </cell>
          <cell r="X15">
            <v>1659</v>
          </cell>
          <cell r="Y15">
            <v>1704</v>
          </cell>
          <cell r="Z15">
            <v>1465.2</v>
          </cell>
          <cell r="AA15">
            <v>1417.5</v>
          </cell>
          <cell r="AB15">
            <v>1489.1</v>
          </cell>
          <cell r="AC15">
            <v>1397.4</v>
          </cell>
          <cell r="AD15">
            <v>1328.8</v>
          </cell>
        </row>
        <row r="16">
          <cell r="A16" t="str">
            <v>Bulgaria</v>
          </cell>
          <cell r="Q16">
            <v>4729.8959999999997</v>
          </cell>
          <cell r="R16">
            <v>4578.9740000000002</v>
          </cell>
          <cell r="S16">
            <v>3233.9989999999998</v>
          </cell>
          <cell r="T16">
            <v>3276.7620000000002</v>
          </cell>
          <cell r="U16">
            <v>4052.712</v>
          </cell>
          <cell r="V16">
            <v>5692.5159999999996</v>
          </cell>
          <cell r="W16">
            <v>3690.9140000000002</v>
          </cell>
          <cell r="X16">
            <v>3975.7060000000001</v>
          </cell>
          <cell r="Y16">
            <v>4795.1379999999999</v>
          </cell>
          <cell r="Z16">
            <v>5162.6289999999999</v>
          </cell>
          <cell r="AA16">
            <v>6146.5420000000004</v>
          </cell>
          <cell r="AB16">
            <v>4567.8419999999996</v>
          </cell>
          <cell r="AC16">
            <v>3492.9450000000002</v>
          </cell>
          <cell r="AD16">
            <v>5422.732</v>
          </cell>
        </row>
        <row r="17">
          <cell r="A17" t="str">
            <v>Czechia</v>
          </cell>
          <cell r="Q17">
            <v>2477.239</v>
          </cell>
          <cell r="R17">
            <v>2796.933</v>
          </cell>
          <cell r="S17">
            <v>1957.0830000000001</v>
          </cell>
          <cell r="T17">
            <v>1820.451</v>
          </cell>
          <cell r="U17">
            <v>2412.4369999999999</v>
          </cell>
          <cell r="V17">
            <v>2694.3330000000001</v>
          </cell>
          <cell r="W17">
            <v>2161.2739999999999</v>
          </cell>
          <cell r="X17">
            <v>2336.6709999999998</v>
          </cell>
          <cell r="Y17">
            <v>3018.4079999999999</v>
          </cell>
          <cell r="Z17">
            <v>2396.5859999999998</v>
          </cell>
          <cell r="AA17">
            <v>2504.5590000000002</v>
          </cell>
          <cell r="AB17">
            <v>2604.2820000000002</v>
          </cell>
          <cell r="AC17">
            <v>2429.1729999999998</v>
          </cell>
          <cell r="AD17">
            <v>2185.09</v>
          </cell>
        </row>
        <row r="18">
          <cell r="A18" t="str">
            <v>Denmark</v>
          </cell>
          <cell r="Q18">
            <v>23</v>
          </cell>
          <cell r="R18">
            <v>23</v>
          </cell>
          <cell r="S18">
            <v>28</v>
          </cell>
          <cell r="T18">
            <v>26</v>
          </cell>
          <cell r="U18">
            <v>19</v>
          </cell>
          <cell r="V18">
            <v>20.641999999999999</v>
          </cell>
          <cell r="W18">
            <v>16.867999999999999</v>
          </cell>
          <cell r="X18">
            <v>17.475999999999999</v>
          </cell>
          <cell r="Y18">
            <v>13.419</v>
          </cell>
          <cell r="Z18">
            <v>15.103999999999999</v>
          </cell>
          <cell r="AA18">
            <v>18.03</v>
          </cell>
          <cell r="AB18">
            <v>19.271999999999998</v>
          </cell>
          <cell r="AC18">
            <v>17.870999999999999</v>
          </cell>
          <cell r="AD18">
            <v>14.862</v>
          </cell>
        </row>
        <row r="19">
          <cell r="A19" t="str">
            <v>Germany (until 1990 former territory of the FRG)</v>
          </cell>
          <cell r="Q19">
            <v>26056</v>
          </cell>
          <cell r="R19">
            <v>26431</v>
          </cell>
          <cell r="S19">
            <v>27711</v>
          </cell>
          <cell r="T19">
            <v>26127</v>
          </cell>
          <cell r="U19">
            <v>24317</v>
          </cell>
          <cell r="V19">
            <v>26975</v>
          </cell>
          <cell r="W19">
            <v>23185</v>
          </cell>
          <cell r="X19">
            <v>27499</v>
          </cell>
          <cell r="Y19">
            <v>28600</v>
          </cell>
          <cell r="Z19">
            <v>25282</v>
          </cell>
          <cell r="AA19">
            <v>24740</v>
          </cell>
          <cell r="AB19">
            <v>25958</v>
          </cell>
          <cell r="AC19">
            <v>25983</v>
          </cell>
          <cell r="AD19">
            <v>24057</v>
          </cell>
        </row>
        <row r="20">
          <cell r="A20" t="str">
            <v>Estonia</v>
          </cell>
          <cell r="Q20">
            <v>22</v>
          </cell>
          <cell r="R20">
            <v>13.5</v>
          </cell>
          <cell r="S20">
            <v>19.492999999999999</v>
          </cell>
          <cell r="T20">
            <v>27.908000000000001</v>
          </cell>
          <cell r="U20">
            <v>31.899000000000001</v>
          </cell>
          <cell r="V20">
            <v>26.806000000000001</v>
          </cell>
          <cell r="W20">
            <v>30.027999999999999</v>
          </cell>
          <cell r="X20">
            <v>42.058</v>
          </cell>
          <cell r="Y20">
            <v>25.532</v>
          </cell>
          <cell r="Z20">
            <v>25.544</v>
          </cell>
          <cell r="AA20">
            <v>26.6</v>
          </cell>
          <cell r="AB20">
            <v>35</v>
          </cell>
          <cell r="AC20">
            <v>26</v>
          </cell>
          <cell r="AD20">
            <v>15</v>
          </cell>
        </row>
        <row r="21">
          <cell r="A21" t="str">
            <v>Ireland</v>
          </cell>
          <cell r="Q21">
            <v>975.17</v>
          </cell>
          <cell r="R21">
            <v>1088.096</v>
          </cell>
          <cell r="S21">
            <v>1015.879</v>
          </cell>
          <cell r="T21">
            <v>1299.5909999999999</v>
          </cell>
          <cell r="U21">
            <v>1257.0029999999999</v>
          </cell>
          <cell r="V21">
            <v>776.09299999999996</v>
          </cell>
          <cell r="W21">
            <v>706.68799999999999</v>
          </cell>
          <cell r="X21">
            <v>1014.121</v>
          </cell>
          <cell r="Y21">
            <v>944.22500000000002</v>
          </cell>
          <cell r="Z21">
            <v>987.73099999999999</v>
          </cell>
          <cell r="AA21">
            <v>1094.598</v>
          </cell>
          <cell r="AB21">
            <v>972.97</v>
          </cell>
          <cell r="AC21">
            <v>895.06600000000003</v>
          </cell>
          <cell r="AD21">
            <v>931.65899999999999</v>
          </cell>
        </row>
        <row r="22">
          <cell r="A22" t="str">
            <v>Greece</v>
          </cell>
          <cell r="Q22">
            <v>5610.4970000000003</v>
          </cell>
          <cell r="R22">
            <v>6474.8490000000002</v>
          </cell>
          <cell r="S22">
            <v>3376.422</v>
          </cell>
          <cell r="T22">
            <v>4149.2879999999996</v>
          </cell>
          <cell r="U22">
            <v>5645.4570000000003</v>
          </cell>
          <cell r="V22">
            <v>7485</v>
          </cell>
          <cell r="W22">
            <v>4275.2179999999998</v>
          </cell>
          <cell r="X22">
            <v>4590.6490000000003</v>
          </cell>
          <cell r="Y22">
            <v>6383.8869999999997</v>
          </cell>
          <cell r="Z22">
            <v>4607.1689999999999</v>
          </cell>
          <cell r="AA22">
            <v>6150.32</v>
          </cell>
          <cell r="AB22">
            <v>5565.0929999999998</v>
          </cell>
          <cell r="AC22">
            <v>4039.806</v>
          </cell>
          <cell r="AD22">
            <v>5759.9009999999998</v>
          </cell>
        </row>
        <row r="23">
          <cell r="A23" t="str">
            <v>Spain</v>
          </cell>
          <cell r="Q23">
            <v>22675</v>
          </cell>
          <cell r="R23">
            <v>29079</v>
          </cell>
          <cell r="S23">
            <v>29938</v>
          </cell>
          <cell r="T23">
            <v>25549</v>
          </cell>
          <cell r="U23">
            <v>28553</v>
          </cell>
          <cell r="V23">
            <v>44664</v>
          </cell>
          <cell r="W23">
            <v>32050</v>
          </cell>
          <cell r="X23">
            <v>23700</v>
          </cell>
          <cell r="Y23">
            <v>40109.275999999998</v>
          </cell>
          <cell r="Z23">
            <v>41905.839</v>
          </cell>
          <cell r="AA23">
            <v>30620</v>
          </cell>
          <cell r="AB23">
            <v>39062.036999999997</v>
          </cell>
          <cell r="AC23">
            <v>20593</v>
          </cell>
          <cell r="AD23">
            <v>35894</v>
          </cell>
        </row>
        <row r="24">
          <cell r="A24" t="str">
            <v>France</v>
          </cell>
          <cell r="Q24">
            <v>55804.686999999998</v>
          </cell>
          <cell r="R24">
            <v>61165.406999999999</v>
          </cell>
          <cell r="S24">
            <v>62677.152000000002</v>
          </cell>
          <cell r="T24">
            <v>67699.788</v>
          </cell>
          <cell r="U24">
            <v>61383.807999999997</v>
          </cell>
          <cell r="V24">
            <v>66891.798999999999</v>
          </cell>
          <cell r="W24">
            <v>50435.080999999998</v>
          </cell>
          <cell r="X24">
            <v>64173.131000000001</v>
          </cell>
          <cell r="Y24">
            <v>76413.031000000003</v>
          </cell>
          <cell r="Z24">
            <v>68904.067999999999</v>
          </cell>
          <cell r="AA24">
            <v>59976.856</v>
          </cell>
          <cell r="AB24">
            <v>65091.114999999998</v>
          </cell>
          <cell r="AC24">
            <v>54607.947</v>
          </cell>
          <cell r="AD24">
            <v>69982.971000000005</v>
          </cell>
        </row>
        <row r="25">
          <cell r="A25" t="str">
            <v>Croatia</v>
          </cell>
          <cell r="Q25">
            <v>7124.5</v>
          </cell>
          <cell r="R25">
            <v>6727</v>
          </cell>
          <cell r="S25">
            <v>4856.8</v>
          </cell>
          <cell r="T25">
            <v>5885.6</v>
          </cell>
          <cell r="U25">
            <v>7488.5010000000002</v>
          </cell>
          <cell r="V25">
            <v>9223.85</v>
          </cell>
          <cell r="W25">
            <v>5157.5010000000002</v>
          </cell>
          <cell r="X25">
            <v>4994.2740000000003</v>
          </cell>
          <cell r="Y25">
            <v>8722.0339999999997</v>
          </cell>
          <cell r="Z25">
            <v>9117.6</v>
          </cell>
          <cell r="AA25">
            <v>6549.5010000000002</v>
          </cell>
          <cell r="AB25">
            <v>7051.0609999999997</v>
          </cell>
          <cell r="AC25">
            <v>5502.1</v>
          </cell>
          <cell r="AD25">
            <v>7779</v>
          </cell>
        </row>
        <row r="26">
          <cell r="A26" t="str">
            <v>Italy</v>
          </cell>
          <cell r="Q26">
            <v>42127.947999999997</v>
          </cell>
          <cell r="R26">
            <v>42565.756000000001</v>
          </cell>
          <cell r="S26">
            <v>37777.684999999998</v>
          </cell>
          <cell r="T26">
            <v>46351</v>
          </cell>
          <cell r="U26">
            <v>52553.885000000002</v>
          </cell>
          <cell r="V26">
            <v>53479.165000000001</v>
          </cell>
          <cell r="W26">
            <v>46889.360999999997</v>
          </cell>
          <cell r="X26">
            <v>43280.716</v>
          </cell>
          <cell r="Y26">
            <v>54044.722999999998</v>
          </cell>
          <cell r="Z26">
            <v>59518.125999999997</v>
          </cell>
          <cell r="AA26">
            <v>46360.692999999999</v>
          </cell>
          <cell r="AB26">
            <v>43695.256000000001</v>
          </cell>
          <cell r="AC26">
            <v>37535.976999999999</v>
          </cell>
          <cell r="AD26">
            <v>50036.906999999999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3315.5239999999999</v>
          </cell>
          <cell r="R28">
            <v>2692.4920000000002</v>
          </cell>
          <cell r="S28">
            <v>2722.3119999999999</v>
          </cell>
          <cell r="T28">
            <v>3097.3829999999998</v>
          </cell>
          <cell r="U28">
            <v>3449.0520000000001</v>
          </cell>
          <cell r="V28">
            <v>3510.1729999999998</v>
          </cell>
          <cell r="W28">
            <v>2878.1219999999998</v>
          </cell>
          <cell r="X28">
            <v>3699.57</v>
          </cell>
          <cell r="Y28">
            <v>2908.9839999999999</v>
          </cell>
          <cell r="Z28">
            <v>1986.5930000000001</v>
          </cell>
          <cell r="AA28">
            <v>1858.1849999999999</v>
          </cell>
          <cell r="AB28">
            <v>2527.6970000000001</v>
          </cell>
          <cell r="AC28">
            <v>4376.951</v>
          </cell>
          <cell r="AD28">
            <v>2429.7240000000002</v>
          </cell>
        </row>
        <row r="29">
          <cell r="A29" t="str">
            <v>Lithuania</v>
          </cell>
          <cell r="Q29">
            <v>819.75099999999998</v>
          </cell>
          <cell r="R29">
            <v>802.14400000000001</v>
          </cell>
          <cell r="S29">
            <v>958.07399999999996</v>
          </cell>
          <cell r="T29">
            <v>988.27099999999996</v>
          </cell>
          <cell r="U29">
            <v>1139.1479999999999</v>
          </cell>
          <cell r="V29">
            <v>1295.193</v>
          </cell>
          <cell r="W29">
            <v>1055.5519999999999</v>
          </cell>
          <cell r="X29">
            <v>936.53099999999995</v>
          </cell>
          <cell r="Y29">
            <v>1069.2280000000001</v>
          </cell>
          <cell r="Z29">
            <v>1087.6289999999999</v>
          </cell>
          <cell r="AA29">
            <v>1024.2529999999999</v>
          </cell>
          <cell r="AB29">
            <v>1043.605</v>
          </cell>
          <cell r="AC29">
            <v>1181.3989999999999</v>
          </cell>
          <cell r="AD29">
            <v>959.6</v>
          </cell>
        </row>
        <row r="30">
          <cell r="A30" t="str">
            <v>Luxembourg</v>
          </cell>
          <cell r="Q30">
            <v>872.60799999999995</v>
          </cell>
          <cell r="R30">
            <v>912.35799999999995</v>
          </cell>
          <cell r="S30">
            <v>912.67600000000004</v>
          </cell>
          <cell r="T30">
            <v>958.49</v>
          </cell>
          <cell r="U30">
            <v>826.81100000000004</v>
          </cell>
          <cell r="V30">
            <v>1460.336</v>
          </cell>
          <cell r="W30">
            <v>1126.472</v>
          </cell>
          <cell r="X30">
            <v>1154.6489999999999</v>
          </cell>
          <cell r="Y30">
            <v>1152.2460000000001</v>
          </cell>
          <cell r="Z30">
            <v>1162.816</v>
          </cell>
          <cell r="AA30">
            <v>1524.14</v>
          </cell>
          <cell r="AB30">
            <v>1520.3440000000001</v>
          </cell>
          <cell r="AC30">
            <v>1417.644</v>
          </cell>
          <cell r="AD30">
            <v>1332.404</v>
          </cell>
        </row>
        <row r="31">
          <cell r="A31" t="str">
            <v>Hungary</v>
          </cell>
          <cell r="Q31">
            <v>202.15299999999999</v>
          </cell>
          <cell r="R31">
            <v>185.74600000000001</v>
          </cell>
          <cell r="S31">
            <v>209.99299999999999</v>
          </cell>
          <cell r="T31">
            <v>212.95099999999999</v>
          </cell>
          <cell r="U31">
            <v>228.285</v>
          </cell>
          <cell r="V31">
            <v>188.38399999999999</v>
          </cell>
          <cell r="W31">
            <v>222.03</v>
          </cell>
          <cell r="X31">
            <v>212.93899999999999</v>
          </cell>
          <cell r="Y31">
            <v>213.125</v>
          </cell>
          <cell r="Z31">
            <v>301.47699999999998</v>
          </cell>
          <cell r="AA31">
            <v>233.71100000000001</v>
          </cell>
          <cell r="AB31">
            <v>259.315</v>
          </cell>
          <cell r="AC31">
            <v>220</v>
          </cell>
          <cell r="AD31">
            <v>222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88</v>
          </cell>
          <cell r="R33">
            <v>106</v>
          </cell>
          <cell r="S33">
            <v>107</v>
          </cell>
          <cell r="T33">
            <v>102</v>
          </cell>
          <cell r="U33">
            <v>98</v>
          </cell>
          <cell r="V33">
            <v>105</v>
          </cell>
          <cell r="W33">
            <v>57</v>
          </cell>
          <cell r="X33">
            <v>104.38800000000001</v>
          </cell>
          <cell r="Y33">
            <v>114.312</v>
          </cell>
          <cell r="Z33">
            <v>112.2</v>
          </cell>
          <cell r="AA33">
            <v>92.698999999999998</v>
          </cell>
          <cell r="AB33">
            <v>100.07899999999999</v>
          </cell>
          <cell r="AC33">
            <v>60.756999999999998</v>
          </cell>
          <cell r="AD33">
            <v>72.347999999999999</v>
          </cell>
        </row>
        <row r="34">
          <cell r="A34" t="str">
            <v>Austria</v>
          </cell>
          <cell r="Q34">
            <v>38205.351000000002</v>
          </cell>
          <cell r="R34">
            <v>36907.377</v>
          </cell>
          <cell r="S34">
            <v>38017.531000000003</v>
          </cell>
          <cell r="T34">
            <v>39457.534</v>
          </cell>
          <cell r="U34">
            <v>42413.67</v>
          </cell>
          <cell r="V34">
            <v>40500.47</v>
          </cell>
          <cell r="W34">
            <v>36814.531999999999</v>
          </cell>
          <cell r="X34">
            <v>47203.764999999999</v>
          </cell>
          <cell r="Y34">
            <v>45225.828000000001</v>
          </cell>
          <cell r="Z34">
            <v>44270.49</v>
          </cell>
          <cell r="AA34">
            <v>40102.356</v>
          </cell>
          <cell r="AB34">
            <v>42481.561999999998</v>
          </cell>
          <cell r="AC34">
            <v>41697.137000000002</v>
          </cell>
          <cell r="AD34">
            <v>40741.692999999999</v>
          </cell>
        </row>
        <row r="35">
          <cell r="A35" t="str">
            <v>Poland</v>
          </cell>
          <cell r="Q35">
            <v>3775.9850000000001</v>
          </cell>
          <cell r="R35">
            <v>3018.3789999999999</v>
          </cell>
          <cell r="S35">
            <v>2937.1219999999998</v>
          </cell>
          <cell r="T35">
            <v>2745.2820000000002</v>
          </cell>
          <cell r="U35">
            <v>2972.19</v>
          </cell>
          <cell r="V35">
            <v>3486.1410000000001</v>
          </cell>
          <cell r="W35">
            <v>2759.395</v>
          </cell>
          <cell r="X35">
            <v>2463.3850000000002</v>
          </cell>
          <cell r="Y35">
            <v>2993.5659999999998</v>
          </cell>
          <cell r="Z35">
            <v>2731.0639999999999</v>
          </cell>
          <cell r="AA35">
            <v>2432.4740000000002</v>
          </cell>
          <cell r="AB35">
            <v>2618.7449999999999</v>
          </cell>
          <cell r="AC35">
            <v>3030.386</v>
          </cell>
          <cell r="AD35">
            <v>2384.1529999999998</v>
          </cell>
        </row>
        <row r="36">
          <cell r="A36" t="str">
            <v>Portugal</v>
          </cell>
          <cell r="Q36">
            <v>5109.8559999999998</v>
          </cell>
          <cell r="R36">
            <v>11454.778</v>
          </cell>
          <cell r="S36">
            <v>10436.538</v>
          </cell>
          <cell r="T36">
            <v>7284.0479999999998</v>
          </cell>
          <cell r="U36">
            <v>8992.8279999999995</v>
          </cell>
          <cell r="V36">
            <v>16527.502</v>
          </cell>
          <cell r="W36">
            <v>12100.699000000001</v>
          </cell>
          <cell r="X36">
            <v>6650.4309999999996</v>
          </cell>
          <cell r="Y36">
            <v>14848.257</v>
          </cell>
          <cell r="Z36">
            <v>16388.514999999999</v>
          </cell>
          <cell r="AA36">
            <v>9784.1149999999998</v>
          </cell>
          <cell r="AB36">
            <v>16889.21</v>
          </cell>
          <cell r="AC36">
            <v>7621.0110000000004</v>
          </cell>
          <cell r="AD36">
            <v>13609.716</v>
          </cell>
        </row>
        <row r="37">
          <cell r="A37" t="str">
            <v>Romania</v>
          </cell>
          <cell r="Q37">
            <v>20131.017</v>
          </cell>
          <cell r="R37">
            <v>18260.591</v>
          </cell>
          <cell r="S37">
            <v>15847.017</v>
          </cell>
          <cell r="T37">
            <v>17055.312999999998</v>
          </cell>
          <cell r="U37">
            <v>15586.565000000001</v>
          </cell>
          <cell r="V37">
            <v>19974.687999999998</v>
          </cell>
          <cell r="W37">
            <v>14816.874</v>
          </cell>
          <cell r="X37">
            <v>12178.92</v>
          </cell>
          <cell r="Y37">
            <v>15061.672</v>
          </cell>
          <cell r="Z37">
            <v>18952.54</v>
          </cell>
          <cell r="AA37">
            <v>16602.876</v>
          </cell>
          <cell r="AB37">
            <v>18213.288</v>
          </cell>
          <cell r="AC37">
            <v>14608.852999999999</v>
          </cell>
          <cell r="AD37">
            <v>17859.418000000001</v>
          </cell>
        </row>
        <row r="38">
          <cell r="A38" t="str">
            <v>Slovenia</v>
          </cell>
          <cell r="Q38">
            <v>3236.4589999999998</v>
          </cell>
          <cell r="R38">
            <v>3341.6170000000002</v>
          </cell>
          <cell r="S38">
            <v>3024.1489999999999</v>
          </cell>
          <cell r="T38">
            <v>3757.6669999999999</v>
          </cell>
          <cell r="U38">
            <v>4549.9719999999998</v>
          </cell>
          <cell r="V38">
            <v>4536.5839999999998</v>
          </cell>
          <cell r="W38">
            <v>3580.82</v>
          </cell>
          <cell r="X38">
            <v>3961.1480000000001</v>
          </cell>
          <cell r="Y38">
            <v>4757.3320000000003</v>
          </cell>
          <cell r="Z38">
            <v>6138.0129999999999</v>
          </cell>
          <cell r="AA38">
            <v>3936.7089999999998</v>
          </cell>
          <cell r="AB38">
            <v>4554.9709999999995</v>
          </cell>
          <cell r="AC38">
            <v>3951.6869999999999</v>
          </cell>
          <cell r="AD38">
            <v>4671.6790000000001</v>
          </cell>
        </row>
        <row r="39">
          <cell r="A39" t="str">
            <v>Slovakia</v>
          </cell>
          <cell r="Q39">
            <v>4659</v>
          </cell>
          <cell r="R39">
            <v>4481</v>
          </cell>
          <cell r="S39">
            <v>4527</v>
          </cell>
          <cell r="T39">
            <v>4153.3320000000003</v>
          </cell>
          <cell r="U39">
            <v>4495.5609999999997</v>
          </cell>
          <cell r="V39">
            <v>5539</v>
          </cell>
          <cell r="W39">
            <v>4045.1869999999999</v>
          </cell>
          <cell r="X39">
            <v>4351</v>
          </cell>
          <cell r="Y39">
            <v>5060</v>
          </cell>
          <cell r="Z39">
            <v>4346</v>
          </cell>
          <cell r="AA39">
            <v>4052</v>
          </cell>
          <cell r="AB39">
            <v>4508</v>
          </cell>
          <cell r="AC39">
            <v>4523</v>
          </cell>
          <cell r="AD39">
            <v>3768</v>
          </cell>
        </row>
        <row r="40">
          <cell r="A40" t="str">
            <v>Finland</v>
          </cell>
          <cell r="Q40">
            <v>12794</v>
          </cell>
          <cell r="R40">
            <v>10710.691000000001</v>
          </cell>
          <cell r="S40">
            <v>13048.207</v>
          </cell>
          <cell r="T40">
            <v>15809.132</v>
          </cell>
          <cell r="U40">
            <v>11790.03</v>
          </cell>
          <cell r="V40">
            <v>12061.994000000001</v>
          </cell>
          <cell r="W40">
            <v>11496.165000000001</v>
          </cell>
          <cell r="X40">
            <v>15614.647000000001</v>
          </cell>
          <cell r="Y40">
            <v>11859.496999999999</v>
          </cell>
          <cell r="Z40">
            <v>12470.495000000001</v>
          </cell>
          <cell r="AA40">
            <v>15689.541999999999</v>
          </cell>
          <cell r="AB40">
            <v>14764.044</v>
          </cell>
          <cell r="AC40">
            <v>13768.741</v>
          </cell>
          <cell r="AD40">
            <v>12357.06</v>
          </cell>
        </row>
        <row r="41">
          <cell r="A41" t="str">
            <v>Sweden</v>
          </cell>
          <cell r="Q41">
            <v>72863.010999999999</v>
          </cell>
          <cell r="R41">
            <v>61843.627999999997</v>
          </cell>
          <cell r="S41">
            <v>66246.941000000006</v>
          </cell>
          <cell r="T41">
            <v>69195.100000000006</v>
          </cell>
          <cell r="U41">
            <v>65961</v>
          </cell>
          <cell r="V41">
            <v>66487</v>
          </cell>
          <cell r="W41">
            <v>66541</v>
          </cell>
          <cell r="X41">
            <v>79041</v>
          </cell>
          <cell r="Y41">
            <v>61485.758999999998</v>
          </cell>
          <cell r="Z41">
            <v>63859.767999999996</v>
          </cell>
          <cell r="AA41">
            <v>75428.426999999996</v>
          </cell>
          <cell r="AB41">
            <v>62126</v>
          </cell>
          <cell r="AC41">
            <v>65156</v>
          </cell>
          <cell r="AD41">
            <v>62239</v>
          </cell>
        </row>
        <row r="42">
          <cell r="A42" t="str">
            <v>United Kingdom</v>
          </cell>
          <cell r="Q42">
            <v>6755.6620000000003</v>
          </cell>
          <cell r="R42">
            <v>7545.9009999999998</v>
          </cell>
          <cell r="S42">
            <v>8003.192</v>
          </cell>
          <cell r="T42">
            <v>8312.7540000000008</v>
          </cell>
          <cell r="U42">
            <v>7979.3940000000002</v>
          </cell>
          <cell r="V42">
            <v>5853.4759999999997</v>
          </cell>
          <cell r="W42">
            <v>7499.4380000000001</v>
          </cell>
          <cell r="X42">
            <v>7136.4840000000004</v>
          </cell>
          <cell r="Y42">
            <v>6512.8869999999997</v>
          </cell>
          <cell r="Z42">
            <v>7517.9859999999999</v>
          </cell>
          <cell r="AA42">
            <v>7646.0029999999997</v>
          </cell>
          <cell r="AB42">
            <v>6910.23</v>
          </cell>
          <cell r="AC42">
            <v>7050.5889999999999</v>
          </cell>
          <cell r="AD42">
            <v>6324.835</v>
          </cell>
        </row>
        <row r="43">
          <cell r="A43" t="str">
            <v>Iceland</v>
          </cell>
          <cell r="Q43">
            <v>7015.2860000000001</v>
          </cell>
          <cell r="R43">
            <v>7288.9970000000003</v>
          </cell>
          <cell r="S43">
            <v>8393.7350000000006</v>
          </cell>
          <cell r="T43">
            <v>12427.433999999999</v>
          </cell>
          <cell r="U43">
            <v>12279.343000000001</v>
          </cell>
          <cell r="V43">
            <v>12592.081</v>
          </cell>
          <cell r="W43">
            <v>12506.84</v>
          </cell>
          <cell r="X43">
            <v>12336.529</v>
          </cell>
          <cell r="Y43">
            <v>12862.843000000001</v>
          </cell>
          <cell r="Z43">
            <v>12873.016</v>
          </cell>
          <cell r="AA43">
            <v>13780.77</v>
          </cell>
          <cell r="AB43">
            <v>13469.596</v>
          </cell>
          <cell r="AC43">
            <v>14058.722</v>
          </cell>
          <cell r="AD43">
            <v>13813.688</v>
          </cell>
        </row>
        <row r="44">
          <cell r="A44" t="str">
            <v>Norway</v>
          </cell>
          <cell r="Q44">
            <v>130845</v>
          </cell>
          <cell r="R44">
            <v>115134</v>
          </cell>
          <cell r="S44">
            <v>129313</v>
          </cell>
          <cell r="T44">
            <v>134093</v>
          </cell>
          <cell r="U44">
            <v>121070</v>
          </cell>
          <cell r="V44">
            <v>117152</v>
          </cell>
          <cell r="W44">
            <v>121553</v>
          </cell>
          <cell r="X44">
            <v>142810</v>
          </cell>
          <cell r="Y44">
            <v>128699</v>
          </cell>
          <cell r="Z44">
            <v>136185</v>
          </cell>
          <cell r="AA44">
            <v>138450</v>
          </cell>
          <cell r="AB44">
            <v>143417</v>
          </cell>
          <cell r="AC44">
            <v>143112</v>
          </cell>
          <cell r="AD44">
            <v>139508.76999999999</v>
          </cell>
        </row>
        <row r="45">
          <cell r="A45" t="str">
            <v>Montenegro</v>
          </cell>
          <cell r="Q45">
            <v>1866</v>
          </cell>
          <cell r="R45">
            <v>1750</v>
          </cell>
          <cell r="S45">
            <v>1284</v>
          </cell>
          <cell r="T45">
            <v>1539</v>
          </cell>
          <cell r="U45">
            <v>2071</v>
          </cell>
          <cell r="V45">
            <v>2750</v>
          </cell>
          <cell r="W45">
            <v>1203.8530000000001</v>
          </cell>
          <cell r="X45">
            <v>1477.087</v>
          </cell>
          <cell r="Y45">
            <v>2504.1680000000001</v>
          </cell>
          <cell r="Z45">
            <v>1751.65</v>
          </cell>
          <cell r="AA45">
            <v>1491</v>
          </cell>
          <cell r="AB45">
            <v>1843.191</v>
          </cell>
          <cell r="AC45">
            <v>1023.9</v>
          </cell>
          <cell r="AD45">
            <v>2113</v>
          </cell>
        </row>
        <row r="46">
          <cell r="A46" t="str">
            <v>North Macedonia</v>
          </cell>
          <cell r="Q46">
            <v>1491.78</v>
          </cell>
          <cell r="R46">
            <v>1649.5889999999999</v>
          </cell>
          <cell r="S46">
            <v>1010.0309999999999</v>
          </cell>
          <cell r="T46">
            <v>840.09199999999998</v>
          </cell>
          <cell r="U46">
            <v>1270.3489999999999</v>
          </cell>
          <cell r="V46">
            <v>2431.471</v>
          </cell>
          <cell r="W46">
            <v>1433.12</v>
          </cell>
          <cell r="X46">
            <v>1040.7670000000001</v>
          </cell>
          <cell r="Y46">
            <v>1583.9659999999999</v>
          </cell>
          <cell r="Z46">
            <v>1206.6510000000001</v>
          </cell>
          <cell r="AA46">
            <v>1865.192</v>
          </cell>
          <cell r="AB46">
            <v>1897.3440000000001</v>
          </cell>
          <cell r="AC46">
            <v>1110.278</v>
          </cell>
          <cell r="AD46">
            <v>1791.366</v>
          </cell>
        </row>
        <row r="47">
          <cell r="A47" t="str">
            <v>Albania</v>
          </cell>
          <cell r="Q47">
            <v>5373</v>
          </cell>
          <cell r="R47">
            <v>5431</v>
          </cell>
          <cell r="S47">
            <v>2788</v>
          </cell>
          <cell r="T47">
            <v>3797</v>
          </cell>
          <cell r="U47">
            <v>5201</v>
          </cell>
          <cell r="V47">
            <v>7567</v>
          </cell>
          <cell r="W47">
            <v>4132</v>
          </cell>
          <cell r="X47">
            <v>4725</v>
          </cell>
          <cell r="Y47">
            <v>6959</v>
          </cell>
          <cell r="Z47">
            <v>4724.4409999999998</v>
          </cell>
          <cell r="AA47">
            <v>5895</v>
          </cell>
          <cell r="AB47">
            <v>7781.7020000000002</v>
          </cell>
          <cell r="AC47">
            <v>4524.9790000000003</v>
          </cell>
          <cell r="AD47">
            <v>8552.152</v>
          </cell>
        </row>
        <row r="48">
          <cell r="A48" t="str">
            <v>Serbia</v>
          </cell>
          <cell r="Q48">
            <v>12032</v>
          </cell>
          <cell r="R48">
            <v>10965</v>
          </cell>
          <cell r="S48">
            <v>10037</v>
          </cell>
          <cell r="T48">
            <v>10109</v>
          </cell>
          <cell r="U48">
            <v>11144</v>
          </cell>
          <cell r="V48">
            <v>12571</v>
          </cell>
          <cell r="W48">
            <v>9243</v>
          </cell>
          <cell r="X48">
            <v>9914</v>
          </cell>
          <cell r="Y48">
            <v>10853</v>
          </cell>
          <cell r="Z48">
            <v>11617</v>
          </cell>
          <cell r="AA48">
            <v>10783</v>
          </cell>
          <cell r="AB48">
            <v>11520</v>
          </cell>
          <cell r="AC48">
            <v>9751.9699999999993</v>
          </cell>
          <cell r="AD48">
            <v>11393.163</v>
          </cell>
        </row>
        <row r="49">
          <cell r="A49" t="str">
            <v>Turkey</v>
          </cell>
          <cell r="Q49">
            <v>38726</v>
          </cell>
          <cell r="R49">
            <v>43039.856</v>
          </cell>
          <cell r="S49">
            <v>34936.614999999998</v>
          </cell>
          <cell r="T49">
            <v>32522.135999999999</v>
          </cell>
          <cell r="U49">
            <v>34365.116999999998</v>
          </cell>
          <cell r="V49">
            <v>50571.612000000001</v>
          </cell>
          <cell r="W49">
            <v>51098.411999999997</v>
          </cell>
          <cell r="X49">
            <v>56207.023000000001</v>
          </cell>
          <cell r="Y49">
            <v>58344.296000000002</v>
          </cell>
          <cell r="Z49">
            <v>39764.120999999999</v>
          </cell>
          <cell r="AA49">
            <v>65923.360000000001</v>
          </cell>
          <cell r="AB49">
            <v>66386.384000000005</v>
          </cell>
          <cell r="AC49">
            <v>57251.699000000001</v>
          </cell>
          <cell r="AD49">
            <v>58865.004999999997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5935</v>
          </cell>
          <cell r="AA50">
            <v>5551</v>
          </cell>
          <cell r="AB50">
            <v>5641</v>
          </cell>
          <cell r="AC50">
            <v>3987</v>
          </cell>
          <cell r="AD50">
            <v>6519</v>
          </cell>
        </row>
        <row r="51">
          <cell r="A51" t="str">
            <v>Kosovo (under United Nations Security Council Resolution 1244/99)</v>
          </cell>
          <cell r="Q51">
            <v>112</v>
          </cell>
          <cell r="R51">
            <v>101</v>
          </cell>
          <cell r="S51">
            <v>94</v>
          </cell>
          <cell r="T51">
            <v>76</v>
          </cell>
          <cell r="U51">
            <v>120</v>
          </cell>
          <cell r="V51">
            <v>156</v>
          </cell>
          <cell r="W51">
            <v>104.625</v>
          </cell>
          <cell r="X51">
            <v>95.578999999999994</v>
          </cell>
          <cell r="Y51">
            <v>143.303</v>
          </cell>
          <cell r="Z51">
            <v>150.989</v>
          </cell>
          <cell r="AA51">
            <v>139.93199999999999</v>
          </cell>
          <cell r="AB51">
            <v>245.262</v>
          </cell>
          <cell r="AC51">
            <v>179.06800000000001</v>
          </cell>
          <cell r="AD51">
            <v>272.65199999999999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79</v>
          </cell>
          <cell r="W52">
            <v>76</v>
          </cell>
          <cell r="X52">
            <v>33.892000000000003</v>
          </cell>
          <cell r="Y52">
            <v>45</v>
          </cell>
          <cell r="Z52">
            <v>59</v>
          </cell>
          <cell r="AA52">
            <v>50</v>
          </cell>
          <cell r="AB52">
            <v>39.33</v>
          </cell>
          <cell r="AC52">
            <v>48</v>
          </cell>
          <cell r="AD52">
            <v>44</v>
          </cell>
        </row>
        <row r="53">
          <cell r="A53" t="str">
            <v>Ukraine</v>
          </cell>
          <cell r="Q53">
            <v>12471.8</v>
          </cell>
          <cell r="R53">
            <v>13009.8</v>
          </cell>
          <cell r="S53">
            <v>10228.6</v>
          </cell>
          <cell r="T53">
            <v>11481.5</v>
          </cell>
          <cell r="U53">
            <v>11910</v>
          </cell>
          <cell r="V53">
            <v>13130.3</v>
          </cell>
          <cell r="W53">
            <v>10924.8</v>
          </cell>
          <cell r="X53">
            <v>10973.8</v>
          </cell>
          <cell r="Y53">
            <v>14450.1</v>
          </cell>
          <cell r="Z53">
            <v>9299.2999999999993</v>
          </cell>
          <cell r="AA53">
            <v>6953.8</v>
          </cell>
          <cell r="AB53">
            <v>9280.4</v>
          </cell>
          <cell r="AC53">
            <v>10515.9</v>
          </cell>
          <cell r="AD53">
            <v>12005.1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8271.2060000000001</v>
          </cell>
          <cell r="Z54">
            <v>8335.3369999999995</v>
          </cell>
          <cell r="AA54">
            <v>8453.7639999999992</v>
          </cell>
          <cell r="AB54">
            <v>9329.241</v>
          </cell>
          <cell r="AC54">
            <v>9210.4</v>
          </cell>
          <cell r="AD54">
            <v>9949.4</v>
          </cell>
        </row>
      </sheetData>
      <sheetData sheetId="47">
        <row r="12">
          <cell r="A12" t="str">
            <v>European Union - 27 countries (from 2020)</v>
          </cell>
          <cell r="Q12">
            <v>5397.6729999999998</v>
          </cell>
          <cell r="R12">
            <v>5615.65</v>
          </cell>
          <cell r="S12">
            <v>5772.5280000000002</v>
          </cell>
          <cell r="T12">
            <v>5731.5780000000004</v>
          </cell>
          <cell r="U12">
            <v>5546.27</v>
          </cell>
          <cell r="V12">
            <v>5602.4089999999997</v>
          </cell>
          <cell r="W12">
            <v>5946.7830000000004</v>
          </cell>
          <cell r="X12">
            <v>5820.3389999999999</v>
          </cell>
          <cell r="Y12">
            <v>6026.268</v>
          </cell>
          <cell r="Z12">
            <v>6303.3530000000001</v>
          </cell>
          <cell r="AA12">
            <v>6613.6419999999998</v>
          </cell>
          <cell r="AB12">
            <v>6728.6019999999999</v>
          </cell>
          <cell r="AC12">
            <v>6706.4480000000003</v>
          </cell>
          <cell r="AD12">
            <v>6649.25</v>
          </cell>
        </row>
        <row r="13">
          <cell r="A13" t="str">
            <v>European Union - 28 countries (2013-2020)</v>
          </cell>
          <cell r="Q13">
            <v>5397.6729999999998</v>
          </cell>
          <cell r="R13">
            <v>5615.65</v>
          </cell>
          <cell r="S13">
            <v>5772.5280000000002</v>
          </cell>
          <cell r="T13">
            <v>5731.5780000000004</v>
          </cell>
          <cell r="U13">
            <v>5546.27</v>
          </cell>
          <cell r="V13">
            <v>5602.4089999999997</v>
          </cell>
          <cell r="W13">
            <v>5946.7830000000004</v>
          </cell>
          <cell r="X13">
            <v>5820.3389999999999</v>
          </cell>
          <cell r="Y13">
            <v>6026.268</v>
          </cell>
          <cell r="Z13">
            <v>6303.3530000000001</v>
          </cell>
          <cell r="AA13">
            <v>6613.6419999999998</v>
          </cell>
          <cell r="AB13">
            <v>6728.6019999999999</v>
          </cell>
          <cell r="AC13">
            <v>6706.4480000000003</v>
          </cell>
          <cell r="AD13">
            <v>6649.25</v>
          </cell>
        </row>
        <row r="14">
          <cell r="A14" t="str">
            <v>Euro area - 19 countries  (from 2015)</v>
          </cell>
          <cell r="Q14">
            <v>5397.6729999999998</v>
          </cell>
          <cell r="R14">
            <v>5615.65</v>
          </cell>
          <cell r="S14">
            <v>5772.5280000000002</v>
          </cell>
          <cell r="T14">
            <v>5731.5780000000004</v>
          </cell>
          <cell r="U14">
            <v>5546.27</v>
          </cell>
          <cell r="V14">
            <v>5602.4089999999997</v>
          </cell>
          <cell r="W14">
            <v>5946.7830000000004</v>
          </cell>
          <cell r="X14">
            <v>5820.3389999999999</v>
          </cell>
          <cell r="Y14">
            <v>6026.268</v>
          </cell>
          <cell r="Z14">
            <v>6303.2110000000002</v>
          </cell>
          <cell r="AA14">
            <v>6613.5379999999996</v>
          </cell>
          <cell r="AB14">
            <v>6728.4979999999996</v>
          </cell>
          <cell r="AC14">
            <v>6705.4480000000003</v>
          </cell>
          <cell r="AD14">
            <v>6635.25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18</v>
          </cell>
          <cell r="U19">
            <v>19</v>
          </cell>
          <cell r="V19">
            <v>28</v>
          </cell>
          <cell r="W19">
            <v>19</v>
          </cell>
          <cell r="X19">
            <v>25</v>
          </cell>
          <cell r="Y19">
            <v>80</v>
          </cell>
          <cell r="Z19">
            <v>98</v>
          </cell>
          <cell r="AA19">
            <v>133</v>
          </cell>
          <cell r="AB19">
            <v>175</v>
          </cell>
          <cell r="AC19">
            <v>163</v>
          </cell>
          <cell r="AD19">
            <v>178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62.048999999999999</v>
          </cell>
          <cell r="X24">
            <v>56.512999999999998</v>
          </cell>
          <cell r="Y24">
            <v>90.150999999999996</v>
          </cell>
          <cell r="Z24">
            <v>83.114000000000004</v>
          </cell>
          <cell r="AA24">
            <v>91.938999999999993</v>
          </cell>
          <cell r="AB24">
            <v>93.326999999999998</v>
          </cell>
          <cell r="AC24">
            <v>124.539</v>
          </cell>
          <cell r="AD24">
            <v>121.23399999999999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2</v>
          </cell>
        </row>
        <row r="26">
          <cell r="A26" t="str">
            <v>Italy</v>
          </cell>
          <cell r="Q26">
            <v>5324.46</v>
          </cell>
          <cell r="R26">
            <v>5527.366</v>
          </cell>
          <cell r="S26">
            <v>5569.1279999999997</v>
          </cell>
          <cell r="T26">
            <v>5520.3149999999996</v>
          </cell>
          <cell r="U26">
            <v>5341.8220000000001</v>
          </cell>
          <cell r="V26">
            <v>5375.9160000000002</v>
          </cell>
          <cell r="W26">
            <v>5654.2629999999999</v>
          </cell>
          <cell r="X26">
            <v>5591.6850000000004</v>
          </cell>
          <cell r="Y26">
            <v>5659.2280000000001</v>
          </cell>
          <cell r="Z26">
            <v>5916.3329999999996</v>
          </cell>
          <cell r="AA26">
            <v>6184.9709999999995</v>
          </cell>
          <cell r="AB26">
            <v>6288.5730000000003</v>
          </cell>
          <cell r="AC26">
            <v>6201.1589999999997</v>
          </cell>
          <cell r="AD26">
            <v>6105.39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</v>
          </cell>
          <cell r="AD31">
            <v>12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2.302</v>
          </cell>
          <cell r="R34">
            <v>3.0609999999999999</v>
          </cell>
          <cell r="S34">
            <v>2.41</v>
          </cell>
          <cell r="T34">
            <v>1.6160000000000001</v>
          </cell>
          <cell r="U34">
            <v>1.5109999999999999</v>
          </cell>
          <cell r="V34">
            <v>1.3979999999999999</v>
          </cell>
          <cell r="W34">
            <v>1.0529999999999999</v>
          </cell>
          <cell r="X34">
            <v>0.67700000000000005</v>
          </cell>
          <cell r="Y34">
            <v>0.30599999999999999</v>
          </cell>
          <cell r="Z34">
            <v>0.38400000000000001</v>
          </cell>
          <cell r="AA34">
            <v>6.0999999999999999E-2</v>
          </cell>
          <cell r="AB34">
            <v>2.1000000000000001E-2</v>
          </cell>
          <cell r="AC34">
            <v>9.0999999999999998E-2</v>
          </cell>
          <cell r="AD34">
            <v>0.23899999999999999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70.911000000000001</v>
          </cell>
          <cell r="R36">
            <v>85.222999999999999</v>
          </cell>
          <cell r="S36">
            <v>200.99</v>
          </cell>
          <cell r="T36">
            <v>191.64699999999999</v>
          </cell>
          <cell r="U36">
            <v>183.93700000000001</v>
          </cell>
          <cell r="V36">
            <v>197.095</v>
          </cell>
          <cell r="W36">
            <v>210.41800000000001</v>
          </cell>
          <cell r="X36">
            <v>146.464</v>
          </cell>
          <cell r="Y36">
            <v>196.583</v>
          </cell>
          <cell r="Z36">
            <v>205.38</v>
          </cell>
          <cell r="AA36">
            <v>203.56700000000001</v>
          </cell>
          <cell r="AB36">
            <v>171.577</v>
          </cell>
          <cell r="AC36">
            <v>216.65899999999999</v>
          </cell>
          <cell r="AD36">
            <v>230.387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0.14199999999999999</v>
          </cell>
          <cell r="AA37">
            <v>0.104</v>
          </cell>
          <cell r="AB37">
            <v>0.104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509.17399999999998</v>
          </cell>
          <cell r="R43">
            <v>1198.825</v>
          </cell>
          <cell r="S43">
            <v>2155.585</v>
          </cell>
          <cell r="T43">
            <v>2479.0500000000002</v>
          </cell>
          <cell r="U43">
            <v>3010.1979999999999</v>
          </cell>
          <cell r="V43">
            <v>2995.1309999999999</v>
          </cell>
          <cell r="W43">
            <v>3396.721</v>
          </cell>
          <cell r="X43">
            <v>3692.415</v>
          </cell>
          <cell r="Y43">
            <v>482.541</v>
          </cell>
          <cell r="Z43">
            <v>470.65899999999999</v>
          </cell>
          <cell r="AA43">
            <v>487.42700000000002</v>
          </cell>
          <cell r="AB43">
            <v>497.77300000000002</v>
          </cell>
          <cell r="AC43">
            <v>558.61699999999996</v>
          </cell>
          <cell r="AD43">
            <v>1139.7080000000001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94</v>
          </cell>
          <cell r="R49">
            <v>94.013000000000005</v>
          </cell>
          <cell r="S49">
            <v>155.95400000000001</v>
          </cell>
          <cell r="T49">
            <v>162.435</v>
          </cell>
          <cell r="U49">
            <v>435.73700000000002</v>
          </cell>
          <cell r="V49">
            <v>668.21299999999997</v>
          </cell>
          <cell r="W49">
            <v>694.35</v>
          </cell>
          <cell r="X49">
            <v>899.34299999999996</v>
          </cell>
          <cell r="Y49">
            <v>1363.528</v>
          </cell>
          <cell r="Z49">
            <v>2363.9830000000002</v>
          </cell>
          <cell r="AA49">
            <v>3424.9989999999998</v>
          </cell>
          <cell r="AB49">
            <v>4818.5240000000003</v>
          </cell>
          <cell r="AC49">
            <v>6127.482</v>
          </cell>
          <cell r="AD49">
            <v>7430.9759999999997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67262.854999999996</v>
          </cell>
          <cell r="R12">
            <v>77702.135999999999</v>
          </cell>
          <cell r="S12">
            <v>98767.558000000005</v>
          </cell>
          <cell r="T12">
            <v>112052.898</v>
          </cell>
          <cell r="U12">
            <v>123406.792</v>
          </cell>
          <cell r="V12">
            <v>138560.791</v>
          </cell>
          <cell r="W12">
            <v>163922.52900000001</v>
          </cell>
          <cell r="X12">
            <v>185830.519</v>
          </cell>
          <cell r="Y12">
            <v>207626.432</v>
          </cell>
          <cell r="Z12">
            <v>220335.03599999999</v>
          </cell>
          <cell r="AA12">
            <v>260874.533</v>
          </cell>
          <cell r="AB12">
            <v>264886.28899999999</v>
          </cell>
          <cell r="AC12">
            <v>310030.72499999998</v>
          </cell>
          <cell r="AD12">
            <v>317959.50099999999</v>
          </cell>
        </row>
        <row r="13">
          <cell r="A13" t="str">
            <v>European Union - 28 countries (2013-2020)</v>
          </cell>
          <cell r="Q13">
            <v>67262.854999999996</v>
          </cell>
          <cell r="R13">
            <v>77702.135999999999</v>
          </cell>
          <cell r="S13">
            <v>102336.395</v>
          </cell>
          <cell r="T13">
            <v>117440.5</v>
          </cell>
          <cell r="U13">
            <v>129946.94</v>
          </cell>
          <cell r="V13">
            <v>146530.35999999999</v>
          </cell>
          <cell r="W13">
            <v>176840.29800000001</v>
          </cell>
          <cell r="X13">
            <v>202987.73</v>
          </cell>
          <cell r="Y13">
            <v>231584.527</v>
          </cell>
          <cell r="Z13">
            <v>247097.30100000001</v>
          </cell>
          <cell r="AA13">
            <v>294131.67200000002</v>
          </cell>
          <cell r="AB13">
            <v>295598.75</v>
          </cell>
          <cell r="AC13">
            <v>350985.158</v>
          </cell>
          <cell r="AD13">
            <v>366141.91700000002</v>
          </cell>
        </row>
        <row r="14">
          <cell r="A14" t="str">
            <v>Euro area - 19 countries  (from 2015)</v>
          </cell>
          <cell r="Q14">
            <v>59532.358</v>
          </cell>
          <cell r="R14">
            <v>70221.851999999999</v>
          </cell>
          <cell r="S14">
            <v>89330.218999999997</v>
          </cell>
          <cell r="T14">
            <v>101674.514</v>
          </cell>
          <cell r="U14">
            <v>112199.143</v>
          </cell>
          <cell r="V14">
            <v>123610.363</v>
          </cell>
          <cell r="W14">
            <v>141389.47500000001</v>
          </cell>
          <cell r="X14">
            <v>158454.51300000001</v>
          </cell>
          <cell r="Y14">
            <v>173288.56400000001</v>
          </cell>
          <cell r="Z14">
            <v>179309.58499999999</v>
          </cell>
          <cell r="AA14">
            <v>209351.53400000001</v>
          </cell>
          <cell r="AB14">
            <v>214126.535</v>
          </cell>
          <cell r="AC14">
            <v>251561.11499999999</v>
          </cell>
          <cell r="AD14">
            <v>264676.68300000002</v>
          </cell>
        </row>
        <row r="15">
          <cell r="A15" t="str">
            <v>Belgium</v>
          </cell>
          <cell r="Q15">
            <v>225</v>
          </cell>
          <cell r="R15">
            <v>363.38900000000001</v>
          </cell>
          <cell r="S15">
            <v>485.25299999999999</v>
          </cell>
          <cell r="T15">
            <v>630.57600000000002</v>
          </cell>
          <cell r="U15">
            <v>987</v>
          </cell>
          <cell r="V15">
            <v>1281</v>
          </cell>
          <cell r="W15">
            <v>2298</v>
          </cell>
          <cell r="X15">
            <v>2729</v>
          </cell>
          <cell r="Y15">
            <v>3644</v>
          </cell>
          <cell r="Z15">
            <v>4587.3</v>
          </cell>
          <cell r="AA15">
            <v>5543</v>
          </cell>
          <cell r="AB15">
            <v>5411.7</v>
          </cell>
          <cell r="AC15">
            <v>6475.4</v>
          </cell>
          <cell r="AD15">
            <v>7419.6</v>
          </cell>
        </row>
        <row r="16">
          <cell r="A16" t="str">
            <v>Bulgaria</v>
          </cell>
          <cell r="Q16">
            <v>4.5869999999999997</v>
          </cell>
          <cell r="R16">
            <v>20.047000000000001</v>
          </cell>
          <cell r="S16">
            <v>46.802</v>
          </cell>
          <cell r="T16">
            <v>121.758</v>
          </cell>
          <cell r="U16">
            <v>237.00899999999999</v>
          </cell>
          <cell r="V16">
            <v>681.36900000000003</v>
          </cell>
          <cell r="W16">
            <v>861.09500000000003</v>
          </cell>
          <cell r="X16">
            <v>1220.8979999999999</v>
          </cell>
          <cell r="Y16">
            <v>1373.5119999999999</v>
          </cell>
          <cell r="Z16">
            <v>1330.577</v>
          </cell>
          <cell r="AA16">
            <v>1451.511</v>
          </cell>
          <cell r="AB16">
            <v>1424.97</v>
          </cell>
          <cell r="AC16">
            <v>1504.0640000000001</v>
          </cell>
          <cell r="AD16">
            <v>1318.123</v>
          </cell>
        </row>
        <row r="17">
          <cell r="A17" t="str">
            <v>Czechia</v>
          </cell>
          <cell r="Q17">
            <v>21.28</v>
          </cell>
          <cell r="R17">
            <v>49.4</v>
          </cell>
          <cell r="S17">
            <v>125.1</v>
          </cell>
          <cell r="T17">
            <v>244.661</v>
          </cell>
          <cell r="U17">
            <v>288.06700000000001</v>
          </cell>
          <cell r="V17">
            <v>335.49299999999999</v>
          </cell>
          <cell r="W17">
            <v>397.00299999999999</v>
          </cell>
          <cell r="X17">
            <v>415.81700000000001</v>
          </cell>
          <cell r="Y17">
            <v>480.51900000000001</v>
          </cell>
          <cell r="Z17">
            <v>476.54399999999998</v>
          </cell>
          <cell r="AA17">
            <v>572.61199999999997</v>
          </cell>
          <cell r="AB17">
            <v>496.95699999999999</v>
          </cell>
          <cell r="AC17">
            <v>591.03800000000001</v>
          </cell>
          <cell r="AD17">
            <v>609.33000000000004</v>
          </cell>
        </row>
        <row r="18">
          <cell r="A18" t="str">
            <v>Denmark</v>
          </cell>
          <cell r="Q18">
            <v>6614</v>
          </cell>
          <cell r="R18">
            <v>6108</v>
          </cell>
          <cell r="S18">
            <v>7171</v>
          </cell>
          <cell r="T18">
            <v>6928</v>
          </cell>
          <cell r="U18">
            <v>6721</v>
          </cell>
          <cell r="V18">
            <v>7809.4219999999996</v>
          </cell>
          <cell r="W18">
            <v>9774.1839999999993</v>
          </cell>
          <cell r="X18">
            <v>10269.94</v>
          </cell>
          <cell r="Y18">
            <v>11123.272999999999</v>
          </cell>
          <cell r="Z18">
            <v>13078.504000000001</v>
          </cell>
          <cell r="AA18">
            <v>14133.092000000001</v>
          </cell>
          <cell r="AB18">
            <v>12781.731</v>
          </cell>
          <cell r="AC18">
            <v>14780</v>
          </cell>
          <cell r="AD18">
            <v>13898.803</v>
          </cell>
        </row>
        <row r="19">
          <cell r="A19" t="str">
            <v>Germany (until 1990 former territory of the FRG)</v>
          </cell>
          <cell r="Q19">
            <v>27774</v>
          </cell>
          <cell r="R19">
            <v>31324</v>
          </cell>
          <cell r="S19">
            <v>40507</v>
          </cell>
          <cell r="T19">
            <v>41385</v>
          </cell>
          <cell r="U19">
            <v>39420</v>
          </cell>
          <cell r="V19">
            <v>38547</v>
          </cell>
          <cell r="W19">
            <v>49858</v>
          </cell>
          <cell r="X19">
            <v>51680</v>
          </cell>
          <cell r="Y19">
            <v>52737</v>
          </cell>
          <cell r="Z19">
            <v>58497</v>
          </cell>
          <cell r="AA19">
            <v>80624</v>
          </cell>
          <cell r="AB19">
            <v>79924</v>
          </cell>
          <cell r="AC19">
            <v>105693</v>
          </cell>
          <cell r="AD19">
            <v>109951</v>
          </cell>
        </row>
        <row r="20">
          <cell r="A20" t="str">
            <v>Estonia</v>
          </cell>
          <cell r="Q20">
            <v>53</v>
          </cell>
          <cell r="R20">
            <v>75.498999999999995</v>
          </cell>
          <cell r="S20">
            <v>89.935000000000002</v>
          </cell>
          <cell r="T20">
            <v>132.15700000000001</v>
          </cell>
          <cell r="U20">
            <v>194.46600000000001</v>
          </cell>
          <cell r="V20">
            <v>275.96600000000001</v>
          </cell>
          <cell r="W20">
            <v>368.47300000000001</v>
          </cell>
          <cell r="X20">
            <v>432.73700000000002</v>
          </cell>
          <cell r="Y20">
            <v>523.71699999999998</v>
          </cell>
          <cell r="Z20">
            <v>590.12199999999996</v>
          </cell>
          <cell r="AA20">
            <v>700.68</v>
          </cell>
          <cell r="AB20">
            <v>581</v>
          </cell>
          <cell r="AC20">
            <v>723</v>
          </cell>
          <cell r="AD20">
            <v>635</v>
          </cell>
        </row>
        <row r="21">
          <cell r="A21" t="str">
            <v>Ireland</v>
          </cell>
          <cell r="Q21">
            <v>1111.9100000000001</v>
          </cell>
          <cell r="R21">
            <v>1622.0409999999999</v>
          </cell>
          <cell r="S21">
            <v>1958.3710000000001</v>
          </cell>
          <cell r="T21">
            <v>2410.0129999999999</v>
          </cell>
          <cell r="U21">
            <v>2955.2170000000001</v>
          </cell>
          <cell r="V21">
            <v>2814.6590000000001</v>
          </cell>
          <cell r="W21">
            <v>4380.3149999999996</v>
          </cell>
          <cell r="X21">
            <v>3999.42</v>
          </cell>
          <cell r="Y21">
            <v>4529.6779999999999</v>
          </cell>
          <cell r="Z21">
            <v>5115.7150000000001</v>
          </cell>
          <cell r="AA21">
            <v>6536.6549999999997</v>
          </cell>
          <cell r="AB21">
            <v>6114.9380000000001</v>
          </cell>
          <cell r="AC21">
            <v>7407.6409999999996</v>
          </cell>
          <cell r="AD21">
            <v>8600</v>
          </cell>
        </row>
        <row r="22">
          <cell r="A22" t="str">
            <v>Greece</v>
          </cell>
          <cell r="Q22">
            <v>1266.452</v>
          </cell>
          <cell r="R22">
            <v>1699.3530000000001</v>
          </cell>
          <cell r="S22">
            <v>1818</v>
          </cell>
          <cell r="T22">
            <v>2242</v>
          </cell>
          <cell r="U22">
            <v>2543</v>
          </cell>
          <cell r="V22">
            <v>2713.9369999999999</v>
          </cell>
          <cell r="W22">
            <v>3315.2269999999999</v>
          </cell>
          <cell r="X22">
            <v>3850.1570000000002</v>
          </cell>
          <cell r="Y22">
            <v>4139.1360000000004</v>
          </cell>
          <cell r="Z22">
            <v>3688.5749999999998</v>
          </cell>
          <cell r="AA22">
            <v>4621.0190000000002</v>
          </cell>
          <cell r="AB22">
            <v>5145.8959999999997</v>
          </cell>
          <cell r="AC22">
            <v>5536.9870000000001</v>
          </cell>
          <cell r="AD22">
            <v>6300.259</v>
          </cell>
        </row>
        <row r="23">
          <cell r="A23" t="str">
            <v>Spain</v>
          </cell>
          <cell r="Q23">
            <v>21140</v>
          </cell>
          <cell r="R23">
            <v>23262</v>
          </cell>
          <cell r="S23">
            <v>27532</v>
          </cell>
          <cell r="T23">
            <v>32908</v>
          </cell>
          <cell r="U23">
            <v>38073</v>
          </cell>
          <cell r="V23">
            <v>44225</v>
          </cell>
          <cell r="W23">
            <v>42876</v>
          </cell>
          <cell r="X23">
            <v>49399</v>
          </cell>
          <cell r="Y23">
            <v>55560</v>
          </cell>
          <cell r="Z23">
            <v>51931</v>
          </cell>
          <cell r="AA23">
            <v>49246</v>
          </cell>
          <cell r="AB23">
            <v>48828</v>
          </cell>
          <cell r="AC23">
            <v>49008</v>
          </cell>
          <cell r="AD23">
            <v>50737</v>
          </cell>
        </row>
        <row r="24">
          <cell r="A24" t="str">
            <v>France</v>
          </cell>
          <cell r="Q24">
            <v>898.45</v>
          </cell>
          <cell r="R24">
            <v>2073.38</v>
          </cell>
          <cell r="S24">
            <v>3910.72</v>
          </cell>
          <cell r="T24">
            <v>5508.86</v>
          </cell>
          <cell r="U24">
            <v>7675.04</v>
          </cell>
          <cell r="V24">
            <v>9468.86</v>
          </cell>
          <cell r="W24">
            <v>11979.418</v>
          </cell>
          <cell r="X24">
            <v>14763.284</v>
          </cell>
          <cell r="Y24">
            <v>15664.296</v>
          </cell>
          <cell r="Z24">
            <v>16837.794999999998</v>
          </cell>
          <cell r="AA24">
            <v>20806.876</v>
          </cell>
          <cell r="AB24">
            <v>20807.205000000002</v>
          </cell>
          <cell r="AC24">
            <v>23809.298999999999</v>
          </cell>
          <cell r="AD24">
            <v>27502.526999999998</v>
          </cell>
        </row>
        <row r="25">
          <cell r="A25" t="str">
            <v>Croatia</v>
          </cell>
          <cell r="Q25">
            <v>10</v>
          </cell>
          <cell r="R25">
            <v>19</v>
          </cell>
          <cell r="S25">
            <v>34.9</v>
          </cell>
          <cell r="T25">
            <v>39.9</v>
          </cell>
          <cell r="U25">
            <v>54.2</v>
          </cell>
          <cell r="V25">
            <v>139.1</v>
          </cell>
          <cell r="W25">
            <v>201</v>
          </cell>
          <cell r="X25">
            <v>328.74599999999998</v>
          </cell>
          <cell r="Y25">
            <v>517.28700000000003</v>
          </cell>
          <cell r="Z25">
            <v>729.97</v>
          </cell>
          <cell r="AA25">
            <v>796.29499999999996</v>
          </cell>
          <cell r="AB25">
            <v>1014.248</v>
          </cell>
          <cell r="AC25">
            <v>1204</v>
          </cell>
          <cell r="AD25">
            <v>1335.4</v>
          </cell>
        </row>
        <row r="26">
          <cell r="A26" t="str">
            <v>Italy</v>
          </cell>
          <cell r="Q26">
            <v>2340.5920000000001</v>
          </cell>
          <cell r="R26">
            <v>2967.8510000000001</v>
          </cell>
          <cell r="S26">
            <v>4034.3589999999999</v>
          </cell>
          <cell r="T26">
            <v>4858.1130000000003</v>
          </cell>
          <cell r="U26">
            <v>6539.0630000000001</v>
          </cell>
          <cell r="V26">
            <v>9121.99</v>
          </cell>
          <cell r="W26">
            <v>9848.49</v>
          </cell>
          <cell r="X26">
            <v>13407.127</v>
          </cell>
          <cell r="Y26">
            <v>14896.962</v>
          </cell>
          <cell r="Z26">
            <v>15178.31</v>
          </cell>
          <cell r="AA26">
            <v>14843.882</v>
          </cell>
          <cell r="AB26">
            <v>17688.669999999998</v>
          </cell>
          <cell r="AC26">
            <v>17741.909</v>
          </cell>
          <cell r="AD26">
            <v>17716.434000000001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31.37</v>
          </cell>
          <cell r="W27">
            <v>114.251</v>
          </cell>
          <cell r="X27">
            <v>185.04900000000001</v>
          </cell>
          <cell r="Y27">
            <v>230.61099999999999</v>
          </cell>
          <cell r="Z27">
            <v>182.42099999999999</v>
          </cell>
          <cell r="AA27">
            <v>221.428</v>
          </cell>
          <cell r="AB27">
            <v>226.27199999999999</v>
          </cell>
          <cell r="AC27">
            <v>211.01900000000001</v>
          </cell>
          <cell r="AD27">
            <v>220.61099999999999</v>
          </cell>
        </row>
        <row r="28">
          <cell r="A28" t="str">
            <v>Latvia</v>
          </cell>
          <cell r="Q28">
            <v>46.604999999999997</v>
          </cell>
          <cell r="R28">
            <v>45.97</v>
          </cell>
          <cell r="S28">
            <v>52.619</v>
          </cell>
          <cell r="T28">
            <v>57.344000000000001</v>
          </cell>
          <cell r="U28">
            <v>45.918999999999997</v>
          </cell>
          <cell r="V28">
            <v>44.17</v>
          </cell>
          <cell r="W28">
            <v>70.808000000000007</v>
          </cell>
          <cell r="X28">
            <v>114.166</v>
          </cell>
          <cell r="Y28">
            <v>119.11499999999999</v>
          </cell>
          <cell r="Z28">
            <v>137.41300000000001</v>
          </cell>
          <cell r="AA28">
            <v>144.649</v>
          </cell>
          <cell r="AB28">
            <v>125.953</v>
          </cell>
          <cell r="AC28">
            <v>147.577</v>
          </cell>
          <cell r="AD28">
            <v>120.82599999999999</v>
          </cell>
        </row>
        <row r="29">
          <cell r="A29" t="str">
            <v>Lithuania</v>
          </cell>
          <cell r="Q29">
            <v>1.7749999999999999</v>
          </cell>
          <cell r="R29">
            <v>13.749000000000001</v>
          </cell>
          <cell r="S29">
            <v>106.11799999999999</v>
          </cell>
          <cell r="T29">
            <v>131.054</v>
          </cell>
          <cell r="U29">
            <v>157.68</v>
          </cell>
          <cell r="V29">
            <v>223.97800000000001</v>
          </cell>
          <cell r="W29">
            <v>474.99599999999998</v>
          </cell>
          <cell r="X29">
            <v>540.13</v>
          </cell>
          <cell r="Y29">
            <v>602.721</v>
          </cell>
          <cell r="Z29">
            <v>639.09400000000005</v>
          </cell>
          <cell r="AA29">
            <v>810.33500000000004</v>
          </cell>
          <cell r="AB29">
            <v>1135.9380000000001</v>
          </cell>
          <cell r="AC29">
            <v>1363.8409999999999</v>
          </cell>
          <cell r="AD29">
            <v>1144</v>
          </cell>
        </row>
        <row r="30">
          <cell r="A30" t="str">
            <v>Luxembourg</v>
          </cell>
          <cell r="Q30">
            <v>52.250999999999998</v>
          </cell>
          <cell r="R30">
            <v>57.985999999999997</v>
          </cell>
          <cell r="S30">
            <v>64.286000000000001</v>
          </cell>
          <cell r="T30">
            <v>60.588999999999999</v>
          </cell>
          <cell r="U30">
            <v>63.472000000000001</v>
          </cell>
          <cell r="V30">
            <v>55.082999999999998</v>
          </cell>
          <cell r="W30">
            <v>64.05</v>
          </cell>
          <cell r="X30">
            <v>77.465999999999994</v>
          </cell>
          <cell r="Y30">
            <v>83.027000000000001</v>
          </cell>
          <cell r="Z30">
            <v>79.876000000000005</v>
          </cell>
          <cell r="AA30">
            <v>101.848</v>
          </cell>
          <cell r="AB30">
            <v>101.486</v>
          </cell>
          <cell r="AC30">
            <v>234.82300000000001</v>
          </cell>
          <cell r="AD30">
            <v>254.57499999999999</v>
          </cell>
        </row>
        <row r="31">
          <cell r="A31" t="str">
            <v>Hungary</v>
          </cell>
          <cell r="Q31">
            <v>10.095000000000001</v>
          </cell>
          <cell r="R31">
            <v>43.363999999999997</v>
          </cell>
          <cell r="S31">
            <v>110</v>
          </cell>
          <cell r="T31">
            <v>204.828</v>
          </cell>
          <cell r="U31">
            <v>330.93</v>
          </cell>
          <cell r="V31">
            <v>533.79200000000003</v>
          </cell>
          <cell r="W31">
            <v>625.69299999999998</v>
          </cell>
          <cell r="X31">
            <v>769.99199999999996</v>
          </cell>
          <cell r="Y31">
            <v>717.51</v>
          </cell>
          <cell r="Z31">
            <v>656.54</v>
          </cell>
          <cell r="AA31">
            <v>693.32299999999998</v>
          </cell>
          <cell r="AB31">
            <v>683.69200000000001</v>
          </cell>
          <cell r="AC31">
            <v>758</v>
          </cell>
          <cell r="AD31">
            <v>607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1347.8409999999999</v>
          </cell>
          <cell r="R33">
            <v>1882.7280000000001</v>
          </cell>
          <cell r="S33">
            <v>2509.2570000000001</v>
          </cell>
          <cell r="T33">
            <v>3321.6509999999998</v>
          </cell>
          <cell r="U33">
            <v>3737.6590000000001</v>
          </cell>
          <cell r="V33">
            <v>3267.547</v>
          </cell>
          <cell r="W33">
            <v>4162.6139999999996</v>
          </cell>
          <cell r="X33">
            <v>4060.38</v>
          </cell>
          <cell r="Y33">
            <v>4613.8440000000001</v>
          </cell>
          <cell r="Z33">
            <v>4776.9639999999999</v>
          </cell>
          <cell r="AA33">
            <v>6369.201</v>
          </cell>
          <cell r="AB33">
            <v>7252.06</v>
          </cell>
          <cell r="AC33">
            <v>9587.7440000000006</v>
          </cell>
          <cell r="AD33">
            <v>9582.48</v>
          </cell>
        </row>
        <row r="34">
          <cell r="A34" t="str">
            <v>Austria</v>
          </cell>
          <cell r="Q34">
            <v>1331.277</v>
          </cell>
          <cell r="R34">
            <v>1752.7929999999999</v>
          </cell>
          <cell r="S34">
            <v>2037.1849999999999</v>
          </cell>
          <cell r="T34">
            <v>2011.2570000000001</v>
          </cell>
          <cell r="U34">
            <v>1954.04</v>
          </cell>
          <cell r="V34">
            <v>2063.9140000000002</v>
          </cell>
          <cell r="W34">
            <v>1936.1959999999999</v>
          </cell>
          <cell r="X34">
            <v>2462.864</v>
          </cell>
          <cell r="Y34">
            <v>3152.433</v>
          </cell>
          <cell r="Z34">
            <v>3845.6750000000002</v>
          </cell>
          <cell r="AA34">
            <v>4840.3209999999999</v>
          </cell>
          <cell r="AB34">
            <v>5234.8379999999997</v>
          </cell>
          <cell r="AC34">
            <v>6571.5110000000004</v>
          </cell>
          <cell r="AD34">
            <v>6030.4290000000001</v>
          </cell>
        </row>
        <row r="35">
          <cell r="A35" t="str">
            <v>Poland</v>
          </cell>
          <cell r="Q35">
            <v>135.47</v>
          </cell>
          <cell r="R35">
            <v>256.077</v>
          </cell>
          <cell r="S35">
            <v>521.58199999999999</v>
          </cell>
          <cell r="T35">
            <v>836.80100000000004</v>
          </cell>
          <cell r="U35">
            <v>1077.278</v>
          </cell>
          <cell r="V35">
            <v>1664.3389999999999</v>
          </cell>
          <cell r="W35">
            <v>3204.5479999999998</v>
          </cell>
          <cell r="X35">
            <v>4746.59</v>
          </cell>
          <cell r="Y35">
            <v>6003.8059999999996</v>
          </cell>
          <cell r="Z35">
            <v>7675.6289999999999</v>
          </cell>
          <cell r="AA35">
            <v>10858.365</v>
          </cell>
          <cell r="AB35">
            <v>12587.59</v>
          </cell>
          <cell r="AC35">
            <v>14909.040999999999</v>
          </cell>
          <cell r="AD35">
            <v>12798.791999999999</v>
          </cell>
        </row>
        <row r="36">
          <cell r="A36" t="str">
            <v>Portugal</v>
          </cell>
          <cell r="Q36">
            <v>1773.2629999999999</v>
          </cell>
          <cell r="R36">
            <v>2925.4720000000002</v>
          </cell>
          <cell r="S36">
            <v>4036.7080000000001</v>
          </cell>
          <cell r="T36">
            <v>5757.38</v>
          </cell>
          <cell r="U36">
            <v>7576.9629999999997</v>
          </cell>
          <cell r="V36">
            <v>9181.5720000000001</v>
          </cell>
          <cell r="W36">
            <v>9161.2440000000006</v>
          </cell>
          <cell r="X36">
            <v>10259.41</v>
          </cell>
          <cell r="Y36">
            <v>12014.111000000001</v>
          </cell>
          <cell r="Z36">
            <v>12110.944</v>
          </cell>
          <cell r="AA36">
            <v>11607.253000000001</v>
          </cell>
          <cell r="AB36">
            <v>12473.76</v>
          </cell>
          <cell r="AC36">
            <v>12247.456</v>
          </cell>
          <cell r="AD36">
            <v>12616.253000000001</v>
          </cell>
        </row>
        <row r="37">
          <cell r="A37" t="str">
            <v>Romania</v>
          </cell>
          <cell r="Q37">
            <v>6.5000000000000002E-2</v>
          </cell>
          <cell r="R37">
            <v>0.39600000000000002</v>
          </cell>
          <cell r="S37">
            <v>1.9550000000000001</v>
          </cell>
          <cell r="T37">
            <v>4.4359999999999999</v>
          </cell>
          <cell r="U37">
            <v>8.1649999999999991</v>
          </cell>
          <cell r="V37">
            <v>299.91300000000001</v>
          </cell>
          <cell r="W37">
            <v>1362.5309999999999</v>
          </cell>
          <cell r="X37">
            <v>2460.0230000000001</v>
          </cell>
          <cell r="Y37">
            <v>4279.9610000000002</v>
          </cell>
          <cell r="Z37">
            <v>5842.6869999999999</v>
          </cell>
          <cell r="AA37">
            <v>6695.8010000000004</v>
          </cell>
          <cell r="AB37">
            <v>6291.5659999999998</v>
          </cell>
          <cell r="AC37">
            <v>7114.4669999999996</v>
          </cell>
          <cell r="AD37">
            <v>6092.37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4.2210000000000001</v>
          </cell>
          <cell r="Z38">
            <v>4.2089999999999996</v>
          </cell>
          <cell r="AA38">
            <v>6.0279999999999996</v>
          </cell>
          <cell r="AB38">
            <v>5.7779999999999996</v>
          </cell>
          <cell r="AC38">
            <v>5.7160000000000002</v>
          </cell>
          <cell r="AD38">
            <v>6.0209999999999999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</row>
        <row r="40">
          <cell r="A40" t="str">
            <v>Finland</v>
          </cell>
          <cell r="Q40">
            <v>169.94200000000001</v>
          </cell>
          <cell r="R40">
            <v>155.64099999999999</v>
          </cell>
          <cell r="S40">
            <v>188.40799999999999</v>
          </cell>
          <cell r="T40">
            <v>260.52</v>
          </cell>
          <cell r="U40">
            <v>276.62400000000002</v>
          </cell>
          <cell r="V40">
            <v>294.31700000000001</v>
          </cell>
          <cell r="W40">
            <v>481.39299999999997</v>
          </cell>
          <cell r="X40">
            <v>494.32299999999998</v>
          </cell>
          <cell r="Y40">
            <v>773.69200000000001</v>
          </cell>
          <cell r="Z40">
            <v>1107.172</v>
          </cell>
          <cell r="AA40">
            <v>2327.3589999999999</v>
          </cell>
          <cell r="AB40">
            <v>3068.0410000000002</v>
          </cell>
          <cell r="AC40">
            <v>4795.192</v>
          </cell>
          <cell r="AD40">
            <v>5838.6679999999997</v>
          </cell>
        </row>
        <row r="41">
          <cell r="A41" t="str">
            <v>Sweden</v>
          </cell>
          <cell r="Q41">
            <v>935</v>
          </cell>
          <cell r="R41">
            <v>984</v>
          </cell>
          <cell r="S41">
            <v>1426</v>
          </cell>
          <cell r="T41">
            <v>1998</v>
          </cell>
          <cell r="U41">
            <v>2491</v>
          </cell>
          <cell r="V41">
            <v>3487</v>
          </cell>
          <cell r="W41">
            <v>6107</v>
          </cell>
          <cell r="X41">
            <v>7164</v>
          </cell>
          <cell r="Y41">
            <v>9842</v>
          </cell>
          <cell r="Z41">
            <v>11235</v>
          </cell>
          <cell r="AA41">
            <v>16322</v>
          </cell>
          <cell r="AB41">
            <v>15479</v>
          </cell>
          <cell r="AC41">
            <v>17609</v>
          </cell>
          <cell r="AD41">
            <v>16623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3568.837</v>
          </cell>
          <cell r="T42">
            <v>5387.6019999999999</v>
          </cell>
          <cell r="U42">
            <v>6540.1480000000001</v>
          </cell>
          <cell r="V42">
            <v>7969.5690000000004</v>
          </cell>
          <cell r="W42">
            <v>12917.769</v>
          </cell>
          <cell r="X42">
            <v>17157.210999999999</v>
          </cell>
          <cell r="Y42">
            <v>23958.095000000001</v>
          </cell>
          <cell r="Z42">
            <v>26762.264999999999</v>
          </cell>
          <cell r="AA42">
            <v>33257.139000000003</v>
          </cell>
          <cell r="AB42">
            <v>30712.460999999999</v>
          </cell>
          <cell r="AC42">
            <v>40954.432999999997</v>
          </cell>
          <cell r="AD42">
            <v>48182.415999999997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2.75</v>
          </cell>
          <cell r="Z43">
            <v>8.3859999999999992</v>
          </cell>
          <cell r="AA43">
            <v>10.894</v>
          </cell>
          <cell r="AB43">
            <v>9.2100000000000009</v>
          </cell>
          <cell r="AC43">
            <v>8.1270000000000007</v>
          </cell>
          <cell r="AD43">
            <v>4.3630000000000004</v>
          </cell>
        </row>
        <row r="44">
          <cell r="A44" t="str">
            <v>Norway</v>
          </cell>
          <cell r="Q44">
            <v>499</v>
          </cell>
          <cell r="R44">
            <v>636</v>
          </cell>
          <cell r="S44">
            <v>892</v>
          </cell>
          <cell r="T44">
            <v>913</v>
          </cell>
          <cell r="U44">
            <v>977</v>
          </cell>
          <cell r="V44">
            <v>879</v>
          </cell>
          <cell r="W44">
            <v>1283</v>
          </cell>
          <cell r="X44">
            <v>1548</v>
          </cell>
          <cell r="Y44">
            <v>1881</v>
          </cell>
          <cell r="Z44">
            <v>2217</v>
          </cell>
          <cell r="AA44">
            <v>2515</v>
          </cell>
          <cell r="AB44">
            <v>2116</v>
          </cell>
          <cell r="AC44">
            <v>2854</v>
          </cell>
          <cell r="AD44">
            <v>3875.8809999999999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97</v>
          </cell>
          <cell r="AD45">
            <v>143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70.632000000000005</v>
          </cell>
          <cell r="AA46">
            <v>120.768</v>
          </cell>
          <cell r="AB46">
            <v>109.482</v>
          </cell>
          <cell r="AC46">
            <v>110.48</v>
          </cell>
          <cell r="AD46">
            <v>97.337999999999994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26</v>
          </cell>
          <cell r="AC48">
            <v>48.457000000000001</v>
          </cell>
          <cell r="AD48">
            <v>150.41800000000001</v>
          </cell>
        </row>
        <row r="49">
          <cell r="A49" t="str">
            <v>Turkey</v>
          </cell>
          <cell r="Q49">
            <v>53</v>
          </cell>
          <cell r="R49">
            <v>121.994</v>
          </cell>
          <cell r="S49">
            <v>352.61700000000002</v>
          </cell>
          <cell r="T49">
            <v>844.03399999999999</v>
          </cell>
          <cell r="U49">
            <v>1493.048</v>
          </cell>
          <cell r="V49">
            <v>2914.0729999999999</v>
          </cell>
          <cell r="W49">
            <v>4721.45</v>
          </cell>
          <cell r="X49">
            <v>5858.308</v>
          </cell>
          <cell r="Y49">
            <v>7553.067</v>
          </cell>
          <cell r="Z49">
            <v>8509.9390000000003</v>
          </cell>
          <cell r="AA49">
            <v>11641.74</v>
          </cell>
          <cell r="AB49">
            <v>15488.735000000001</v>
          </cell>
          <cell r="AC49">
            <v>17850.317999999999</v>
          </cell>
          <cell r="AD49">
            <v>19861.888999999999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103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1</v>
          </cell>
          <cell r="W51">
            <v>0.28100000000000003</v>
          </cell>
          <cell r="X51">
            <v>0</v>
          </cell>
          <cell r="Y51">
            <v>0</v>
          </cell>
          <cell r="Z51">
            <v>0.38</v>
          </cell>
          <cell r="AA51">
            <v>0.35399999999999998</v>
          </cell>
          <cell r="AB51">
            <v>0.11799999999999999</v>
          </cell>
          <cell r="AC51">
            <v>0.34499999999999997</v>
          </cell>
          <cell r="AD51">
            <v>29.753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1.4810000000000001</v>
          </cell>
          <cell r="AA52">
            <v>1.548</v>
          </cell>
          <cell r="AB52">
            <v>2.5470000000000002</v>
          </cell>
          <cell r="AC52">
            <v>5</v>
          </cell>
          <cell r="AD52">
            <v>10</v>
          </cell>
        </row>
        <row r="53">
          <cell r="A53" t="str">
            <v>Ukraine</v>
          </cell>
          <cell r="Q53">
            <v>37.6</v>
          </cell>
          <cell r="R53">
            <v>34.6</v>
          </cell>
          <cell r="S53">
            <v>45.1</v>
          </cell>
          <cell r="T53">
            <v>45.3</v>
          </cell>
          <cell r="U53">
            <v>43</v>
          </cell>
          <cell r="V53">
            <v>50.9</v>
          </cell>
          <cell r="W53">
            <v>89.5</v>
          </cell>
          <cell r="X53">
            <v>288.2</v>
          </cell>
          <cell r="Y53">
            <v>638.6</v>
          </cell>
          <cell r="Z53">
            <v>1130.2</v>
          </cell>
          <cell r="AA53">
            <v>1084.4000000000001</v>
          </cell>
          <cell r="AB53">
            <v>953.8</v>
          </cell>
          <cell r="AC53">
            <v>983.4</v>
          </cell>
          <cell r="AD53">
            <v>1188.4000000000001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9</v>
          </cell>
          <cell r="AC54">
            <v>87.8</v>
          </cell>
          <cell r="AD54">
            <v>84.3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8.01</v>
          </cell>
          <cell r="T12">
            <v>16.146999999999998</v>
          </cell>
          <cell r="U12">
            <v>103</v>
          </cell>
          <cell r="V12">
            <v>761.2</v>
          </cell>
          <cell r="W12">
            <v>1959</v>
          </cell>
          <cell r="X12">
            <v>3775.0430000000001</v>
          </cell>
          <cell r="Y12">
            <v>4769.7470000000003</v>
          </cell>
          <cell r="Z12">
            <v>5454.8059999999996</v>
          </cell>
          <cell r="AA12">
            <v>5593.2370000000001</v>
          </cell>
          <cell r="AB12">
            <v>5579.2</v>
          </cell>
          <cell r="AC12">
            <v>5883</v>
          </cell>
          <cell r="AD12">
            <v>4867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8.01</v>
          </cell>
          <cell r="T13">
            <v>16.146999999999998</v>
          </cell>
          <cell r="U13">
            <v>103</v>
          </cell>
          <cell r="V13">
            <v>761.2</v>
          </cell>
          <cell r="W13">
            <v>1959</v>
          </cell>
          <cell r="X13">
            <v>3775.0430000000001</v>
          </cell>
          <cell r="Y13">
            <v>4769.7470000000003</v>
          </cell>
          <cell r="Z13">
            <v>5454.8059999999996</v>
          </cell>
          <cell r="AA13">
            <v>5593.2370000000001</v>
          </cell>
          <cell r="AB13">
            <v>5579.2</v>
          </cell>
          <cell r="AC13">
            <v>5883</v>
          </cell>
          <cell r="AD13">
            <v>4867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8.01</v>
          </cell>
          <cell r="T14">
            <v>16.146999999999998</v>
          </cell>
          <cell r="U14">
            <v>103</v>
          </cell>
          <cell r="V14">
            <v>761.2</v>
          </cell>
          <cell r="W14">
            <v>1959</v>
          </cell>
          <cell r="X14">
            <v>3775.0430000000001</v>
          </cell>
          <cell r="Y14">
            <v>4769.7470000000003</v>
          </cell>
          <cell r="Z14">
            <v>5454.8059999999996</v>
          </cell>
          <cell r="AA14">
            <v>5593.2370000000001</v>
          </cell>
          <cell r="AB14">
            <v>5579.2</v>
          </cell>
          <cell r="AC14">
            <v>5883</v>
          </cell>
          <cell r="AD14">
            <v>4867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8.01</v>
          </cell>
          <cell r="T23">
            <v>16.146999999999998</v>
          </cell>
          <cell r="U23">
            <v>103</v>
          </cell>
          <cell r="V23">
            <v>761.2</v>
          </cell>
          <cell r="W23">
            <v>1959</v>
          </cell>
          <cell r="X23">
            <v>3775.0430000000001</v>
          </cell>
          <cell r="Y23">
            <v>4769.7470000000003</v>
          </cell>
          <cell r="Z23">
            <v>5454.8059999999996</v>
          </cell>
          <cell r="AA23">
            <v>5593.2370000000001</v>
          </cell>
          <cell r="AB23">
            <v>5579.2</v>
          </cell>
          <cell r="AC23">
            <v>5883</v>
          </cell>
          <cell r="AD23">
            <v>4867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1373.78</v>
          </cell>
          <cell r="R12">
            <v>2396.2350000000001</v>
          </cell>
          <cell r="S12">
            <v>3660.1529999999998</v>
          </cell>
          <cell r="T12">
            <v>7263.9040000000005</v>
          </cell>
          <cell r="U12">
            <v>13584.216</v>
          </cell>
          <cell r="V12">
            <v>21250.692999999999</v>
          </cell>
          <cell r="W12">
            <v>41849.038999999997</v>
          </cell>
          <cell r="X12">
            <v>60506.720000000001</v>
          </cell>
          <cell r="Y12">
            <v>71481.8</v>
          </cell>
          <cell r="Z12">
            <v>79247.418999999994</v>
          </cell>
          <cell r="AA12">
            <v>84858.543999999994</v>
          </cell>
          <cell r="AB12">
            <v>83961.255000000005</v>
          </cell>
          <cell r="AC12">
            <v>89187.641000000003</v>
          </cell>
          <cell r="AD12">
            <v>94432.692999999999</v>
          </cell>
        </row>
        <row r="13">
          <cell r="A13" t="str">
            <v>European Union - 28 countries (2013-2020)</v>
          </cell>
          <cell r="Q13">
            <v>1373.78</v>
          </cell>
          <cell r="R13">
            <v>2396.2350000000001</v>
          </cell>
          <cell r="S13">
            <v>3660.1529999999998</v>
          </cell>
          <cell r="T13">
            <v>7263.9040000000005</v>
          </cell>
          <cell r="U13">
            <v>13584.216</v>
          </cell>
          <cell r="V13">
            <v>21250.692999999999</v>
          </cell>
          <cell r="W13">
            <v>41849.038999999997</v>
          </cell>
          <cell r="X13">
            <v>60506.720000000001</v>
          </cell>
          <cell r="Y13">
            <v>71481.8</v>
          </cell>
          <cell r="Z13">
            <v>79247.418999999994</v>
          </cell>
          <cell r="AA13">
            <v>86263.092999999993</v>
          </cell>
          <cell r="AB13">
            <v>85996.797000000006</v>
          </cell>
          <cell r="AC13">
            <v>92165.853000000003</v>
          </cell>
          <cell r="AD13">
            <v>98086.274000000005</v>
          </cell>
        </row>
        <row r="14">
          <cell r="A14" t="str">
            <v>Euro area - 19 countries  (from 2015)</v>
          </cell>
          <cell r="Q14">
            <v>1371.239</v>
          </cell>
          <cell r="R14">
            <v>2393.2130000000002</v>
          </cell>
          <cell r="S14">
            <v>3654.8270000000002</v>
          </cell>
          <cell r="T14">
            <v>7246.8</v>
          </cell>
          <cell r="U14">
            <v>13485.050999999999</v>
          </cell>
          <cell r="V14">
            <v>20611.405999999999</v>
          </cell>
          <cell r="W14">
            <v>39553.726999999999</v>
          </cell>
          <cell r="X14">
            <v>57520.451999999997</v>
          </cell>
          <cell r="Y14">
            <v>67737.285000000003</v>
          </cell>
          <cell r="Z14">
            <v>74546.856</v>
          </cell>
          <cell r="AA14">
            <v>79321.107000000004</v>
          </cell>
          <cell r="AB14">
            <v>78576.313999999998</v>
          </cell>
          <cell r="AC14">
            <v>83569.404999999999</v>
          </cell>
          <cell r="AD14">
            <v>88539.402000000002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7.508</v>
          </cell>
          <cell r="U15">
            <v>8</v>
          </cell>
          <cell r="V15">
            <v>4</v>
          </cell>
          <cell r="W15">
            <v>4</v>
          </cell>
          <cell r="X15">
            <v>4</v>
          </cell>
          <cell r="Y15">
            <v>4</v>
          </cell>
          <cell r="Z15">
            <v>4</v>
          </cell>
          <cell r="AA15">
            <v>4</v>
          </cell>
          <cell r="AB15">
            <v>4</v>
          </cell>
          <cell r="AC15">
            <v>4.2</v>
          </cell>
          <cell r="AD15">
            <v>4.7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0.06</v>
          </cell>
          <cell r="T16">
            <v>0.16700000000000001</v>
          </cell>
          <cell r="U16">
            <v>3.2669999999999999</v>
          </cell>
          <cell r="V16">
            <v>14.865</v>
          </cell>
          <cell r="W16">
            <v>100.86199999999999</v>
          </cell>
          <cell r="X16">
            <v>813.86699999999996</v>
          </cell>
          <cell r="Y16">
            <v>1360.8589999999999</v>
          </cell>
          <cell r="Z16">
            <v>1252.4639999999999</v>
          </cell>
          <cell r="AA16">
            <v>1383.2739999999999</v>
          </cell>
          <cell r="AB16">
            <v>1386.2950000000001</v>
          </cell>
          <cell r="AC16">
            <v>1402.9649999999999</v>
          </cell>
          <cell r="AD16">
            <v>1342.7750000000001</v>
          </cell>
        </row>
        <row r="17">
          <cell r="A17" t="str">
            <v>Czechia</v>
          </cell>
          <cell r="Q17">
            <v>0.41399999999999998</v>
          </cell>
          <cell r="R17">
            <v>0.59199999999999997</v>
          </cell>
          <cell r="S17">
            <v>2.1269999999999998</v>
          </cell>
          <cell r="T17">
            <v>12.936999999999999</v>
          </cell>
          <cell r="U17">
            <v>88.807000000000002</v>
          </cell>
          <cell r="V17">
            <v>615.702</v>
          </cell>
          <cell r="W17">
            <v>2182.018</v>
          </cell>
          <cell r="X17">
            <v>2148.6239999999998</v>
          </cell>
          <cell r="Y17">
            <v>2032.654</v>
          </cell>
          <cell r="Z17">
            <v>2122.8690000000001</v>
          </cell>
          <cell r="AA17">
            <v>2263.846</v>
          </cell>
          <cell r="AB17">
            <v>2131.4549999999999</v>
          </cell>
          <cell r="AC17">
            <v>2193.3670000000002</v>
          </cell>
          <cell r="AD17">
            <v>2358.8809999999999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1282</v>
          </cell>
          <cell r="R19">
            <v>2220</v>
          </cell>
          <cell r="S19">
            <v>3075</v>
          </cell>
          <cell r="T19">
            <v>4420</v>
          </cell>
          <cell r="U19">
            <v>6583</v>
          </cell>
          <cell r="V19">
            <v>11729</v>
          </cell>
          <cell r="W19">
            <v>19599</v>
          </cell>
          <cell r="X19">
            <v>26380</v>
          </cell>
          <cell r="Y19">
            <v>31010</v>
          </cell>
          <cell r="Z19">
            <v>36056</v>
          </cell>
          <cell r="AA19">
            <v>38726</v>
          </cell>
          <cell r="AB19">
            <v>38098</v>
          </cell>
          <cell r="AC19">
            <v>39401</v>
          </cell>
          <cell r="AD19">
            <v>45784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9.6769999999999996</v>
          </cell>
          <cell r="AC20">
            <v>14.492000000000001</v>
          </cell>
          <cell r="AD20">
            <v>30.802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0.95299999999999996</v>
          </cell>
          <cell r="R22">
            <v>1.3859999999999999</v>
          </cell>
          <cell r="S22">
            <v>1.42</v>
          </cell>
          <cell r="T22">
            <v>5.2359999999999998</v>
          </cell>
          <cell r="U22">
            <v>50</v>
          </cell>
          <cell r="V22">
            <v>157.74799999999999</v>
          </cell>
          <cell r="W22">
            <v>610.31100000000004</v>
          </cell>
          <cell r="X22">
            <v>1693.9860000000001</v>
          </cell>
          <cell r="Y22">
            <v>3648.1010000000001</v>
          </cell>
          <cell r="Z22">
            <v>3791.8850000000002</v>
          </cell>
          <cell r="AA22">
            <v>3899.636</v>
          </cell>
          <cell r="AB22">
            <v>3929.7159999999999</v>
          </cell>
          <cell r="AC22">
            <v>3991.4769999999999</v>
          </cell>
          <cell r="AD22">
            <v>3790.652</v>
          </cell>
        </row>
        <row r="23">
          <cell r="A23" t="str">
            <v>Spain</v>
          </cell>
          <cell r="Q23">
            <v>30.978999999999999</v>
          </cell>
          <cell r="R23">
            <v>106.968</v>
          </cell>
          <cell r="S23">
            <v>488.19799999999998</v>
          </cell>
          <cell r="T23">
            <v>2541</v>
          </cell>
          <cell r="U23">
            <v>5939</v>
          </cell>
          <cell r="V23">
            <v>6400</v>
          </cell>
          <cell r="W23">
            <v>7415</v>
          </cell>
          <cell r="X23">
            <v>8165.5810000000001</v>
          </cell>
          <cell r="Y23">
            <v>8299.0969999999998</v>
          </cell>
          <cell r="Z23">
            <v>8189.6369999999997</v>
          </cell>
          <cell r="AA23">
            <v>8236.2170000000006</v>
          </cell>
          <cell r="AB23">
            <v>8032.53</v>
          </cell>
          <cell r="AC23">
            <v>8481</v>
          </cell>
          <cell r="AD23">
            <v>7841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5.5410000000000004</v>
          </cell>
          <cell r="U24">
            <v>13.013</v>
          </cell>
          <cell r="V24">
            <v>103.974</v>
          </cell>
          <cell r="W24">
            <v>648.93100000000004</v>
          </cell>
          <cell r="X24">
            <v>1704.6130000000001</v>
          </cell>
          <cell r="Y24">
            <v>2062.1970000000001</v>
          </cell>
          <cell r="Z24">
            <v>2810.6590000000001</v>
          </cell>
          <cell r="AA24">
            <v>3795.6579999999999</v>
          </cell>
          <cell r="AB24">
            <v>4445.5469999999996</v>
          </cell>
          <cell r="AC24">
            <v>5048.3789999999999</v>
          </cell>
          <cell r="AD24">
            <v>5762.1559999999999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9.0999999999999998E-2</v>
          </cell>
          <cell r="V25">
            <v>0.12</v>
          </cell>
          <cell r="W25">
            <v>0.13700000000000001</v>
          </cell>
          <cell r="X25">
            <v>2.4039999999999999</v>
          </cell>
          <cell r="Y25">
            <v>11.282999999999999</v>
          </cell>
          <cell r="Z25">
            <v>35.173999999999999</v>
          </cell>
          <cell r="AA25">
            <v>57.264000000000003</v>
          </cell>
          <cell r="AB25">
            <v>65.540999999999997</v>
          </cell>
          <cell r="AC25">
            <v>78.7</v>
          </cell>
          <cell r="AD25">
            <v>74.900000000000006</v>
          </cell>
        </row>
        <row r="26">
          <cell r="A26" t="str">
            <v>Italy</v>
          </cell>
          <cell r="Q26">
            <v>31</v>
          </cell>
          <cell r="R26">
            <v>35</v>
          </cell>
          <cell r="S26">
            <v>38.493000000000002</v>
          </cell>
          <cell r="T26">
            <v>192.29300000000001</v>
          </cell>
          <cell r="U26">
            <v>676.48099999999999</v>
          </cell>
          <cell r="V26">
            <v>1905.6610000000001</v>
          </cell>
          <cell r="W26">
            <v>10795.723</v>
          </cell>
          <cell r="X26">
            <v>18861.732</v>
          </cell>
          <cell r="Y26">
            <v>21588.621999999999</v>
          </cell>
          <cell r="Z26">
            <v>22306.365000000002</v>
          </cell>
          <cell r="AA26">
            <v>22942.191999999999</v>
          </cell>
          <cell r="AB26">
            <v>22104.258999999998</v>
          </cell>
          <cell r="AC26">
            <v>24377.710999999999</v>
          </cell>
          <cell r="AD26">
            <v>22653.838</v>
          </cell>
        </row>
        <row r="27">
          <cell r="A27" t="str">
            <v>Cyprus</v>
          </cell>
          <cell r="Q27">
            <v>6.6000000000000003E-2</v>
          </cell>
          <cell r="R27">
            <v>0.32200000000000001</v>
          </cell>
          <cell r="S27">
            <v>0.93300000000000005</v>
          </cell>
          <cell r="T27">
            <v>1.637</v>
          </cell>
          <cell r="U27">
            <v>2.9089999999999998</v>
          </cell>
          <cell r="V27">
            <v>4.8390000000000004</v>
          </cell>
          <cell r="W27">
            <v>10.231999999999999</v>
          </cell>
          <cell r="X27">
            <v>19.827000000000002</v>
          </cell>
          <cell r="Y27">
            <v>45.122999999999998</v>
          </cell>
          <cell r="Z27">
            <v>63.786000000000001</v>
          </cell>
          <cell r="AA27">
            <v>84.361000000000004</v>
          </cell>
          <cell r="AB27">
            <v>94.406000000000006</v>
          </cell>
          <cell r="AC27">
            <v>111.361</v>
          </cell>
          <cell r="AD27">
            <v>128.542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0.13700000000000001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2.3159999999999998</v>
          </cell>
          <cell r="Y29">
            <v>44.78</v>
          </cell>
          <cell r="Z29">
            <v>72.983999999999995</v>
          </cell>
          <cell r="AA29">
            <v>73.313000000000002</v>
          </cell>
          <cell r="AB29">
            <v>66.48</v>
          </cell>
          <cell r="AC29">
            <v>68.028999999999996</v>
          </cell>
          <cell r="AD29">
            <v>86.6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</v>
          </cell>
          <cell r="AB31">
            <v>33</v>
          </cell>
          <cell r="AC31">
            <v>37</v>
          </cell>
          <cell r="AD31">
            <v>66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2.2109999999999999</v>
          </cell>
          <cell r="R33">
            <v>2.2669999999999999</v>
          </cell>
          <cell r="S33">
            <v>2.3460000000000001</v>
          </cell>
          <cell r="T33">
            <v>2.4220000000000002</v>
          </cell>
          <cell r="U33">
            <v>2.7559999999999998</v>
          </cell>
          <cell r="V33">
            <v>3.3050000000000002</v>
          </cell>
          <cell r="W33">
            <v>7.0119999999999996</v>
          </cell>
          <cell r="X33">
            <v>7.6909999999999998</v>
          </cell>
          <cell r="Y33">
            <v>6.0540000000000003</v>
          </cell>
          <cell r="Z33">
            <v>6.5430000000000001</v>
          </cell>
          <cell r="AA33">
            <v>12.436999999999999</v>
          </cell>
          <cell r="AB33">
            <v>47.64</v>
          </cell>
          <cell r="AC33">
            <v>94.474000000000004</v>
          </cell>
          <cell r="AD33">
            <v>300.274</v>
          </cell>
        </row>
        <row r="34">
          <cell r="A34" t="str">
            <v>Austria</v>
          </cell>
          <cell r="Q34">
            <v>21.018000000000001</v>
          </cell>
          <cell r="R34">
            <v>22.387</v>
          </cell>
          <cell r="S34">
            <v>24.238</v>
          </cell>
          <cell r="T34">
            <v>30.12</v>
          </cell>
          <cell r="U34">
            <v>48.914999999999999</v>
          </cell>
          <cell r="V34">
            <v>88.813000000000002</v>
          </cell>
          <cell r="W34">
            <v>174.07</v>
          </cell>
          <cell r="X34">
            <v>337.483</v>
          </cell>
          <cell r="Y34">
            <v>625.97400000000005</v>
          </cell>
          <cell r="Z34">
            <v>785.24599999999998</v>
          </cell>
          <cell r="AA34">
            <v>937.09799999999996</v>
          </cell>
          <cell r="AB34">
            <v>1096.0160000000001</v>
          </cell>
          <cell r="AC34">
            <v>1268.971</v>
          </cell>
          <cell r="AD34">
            <v>1437.6410000000001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3</v>
          </cell>
          <cell r="R36">
            <v>4.8</v>
          </cell>
          <cell r="S36">
            <v>24</v>
          </cell>
          <cell r="T36">
            <v>40.533999999999999</v>
          </cell>
          <cell r="U36">
            <v>160</v>
          </cell>
          <cell r="V36">
            <v>211.33</v>
          </cell>
          <cell r="W36">
            <v>202.16800000000001</v>
          </cell>
          <cell r="X36">
            <v>247.53299999999999</v>
          </cell>
          <cell r="Y36">
            <v>272.81299999999999</v>
          </cell>
          <cell r="Z36">
            <v>338.99799999999999</v>
          </cell>
          <cell r="AA36">
            <v>455.084</v>
          </cell>
          <cell r="AB36">
            <v>484.11900000000003</v>
          </cell>
          <cell r="AC36">
            <v>518.94100000000003</v>
          </cell>
          <cell r="AD36">
            <v>514.93399999999997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1.2949999999999999</v>
          </cell>
          <cell r="X37">
            <v>2.3730000000000002</v>
          </cell>
          <cell r="Y37">
            <v>304.71899999999999</v>
          </cell>
          <cell r="Z37">
            <v>1243.056</v>
          </cell>
          <cell r="AA37">
            <v>1735.0530000000001</v>
          </cell>
          <cell r="AB37">
            <v>1625.65</v>
          </cell>
          <cell r="AC37">
            <v>1676.204</v>
          </cell>
          <cell r="AD37">
            <v>1643.7349999999999</v>
          </cell>
        </row>
        <row r="38">
          <cell r="A38" t="str">
            <v>Slovenia</v>
          </cell>
          <cell r="Q38">
            <v>1.2E-2</v>
          </cell>
          <cell r="R38">
            <v>8.3000000000000004E-2</v>
          </cell>
          <cell r="S38">
            <v>0.19900000000000001</v>
          </cell>
          <cell r="T38">
            <v>0.50900000000000001</v>
          </cell>
          <cell r="U38">
            <v>0.97699999999999998</v>
          </cell>
          <cell r="V38">
            <v>1.089</v>
          </cell>
          <cell r="W38">
            <v>2.2799999999999998</v>
          </cell>
          <cell r="X38">
            <v>5.6689999999999996</v>
          </cell>
          <cell r="Y38">
            <v>6.4829999999999997</v>
          </cell>
          <cell r="Z38">
            <v>6.6909999999999998</v>
          </cell>
          <cell r="AA38">
            <v>7.7889999999999997</v>
          </cell>
          <cell r="AB38">
            <v>7.4909999999999997</v>
          </cell>
          <cell r="AC38">
            <v>7.97</v>
          </cell>
          <cell r="AD38">
            <v>7.2359999999999998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1.647</v>
          </cell>
          <cell r="W39">
            <v>85</v>
          </cell>
          <cell r="X39">
            <v>90</v>
          </cell>
          <cell r="Y39">
            <v>124</v>
          </cell>
          <cell r="Z39">
            <v>114</v>
          </cell>
          <cell r="AA39">
            <v>147</v>
          </cell>
          <cell r="AB39">
            <v>155</v>
          </cell>
          <cell r="AC39">
            <v>179</v>
          </cell>
          <cell r="AD39">
            <v>194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2.1000000000000001E-2</v>
          </cell>
          <cell r="Y40">
            <v>4.1000000000000002E-2</v>
          </cell>
          <cell r="Z40">
            <v>6.2E-2</v>
          </cell>
          <cell r="AA40">
            <v>0.32200000000000001</v>
          </cell>
          <cell r="AB40">
            <v>1.4330000000000001</v>
          </cell>
          <cell r="AC40">
            <v>2.4</v>
          </cell>
          <cell r="AD40">
            <v>2.89</v>
          </cell>
        </row>
        <row r="41">
          <cell r="A41" t="str">
            <v>Sweden</v>
          </cell>
          <cell r="Q41">
            <v>2.1269999999999998</v>
          </cell>
          <cell r="R41">
            <v>2.4300000000000002</v>
          </cell>
          <cell r="S41">
            <v>3.1389999999999998</v>
          </cell>
          <cell r="T41">
            <v>4</v>
          </cell>
          <cell r="U41">
            <v>7</v>
          </cell>
          <cell r="V41">
            <v>8.6</v>
          </cell>
          <cell r="W41">
            <v>11</v>
          </cell>
          <cell r="X41">
            <v>19</v>
          </cell>
          <cell r="Y41">
            <v>35</v>
          </cell>
          <cell r="Z41">
            <v>47</v>
          </cell>
          <cell r="AA41">
            <v>97</v>
          </cell>
          <cell r="AB41">
            <v>143</v>
          </cell>
          <cell r="AC41">
            <v>230</v>
          </cell>
          <cell r="AD41">
            <v>407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1404.549</v>
          </cell>
          <cell r="AB42">
            <v>2035.5419999999999</v>
          </cell>
          <cell r="AC42">
            <v>2978.212</v>
          </cell>
          <cell r="AD42">
            <v>3653.5810000000001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2.5999999999999999E-2</v>
          </cell>
          <cell r="W46">
            <v>1.173</v>
          </cell>
          <cell r="X46">
            <v>2.8359999999999999</v>
          </cell>
          <cell r="Y46">
            <v>9.0510000000000002</v>
          </cell>
          <cell r="Z46">
            <v>14.384</v>
          </cell>
          <cell r="AA46">
            <v>22.599</v>
          </cell>
          <cell r="AB46">
            <v>23.699000000000002</v>
          </cell>
          <cell r="AC46">
            <v>23.751999999999999</v>
          </cell>
          <cell r="AD46">
            <v>22.789000000000001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1.2</v>
          </cell>
          <cell r="AD47">
            <v>1.3340000000000001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6</v>
          </cell>
          <cell r="AA48">
            <v>11</v>
          </cell>
          <cell r="AB48">
            <v>12</v>
          </cell>
          <cell r="AC48">
            <v>13.138999999999999</v>
          </cell>
          <cell r="AD48">
            <v>13.04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17.366</v>
          </cell>
          <cell r="AA49">
            <v>194.06</v>
          </cell>
          <cell r="AB49">
            <v>602.13800000000003</v>
          </cell>
          <cell r="AC49">
            <v>2155.1999999999998</v>
          </cell>
          <cell r="AD49">
            <v>6326.9859999999999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23.606999999999999</v>
          </cell>
          <cell r="AC50">
            <v>21</v>
          </cell>
          <cell r="AD50">
            <v>21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0.127</v>
          </cell>
          <cell r="AC51">
            <v>0.79600000000000004</v>
          </cell>
          <cell r="AD51">
            <v>2.0310000000000001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</v>
          </cell>
          <cell r="AA52">
            <v>1.5189999999999999</v>
          </cell>
          <cell r="AB52">
            <v>1.911</v>
          </cell>
          <cell r="AC52">
            <v>2</v>
          </cell>
          <cell r="AD52">
            <v>1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30.1</v>
          </cell>
          <cell r="X53">
            <v>333.3</v>
          </cell>
          <cell r="Y53">
            <v>569</v>
          </cell>
          <cell r="Z53">
            <v>425.6</v>
          </cell>
          <cell r="AA53">
            <v>474.7</v>
          </cell>
          <cell r="AB53">
            <v>485.3</v>
          </cell>
          <cell r="AC53">
            <v>710.9</v>
          </cell>
          <cell r="AD53">
            <v>1099.4000000000001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480.89499999999998</v>
          </cell>
          <cell r="R12">
            <v>464.26499999999999</v>
          </cell>
          <cell r="S12">
            <v>465.29199999999997</v>
          </cell>
          <cell r="T12">
            <v>465.11900000000003</v>
          </cell>
          <cell r="U12">
            <v>448.197</v>
          </cell>
          <cell r="V12">
            <v>476.39699999999999</v>
          </cell>
          <cell r="W12">
            <v>477.27800000000002</v>
          </cell>
          <cell r="X12">
            <v>457.98899999999998</v>
          </cell>
          <cell r="Y12">
            <v>413.57400000000001</v>
          </cell>
          <cell r="Z12">
            <v>480.53300000000002</v>
          </cell>
          <cell r="AA12">
            <v>487.44499999999999</v>
          </cell>
          <cell r="AB12">
            <v>500.56099999999998</v>
          </cell>
          <cell r="AC12">
            <v>521.71199999999999</v>
          </cell>
          <cell r="AD12">
            <v>479.93</v>
          </cell>
        </row>
        <row r="13">
          <cell r="A13" t="str">
            <v>European Union - 28 countries (2013-2020)</v>
          </cell>
          <cell r="Q13">
            <v>480.89499999999998</v>
          </cell>
          <cell r="R13">
            <v>464.26499999999999</v>
          </cell>
          <cell r="S13">
            <v>465.29199999999997</v>
          </cell>
          <cell r="T13">
            <v>465.11900000000003</v>
          </cell>
          <cell r="U13">
            <v>448.197</v>
          </cell>
          <cell r="V13">
            <v>476.39699999999999</v>
          </cell>
          <cell r="W13">
            <v>477.27800000000002</v>
          </cell>
          <cell r="X13">
            <v>457.98899999999998</v>
          </cell>
          <cell r="Y13">
            <v>413.57400000000001</v>
          </cell>
          <cell r="Z13">
            <v>480.53300000000002</v>
          </cell>
          <cell r="AA13">
            <v>487.44499999999999</v>
          </cell>
          <cell r="AB13">
            <v>500.56099999999998</v>
          </cell>
          <cell r="AC13">
            <v>521.71199999999999</v>
          </cell>
          <cell r="AD13">
            <v>479.93</v>
          </cell>
        </row>
        <row r="14">
          <cell r="A14" t="str">
            <v>Euro area - 19 countries  (from 2015)</v>
          </cell>
          <cell r="Q14">
            <v>480.89499999999998</v>
          </cell>
          <cell r="R14">
            <v>464.26499999999999</v>
          </cell>
          <cell r="S14">
            <v>465.29199999999997</v>
          </cell>
          <cell r="T14">
            <v>465.11900000000003</v>
          </cell>
          <cell r="U14">
            <v>448.197</v>
          </cell>
          <cell r="V14">
            <v>476.39699999999999</v>
          </cell>
          <cell r="W14">
            <v>477.27800000000002</v>
          </cell>
          <cell r="X14">
            <v>457.98899999999998</v>
          </cell>
          <cell r="Y14">
            <v>413.57400000000001</v>
          </cell>
          <cell r="Z14">
            <v>480.53300000000002</v>
          </cell>
          <cell r="AA14">
            <v>487.44499999999999</v>
          </cell>
          <cell r="AB14">
            <v>500.56099999999998</v>
          </cell>
          <cell r="AC14">
            <v>521.71199999999999</v>
          </cell>
          <cell r="AD14">
            <v>479.93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480.89499999999998</v>
          </cell>
          <cell r="R24">
            <v>464.26499999999999</v>
          </cell>
          <cell r="S24">
            <v>465.29199999999997</v>
          </cell>
          <cell r="T24">
            <v>465.11900000000003</v>
          </cell>
          <cell r="U24">
            <v>448.197</v>
          </cell>
          <cell r="V24">
            <v>476.39699999999999</v>
          </cell>
          <cell r="W24">
            <v>477.27800000000002</v>
          </cell>
          <cell r="X24">
            <v>457.98599999999999</v>
          </cell>
          <cell r="Y24">
            <v>413.572</v>
          </cell>
          <cell r="Z24">
            <v>480.50700000000001</v>
          </cell>
          <cell r="AA24">
            <v>487.41800000000001</v>
          </cell>
          <cell r="AB24">
            <v>500.51600000000002</v>
          </cell>
          <cell r="AC24">
            <v>521.70600000000002</v>
          </cell>
          <cell r="AD24">
            <v>479.93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3.0000000000000001E-3</v>
          </cell>
          <cell r="Y36">
            <v>2E-3</v>
          </cell>
          <cell r="Z36">
            <v>2.5999999999999999E-2</v>
          </cell>
          <cell r="AA36">
            <v>2.7E-2</v>
          </cell>
          <cell r="AB36">
            <v>4.4999999999999998E-2</v>
          </cell>
          <cell r="AC36">
            <v>6.0000000000000001E-3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8809.9709999999995</v>
          </cell>
          <cell r="R12">
            <v>9708.3819999999996</v>
          </cell>
          <cell r="S12">
            <v>10760.947</v>
          </cell>
          <cell r="T12">
            <v>12948.032999999999</v>
          </cell>
          <cell r="U12">
            <v>13486.289000000001</v>
          </cell>
          <cell r="V12">
            <v>15235.183999999999</v>
          </cell>
          <cell r="W12">
            <v>15280.161</v>
          </cell>
          <cell r="X12">
            <v>15509.120999999999</v>
          </cell>
          <cell r="Y12">
            <v>17459.672999999999</v>
          </cell>
          <cell r="Z12">
            <v>16106.866</v>
          </cell>
          <cell r="AA12">
            <v>17273.624</v>
          </cell>
          <cell r="AB12">
            <v>17065.655999999999</v>
          </cell>
          <cell r="AC12">
            <v>16918.028999999999</v>
          </cell>
          <cell r="AD12">
            <v>18314.409</v>
          </cell>
        </row>
        <row r="13">
          <cell r="A13" t="str">
            <v>European Union - 28 countries (2013-2020)</v>
          </cell>
          <cell r="Q13">
            <v>11554.455</v>
          </cell>
          <cell r="R13">
            <v>12636.865</v>
          </cell>
          <cell r="S13">
            <v>13102.290999999999</v>
          </cell>
          <cell r="T13">
            <v>15556.232</v>
          </cell>
          <cell r="U13">
            <v>16156.094999999999</v>
          </cell>
          <cell r="V13">
            <v>19018</v>
          </cell>
          <cell r="W13">
            <v>19925.682000000001</v>
          </cell>
          <cell r="X13">
            <v>21622.1</v>
          </cell>
          <cell r="Y13">
            <v>26089.404999999999</v>
          </cell>
          <cell r="Z13">
            <v>28276.710999999999</v>
          </cell>
          <cell r="AA13">
            <v>34113.707000000002</v>
          </cell>
          <cell r="AB13">
            <v>33297.43</v>
          </cell>
          <cell r="AC13">
            <v>33396.065999999999</v>
          </cell>
          <cell r="AD13">
            <v>37138.394999999997</v>
          </cell>
        </row>
        <row r="14">
          <cell r="A14" t="str">
            <v>Euro area - 19 countries  (from 2015)</v>
          </cell>
          <cell r="Q14">
            <v>7032.2420000000002</v>
          </cell>
          <cell r="R14">
            <v>8303.277</v>
          </cell>
          <cell r="S14">
            <v>8950.5329999999994</v>
          </cell>
          <cell r="T14">
            <v>10599.433000000001</v>
          </cell>
          <cell r="U14">
            <v>10742.421</v>
          </cell>
          <cell r="V14">
            <v>12466.759</v>
          </cell>
          <cell r="W14">
            <v>13068.995999999999</v>
          </cell>
          <cell r="X14">
            <v>13055.563</v>
          </cell>
          <cell r="Y14">
            <v>14208.451999999999</v>
          </cell>
          <cell r="Z14">
            <v>12933.221</v>
          </cell>
          <cell r="AA14">
            <v>14260.115</v>
          </cell>
          <cell r="AB14">
            <v>14147.692999999999</v>
          </cell>
          <cell r="AC14">
            <v>14475.441999999999</v>
          </cell>
          <cell r="AD14">
            <v>14970.609</v>
          </cell>
        </row>
        <row r="15">
          <cell r="A15" t="str">
            <v>Belgium</v>
          </cell>
          <cell r="Q15">
            <v>667</v>
          </cell>
          <cell r="R15">
            <v>1075.4100000000001</v>
          </cell>
          <cell r="S15">
            <v>1418.24</v>
          </cell>
          <cell r="T15">
            <v>1772.9960000000001</v>
          </cell>
          <cell r="U15">
            <v>1797.018</v>
          </cell>
          <cell r="V15">
            <v>1899.5409999999999</v>
          </cell>
          <cell r="W15">
            <v>1946.1189999999999</v>
          </cell>
          <cell r="X15">
            <v>2547.0160000000001</v>
          </cell>
          <cell r="Y15">
            <v>2154.451</v>
          </cell>
          <cell r="Z15">
            <v>1387.7</v>
          </cell>
          <cell r="AA15">
            <v>2298</v>
          </cell>
          <cell r="AB15">
            <v>2156.1999999999998</v>
          </cell>
          <cell r="AC15">
            <v>2490.6999999999998</v>
          </cell>
          <cell r="AD15">
            <v>2177.4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0.40200000000000002</v>
          </cell>
          <cell r="Z16">
            <v>5.2590000000000003</v>
          </cell>
          <cell r="AA16">
            <v>0</v>
          </cell>
          <cell r="AB16">
            <v>2.7839999999999998</v>
          </cell>
          <cell r="AC16">
            <v>13.173999999999999</v>
          </cell>
          <cell r="AD16">
            <v>721.10400000000004</v>
          </cell>
        </row>
        <row r="17">
          <cell r="A17" t="str">
            <v>Czechia</v>
          </cell>
          <cell r="Q17">
            <v>206.3</v>
          </cell>
          <cell r="R17">
            <v>287.78800000000001</v>
          </cell>
          <cell r="S17">
            <v>372.14</v>
          </cell>
          <cell r="T17">
            <v>513.87900000000002</v>
          </cell>
          <cell r="U17">
            <v>522.06500000000005</v>
          </cell>
          <cell r="V17">
            <v>593.23</v>
          </cell>
          <cell r="W17">
            <v>746.63199999999995</v>
          </cell>
          <cell r="X17">
            <v>467.33199999999999</v>
          </cell>
          <cell r="Y17">
            <v>6.4009999999999998</v>
          </cell>
          <cell r="Z17">
            <v>22.914000000000001</v>
          </cell>
          <cell r="AA17">
            <v>3.992</v>
          </cell>
          <cell r="AB17">
            <v>4.2720000000000002</v>
          </cell>
          <cell r="AC17">
            <v>2.6480000000000001</v>
          </cell>
          <cell r="AD17">
            <v>2.3769999999999998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2851</v>
          </cell>
          <cell r="R19">
            <v>3325</v>
          </cell>
          <cell r="S19">
            <v>3578</v>
          </cell>
          <cell r="T19">
            <v>3499</v>
          </cell>
          <cell r="U19">
            <v>3221</v>
          </cell>
          <cell r="V19">
            <v>3542</v>
          </cell>
          <cell r="W19">
            <v>3755</v>
          </cell>
          <cell r="X19">
            <v>3855</v>
          </cell>
          <cell r="Y19">
            <v>3780</v>
          </cell>
          <cell r="Z19">
            <v>3858</v>
          </cell>
          <cell r="AA19">
            <v>3784</v>
          </cell>
          <cell r="AB19">
            <v>3780</v>
          </cell>
          <cell r="AC19">
            <v>3656</v>
          </cell>
          <cell r="AD19">
            <v>4278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4.0609999999999999</v>
          </cell>
          <cell r="U20">
            <v>84.516999999999996</v>
          </cell>
          <cell r="V20">
            <v>230.65</v>
          </cell>
          <cell r="W20">
            <v>300.65199999999999</v>
          </cell>
          <cell r="X20">
            <v>374.24599999999998</v>
          </cell>
          <cell r="Y20">
            <v>30</v>
          </cell>
          <cell r="Z20">
            <v>61</v>
          </cell>
          <cell r="AA20">
            <v>67</v>
          </cell>
          <cell r="AB20">
            <v>124</v>
          </cell>
          <cell r="AC20">
            <v>135.30199999999999</v>
          </cell>
          <cell r="AD20">
            <v>249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0.41299999999999998</v>
          </cell>
          <cell r="T21">
            <v>16.701000000000001</v>
          </cell>
          <cell r="U21">
            <v>47.872</v>
          </cell>
          <cell r="V21">
            <v>90.826999999999998</v>
          </cell>
          <cell r="W21">
            <v>120.127</v>
          </cell>
          <cell r="X21">
            <v>158.95099999999999</v>
          </cell>
          <cell r="Y21">
            <v>212.63200000000001</v>
          </cell>
          <cell r="Z21">
            <v>250.941</v>
          </cell>
          <cell r="AA21">
            <v>184.04499999999999</v>
          </cell>
          <cell r="AB21">
            <v>379.43200000000002</v>
          </cell>
          <cell r="AC21">
            <v>365.56900000000002</v>
          </cell>
          <cell r="AD21">
            <v>317.077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1.0620000000000001</v>
          </cell>
          <cell r="AB22">
            <v>4.5839999999999996</v>
          </cell>
          <cell r="AC22">
            <v>9.7899999999999991</v>
          </cell>
          <cell r="AD22">
            <v>11.939</v>
          </cell>
        </row>
        <row r="23">
          <cell r="A23" t="str">
            <v>Spain</v>
          </cell>
          <cell r="Q23">
            <v>568.83100000000002</v>
          </cell>
          <cell r="R23">
            <v>49</v>
          </cell>
          <cell r="S23">
            <v>49</v>
          </cell>
          <cell r="T23">
            <v>207</v>
          </cell>
          <cell r="U23">
            <v>228</v>
          </cell>
          <cell r="V23">
            <v>325</v>
          </cell>
          <cell r="W23">
            <v>213</v>
          </cell>
          <cell r="X23">
            <v>215</v>
          </cell>
          <cell r="Y23">
            <v>2119.2240000000002</v>
          </cell>
          <cell r="Z23">
            <v>2075.6</v>
          </cell>
          <cell r="AA23">
            <v>2382.7240000000002</v>
          </cell>
          <cell r="AB23">
            <v>2541.71</v>
          </cell>
          <cell r="AC23">
            <v>2779</v>
          </cell>
          <cell r="AD23">
            <v>2817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4</v>
          </cell>
          <cell r="W24">
            <v>12.842000000000001</v>
          </cell>
          <cell r="X24">
            <v>12.122999999999999</v>
          </cell>
          <cell r="Y24">
            <v>13.583</v>
          </cell>
          <cell r="Z24">
            <v>12.881</v>
          </cell>
          <cell r="AA24">
            <v>12.214</v>
          </cell>
          <cell r="AB24">
            <v>178.22499999999999</v>
          </cell>
          <cell r="AC24">
            <v>189.65799999999999</v>
          </cell>
          <cell r="AD24">
            <v>492.91699999999997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949.88800000000003</v>
          </cell>
          <cell r="R26">
            <v>1390.32</v>
          </cell>
          <cell r="S26">
            <v>1548.1220000000001</v>
          </cell>
          <cell r="T26">
            <v>1926.557</v>
          </cell>
          <cell r="U26">
            <v>2095.377</v>
          </cell>
          <cell r="V26">
            <v>1535.0530000000001</v>
          </cell>
          <cell r="W26">
            <v>1667.556</v>
          </cell>
          <cell r="X26">
            <v>1552.913</v>
          </cell>
          <cell r="Y26">
            <v>2135.741</v>
          </cell>
          <cell r="Z26">
            <v>2024.9760000000001</v>
          </cell>
          <cell r="AA26">
            <v>2040.0360000000001</v>
          </cell>
          <cell r="AB26">
            <v>2214.5219999999999</v>
          </cell>
          <cell r="AC26">
            <v>2158.7280000000001</v>
          </cell>
          <cell r="AD26">
            <v>2123.335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1.792</v>
          </cell>
          <cell r="W28">
            <v>3.0630000000000002</v>
          </cell>
          <cell r="X28">
            <v>5.6280000000000001</v>
          </cell>
          <cell r="Y28">
            <v>6.75</v>
          </cell>
          <cell r="Z28">
            <v>1.96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1546.64</v>
          </cell>
          <cell r="R31">
            <v>1106.4559999999999</v>
          </cell>
          <cell r="S31">
            <v>1330.9</v>
          </cell>
          <cell r="T31">
            <v>1684.999</v>
          </cell>
          <cell r="U31">
            <v>2009.0820000000001</v>
          </cell>
          <cell r="V31">
            <v>1900.2429999999999</v>
          </cell>
          <cell r="W31">
            <v>1119</v>
          </cell>
          <cell r="X31">
            <v>956</v>
          </cell>
          <cell r="Y31">
            <v>979.35</v>
          </cell>
          <cell r="Z31">
            <v>1210.2650000000001</v>
          </cell>
          <cell r="AA31">
            <v>1011.2809999999999</v>
          </cell>
          <cell r="AB31">
            <v>827.05899999999997</v>
          </cell>
          <cell r="AC31">
            <v>955</v>
          </cell>
          <cell r="AD31">
            <v>1103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842.28</v>
          </cell>
          <cell r="R33">
            <v>698.89200000000005</v>
          </cell>
          <cell r="S33">
            <v>735.24800000000005</v>
          </cell>
          <cell r="T33">
            <v>882.73</v>
          </cell>
          <cell r="U33">
            <v>1275.556</v>
          </cell>
          <cell r="V33">
            <v>1946.124</v>
          </cell>
          <cell r="W33">
            <v>1904.2439999999999</v>
          </cell>
          <cell r="X33">
            <v>1856.1220000000001</v>
          </cell>
          <cell r="Y33">
            <v>1245.9359999999999</v>
          </cell>
          <cell r="Z33">
            <v>1052.7670000000001</v>
          </cell>
          <cell r="AA33">
            <v>1180.83</v>
          </cell>
          <cell r="AB33">
            <v>789.58</v>
          </cell>
          <cell r="AC33">
            <v>779.79300000000001</v>
          </cell>
          <cell r="AD33">
            <v>423.84800000000001</v>
          </cell>
        </row>
        <row r="34">
          <cell r="A34" t="str">
            <v>Austria</v>
          </cell>
          <cell r="Q34">
            <v>282.05700000000002</v>
          </cell>
          <cell r="R34">
            <v>545.70699999999999</v>
          </cell>
          <cell r="S34">
            <v>787.476</v>
          </cell>
          <cell r="T34">
            <v>776.98800000000006</v>
          </cell>
          <cell r="U34">
            <v>1016.807</v>
          </cell>
          <cell r="V34">
            <v>956.01199999999994</v>
          </cell>
          <cell r="W34">
            <v>855.55200000000002</v>
          </cell>
          <cell r="X34">
            <v>802.98299999999995</v>
          </cell>
          <cell r="Y34">
            <v>727.22699999999998</v>
          </cell>
          <cell r="Z34">
            <v>792.12199999999996</v>
          </cell>
          <cell r="AA34">
            <v>874.47199999999998</v>
          </cell>
          <cell r="AB34">
            <v>742.88499999999999</v>
          </cell>
          <cell r="AC34">
            <v>759.63599999999997</v>
          </cell>
          <cell r="AD34">
            <v>727.64</v>
          </cell>
        </row>
        <row r="35">
          <cell r="A35" t="str">
            <v>Poland</v>
          </cell>
          <cell r="Q35">
            <v>24.789000000000001</v>
          </cell>
          <cell r="R35">
            <v>10.861000000000001</v>
          </cell>
          <cell r="S35">
            <v>107.374</v>
          </cell>
          <cell r="T35">
            <v>149.72200000000001</v>
          </cell>
          <cell r="U35">
            <v>212.721</v>
          </cell>
          <cell r="V35">
            <v>241.68100000000001</v>
          </cell>
          <cell r="W35">
            <v>286.84300000000002</v>
          </cell>
          <cell r="X35">
            <v>977.17700000000002</v>
          </cell>
          <cell r="Y35">
            <v>2214.2220000000002</v>
          </cell>
          <cell r="Z35">
            <v>1891.8679999999999</v>
          </cell>
          <cell r="AA35">
            <v>1956.961</v>
          </cell>
          <cell r="AB35">
            <v>2051.598</v>
          </cell>
          <cell r="AC35">
            <v>1415.328</v>
          </cell>
          <cell r="AD35">
            <v>1500.229</v>
          </cell>
        </row>
        <row r="36">
          <cell r="A36" t="str">
            <v>Portugal</v>
          </cell>
          <cell r="Q36">
            <v>54.820999999999998</v>
          </cell>
          <cell r="R36">
            <v>61.651000000000003</v>
          </cell>
          <cell r="S36">
            <v>146.35300000000001</v>
          </cell>
          <cell r="T36">
            <v>144.76599999999999</v>
          </cell>
          <cell r="U36">
            <v>316.98700000000002</v>
          </cell>
          <cell r="V36">
            <v>631.61199999999997</v>
          </cell>
          <cell r="W36">
            <v>684.93299999999999</v>
          </cell>
          <cell r="X36">
            <v>706.798</v>
          </cell>
          <cell r="Y36">
            <v>678.45299999999997</v>
          </cell>
          <cell r="Z36">
            <v>704.39700000000005</v>
          </cell>
          <cell r="AA36">
            <v>715.87199999999996</v>
          </cell>
          <cell r="AB36">
            <v>663.83</v>
          </cell>
          <cell r="AC36">
            <v>709.08799999999997</v>
          </cell>
          <cell r="AD36">
            <v>746.15099999999995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33.271000000000001</v>
          </cell>
          <cell r="W37">
            <v>58.69</v>
          </cell>
          <cell r="X37">
            <v>53.048999999999999</v>
          </cell>
          <cell r="Y37">
            <v>50.845999999999997</v>
          </cell>
          <cell r="Z37">
            <v>43.338999999999999</v>
          </cell>
          <cell r="AA37">
            <v>41.274999999999999</v>
          </cell>
          <cell r="AB37">
            <v>32.25</v>
          </cell>
          <cell r="AC37">
            <v>56.436999999999998</v>
          </cell>
          <cell r="AD37">
            <v>17.09</v>
          </cell>
        </row>
        <row r="38">
          <cell r="A38" t="str">
            <v>Slovenia</v>
          </cell>
          <cell r="Q38">
            <v>0</v>
          </cell>
          <cell r="R38">
            <v>1.901</v>
          </cell>
          <cell r="S38">
            <v>2.2410000000000001</v>
          </cell>
          <cell r="T38">
            <v>57.228999999999999</v>
          </cell>
          <cell r="U38">
            <v>7.1109999999999998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816.36500000000001</v>
          </cell>
          <cell r="R40">
            <v>1155.396</v>
          </cell>
          <cell r="S40">
            <v>685.44</v>
          </cell>
          <cell r="T40">
            <v>1311.405</v>
          </cell>
          <cell r="U40">
            <v>652.17600000000004</v>
          </cell>
          <cell r="V40">
            <v>1304.1479999999999</v>
          </cell>
          <cell r="W40">
            <v>1605.9079999999999</v>
          </cell>
          <cell r="X40">
            <v>968.78300000000002</v>
          </cell>
          <cell r="Y40">
            <v>1104.4549999999999</v>
          </cell>
          <cell r="Z40">
            <v>710.87699999999995</v>
          </cell>
          <cell r="AA40">
            <v>719.86</v>
          </cell>
          <cell r="AB40">
            <v>572.72500000000002</v>
          </cell>
          <cell r="AC40">
            <v>442.178</v>
          </cell>
          <cell r="AD40">
            <v>606.30200000000002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2744.4839999999999</v>
          </cell>
          <cell r="R42">
            <v>2928.4830000000002</v>
          </cell>
          <cell r="S42">
            <v>2341.3440000000001</v>
          </cell>
          <cell r="T42">
            <v>2608.1990000000001</v>
          </cell>
          <cell r="U42">
            <v>2669.806</v>
          </cell>
          <cell r="V42">
            <v>3782.8159999999998</v>
          </cell>
          <cell r="W42">
            <v>4645.5209999999997</v>
          </cell>
          <cell r="X42">
            <v>6112.9790000000003</v>
          </cell>
          <cell r="Y42">
            <v>8629.732</v>
          </cell>
          <cell r="Z42">
            <v>12169.844999999999</v>
          </cell>
          <cell r="AA42">
            <v>16840.082999999999</v>
          </cell>
          <cell r="AB42">
            <v>16231.773999999999</v>
          </cell>
          <cell r="AC42">
            <v>16478.037</v>
          </cell>
          <cell r="AD42">
            <v>18823.986000000001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244</v>
          </cell>
          <cell r="W44">
            <v>247</v>
          </cell>
          <cell r="X44">
            <v>203</v>
          </cell>
          <cell r="Y44">
            <v>170</v>
          </cell>
          <cell r="Z44">
            <v>12</v>
          </cell>
          <cell r="AA44">
            <v>8</v>
          </cell>
          <cell r="AB44">
            <v>19</v>
          </cell>
          <cell r="AC44">
            <v>6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1.135</v>
          </cell>
          <cell r="AB49">
            <v>36.103000000000002</v>
          </cell>
          <cell r="AC49">
            <v>286.00099999999998</v>
          </cell>
          <cell r="AD49">
            <v>433.10199999999998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1.2909999999999999</v>
          </cell>
          <cell r="V12">
            <v>1.4079999999999999</v>
          </cell>
          <cell r="W12">
            <v>1.6739999999999999</v>
          </cell>
          <cell r="X12">
            <v>1.401</v>
          </cell>
          <cell r="Y12">
            <v>2.7629999999999999</v>
          </cell>
          <cell r="Z12">
            <v>2.6019999999999999</v>
          </cell>
          <cell r="AA12">
            <v>2.782</v>
          </cell>
          <cell r="AB12">
            <v>2.9009999999999998</v>
          </cell>
          <cell r="AC12">
            <v>3.0470000000000002</v>
          </cell>
          <cell r="AD12">
            <v>3.214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1.2909999999999999</v>
          </cell>
          <cell r="V13">
            <v>1.4079999999999999</v>
          </cell>
          <cell r="W13">
            <v>1.6739999999999999</v>
          </cell>
          <cell r="X13">
            <v>1.401</v>
          </cell>
          <cell r="Y13">
            <v>2.7629999999999999</v>
          </cell>
          <cell r="Z13">
            <v>2.6019999999999999</v>
          </cell>
          <cell r="AA13">
            <v>2.782</v>
          </cell>
          <cell r="AB13">
            <v>2.9009999999999998</v>
          </cell>
          <cell r="AC13">
            <v>3.0470000000000002</v>
          </cell>
          <cell r="AD13">
            <v>3.214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1.2909999999999999</v>
          </cell>
          <cell r="V14">
            <v>1.4079999999999999</v>
          </cell>
          <cell r="W14">
            <v>1.6739999999999999</v>
          </cell>
          <cell r="X14">
            <v>1.401</v>
          </cell>
          <cell r="Y14">
            <v>2.7629999999999999</v>
          </cell>
          <cell r="Z14">
            <v>2.6019999999999999</v>
          </cell>
          <cell r="AA14">
            <v>2.782</v>
          </cell>
          <cell r="AB14">
            <v>2.9009999999999998</v>
          </cell>
          <cell r="AC14">
            <v>3.0470000000000002</v>
          </cell>
          <cell r="AD14">
            <v>3.214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1.2909999999999999</v>
          </cell>
          <cell r="V26">
            <v>1.4079999999999999</v>
          </cell>
          <cell r="W26">
            <v>1.6739999999999999</v>
          </cell>
          <cell r="X26">
            <v>1.401</v>
          </cell>
          <cell r="Y26">
            <v>2.7629999999999999</v>
          </cell>
          <cell r="Z26">
            <v>2.6019999999999999</v>
          </cell>
          <cell r="AA26">
            <v>2.782</v>
          </cell>
          <cell r="AB26">
            <v>2.9009999999999998</v>
          </cell>
          <cell r="AC26">
            <v>3.0470000000000002</v>
          </cell>
          <cell r="AD26">
            <v>3.214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1579.9559999999999</v>
          </cell>
          <cell r="R12">
            <v>2007.248</v>
          </cell>
          <cell r="S12">
            <v>450.017</v>
          </cell>
          <cell r="T12">
            <v>707.47299999999996</v>
          </cell>
          <cell r="U12">
            <v>972.24800000000005</v>
          </cell>
          <cell r="V12">
            <v>1765.5170000000001</v>
          </cell>
          <cell r="W12">
            <v>1738.5530000000001</v>
          </cell>
          <cell r="X12">
            <v>2373.2310000000002</v>
          </cell>
          <cell r="Y12">
            <v>2836.8789999999999</v>
          </cell>
          <cell r="Z12">
            <v>3057.1729999999998</v>
          </cell>
          <cell r="AA12">
            <v>3274.4580000000001</v>
          </cell>
          <cell r="AB12">
            <v>3216.4369999999999</v>
          </cell>
          <cell r="AC12">
            <v>3004.0039999999999</v>
          </cell>
          <cell r="AD12">
            <v>2811.3380000000002</v>
          </cell>
        </row>
        <row r="13">
          <cell r="A13" t="str">
            <v>European Union - 28 countries (2013-2020)</v>
          </cell>
          <cell r="Q13">
            <v>1579.9559999999999</v>
          </cell>
          <cell r="R13">
            <v>2007.248</v>
          </cell>
          <cell r="S13">
            <v>450.017</v>
          </cell>
          <cell r="T13">
            <v>707.47299999999996</v>
          </cell>
          <cell r="U13">
            <v>972.24800000000005</v>
          </cell>
          <cell r="V13">
            <v>1765.5170000000001</v>
          </cell>
          <cell r="W13">
            <v>1738.5530000000001</v>
          </cell>
          <cell r="X13">
            <v>2373.2310000000002</v>
          </cell>
          <cell r="Y13">
            <v>2836.8789999999999</v>
          </cell>
          <cell r="Z13">
            <v>3057.1729999999998</v>
          </cell>
          <cell r="AA13">
            <v>3274.4580000000001</v>
          </cell>
          <cell r="AB13">
            <v>3216.4369999999999</v>
          </cell>
          <cell r="AC13">
            <v>3004.0039999999999</v>
          </cell>
          <cell r="AD13">
            <v>2811.3380000000002</v>
          </cell>
        </row>
        <row r="14">
          <cell r="A14" t="str">
            <v>Euro area - 19 countries  (from 2015)</v>
          </cell>
          <cell r="Q14">
            <v>1579.9559999999999</v>
          </cell>
          <cell r="R14">
            <v>2007.248</v>
          </cell>
          <cell r="S14">
            <v>450.017</v>
          </cell>
          <cell r="T14">
            <v>707.47299999999996</v>
          </cell>
          <cell r="U14">
            <v>972.24800000000005</v>
          </cell>
          <cell r="V14">
            <v>1765.5170000000001</v>
          </cell>
          <cell r="W14">
            <v>1738.5530000000001</v>
          </cell>
          <cell r="X14">
            <v>2373.2310000000002</v>
          </cell>
          <cell r="Y14">
            <v>2836.8789999999999</v>
          </cell>
          <cell r="Z14">
            <v>3057.1729999999998</v>
          </cell>
          <cell r="AA14">
            <v>3274.4580000000001</v>
          </cell>
          <cell r="AB14">
            <v>3216.4369999999999</v>
          </cell>
          <cell r="AC14">
            <v>3004.0039999999999</v>
          </cell>
          <cell r="AD14">
            <v>2811.3380000000002</v>
          </cell>
        </row>
        <row r="15">
          <cell r="A15" t="str">
            <v>Belgium</v>
          </cell>
          <cell r="Q15">
            <v>77.95</v>
          </cell>
          <cell r="R15">
            <v>214.631</v>
          </cell>
          <cell r="S15">
            <v>147.261</v>
          </cell>
          <cell r="T15">
            <v>52.124000000000002</v>
          </cell>
          <cell r="U15">
            <v>263.54300000000001</v>
          </cell>
          <cell r="V15">
            <v>30.733000000000001</v>
          </cell>
          <cell r="W15">
            <v>57.554000000000002</v>
          </cell>
          <cell r="X15">
            <v>6.298</v>
          </cell>
          <cell r="Y15">
            <v>37.896000000000001</v>
          </cell>
          <cell r="Z15">
            <v>0</v>
          </cell>
          <cell r="AA15">
            <v>0</v>
          </cell>
          <cell r="AB15">
            <v>1.8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15</v>
          </cell>
          <cell r="R19">
            <v>91</v>
          </cell>
          <cell r="S19">
            <v>138</v>
          </cell>
          <cell r="T19">
            <v>199</v>
          </cell>
          <cell r="U19">
            <v>260</v>
          </cell>
          <cell r="V19">
            <v>103</v>
          </cell>
          <cell r="W19">
            <v>15</v>
          </cell>
          <cell r="X19">
            <v>4</v>
          </cell>
          <cell r="Y19">
            <v>17</v>
          </cell>
          <cell r="Z19">
            <v>32</v>
          </cell>
          <cell r="AA19">
            <v>61</v>
          </cell>
          <cell r="AB19">
            <v>33</v>
          </cell>
          <cell r="AC19">
            <v>27</v>
          </cell>
          <cell r="AD19">
            <v>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12.14</v>
          </cell>
          <cell r="U26">
            <v>428.03800000000001</v>
          </cell>
          <cell r="V26">
            <v>1621.9459999999999</v>
          </cell>
          <cell r="W26">
            <v>1659.38</v>
          </cell>
          <cell r="X26">
            <v>2362.5279999999998</v>
          </cell>
          <cell r="Y26">
            <v>2781.721</v>
          </cell>
          <cell r="Z26">
            <v>3025.0120000000002</v>
          </cell>
          <cell r="AA26">
            <v>3212.6239999999998</v>
          </cell>
          <cell r="AB26">
            <v>3180.0830000000001</v>
          </cell>
          <cell r="AC26">
            <v>2975.752</v>
          </cell>
          <cell r="AD26">
            <v>2806.8009999999999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1449.4880000000001</v>
          </cell>
          <cell r="R33">
            <v>1659.598</v>
          </cell>
          <cell r="S33">
            <v>123.758</v>
          </cell>
          <cell r="T33">
            <v>424.613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37.518000000000001</v>
          </cell>
          <cell r="R34">
            <v>42.018999999999998</v>
          </cell>
          <cell r="S34">
            <v>40.997999999999998</v>
          </cell>
          <cell r="T34">
            <v>19.596</v>
          </cell>
          <cell r="U34">
            <v>20.667000000000002</v>
          </cell>
          <cell r="V34">
            <v>9.8379999999999992</v>
          </cell>
          <cell r="W34">
            <v>6.6189999999999998</v>
          </cell>
          <cell r="X34">
            <v>0.40500000000000003</v>
          </cell>
          <cell r="Y34">
            <v>0.26200000000000001</v>
          </cell>
          <cell r="Z34">
            <v>0.13400000000000001</v>
          </cell>
          <cell r="AA34">
            <v>0.14099999999999999</v>
          </cell>
          <cell r="AB34">
            <v>0.752</v>
          </cell>
          <cell r="AC34">
            <v>0.23200000000000001</v>
          </cell>
          <cell r="AD34">
            <v>9.6000000000000002E-2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2.7E-2</v>
          </cell>
          <cell r="AA40">
            <v>0.69299999999999995</v>
          </cell>
          <cell r="AB40">
            <v>0.80200000000000005</v>
          </cell>
          <cell r="AC40">
            <v>1.02</v>
          </cell>
          <cell r="AD40">
            <v>0.441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2.395</v>
          </cell>
          <cell r="AA49">
            <v>1.413</v>
          </cell>
          <cell r="AB49">
            <v>1.3520000000000001</v>
          </cell>
          <cell r="AC49">
            <v>2.351</v>
          </cell>
          <cell r="AD49">
            <v>5.0609999999999999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3071.6489999999999</v>
          </cell>
          <cell r="R12">
            <v>3916.2939999999999</v>
          </cell>
          <cell r="S12">
            <v>5933.8710000000001</v>
          </cell>
          <cell r="T12">
            <v>7879.598</v>
          </cell>
          <cell r="U12">
            <v>7753.6750000000002</v>
          </cell>
          <cell r="V12">
            <v>8395.0110000000004</v>
          </cell>
          <cell r="W12">
            <v>10013.449000000001</v>
          </cell>
          <cell r="X12">
            <v>13094.924999999999</v>
          </cell>
          <cell r="Y12">
            <v>14730.013999999999</v>
          </cell>
          <cell r="Z12">
            <v>14251.504000000001</v>
          </cell>
          <cell r="AA12">
            <v>13485.815000000001</v>
          </cell>
          <cell r="AB12">
            <v>13018.539000000001</v>
          </cell>
          <cell r="AC12">
            <v>12319.404</v>
          </cell>
          <cell r="AD12">
            <v>11571.38</v>
          </cell>
        </row>
        <row r="13">
          <cell r="A13" t="str">
            <v>European Union - 28 countries (2013-2020)</v>
          </cell>
          <cell r="Q13">
            <v>3071.6489999999999</v>
          </cell>
          <cell r="R13">
            <v>3916.2939999999999</v>
          </cell>
          <cell r="S13">
            <v>5933.8710000000001</v>
          </cell>
          <cell r="T13">
            <v>7879.598</v>
          </cell>
          <cell r="U13">
            <v>7753.6750000000002</v>
          </cell>
          <cell r="V13">
            <v>8395.0110000000004</v>
          </cell>
          <cell r="W13">
            <v>10013.449000000001</v>
          </cell>
          <cell r="X13">
            <v>13094.924999999999</v>
          </cell>
          <cell r="Y13">
            <v>14730.013999999999</v>
          </cell>
          <cell r="Z13">
            <v>14251.504000000001</v>
          </cell>
          <cell r="AA13">
            <v>13485.815000000001</v>
          </cell>
          <cell r="AB13">
            <v>13018.539000000001</v>
          </cell>
          <cell r="AC13">
            <v>12319.404</v>
          </cell>
          <cell r="AD13">
            <v>11571.38</v>
          </cell>
        </row>
        <row r="14">
          <cell r="A14" t="str">
            <v>Euro area - 19 countries  (from 2015)</v>
          </cell>
          <cell r="Q14">
            <v>3043.0610000000001</v>
          </cell>
          <cell r="R14">
            <v>3884.6060000000002</v>
          </cell>
          <cell r="S14">
            <v>5898.1469999999999</v>
          </cell>
          <cell r="T14">
            <v>7841.4369999999999</v>
          </cell>
          <cell r="U14">
            <v>7715.66</v>
          </cell>
          <cell r="V14">
            <v>8361.34</v>
          </cell>
          <cell r="W14">
            <v>9940.973</v>
          </cell>
          <cell r="X14">
            <v>13027.032999999999</v>
          </cell>
          <cell r="Y14">
            <v>14625.782999999999</v>
          </cell>
          <cell r="Z14">
            <v>14111.865</v>
          </cell>
          <cell r="AA14">
            <v>13339.534</v>
          </cell>
          <cell r="AB14">
            <v>12801.449000000001</v>
          </cell>
          <cell r="AC14">
            <v>12132.799000000001</v>
          </cell>
          <cell r="AD14">
            <v>11374.691999999999</v>
          </cell>
        </row>
        <row r="15">
          <cell r="A15" t="str">
            <v>Belgium</v>
          </cell>
          <cell r="Q15">
            <v>103</v>
          </cell>
          <cell r="R15">
            <v>151</v>
          </cell>
          <cell r="S15">
            <v>152.53299999999999</v>
          </cell>
          <cell r="T15">
            <v>151.84700000000001</v>
          </cell>
          <cell r="U15">
            <v>129.99700000000001</v>
          </cell>
          <cell r="V15">
            <v>96.370999999999995</v>
          </cell>
          <cell r="W15">
            <v>92.963999999999999</v>
          </cell>
          <cell r="X15">
            <v>77.852999999999994</v>
          </cell>
          <cell r="Y15">
            <v>72.909000000000006</v>
          </cell>
          <cell r="Z15">
            <v>65.099999999999994</v>
          </cell>
          <cell r="AA15">
            <v>59.8</v>
          </cell>
          <cell r="AB15">
            <v>61.1</v>
          </cell>
          <cell r="AC15">
            <v>55.3</v>
          </cell>
          <cell r="AD15">
            <v>56.3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7.2549999999999999</v>
          </cell>
          <cell r="AA16">
            <v>31.623000000000001</v>
          </cell>
          <cell r="AB16">
            <v>78.302000000000007</v>
          </cell>
          <cell r="AC16">
            <v>70.433999999999997</v>
          </cell>
          <cell r="AD16">
            <v>73.010000000000005</v>
          </cell>
        </row>
        <row r="17">
          <cell r="A17" t="str">
            <v>Czechia</v>
          </cell>
          <cell r="Q17">
            <v>17.588000000000001</v>
          </cell>
          <cell r="R17">
            <v>25.687999999999999</v>
          </cell>
          <cell r="S17">
            <v>31.224</v>
          </cell>
          <cell r="T17">
            <v>34.161000000000001</v>
          </cell>
          <cell r="U17">
            <v>34.601999999999997</v>
          </cell>
          <cell r="V17">
            <v>25.609000000000002</v>
          </cell>
          <cell r="W17">
            <v>30.475999999999999</v>
          </cell>
          <cell r="X17">
            <v>27.756</v>
          </cell>
          <cell r="Y17">
            <v>31.992000000000001</v>
          </cell>
          <cell r="Z17">
            <v>30.166</v>
          </cell>
          <cell r="AA17">
            <v>27.029</v>
          </cell>
          <cell r="AB17">
            <v>26.538</v>
          </cell>
          <cell r="AC17">
            <v>21.914999999999999</v>
          </cell>
          <cell r="AD17">
            <v>22.847000000000001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1433</v>
          </cell>
          <cell r="R19">
            <v>2018</v>
          </cell>
          <cell r="S19">
            <v>3651</v>
          </cell>
          <cell r="T19">
            <v>5428</v>
          </cell>
          <cell r="U19">
            <v>5248</v>
          </cell>
          <cell r="V19">
            <v>5719</v>
          </cell>
          <cell r="W19">
            <v>7014</v>
          </cell>
          <cell r="X19">
            <v>9784</v>
          </cell>
          <cell r="Y19">
            <v>9730</v>
          </cell>
          <cell r="Z19">
            <v>9126</v>
          </cell>
          <cell r="AA19">
            <v>8828</v>
          </cell>
          <cell r="AB19">
            <v>8377</v>
          </cell>
          <cell r="AC19">
            <v>7819</v>
          </cell>
          <cell r="AD19">
            <v>7166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106.37</v>
          </cell>
          <cell r="R21">
            <v>108.396</v>
          </cell>
          <cell r="S21">
            <v>139.26</v>
          </cell>
          <cell r="T21">
            <v>159.03899999999999</v>
          </cell>
          <cell r="U21">
            <v>168.92699999999999</v>
          </cell>
          <cell r="V21">
            <v>182.27799999999999</v>
          </cell>
          <cell r="W21">
            <v>178.36799999999999</v>
          </cell>
          <cell r="X21">
            <v>172.60499999999999</v>
          </cell>
          <cell r="Y21">
            <v>155.83699999999999</v>
          </cell>
          <cell r="Z21">
            <v>167.42599999999999</v>
          </cell>
          <cell r="AA21">
            <v>175.179</v>
          </cell>
          <cell r="AB21">
            <v>163.79300000000001</v>
          </cell>
          <cell r="AC21">
            <v>158.11500000000001</v>
          </cell>
          <cell r="AD21">
            <v>139.15299999999999</v>
          </cell>
        </row>
        <row r="22">
          <cell r="A22" t="str">
            <v>Greece</v>
          </cell>
          <cell r="Q22">
            <v>93.807000000000002</v>
          </cell>
          <cell r="R22">
            <v>85.125</v>
          </cell>
          <cell r="S22">
            <v>160</v>
          </cell>
          <cell r="T22">
            <v>171</v>
          </cell>
          <cell r="U22">
            <v>183.52699999999999</v>
          </cell>
          <cell r="V22">
            <v>161</v>
          </cell>
          <cell r="W22">
            <v>37.610999999999997</v>
          </cell>
          <cell r="X22">
            <v>38.311999999999998</v>
          </cell>
          <cell r="Y22">
            <v>38.173000000000002</v>
          </cell>
          <cell r="Z22">
            <v>35.770000000000003</v>
          </cell>
          <cell r="AA22">
            <v>32.567999999999998</v>
          </cell>
          <cell r="AB22">
            <v>32.575000000000003</v>
          </cell>
          <cell r="AC22">
            <v>27.768000000000001</v>
          </cell>
          <cell r="AD22">
            <v>22.061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7.8369999999999997</v>
          </cell>
          <cell r="U23">
            <v>25</v>
          </cell>
          <cell r="V23">
            <v>76</v>
          </cell>
          <cell r="W23">
            <v>79</v>
          </cell>
          <cell r="X23">
            <v>67</v>
          </cell>
          <cell r="Y23">
            <v>408.28</v>
          </cell>
          <cell r="Z23">
            <v>372.43700000000001</v>
          </cell>
          <cell r="AA23">
            <v>334.49599999999998</v>
          </cell>
          <cell r="AB23">
            <v>342.87</v>
          </cell>
          <cell r="AC23">
            <v>353</v>
          </cell>
          <cell r="AD23">
            <v>342</v>
          </cell>
        </row>
        <row r="24">
          <cell r="A24" t="str">
            <v>France</v>
          </cell>
          <cell r="Q24">
            <v>57</v>
          </cell>
          <cell r="R24">
            <v>77</v>
          </cell>
          <cell r="S24">
            <v>96</v>
          </cell>
          <cell r="T24">
            <v>109</v>
          </cell>
          <cell r="U24">
            <v>133</v>
          </cell>
          <cell r="V24">
            <v>132</v>
          </cell>
          <cell r="W24">
            <v>185.30199999999999</v>
          </cell>
          <cell r="X24">
            <v>170.15700000000001</v>
          </cell>
          <cell r="Y24">
            <v>132.72900000000001</v>
          </cell>
          <cell r="Z24">
            <v>126.764</v>
          </cell>
          <cell r="AA24">
            <v>122.086</v>
          </cell>
          <cell r="AB24">
            <v>59.423000000000002</v>
          </cell>
          <cell r="AC24">
            <v>40.747999999999998</v>
          </cell>
          <cell r="AD24">
            <v>49.744999999999997</v>
          </cell>
        </row>
        <row r="25">
          <cell r="A25" t="str">
            <v>Croatia</v>
          </cell>
          <cell r="Q25">
            <v>11</v>
          </cell>
          <cell r="R25">
            <v>6</v>
          </cell>
          <cell r="S25">
            <v>4.5</v>
          </cell>
          <cell r="T25">
            <v>4</v>
          </cell>
          <cell r="U25">
            <v>1.9</v>
          </cell>
          <cell r="V25">
            <v>1.2</v>
          </cell>
          <cell r="W25">
            <v>0</v>
          </cell>
          <cell r="X25">
            <v>1.52</v>
          </cell>
          <cell r="Y25">
            <v>19.318000000000001</v>
          </cell>
          <cell r="Z25">
            <v>46.323999999999998</v>
          </cell>
          <cell r="AA25">
            <v>24.677</v>
          </cell>
          <cell r="AB25">
            <v>26.36</v>
          </cell>
          <cell r="AC25">
            <v>24.1</v>
          </cell>
          <cell r="AD25">
            <v>27.8</v>
          </cell>
        </row>
        <row r="26">
          <cell r="A26" t="str">
            <v>Italy</v>
          </cell>
          <cell r="Q26">
            <v>950.78200000000004</v>
          </cell>
          <cell r="R26">
            <v>1064.9449999999999</v>
          </cell>
          <cell r="S26">
            <v>1128.3900000000001</v>
          </cell>
          <cell r="T26">
            <v>1244.4770000000001</v>
          </cell>
          <cell r="U26">
            <v>1246.7239999999999</v>
          </cell>
          <cell r="V26">
            <v>1401.7950000000001</v>
          </cell>
          <cell r="W26">
            <v>1800.413</v>
          </cell>
          <cell r="X26">
            <v>2117.2069999999999</v>
          </cell>
          <cell r="Y26">
            <v>3397.0309999999999</v>
          </cell>
          <cell r="Z26">
            <v>3491.375</v>
          </cell>
          <cell r="AA26">
            <v>3077.1289999999999</v>
          </cell>
          <cell r="AB26">
            <v>3019.13</v>
          </cell>
          <cell r="AC26">
            <v>2908.3449999999998</v>
          </cell>
          <cell r="AD26">
            <v>2857.4540000000002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3.383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1.5129999999999999</v>
          </cell>
          <cell r="V31">
            <v>6.8620000000000001</v>
          </cell>
          <cell r="W31">
            <v>42</v>
          </cell>
          <cell r="X31">
            <v>38.616</v>
          </cell>
          <cell r="Y31">
            <v>52.920999999999999</v>
          </cell>
          <cell r="Z31">
            <v>55.334000000000003</v>
          </cell>
          <cell r="AA31">
            <v>62.436</v>
          </cell>
          <cell r="AB31">
            <v>73.224000000000004</v>
          </cell>
          <cell r="AC31">
            <v>59</v>
          </cell>
          <cell r="AD31">
            <v>64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41.381999999999998</v>
          </cell>
          <cell r="R33">
            <v>28.61</v>
          </cell>
          <cell r="S33">
            <v>37.517000000000003</v>
          </cell>
          <cell r="T33">
            <v>31.661999999999999</v>
          </cell>
          <cell r="U33">
            <v>30.9</v>
          </cell>
          <cell r="V33">
            <v>27.728000000000002</v>
          </cell>
          <cell r="W33">
            <v>24.969000000000001</v>
          </cell>
          <cell r="X33">
            <v>23.846</v>
          </cell>
          <cell r="Y33">
            <v>20.241</v>
          </cell>
          <cell r="Z33">
            <v>17.347000000000001</v>
          </cell>
          <cell r="AA33">
            <v>17.556999999999999</v>
          </cell>
          <cell r="AB33">
            <v>9.8640000000000008</v>
          </cell>
          <cell r="AC33">
            <v>7.12</v>
          </cell>
          <cell r="AD33">
            <v>5.0439999999999996</v>
          </cell>
        </row>
        <row r="34">
          <cell r="A34" t="str">
            <v>Austria</v>
          </cell>
          <cell r="Q34">
            <v>257.03800000000001</v>
          </cell>
          <cell r="R34">
            <v>350.447</v>
          </cell>
          <cell r="S34">
            <v>532.71600000000001</v>
          </cell>
          <cell r="T34">
            <v>538.18700000000001</v>
          </cell>
          <cell r="U34">
            <v>549.35500000000002</v>
          </cell>
          <cell r="V34">
            <v>561.56399999999996</v>
          </cell>
          <cell r="W34">
            <v>527.91800000000001</v>
          </cell>
          <cell r="X34">
            <v>568.95299999999997</v>
          </cell>
          <cell r="Y34">
            <v>539.33100000000002</v>
          </cell>
          <cell r="Z34">
            <v>543.44399999999996</v>
          </cell>
          <cell r="AA34">
            <v>560.13300000000004</v>
          </cell>
          <cell r="AB34">
            <v>574.99099999999999</v>
          </cell>
          <cell r="AC34">
            <v>582.26900000000001</v>
          </cell>
          <cell r="AD34">
            <v>546.29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0.56000000000000005</v>
          </cell>
          <cell r="AA37">
            <v>0.51600000000000001</v>
          </cell>
          <cell r="AB37">
            <v>12.587999999999999</v>
          </cell>
          <cell r="AC37">
            <v>11.156000000000001</v>
          </cell>
          <cell r="AD37">
            <v>9.0310000000000006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7</v>
          </cell>
          <cell r="Y39">
            <v>7</v>
          </cell>
          <cell r="Z39">
            <v>13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</row>
        <row r="40">
          <cell r="A40" t="str">
            <v>Finland</v>
          </cell>
          <cell r="Q40">
            <v>0.68200000000000005</v>
          </cell>
          <cell r="R40">
            <v>1.083</v>
          </cell>
          <cell r="S40">
            <v>0.73099999999999998</v>
          </cell>
          <cell r="T40">
            <v>0.38800000000000001</v>
          </cell>
          <cell r="U40">
            <v>0.23</v>
          </cell>
          <cell r="V40">
            <v>0.221</v>
          </cell>
          <cell r="W40">
            <v>0.42799999999999999</v>
          </cell>
          <cell r="X40">
            <v>0.1</v>
          </cell>
          <cell r="Y40">
            <v>124.252</v>
          </cell>
          <cell r="Z40">
            <v>153.202</v>
          </cell>
          <cell r="AA40">
            <v>132.58600000000001</v>
          </cell>
          <cell r="AB40">
            <v>160.703</v>
          </cell>
          <cell r="AC40">
            <v>181.13399999999999</v>
          </cell>
          <cell r="AD40">
            <v>189.64500000000001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7.8E-2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4.2149999999999999</v>
          </cell>
          <cell r="R43">
            <v>1.004</v>
          </cell>
          <cell r="S43">
            <v>0.183</v>
          </cell>
          <cell r="T43">
            <v>0.156</v>
          </cell>
          <cell r="U43">
            <v>0.47899999999999998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13</v>
          </cell>
          <cell r="T44">
            <v>17</v>
          </cell>
          <cell r="U44">
            <v>11</v>
          </cell>
          <cell r="V44">
            <v>3</v>
          </cell>
          <cell r="W44">
            <v>12</v>
          </cell>
          <cell r="X44">
            <v>9</v>
          </cell>
          <cell r="Y44">
            <v>6</v>
          </cell>
          <cell r="Z44">
            <v>22</v>
          </cell>
          <cell r="AA44">
            <v>21</v>
          </cell>
          <cell r="AB44">
            <v>13</v>
          </cell>
          <cell r="AC44">
            <v>21</v>
          </cell>
          <cell r="AD44">
            <v>17.012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20.219000000000001</v>
          </cell>
          <cell r="AB46">
            <v>36.033000000000001</v>
          </cell>
          <cell r="AC46">
            <v>51.551000000000002</v>
          </cell>
          <cell r="AD46">
            <v>54.05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3.6680000000000001</v>
          </cell>
          <cell r="S49">
            <v>31.047000000000001</v>
          </cell>
          <cell r="T49">
            <v>78.828999999999994</v>
          </cell>
          <cell r="U49">
            <v>176.52600000000001</v>
          </cell>
          <cell r="V49">
            <v>254.167</v>
          </cell>
          <cell r="W49">
            <v>244.81200000000001</v>
          </cell>
          <cell r="X49">
            <v>280.49299999999999</v>
          </cell>
          <cell r="Y49">
            <v>579.51400000000001</v>
          </cell>
          <cell r="Z49">
            <v>633.54999999999995</v>
          </cell>
          <cell r="AA49">
            <v>673.76800000000003</v>
          </cell>
          <cell r="AB49">
            <v>973.28599999999994</v>
          </cell>
          <cell r="AC49">
            <v>1200.8030000000001</v>
          </cell>
          <cell r="AD49">
            <v>1149.0170000000001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</v>
          </cell>
          <cell r="AA52">
            <v>0.96799999999999997</v>
          </cell>
          <cell r="AB52">
            <v>0.20399999999999999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223.40600000000001</v>
          </cell>
          <cell r="R12">
            <v>219.05199999999999</v>
          </cell>
          <cell r="S12">
            <v>543.495</v>
          </cell>
          <cell r="T12">
            <v>386.57299999999998</v>
          </cell>
          <cell r="U12">
            <v>1103.588</v>
          </cell>
          <cell r="V12">
            <v>1011.191</v>
          </cell>
          <cell r="W12">
            <v>1074.4839999999999</v>
          </cell>
          <cell r="X12">
            <v>1101.922</v>
          </cell>
          <cell r="Y12">
            <v>819.65499999999997</v>
          </cell>
          <cell r="Z12">
            <v>923.69799999999998</v>
          </cell>
          <cell r="AA12">
            <v>805.67899999999997</v>
          </cell>
          <cell r="AB12">
            <v>930.32500000000005</v>
          </cell>
          <cell r="AC12">
            <v>816.46500000000003</v>
          </cell>
          <cell r="AD12">
            <v>678.279</v>
          </cell>
        </row>
        <row r="13">
          <cell r="A13" t="str">
            <v>European Union - 28 countries (2013-2020)</v>
          </cell>
          <cell r="Q13">
            <v>223.40600000000001</v>
          </cell>
          <cell r="R13">
            <v>219.05199999999999</v>
          </cell>
          <cell r="S13">
            <v>543.495</v>
          </cell>
          <cell r="T13">
            <v>386.57299999999998</v>
          </cell>
          <cell r="U13">
            <v>1103.588</v>
          </cell>
          <cell r="V13">
            <v>1011.191</v>
          </cell>
          <cell r="W13">
            <v>1074.4839999999999</v>
          </cell>
          <cell r="X13">
            <v>1101.922</v>
          </cell>
          <cell r="Y13">
            <v>819.65499999999997</v>
          </cell>
          <cell r="Z13">
            <v>923.69799999999998</v>
          </cell>
          <cell r="AA13">
            <v>805.67899999999997</v>
          </cell>
          <cell r="AB13">
            <v>930.32500000000005</v>
          </cell>
          <cell r="AC13">
            <v>816.46500000000003</v>
          </cell>
          <cell r="AD13">
            <v>678.279</v>
          </cell>
        </row>
        <row r="14">
          <cell r="A14" t="str">
            <v>Euro area - 19 countries  (from 2015)</v>
          </cell>
          <cell r="Q14">
            <v>210.68100000000001</v>
          </cell>
          <cell r="R14">
            <v>181.244</v>
          </cell>
          <cell r="S14">
            <v>538.06600000000003</v>
          </cell>
          <cell r="T14">
            <v>381.53300000000002</v>
          </cell>
          <cell r="U14">
            <v>1099.4359999999999</v>
          </cell>
          <cell r="V14">
            <v>1008.236</v>
          </cell>
          <cell r="W14">
            <v>1060.5809999999999</v>
          </cell>
          <cell r="X14">
            <v>1096.261</v>
          </cell>
          <cell r="Y14">
            <v>814.38599999999997</v>
          </cell>
          <cell r="Z14">
            <v>911.01199999999994</v>
          </cell>
          <cell r="AA14">
            <v>786.58299999999997</v>
          </cell>
          <cell r="AB14">
            <v>896.93700000000001</v>
          </cell>
          <cell r="AC14">
            <v>776.46500000000003</v>
          </cell>
          <cell r="AD14">
            <v>545.45799999999997</v>
          </cell>
        </row>
        <row r="15">
          <cell r="A15" t="str">
            <v>Belgium</v>
          </cell>
          <cell r="Q15">
            <v>114.378</v>
          </cell>
          <cell r="R15">
            <v>86</v>
          </cell>
          <cell r="S15">
            <v>441.39800000000002</v>
          </cell>
          <cell r="T15">
            <v>322.27300000000002</v>
          </cell>
          <cell r="U15">
            <v>278.90699999999998</v>
          </cell>
          <cell r="V15">
            <v>175.37200000000001</v>
          </cell>
          <cell r="W15">
            <v>229.30600000000001</v>
          </cell>
          <cell r="X15">
            <v>225.292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99.820999999999998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739</v>
          </cell>
          <cell r="V19">
            <v>749</v>
          </cell>
          <cell r="W19">
            <v>753</v>
          </cell>
          <cell r="X19">
            <v>744</v>
          </cell>
          <cell r="Y19">
            <v>667</v>
          </cell>
          <cell r="Z19">
            <v>819</v>
          </cell>
          <cell r="AA19">
            <v>692</v>
          </cell>
          <cell r="AB19">
            <v>804</v>
          </cell>
          <cell r="AC19">
            <v>680</v>
          </cell>
          <cell r="AD19">
            <v>438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36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2.1970000000000001</v>
          </cell>
          <cell r="X24">
            <v>2.395</v>
          </cell>
          <cell r="Y24">
            <v>54.26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0.56599999999999995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86.484999999999999</v>
          </cell>
          <cell r="R26">
            <v>83.950999999999993</v>
          </cell>
          <cell r="S26">
            <v>81.921999999999997</v>
          </cell>
          <cell r="T26">
            <v>44.314999999999998</v>
          </cell>
          <cell r="U26">
            <v>63.594000000000001</v>
          </cell>
          <cell r="V26">
            <v>63.374000000000002</v>
          </cell>
          <cell r="W26">
            <v>54.698</v>
          </cell>
          <cell r="X26">
            <v>57.585999999999999</v>
          </cell>
          <cell r="Y26">
            <v>59.664999999999999</v>
          </cell>
          <cell r="Z26">
            <v>61.186999999999998</v>
          </cell>
          <cell r="AA26">
            <v>56.814999999999998</v>
          </cell>
          <cell r="AB26">
            <v>54.335000000000001</v>
          </cell>
          <cell r="AC26">
            <v>56.781999999999996</v>
          </cell>
          <cell r="AD26">
            <v>45.293999999999997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12.725</v>
          </cell>
          <cell r="R31">
            <v>37.808</v>
          </cell>
          <cell r="S31">
            <v>5.4290000000000003</v>
          </cell>
          <cell r="T31">
            <v>5.04</v>
          </cell>
          <cell r="U31">
            <v>4.1520000000000001</v>
          </cell>
          <cell r="V31">
            <v>2.9550000000000001</v>
          </cell>
          <cell r="W31">
            <v>13.903</v>
          </cell>
          <cell r="X31">
            <v>5.6609999999999996</v>
          </cell>
          <cell r="Y31">
            <v>5.2690000000000001</v>
          </cell>
          <cell r="Z31">
            <v>12.686</v>
          </cell>
          <cell r="AA31">
            <v>19.096</v>
          </cell>
          <cell r="AB31">
            <v>33.387999999999998</v>
          </cell>
          <cell r="AC31">
            <v>40</v>
          </cell>
          <cell r="AD31">
            <v>33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9.7739999999999991</v>
          </cell>
          <cell r="R34">
            <v>11.146000000000001</v>
          </cell>
          <cell r="S34">
            <v>14.709</v>
          </cell>
          <cell r="T34">
            <v>14.91</v>
          </cell>
          <cell r="U34">
            <v>17.437999999999999</v>
          </cell>
          <cell r="V34">
            <v>20.271999999999998</v>
          </cell>
          <cell r="W34">
            <v>21.38</v>
          </cell>
          <cell r="X34">
            <v>66.988</v>
          </cell>
          <cell r="Y34">
            <v>33.460999999999999</v>
          </cell>
          <cell r="Z34">
            <v>30.824999999999999</v>
          </cell>
          <cell r="AA34">
            <v>37.768000000000001</v>
          </cell>
          <cell r="AB34">
            <v>38.601999999999997</v>
          </cell>
          <cell r="AC34">
            <v>39.683</v>
          </cell>
          <cell r="AD34">
            <v>25.597999999999999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4.3999999999999997E-2</v>
          </cell>
          <cell r="R40">
            <v>0.14699999999999999</v>
          </cell>
          <cell r="S40">
            <v>3.6999999999999998E-2</v>
          </cell>
          <cell r="T40">
            <v>3.5000000000000003E-2</v>
          </cell>
          <cell r="U40">
            <v>0.497</v>
          </cell>
          <cell r="V40">
            <v>0.218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3404.123</v>
          </cell>
          <cell r="R12">
            <v>3692.39</v>
          </cell>
          <cell r="S12">
            <v>4362.1610000000001</v>
          </cell>
          <cell r="T12">
            <v>4670.049</v>
          </cell>
          <cell r="U12">
            <v>4330.165</v>
          </cell>
          <cell r="V12">
            <v>5171.8810000000003</v>
          </cell>
          <cell r="W12">
            <v>5534.9390000000003</v>
          </cell>
          <cell r="X12">
            <v>5270.4759999999997</v>
          </cell>
          <cell r="Y12">
            <v>5072.232</v>
          </cell>
          <cell r="Z12">
            <v>5653.1419999999998</v>
          </cell>
          <cell r="AA12">
            <v>5617.9520000000002</v>
          </cell>
          <cell r="AB12">
            <v>5720.3280000000004</v>
          </cell>
          <cell r="AC12">
            <v>5382.8010000000004</v>
          </cell>
          <cell r="AD12">
            <v>5988.1769999999997</v>
          </cell>
        </row>
        <row r="13">
          <cell r="A13" t="str">
            <v>European Union - 28 countries (2013-2020)</v>
          </cell>
          <cell r="Q13">
            <v>3404.123</v>
          </cell>
          <cell r="R13">
            <v>3692.39</v>
          </cell>
          <cell r="S13">
            <v>4362.1610000000001</v>
          </cell>
          <cell r="T13">
            <v>4670.049</v>
          </cell>
          <cell r="U13">
            <v>4330.165</v>
          </cell>
          <cell r="V13">
            <v>5171.8810000000003</v>
          </cell>
          <cell r="W13">
            <v>5534.9390000000003</v>
          </cell>
          <cell r="X13">
            <v>5270.4759999999997</v>
          </cell>
          <cell r="Y13">
            <v>5654.0079999999998</v>
          </cell>
          <cell r="Z13">
            <v>6181.2030000000004</v>
          </cell>
          <cell r="AA13">
            <v>6389.3940000000002</v>
          </cell>
          <cell r="AB13">
            <v>6789.0290000000005</v>
          </cell>
          <cell r="AC13">
            <v>6666.7160000000003</v>
          </cell>
          <cell r="AD13">
            <v>7119.0569999999998</v>
          </cell>
        </row>
        <row r="14">
          <cell r="A14" t="str">
            <v>Euro area - 19 countries  (from 2015)</v>
          </cell>
          <cell r="Q14">
            <v>3404.123</v>
          </cell>
          <cell r="R14">
            <v>3681.79</v>
          </cell>
          <cell r="S14">
            <v>4304.4170000000004</v>
          </cell>
          <cell r="T14">
            <v>4645.68</v>
          </cell>
          <cell r="U14">
            <v>4300.6850000000004</v>
          </cell>
          <cell r="V14">
            <v>5105.9740000000002</v>
          </cell>
          <cell r="W14">
            <v>5495.0690000000004</v>
          </cell>
          <cell r="X14">
            <v>5240.6540000000005</v>
          </cell>
          <cell r="Y14">
            <v>5009.1270000000004</v>
          </cell>
          <cell r="Z14">
            <v>5596.1819999999998</v>
          </cell>
          <cell r="AA14">
            <v>5487.2650000000003</v>
          </cell>
          <cell r="AB14">
            <v>5541.6570000000002</v>
          </cell>
          <cell r="AC14">
            <v>5299.8010000000004</v>
          </cell>
          <cell r="AD14">
            <v>5905.1769999999997</v>
          </cell>
        </row>
        <row r="15">
          <cell r="A15" t="str">
            <v>Belgium</v>
          </cell>
          <cell r="Q15">
            <v>224.14</v>
          </cell>
          <cell r="R15">
            <v>188.965</v>
          </cell>
          <cell r="S15">
            <v>293.93</v>
          </cell>
          <cell r="T15">
            <v>359.42399999999998</v>
          </cell>
          <cell r="U15">
            <v>316.96499999999997</v>
          </cell>
          <cell r="V15">
            <v>580.74300000000005</v>
          </cell>
          <cell r="W15">
            <v>752.59699999999998</v>
          </cell>
          <cell r="X15">
            <v>537.91</v>
          </cell>
          <cell r="Y15">
            <v>268.63200000000001</v>
          </cell>
          <cell r="Z15">
            <v>415.3</v>
          </cell>
          <cell r="AA15">
            <v>454.4</v>
          </cell>
          <cell r="AB15">
            <v>457.7</v>
          </cell>
          <cell r="AC15">
            <v>488.5</v>
          </cell>
          <cell r="AD15">
            <v>471.8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2153</v>
          </cell>
          <cell r="R19">
            <v>2570</v>
          </cell>
          <cell r="S19">
            <v>2967</v>
          </cell>
          <cell r="T19">
            <v>3161</v>
          </cell>
          <cell r="U19">
            <v>2875</v>
          </cell>
          <cell r="V19">
            <v>3173</v>
          </cell>
          <cell r="W19">
            <v>3195</v>
          </cell>
          <cell r="X19">
            <v>3094</v>
          </cell>
          <cell r="Y19">
            <v>3254</v>
          </cell>
          <cell r="Z19">
            <v>3665</v>
          </cell>
          <cell r="AA19">
            <v>3518</v>
          </cell>
          <cell r="AB19">
            <v>3566</v>
          </cell>
          <cell r="AC19">
            <v>3273</v>
          </cell>
          <cell r="AD19">
            <v>3652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66.685000000000002</v>
          </cell>
          <cell r="Y21">
            <v>74.381</v>
          </cell>
          <cell r="Z21">
            <v>72.433999999999997</v>
          </cell>
          <cell r="AA21">
            <v>77.084000000000003</v>
          </cell>
          <cell r="AB21">
            <v>75.772000000000006</v>
          </cell>
          <cell r="AC21">
            <v>150.745</v>
          </cell>
          <cell r="AD21">
            <v>330.15600000000001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451.18400000000003</v>
          </cell>
          <cell r="R23">
            <v>208</v>
          </cell>
          <cell r="S23">
            <v>255</v>
          </cell>
          <cell r="T23">
            <v>300</v>
          </cell>
          <cell r="U23">
            <v>174</v>
          </cell>
          <cell r="V23">
            <v>144</v>
          </cell>
          <cell r="W23">
            <v>180</v>
          </cell>
          <cell r="X23">
            <v>170</v>
          </cell>
          <cell r="Y23">
            <v>43.210999999999999</v>
          </cell>
          <cell r="Z23">
            <v>42.005000000000003</v>
          </cell>
          <cell r="AA23">
            <v>70.203999999999994</v>
          </cell>
          <cell r="AB23">
            <v>67.8</v>
          </cell>
          <cell r="AC23">
            <v>72</v>
          </cell>
          <cell r="AD23">
            <v>53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22.786999999999999</v>
          </cell>
          <cell r="X24">
            <v>24.832000000000001</v>
          </cell>
          <cell r="Y24">
            <v>0</v>
          </cell>
          <cell r="Z24">
            <v>0</v>
          </cell>
          <cell r="AA24">
            <v>2.794</v>
          </cell>
          <cell r="AB24">
            <v>5.1749999999999998</v>
          </cell>
          <cell r="AC24">
            <v>28.344000000000001</v>
          </cell>
          <cell r="AD24">
            <v>29.893999999999998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409.435</v>
          </cell>
          <cell r="R26">
            <v>540.25699999999995</v>
          </cell>
          <cell r="S26">
            <v>582.51800000000003</v>
          </cell>
          <cell r="T26">
            <v>625.77800000000002</v>
          </cell>
          <cell r="U26">
            <v>793.12099999999998</v>
          </cell>
          <cell r="V26">
            <v>1048.1869999999999</v>
          </cell>
          <cell r="W26">
            <v>1177.912</v>
          </cell>
          <cell r="X26">
            <v>1192.8209999999999</v>
          </cell>
          <cell r="Y26">
            <v>1225.848</v>
          </cell>
          <cell r="Z26">
            <v>1245.9059999999999</v>
          </cell>
          <cell r="AA26">
            <v>1198.5989999999999</v>
          </cell>
          <cell r="AB26">
            <v>1209.569</v>
          </cell>
          <cell r="AC26">
            <v>1140.9259999999999</v>
          </cell>
          <cell r="AD26">
            <v>1113.74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18.943000000000001</v>
          </cell>
          <cell r="R30">
            <v>22.620999999999999</v>
          </cell>
          <cell r="S30">
            <v>26.076000000000001</v>
          </cell>
          <cell r="T30">
            <v>25.821000000000002</v>
          </cell>
          <cell r="U30">
            <v>24.856000000000002</v>
          </cell>
          <cell r="V30">
            <v>28.183</v>
          </cell>
          <cell r="W30">
            <v>37.673000000000002</v>
          </cell>
          <cell r="X30">
            <v>36.213999999999999</v>
          </cell>
          <cell r="Y30">
            <v>35.792000000000002</v>
          </cell>
          <cell r="Z30">
            <v>33.709000000000003</v>
          </cell>
          <cell r="AA30">
            <v>40.195</v>
          </cell>
          <cell r="AB30">
            <v>42.210999999999999</v>
          </cell>
          <cell r="AC30">
            <v>46.93</v>
          </cell>
          <cell r="AD30">
            <v>46.768999999999998</v>
          </cell>
        </row>
        <row r="31">
          <cell r="A31" t="str">
            <v>Hungary</v>
          </cell>
          <cell r="Q31">
            <v>0</v>
          </cell>
          <cell r="R31">
            <v>10.6</v>
          </cell>
          <cell r="S31">
            <v>57.744</v>
          </cell>
          <cell r="T31">
            <v>24.369</v>
          </cell>
          <cell r="U31">
            <v>29.48</v>
          </cell>
          <cell r="V31">
            <v>65.906999999999996</v>
          </cell>
          <cell r="W31">
            <v>39.869999999999997</v>
          </cell>
          <cell r="X31">
            <v>29.821999999999999</v>
          </cell>
          <cell r="Y31">
            <v>63.104999999999997</v>
          </cell>
          <cell r="Z31">
            <v>56.96</v>
          </cell>
          <cell r="AA31">
            <v>130.68700000000001</v>
          </cell>
          <cell r="AB31">
            <v>178.67099999999999</v>
          </cell>
          <cell r="AC31">
            <v>83</v>
          </cell>
          <cell r="AD31">
            <v>83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91.7</v>
          </cell>
          <cell r="R34">
            <v>96.102000000000004</v>
          </cell>
          <cell r="S34">
            <v>97.738</v>
          </cell>
          <cell r="T34">
            <v>80.557000000000002</v>
          </cell>
          <cell r="U34">
            <v>52.856999999999999</v>
          </cell>
          <cell r="V34">
            <v>45.325000000000003</v>
          </cell>
          <cell r="W34">
            <v>50.283999999999999</v>
          </cell>
          <cell r="X34">
            <v>58.677</v>
          </cell>
          <cell r="Y34">
            <v>55.167999999999999</v>
          </cell>
          <cell r="Z34">
            <v>71.06</v>
          </cell>
          <cell r="AA34">
            <v>97.215000000000003</v>
          </cell>
          <cell r="AB34">
            <v>83.495999999999995</v>
          </cell>
          <cell r="AC34">
            <v>77.465999999999994</v>
          </cell>
          <cell r="AD34">
            <v>103.574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55.720999999999997</v>
          </cell>
          <cell r="R40">
            <v>55.844999999999999</v>
          </cell>
          <cell r="S40">
            <v>82.155000000000001</v>
          </cell>
          <cell r="T40">
            <v>93.1</v>
          </cell>
          <cell r="U40">
            <v>63.886000000000003</v>
          </cell>
          <cell r="V40">
            <v>86.536000000000001</v>
          </cell>
          <cell r="W40">
            <v>78.816000000000003</v>
          </cell>
          <cell r="X40">
            <v>59.515000000000001</v>
          </cell>
          <cell r="Y40">
            <v>52.094999999999999</v>
          </cell>
          <cell r="Z40">
            <v>50.768000000000001</v>
          </cell>
          <cell r="AA40">
            <v>28.774000000000001</v>
          </cell>
          <cell r="AB40">
            <v>33.933999999999997</v>
          </cell>
          <cell r="AC40">
            <v>21.89</v>
          </cell>
          <cell r="AD40">
            <v>74.244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581.77599999999995</v>
          </cell>
          <cell r="Z42">
            <v>528.06100000000004</v>
          </cell>
          <cell r="AA42">
            <v>771.44200000000001</v>
          </cell>
          <cell r="AB42">
            <v>1068.701</v>
          </cell>
          <cell r="AC42">
            <v>1283.915</v>
          </cell>
          <cell r="AD42">
            <v>1130.8800000000001</v>
          </cell>
        </row>
        <row r="43">
          <cell r="A43" t="str">
            <v>Iceland</v>
          </cell>
          <cell r="Q43">
            <v>0</v>
          </cell>
          <cell r="R43">
            <v>0.99099999999999999</v>
          </cell>
          <cell r="S43">
            <v>0.56100000000000005</v>
          </cell>
          <cell r="T43">
            <v>0.308</v>
          </cell>
          <cell r="U43">
            <v>0.05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</v>
          </cell>
          <cell r="R44">
            <v>5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3606.3989999999999</v>
          </cell>
          <cell r="R12">
            <v>4112.2960000000003</v>
          </cell>
          <cell r="S12">
            <v>4608.4189999999999</v>
          </cell>
          <cell r="T12">
            <v>4993.6210000000001</v>
          </cell>
          <cell r="U12">
            <v>4698.2669999999998</v>
          </cell>
          <cell r="V12">
            <v>5454.8879999999999</v>
          </cell>
          <cell r="W12">
            <v>5330.9560000000001</v>
          </cell>
          <cell r="X12">
            <v>5340.8680000000004</v>
          </cell>
          <cell r="Y12">
            <v>5262.5219999999999</v>
          </cell>
          <cell r="Z12">
            <v>5842.3190000000004</v>
          </cell>
          <cell r="AA12">
            <v>5749.6329999999998</v>
          </cell>
          <cell r="AB12">
            <v>5896.4849999999997</v>
          </cell>
          <cell r="AC12">
            <v>5590.9049999999997</v>
          </cell>
          <cell r="AD12">
            <v>6144.2820000000002</v>
          </cell>
        </row>
        <row r="13">
          <cell r="A13" t="str">
            <v>European Union - 28 countries (2013-2020)</v>
          </cell>
          <cell r="Q13">
            <v>3606.3989999999999</v>
          </cell>
          <cell r="R13">
            <v>4112.2960000000003</v>
          </cell>
          <cell r="S13">
            <v>4608.4189999999999</v>
          </cell>
          <cell r="T13">
            <v>4993.6210000000001</v>
          </cell>
          <cell r="U13">
            <v>4698.2669999999998</v>
          </cell>
          <cell r="V13">
            <v>5454.8879999999999</v>
          </cell>
          <cell r="W13">
            <v>5330.9560000000001</v>
          </cell>
          <cell r="X13">
            <v>5340.8680000000004</v>
          </cell>
          <cell r="Y13">
            <v>5784.6859999999997</v>
          </cell>
          <cell r="Z13">
            <v>6370.38</v>
          </cell>
          <cell r="AA13">
            <v>6521.0749999999998</v>
          </cell>
          <cell r="AB13">
            <v>6965.1859999999997</v>
          </cell>
          <cell r="AC13">
            <v>6874.82</v>
          </cell>
          <cell r="AD13">
            <v>7275.1620000000003</v>
          </cell>
        </row>
        <row r="14">
          <cell r="A14" t="str">
            <v>Euro area - 19 countries  (from 2015)</v>
          </cell>
          <cell r="Q14">
            <v>3606.3989999999999</v>
          </cell>
          <cell r="R14">
            <v>4101.6959999999999</v>
          </cell>
          <cell r="S14">
            <v>4550.6750000000002</v>
          </cell>
          <cell r="T14">
            <v>4969.2520000000004</v>
          </cell>
          <cell r="U14">
            <v>4668.7870000000003</v>
          </cell>
          <cell r="V14">
            <v>5388.9809999999998</v>
          </cell>
          <cell r="W14">
            <v>5291.0860000000002</v>
          </cell>
          <cell r="X14">
            <v>5311.0460000000003</v>
          </cell>
          <cell r="Y14">
            <v>5246.7460000000001</v>
          </cell>
          <cell r="Z14">
            <v>5820.3959999999997</v>
          </cell>
          <cell r="AA14">
            <v>5730.8680000000004</v>
          </cell>
          <cell r="AB14">
            <v>5863.3440000000001</v>
          </cell>
          <cell r="AC14">
            <v>5557.9049999999997</v>
          </cell>
          <cell r="AD14">
            <v>6116.2820000000002</v>
          </cell>
        </row>
        <row r="15">
          <cell r="A15" t="str">
            <v>Belgium</v>
          </cell>
          <cell r="Q15">
            <v>378</v>
          </cell>
          <cell r="R15">
            <v>563.23500000000001</v>
          </cell>
          <cell r="S15">
            <v>492.91300000000001</v>
          </cell>
          <cell r="T15">
            <v>643.55499999999995</v>
          </cell>
          <cell r="U15">
            <v>641.13</v>
          </cell>
          <cell r="V15">
            <v>838.63499999999999</v>
          </cell>
          <cell r="W15">
            <v>499.59</v>
          </cell>
          <cell r="X15">
            <v>587.94100000000003</v>
          </cell>
          <cell r="Y15">
            <v>477.35700000000003</v>
          </cell>
          <cell r="Z15">
            <v>594.29999999999995</v>
          </cell>
          <cell r="AA15">
            <v>626.70000000000005</v>
          </cell>
          <cell r="AB15">
            <v>643.20000000000005</v>
          </cell>
          <cell r="AC15">
            <v>665.9</v>
          </cell>
          <cell r="AD15">
            <v>653.20000000000005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2153</v>
          </cell>
          <cell r="R19">
            <v>2570</v>
          </cell>
          <cell r="S19">
            <v>2967</v>
          </cell>
          <cell r="T19">
            <v>3161</v>
          </cell>
          <cell r="U19">
            <v>2875</v>
          </cell>
          <cell r="V19">
            <v>3173</v>
          </cell>
          <cell r="W19">
            <v>3195</v>
          </cell>
          <cell r="X19">
            <v>3094</v>
          </cell>
          <cell r="Y19">
            <v>3254</v>
          </cell>
          <cell r="Z19">
            <v>3665</v>
          </cell>
          <cell r="AA19">
            <v>3518</v>
          </cell>
          <cell r="AB19">
            <v>3566</v>
          </cell>
          <cell r="AC19">
            <v>3273</v>
          </cell>
          <cell r="AD19">
            <v>3652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72</v>
          </cell>
          <cell r="AC20">
            <v>0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49.747999999999998</v>
          </cell>
          <cell r="Y21">
            <v>65.47</v>
          </cell>
          <cell r="Z21">
            <v>69.593000000000004</v>
          </cell>
          <cell r="AA21">
            <v>74.061000000000007</v>
          </cell>
          <cell r="AB21">
            <v>72.8</v>
          </cell>
          <cell r="AC21">
            <v>159.30199999999999</v>
          </cell>
          <cell r="AD21">
            <v>301.58800000000002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451.18299999999999</v>
          </cell>
          <cell r="R23">
            <v>208</v>
          </cell>
          <cell r="S23">
            <v>255</v>
          </cell>
          <cell r="T23">
            <v>300</v>
          </cell>
          <cell r="U23">
            <v>174</v>
          </cell>
          <cell r="V23">
            <v>144</v>
          </cell>
          <cell r="W23">
            <v>180</v>
          </cell>
          <cell r="X23">
            <v>170</v>
          </cell>
          <cell r="Y23">
            <v>43.210999999999999</v>
          </cell>
          <cell r="Z23">
            <v>42.005000000000003</v>
          </cell>
          <cell r="AA23">
            <v>70.203999999999994</v>
          </cell>
          <cell r="AB23">
            <v>67.8</v>
          </cell>
          <cell r="AC23">
            <v>72</v>
          </cell>
          <cell r="AD23">
            <v>53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22.786999999999999</v>
          </cell>
          <cell r="X24">
            <v>24.832000000000001</v>
          </cell>
          <cell r="Y24">
            <v>0</v>
          </cell>
          <cell r="Z24">
            <v>0</v>
          </cell>
          <cell r="AA24">
            <v>2.794</v>
          </cell>
          <cell r="AB24">
            <v>5.1749999999999998</v>
          </cell>
          <cell r="AC24">
            <v>28.344000000000001</v>
          </cell>
          <cell r="AD24">
            <v>29.893999999999998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410.03500000000003</v>
          </cell>
          <cell r="R26">
            <v>540.25699999999995</v>
          </cell>
          <cell r="S26">
            <v>582.51800000000003</v>
          </cell>
          <cell r="T26">
            <v>625.77800000000002</v>
          </cell>
          <cell r="U26">
            <v>793.12099999999998</v>
          </cell>
          <cell r="V26">
            <v>1048.1869999999999</v>
          </cell>
          <cell r="W26">
            <v>1177.912</v>
          </cell>
          <cell r="X26">
            <v>1192.8209999999999</v>
          </cell>
          <cell r="Y26">
            <v>1225.848</v>
          </cell>
          <cell r="Z26">
            <v>1245.9059999999999</v>
          </cell>
          <cell r="AA26">
            <v>1198.5989999999999</v>
          </cell>
          <cell r="AB26">
            <v>1209.569</v>
          </cell>
          <cell r="AC26">
            <v>1140.9259999999999</v>
          </cell>
          <cell r="AD26">
            <v>1113.74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29.041</v>
          </cell>
          <cell r="R30">
            <v>34.68</v>
          </cell>
          <cell r="S30">
            <v>39.976999999999997</v>
          </cell>
          <cell r="T30">
            <v>39.585000000000001</v>
          </cell>
          <cell r="U30">
            <v>40.981999999999999</v>
          </cell>
          <cell r="V30">
            <v>46.375999999999998</v>
          </cell>
          <cell r="W30">
            <v>61.991999999999997</v>
          </cell>
          <cell r="X30">
            <v>59.591000000000001</v>
          </cell>
          <cell r="Y30">
            <v>58.896000000000001</v>
          </cell>
          <cell r="Z30">
            <v>55.468000000000004</v>
          </cell>
          <cell r="AA30">
            <v>66.14</v>
          </cell>
          <cell r="AB30">
            <v>69.459000000000003</v>
          </cell>
          <cell r="AC30">
            <v>77.222999999999999</v>
          </cell>
          <cell r="AD30">
            <v>76.957999999999998</v>
          </cell>
        </row>
        <row r="31">
          <cell r="A31" t="str">
            <v>Hungary</v>
          </cell>
          <cell r="Q31">
            <v>0</v>
          </cell>
          <cell r="R31">
            <v>10.6</v>
          </cell>
          <cell r="S31">
            <v>57.744</v>
          </cell>
          <cell r="T31">
            <v>24.369</v>
          </cell>
          <cell r="U31">
            <v>29.48</v>
          </cell>
          <cell r="V31">
            <v>65.906999999999996</v>
          </cell>
          <cell r="W31">
            <v>39.869999999999997</v>
          </cell>
          <cell r="X31">
            <v>29.821999999999999</v>
          </cell>
          <cell r="Y31">
            <v>15.776</v>
          </cell>
          <cell r="Z31">
            <v>21.922999999999998</v>
          </cell>
          <cell r="AA31">
            <v>18.765000000000001</v>
          </cell>
          <cell r="AB31">
            <v>33.140999999999998</v>
          </cell>
          <cell r="AC31">
            <v>33</v>
          </cell>
          <cell r="AD31">
            <v>28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155.64599999999999</v>
          </cell>
          <cell r="R34">
            <v>160.078</v>
          </cell>
          <cell r="S34">
            <v>169.51900000000001</v>
          </cell>
          <cell r="T34">
            <v>142.04400000000001</v>
          </cell>
          <cell r="U34">
            <v>91.194000000000003</v>
          </cell>
          <cell r="V34">
            <v>73.950999999999993</v>
          </cell>
          <cell r="W34">
            <v>82.042000000000002</v>
          </cell>
          <cell r="X34">
            <v>95.736999999999995</v>
          </cell>
          <cell r="Y34">
            <v>88.948999999999998</v>
          </cell>
          <cell r="Z34">
            <v>114.57299999999999</v>
          </cell>
          <cell r="AA34">
            <v>156.74199999999999</v>
          </cell>
          <cell r="AB34">
            <v>134.62299999999999</v>
          </cell>
          <cell r="AC34">
            <v>124.901</v>
          </cell>
          <cell r="AD34">
            <v>166.995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29.494</v>
          </cell>
          <cell r="R40">
            <v>25.446000000000002</v>
          </cell>
          <cell r="S40">
            <v>43.747999999999998</v>
          </cell>
          <cell r="T40">
            <v>57.29</v>
          </cell>
          <cell r="U40">
            <v>53.36</v>
          </cell>
          <cell r="V40">
            <v>64.831999999999994</v>
          </cell>
          <cell r="W40">
            <v>71.763000000000005</v>
          </cell>
          <cell r="X40">
            <v>36.375999999999998</v>
          </cell>
          <cell r="Y40">
            <v>33.015000000000001</v>
          </cell>
          <cell r="Z40">
            <v>33.551000000000002</v>
          </cell>
          <cell r="AA40">
            <v>17.628</v>
          </cell>
          <cell r="AB40">
            <v>22.718</v>
          </cell>
          <cell r="AC40">
            <v>16.309000000000001</v>
          </cell>
          <cell r="AD40">
            <v>38.906999999999996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522.16399999999999</v>
          </cell>
          <cell r="Z42">
            <v>528.06100000000004</v>
          </cell>
          <cell r="AA42">
            <v>771.44200000000001</v>
          </cell>
          <cell r="AB42">
            <v>1068.701</v>
          </cell>
          <cell r="AC42">
            <v>1283.915</v>
          </cell>
          <cell r="AD42">
            <v>1130.8800000000001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0.56100000000000005</v>
          </cell>
          <cell r="T43">
            <v>0.308</v>
          </cell>
          <cell r="U43">
            <v>0.05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</v>
          </cell>
          <cell r="R44">
            <v>6</v>
          </cell>
          <cell r="S44">
            <v>0</v>
          </cell>
          <cell r="T44">
            <v>0</v>
          </cell>
          <cell r="U44">
            <v>0</v>
          </cell>
          <cell r="V44">
            <v>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3829.8049999999998</v>
          </cell>
          <cell r="R12">
            <v>4331.348</v>
          </cell>
          <cell r="S12">
            <v>5151.9139999999998</v>
          </cell>
          <cell r="T12">
            <v>5380.1940000000004</v>
          </cell>
          <cell r="U12">
            <v>5801.8549999999996</v>
          </cell>
          <cell r="V12">
            <v>6466.0789999999997</v>
          </cell>
          <cell r="W12">
            <v>6405.44</v>
          </cell>
          <cell r="X12">
            <v>6442.79</v>
          </cell>
          <cell r="Y12">
            <v>6082.1769999999997</v>
          </cell>
          <cell r="Z12">
            <v>6766.0169999999998</v>
          </cell>
          <cell r="AA12">
            <v>6555.3119999999999</v>
          </cell>
          <cell r="AB12">
            <v>6826.81</v>
          </cell>
          <cell r="AC12">
            <v>6407.37</v>
          </cell>
          <cell r="AD12">
            <v>6822.5609999999997</v>
          </cell>
        </row>
        <row r="13">
          <cell r="A13" t="str">
            <v>European Union - 28 countries (2013-2020)</v>
          </cell>
          <cell r="Q13">
            <v>3829.8049999999998</v>
          </cell>
          <cell r="R13">
            <v>4331.348</v>
          </cell>
          <cell r="S13">
            <v>5151.9139999999998</v>
          </cell>
          <cell r="T13">
            <v>5380.1940000000004</v>
          </cell>
          <cell r="U13">
            <v>5801.8549999999996</v>
          </cell>
          <cell r="V13">
            <v>6466.0789999999997</v>
          </cell>
          <cell r="W13">
            <v>6405.44</v>
          </cell>
          <cell r="X13">
            <v>6442.79</v>
          </cell>
          <cell r="Y13">
            <v>6604.3410000000003</v>
          </cell>
          <cell r="Z13">
            <v>7294.0780000000004</v>
          </cell>
          <cell r="AA13">
            <v>7326.7539999999999</v>
          </cell>
          <cell r="AB13">
            <v>7895.5110000000004</v>
          </cell>
          <cell r="AC13">
            <v>7691.2849999999999</v>
          </cell>
          <cell r="AD13">
            <v>7953.4409999999998</v>
          </cell>
        </row>
        <row r="14">
          <cell r="A14" t="str">
            <v>Euro area - 19 countries  (from 2015)</v>
          </cell>
          <cell r="Q14">
            <v>3817.08</v>
          </cell>
          <cell r="R14">
            <v>4282.9399999999996</v>
          </cell>
          <cell r="S14">
            <v>5088.741</v>
          </cell>
          <cell r="T14">
            <v>5350.7849999999999</v>
          </cell>
          <cell r="U14">
            <v>5768.223</v>
          </cell>
          <cell r="V14">
            <v>6397.2169999999996</v>
          </cell>
          <cell r="W14">
            <v>6351.6670000000004</v>
          </cell>
          <cell r="X14">
            <v>6407.3069999999998</v>
          </cell>
          <cell r="Y14">
            <v>6061.1319999999996</v>
          </cell>
          <cell r="Z14">
            <v>6731.4080000000004</v>
          </cell>
          <cell r="AA14">
            <v>6517.451</v>
          </cell>
          <cell r="AB14">
            <v>6760.2809999999999</v>
          </cell>
          <cell r="AC14">
            <v>6334.37</v>
          </cell>
          <cell r="AD14">
            <v>6661.74</v>
          </cell>
        </row>
        <row r="15">
          <cell r="A15" t="str">
            <v>Belgium</v>
          </cell>
          <cell r="Q15">
            <v>492.37799999999999</v>
          </cell>
          <cell r="R15">
            <v>649.23500000000001</v>
          </cell>
          <cell r="S15">
            <v>934.31100000000004</v>
          </cell>
          <cell r="T15">
            <v>965.82799999999997</v>
          </cell>
          <cell r="U15">
            <v>920.03700000000003</v>
          </cell>
          <cell r="V15">
            <v>1014.0069999999999</v>
          </cell>
          <cell r="W15">
            <v>728.89599999999996</v>
          </cell>
          <cell r="X15">
            <v>813.23299999999995</v>
          </cell>
          <cell r="Y15">
            <v>477.35700000000003</v>
          </cell>
          <cell r="Z15">
            <v>594.29999999999995</v>
          </cell>
          <cell r="AA15">
            <v>626.70000000000005</v>
          </cell>
          <cell r="AB15">
            <v>643.20000000000005</v>
          </cell>
          <cell r="AC15">
            <v>665.9</v>
          </cell>
          <cell r="AD15">
            <v>653.20000000000005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99.820999999999998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2153</v>
          </cell>
          <cell r="R19">
            <v>2570</v>
          </cell>
          <cell r="S19">
            <v>2967</v>
          </cell>
          <cell r="T19">
            <v>3161</v>
          </cell>
          <cell r="U19">
            <v>3614</v>
          </cell>
          <cell r="V19">
            <v>3922</v>
          </cell>
          <cell r="W19">
            <v>3948</v>
          </cell>
          <cell r="X19">
            <v>3838</v>
          </cell>
          <cell r="Y19">
            <v>3921</v>
          </cell>
          <cell r="Z19">
            <v>4484</v>
          </cell>
          <cell r="AA19">
            <v>4210</v>
          </cell>
          <cell r="AB19">
            <v>4370</v>
          </cell>
          <cell r="AC19">
            <v>3953</v>
          </cell>
          <cell r="AD19">
            <v>4090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72</v>
          </cell>
          <cell r="AC20">
            <v>0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49.747999999999998</v>
          </cell>
          <cell r="Y21">
            <v>65.47</v>
          </cell>
          <cell r="Z21">
            <v>69.593000000000004</v>
          </cell>
          <cell r="AA21">
            <v>74.061000000000007</v>
          </cell>
          <cell r="AB21">
            <v>72.8</v>
          </cell>
          <cell r="AC21">
            <v>159.30199999999999</v>
          </cell>
          <cell r="AD21">
            <v>301.58800000000002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451.18299999999999</v>
          </cell>
          <cell r="R23">
            <v>208</v>
          </cell>
          <cell r="S23">
            <v>255</v>
          </cell>
          <cell r="T23">
            <v>300</v>
          </cell>
          <cell r="U23">
            <v>174</v>
          </cell>
          <cell r="V23">
            <v>144</v>
          </cell>
          <cell r="W23">
            <v>180</v>
          </cell>
          <cell r="X23">
            <v>170</v>
          </cell>
          <cell r="Y23">
            <v>43.210999999999999</v>
          </cell>
          <cell r="Z23">
            <v>42.005000000000003</v>
          </cell>
          <cell r="AA23">
            <v>70.203999999999994</v>
          </cell>
          <cell r="AB23">
            <v>67.8</v>
          </cell>
          <cell r="AC23">
            <v>72</v>
          </cell>
          <cell r="AD23">
            <v>89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24.984000000000002</v>
          </cell>
          <cell r="X24">
            <v>27.227</v>
          </cell>
          <cell r="Y24">
            <v>54.26</v>
          </cell>
          <cell r="Z24">
            <v>0</v>
          </cell>
          <cell r="AA24">
            <v>2.794</v>
          </cell>
          <cell r="AB24">
            <v>5.1749999999999998</v>
          </cell>
          <cell r="AC24">
            <v>28.344000000000001</v>
          </cell>
          <cell r="AD24">
            <v>30.46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496.52</v>
          </cell>
          <cell r="R26">
            <v>624.20799999999997</v>
          </cell>
          <cell r="S26">
            <v>664.44</v>
          </cell>
          <cell r="T26">
            <v>670.09299999999996</v>
          </cell>
          <cell r="U26">
            <v>856.71500000000003</v>
          </cell>
          <cell r="V26">
            <v>1111.5609999999999</v>
          </cell>
          <cell r="W26">
            <v>1232.6099999999999</v>
          </cell>
          <cell r="X26">
            <v>1250.4069999999999</v>
          </cell>
          <cell r="Y26">
            <v>1285.5129999999999</v>
          </cell>
          <cell r="Z26">
            <v>1307.0930000000001</v>
          </cell>
          <cell r="AA26">
            <v>1255.414</v>
          </cell>
          <cell r="AB26">
            <v>1263.904</v>
          </cell>
          <cell r="AC26">
            <v>1197.7080000000001</v>
          </cell>
          <cell r="AD26">
            <v>1159.0340000000001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29.041</v>
          </cell>
          <cell r="R30">
            <v>34.68</v>
          </cell>
          <cell r="S30">
            <v>39.976999999999997</v>
          </cell>
          <cell r="T30">
            <v>39.585000000000001</v>
          </cell>
          <cell r="U30">
            <v>40.981999999999999</v>
          </cell>
          <cell r="V30">
            <v>46.375999999999998</v>
          </cell>
          <cell r="W30">
            <v>61.991999999999997</v>
          </cell>
          <cell r="X30">
            <v>59.591000000000001</v>
          </cell>
          <cell r="Y30">
            <v>58.896000000000001</v>
          </cell>
          <cell r="Z30">
            <v>55.468000000000004</v>
          </cell>
          <cell r="AA30">
            <v>66.14</v>
          </cell>
          <cell r="AB30">
            <v>69.459000000000003</v>
          </cell>
          <cell r="AC30">
            <v>77.222999999999999</v>
          </cell>
          <cell r="AD30">
            <v>76.957999999999998</v>
          </cell>
        </row>
        <row r="31">
          <cell r="A31" t="str">
            <v>Hungary</v>
          </cell>
          <cell r="Q31">
            <v>12.725</v>
          </cell>
          <cell r="R31">
            <v>48.408000000000001</v>
          </cell>
          <cell r="S31">
            <v>63.173000000000002</v>
          </cell>
          <cell r="T31">
            <v>29.408999999999999</v>
          </cell>
          <cell r="U31">
            <v>33.631999999999998</v>
          </cell>
          <cell r="V31">
            <v>68.861999999999995</v>
          </cell>
          <cell r="W31">
            <v>53.773000000000003</v>
          </cell>
          <cell r="X31">
            <v>35.482999999999997</v>
          </cell>
          <cell r="Y31">
            <v>21.045000000000002</v>
          </cell>
          <cell r="Z31">
            <v>34.609000000000002</v>
          </cell>
          <cell r="AA31">
            <v>37.860999999999997</v>
          </cell>
          <cell r="AB31">
            <v>66.528999999999996</v>
          </cell>
          <cell r="AC31">
            <v>73</v>
          </cell>
          <cell r="AD31">
            <v>61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165.42</v>
          </cell>
          <cell r="R34">
            <v>171.22399999999999</v>
          </cell>
          <cell r="S34">
            <v>184.22800000000001</v>
          </cell>
          <cell r="T34">
            <v>156.95400000000001</v>
          </cell>
          <cell r="U34">
            <v>108.63200000000001</v>
          </cell>
          <cell r="V34">
            <v>94.222999999999999</v>
          </cell>
          <cell r="W34">
            <v>103.422</v>
          </cell>
          <cell r="X34">
            <v>162.72499999999999</v>
          </cell>
          <cell r="Y34">
            <v>122.41</v>
          </cell>
          <cell r="Z34">
            <v>145.398</v>
          </cell>
          <cell r="AA34">
            <v>194.51</v>
          </cell>
          <cell r="AB34">
            <v>173.22499999999999</v>
          </cell>
          <cell r="AC34">
            <v>164.584</v>
          </cell>
          <cell r="AD34">
            <v>192.59299999999999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29.538</v>
          </cell>
          <cell r="R40">
            <v>25.593</v>
          </cell>
          <cell r="S40">
            <v>43.784999999999997</v>
          </cell>
          <cell r="T40">
            <v>57.325000000000003</v>
          </cell>
          <cell r="U40">
            <v>53.856999999999999</v>
          </cell>
          <cell r="V40">
            <v>65.05</v>
          </cell>
          <cell r="W40">
            <v>71.763000000000005</v>
          </cell>
          <cell r="X40">
            <v>36.375999999999998</v>
          </cell>
          <cell r="Y40">
            <v>33.015000000000001</v>
          </cell>
          <cell r="Z40">
            <v>33.551000000000002</v>
          </cell>
          <cell r="AA40">
            <v>17.628</v>
          </cell>
          <cell r="AB40">
            <v>22.718</v>
          </cell>
          <cell r="AC40">
            <v>16.309000000000001</v>
          </cell>
          <cell r="AD40">
            <v>38.906999999999996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522.16399999999999</v>
          </cell>
          <cell r="Z42">
            <v>528.06100000000004</v>
          </cell>
          <cell r="AA42">
            <v>771.44200000000001</v>
          </cell>
          <cell r="AB42">
            <v>1068.701</v>
          </cell>
          <cell r="AC42">
            <v>1283.915</v>
          </cell>
          <cell r="AD42">
            <v>1130.8800000000001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0.56100000000000005</v>
          </cell>
          <cell r="T43">
            <v>0.308</v>
          </cell>
          <cell r="U43">
            <v>0.05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</v>
          </cell>
          <cell r="R44">
            <v>6</v>
          </cell>
          <cell r="S44">
            <v>0</v>
          </cell>
          <cell r="T44">
            <v>0</v>
          </cell>
          <cell r="U44">
            <v>0</v>
          </cell>
          <cell r="V44">
            <v>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874183</v>
          </cell>
          <cell r="R12">
            <v>874302</v>
          </cell>
          <cell r="S12">
            <v>835381</v>
          </cell>
          <cell r="T12">
            <v>846864</v>
          </cell>
          <cell r="U12">
            <v>788813</v>
          </cell>
          <cell r="V12">
            <v>828608</v>
          </cell>
          <cell r="W12">
            <v>810935.76300000004</v>
          </cell>
          <cell r="X12">
            <v>784959.01699999999</v>
          </cell>
          <cell r="Y12">
            <v>779482.67099999997</v>
          </cell>
          <cell r="Z12">
            <v>785742.00899999996</v>
          </cell>
          <cell r="AA12">
            <v>759935.80799999996</v>
          </cell>
          <cell r="AB12">
            <v>741267.48199999996</v>
          </cell>
          <cell r="AC12">
            <v>748454.64300000004</v>
          </cell>
          <cell r="AD12">
            <v>751191.04799999995</v>
          </cell>
        </row>
        <row r="13">
          <cell r="A13" t="str">
            <v>European Union - 28 countries (2013-2020)</v>
          </cell>
          <cell r="Q13">
            <v>955801</v>
          </cell>
          <cell r="R13">
            <v>949753</v>
          </cell>
          <cell r="S13">
            <v>898409</v>
          </cell>
          <cell r="T13">
            <v>899350</v>
          </cell>
          <cell r="U13">
            <v>857911</v>
          </cell>
          <cell r="V13">
            <v>890748</v>
          </cell>
          <cell r="W13">
            <v>879915.76300000004</v>
          </cell>
          <cell r="X13">
            <v>855364.01699999999</v>
          </cell>
          <cell r="Y13">
            <v>850089.67099999997</v>
          </cell>
          <cell r="Z13">
            <v>849490.00899999996</v>
          </cell>
          <cell r="AA13">
            <v>830280.71</v>
          </cell>
          <cell r="AB13">
            <v>812993.56299999997</v>
          </cell>
          <cell r="AC13">
            <v>818791.06900000002</v>
          </cell>
          <cell r="AD13">
            <v>816254.897</v>
          </cell>
        </row>
        <row r="14">
          <cell r="A14" t="str">
            <v>Euro area - 19 countries  (from 2015)</v>
          </cell>
          <cell r="Q14">
            <v>752870</v>
          </cell>
          <cell r="R14">
            <v>756154</v>
          </cell>
          <cell r="S14">
            <v>719888</v>
          </cell>
          <cell r="T14">
            <v>729433</v>
          </cell>
          <cell r="U14">
            <v>682424</v>
          </cell>
          <cell r="V14">
            <v>715910</v>
          </cell>
          <cell r="W14">
            <v>694116.76300000004</v>
          </cell>
          <cell r="X14">
            <v>663347.01699999999</v>
          </cell>
          <cell r="Y14">
            <v>656491.67099999997</v>
          </cell>
          <cell r="Z14">
            <v>662997.00899999996</v>
          </cell>
          <cell r="AA14">
            <v>649723.80799999996</v>
          </cell>
          <cell r="AB14">
            <v>627000.48199999996</v>
          </cell>
          <cell r="AC14">
            <v>611336.679</v>
          </cell>
          <cell r="AD14">
            <v>609550.02099999995</v>
          </cell>
        </row>
        <row r="15">
          <cell r="A15" t="str">
            <v>Belgium</v>
          </cell>
          <cell r="Q15">
            <v>47595</v>
          </cell>
          <cell r="R15">
            <v>46645</v>
          </cell>
          <cell r="S15">
            <v>48227</v>
          </cell>
          <cell r="T15">
            <v>45568</v>
          </cell>
          <cell r="U15">
            <v>47222</v>
          </cell>
          <cell r="V15">
            <v>47944</v>
          </cell>
          <cell r="W15">
            <v>48234</v>
          </cell>
          <cell r="X15">
            <v>40295</v>
          </cell>
          <cell r="Y15">
            <v>42644</v>
          </cell>
          <cell r="Z15">
            <v>33703</v>
          </cell>
          <cell r="AA15">
            <v>26103</v>
          </cell>
          <cell r="AB15">
            <v>43523</v>
          </cell>
          <cell r="AC15">
            <v>42226.8</v>
          </cell>
          <cell r="AD15">
            <v>28597</v>
          </cell>
        </row>
        <row r="16">
          <cell r="A16" t="str">
            <v>Bulgaria</v>
          </cell>
          <cell r="Q16">
            <v>18653</v>
          </cell>
          <cell r="R16">
            <v>19493</v>
          </cell>
          <cell r="S16">
            <v>14643</v>
          </cell>
          <cell r="T16">
            <v>15765</v>
          </cell>
          <cell r="U16">
            <v>15256</v>
          </cell>
          <cell r="V16">
            <v>15249</v>
          </cell>
          <cell r="W16">
            <v>16314</v>
          </cell>
          <cell r="X16">
            <v>15785</v>
          </cell>
          <cell r="Y16">
            <v>14171</v>
          </cell>
          <cell r="Z16">
            <v>15867</v>
          </cell>
          <cell r="AA16">
            <v>15383</v>
          </cell>
          <cell r="AB16">
            <v>15776</v>
          </cell>
          <cell r="AC16">
            <v>15545.499</v>
          </cell>
          <cell r="AD16">
            <v>16125.281000000001</v>
          </cell>
        </row>
        <row r="17">
          <cell r="A17" t="str">
            <v>Czechia</v>
          </cell>
          <cell r="Q17">
            <v>24728</v>
          </cell>
          <cell r="R17">
            <v>26046</v>
          </cell>
          <cell r="S17">
            <v>26172</v>
          </cell>
          <cell r="T17">
            <v>26551</v>
          </cell>
          <cell r="U17">
            <v>27208</v>
          </cell>
          <cell r="V17">
            <v>27998</v>
          </cell>
          <cell r="W17">
            <v>28283</v>
          </cell>
          <cell r="X17">
            <v>30324</v>
          </cell>
          <cell r="Y17">
            <v>30745</v>
          </cell>
          <cell r="Z17">
            <v>30325</v>
          </cell>
          <cell r="AA17">
            <v>26841</v>
          </cell>
          <cell r="AB17">
            <v>24104</v>
          </cell>
          <cell r="AC17">
            <v>28339.599999999999</v>
          </cell>
          <cell r="AD17">
            <v>29921.311000000002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163055</v>
          </cell>
          <cell r="R19">
            <v>167269</v>
          </cell>
          <cell r="S19">
            <v>140534</v>
          </cell>
          <cell r="T19">
            <v>148495</v>
          </cell>
          <cell r="U19">
            <v>134932</v>
          </cell>
          <cell r="V19">
            <v>140556</v>
          </cell>
          <cell r="W19">
            <v>107971</v>
          </cell>
          <cell r="X19">
            <v>99460</v>
          </cell>
          <cell r="Y19">
            <v>97290</v>
          </cell>
          <cell r="Z19">
            <v>97129</v>
          </cell>
          <cell r="AA19">
            <v>91786</v>
          </cell>
          <cell r="AB19">
            <v>84634</v>
          </cell>
          <cell r="AC19">
            <v>76324</v>
          </cell>
          <cell r="AD19">
            <v>76005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57539</v>
          </cell>
          <cell r="R23">
            <v>60126</v>
          </cell>
          <cell r="S23">
            <v>55103</v>
          </cell>
          <cell r="T23">
            <v>58973</v>
          </cell>
          <cell r="U23">
            <v>52761</v>
          </cell>
          <cell r="V23">
            <v>61990</v>
          </cell>
          <cell r="W23">
            <v>57718</v>
          </cell>
          <cell r="X23">
            <v>61470</v>
          </cell>
          <cell r="Y23">
            <v>56726</v>
          </cell>
          <cell r="Z23">
            <v>57305</v>
          </cell>
          <cell r="AA23">
            <v>57196</v>
          </cell>
          <cell r="AB23">
            <v>58633</v>
          </cell>
          <cell r="AC23">
            <v>58039</v>
          </cell>
          <cell r="AD23">
            <v>55766</v>
          </cell>
        </row>
        <row r="24">
          <cell r="A24" t="str">
            <v>France</v>
          </cell>
          <cell r="Q24">
            <v>451529</v>
          </cell>
          <cell r="R24">
            <v>450191</v>
          </cell>
          <cell r="S24">
            <v>439730</v>
          </cell>
          <cell r="T24">
            <v>439447</v>
          </cell>
          <cell r="U24">
            <v>409736</v>
          </cell>
          <cell r="V24">
            <v>428521</v>
          </cell>
          <cell r="W24">
            <v>442387.76299999998</v>
          </cell>
          <cell r="X24">
            <v>425406.01699999999</v>
          </cell>
          <cell r="Y24">
            <v>423684.67099999997</v>
          </cell>
          <cell r="Z24">
            <v>436479.00900000002</v>
          </cell>
          <cell r="AA24">
            <v>437427.80800000002</v>
          </cell>
          <cell r="AB24">
            <v>403195.48200000002</v>
          </cell>
          <cell r="AC24">
            <v>398359.12900000002</v>
          </cell>
          <cell r="AD24">
            <v>412941.81199999998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16028</v>
          </cell>
          <cell r="AD31">
            <v>15668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3997</v>
          </cell>
          <cell r="R33">
            <v>3469</v>
          </cell>
          <cell r="S33">
            <v>4200</v>
          </cell>
          <cell r="T33">
            <v>4169</v>
          </cell>
          <cell r="U33">
            <v>4248</v>
          </cell>
          <cell r="V33">
            <v>3969</v>
          </cell>
          <cell r="W33">
            <v>4141</v>
          </cell>
          <cell r="X33">
            <v>3915</v>
          </cell>
          <cell r="Y33">
            <v>2891</v>
          </cell>
          <cell r="Z33">
            <v>4091</v>
          </cell>
          <cell r="AA33">
            <v>4077</v>
          </cell>
          <cell r="AB33">
            <v>3960</v>
          </cell>
          <cell r="AC33">
            <v>3402.4780000000001</v>
          </cell>
          <cell r="AD33">
            <v>3514.77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5555</v>
          </cell>
          <cell r="R37">
            <v>5632</v>
          </cell>
          <cell r="S37">
            <v>7709</v>
          </cell>
          <cell r="T37">
            <v>11226</v>
          </cell>
          <cell r="U37">
            <v>11752</v>
          </cell>
          <cell r="V37">
            <v>11623</v>
          </cell>
          <cell r="W37">
            <v>11747</v>
          </cell>
          <cell r="X37">
            <v>11466</v>
          </cell>
          <cell r="Y37">
            <v>11618</v>
          </cell>
          <cell r="Z37">
            <v>11676</v>
          </cell>
          <cell r="AA37">
            <v>11640</v>
          </cell>
          <cell r="AB37">
            <v>11286</v>
          </cell>
          <cell r="AC37">
            <v>11508.865</v>
          </cell>
          <cell r="AD37">
            <v>11377.434999999999</v>
          </cell>
        </row>
        <row r="38">
          <cell r="A38" t="str">
            <v>Slovenia</v>
          </cell>
          <cell r="Q38">
            <v>5884</v>
          </cell>
          <cell r="R38">
            <v>5548</v>
          </cell>
          <cell r="S38">
            <v>5695</v>
          </cell>
          <cell r="T38">
            <v>6273</v>
          </cell>
          <cell r="U38">
            <v>5739</v>
          </cell>
          <cell r="V38">
            <v>5657</v>
          </cell>
          <cell r="W38">
            <v>6215</v>
          </cell>
          <cell r="X38">
            <v>5528</v>
          </cell>
          <cell r="Y38">
            <v>5300</v>
          </cell>
          <cell r="Z38">
            <v>6370</v>
          </cell>
          <cell r="AA38">
            <v>5648</v>
          </cell>
          <cell r="AB38">
            <v>5715</v>
          </cell>
          <cell r="AC38">
            <v>6285.2719999999999</v>
          </cell>
          <cell r="AD38">
            <v>5776.4390000000003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2976</v>
          </cell>
          <cell r="T39">
            <v>3550</v>
          </cell>
          <cell r="U39">
            <v>4260</v>
          </cell>
          <cell r="V39">
            <v>4473</v>
          </cell>
          <cell r="W39">
            <v>4263</v>
          </cell>
          <cell r="X39">
            <v>4286</v>
          </cell>
          <cell r="Y39">
            <v>4350</v>
          </cell>
          <cell r="Z39">
            <v>4340</v>
          </cell>
          <cell r="AA39">
            <v>4241</v>
          </cell>
          <cell r="AB39">
            <v>4137</v>
          </cell>
          <cell r="AC39">
            <v>4223</v>
          </cell>
          <cell r="AD39">
            <v>4156</v>
          </cell>
        </row>
        <row r="40">
          <cell r="A40" t="str">
            <v>Finland</v>
          </cell>
          <cell r="Q40">
            <v>23271</v>
          </cell>
          <cell r="R40">
            <v>22906</v>
          </cell>
          <cell r="S40">
            <v>23423</v>
          </cell>
          <cell r="T40">
            <v>22958</v>
          </cell>
          <cell r="U40">
            <v>23526</v>
          </cell>
          <cell r="V40">
            <v>22800</v>
          </cell>
          <cell r="W40">
            <v>23187</v>
          </cell>
          <cell r="X40">
            <v>22987</v>
          </cell>
          <cell r="Y40">
            <v>23606</v>
          </cell>
          <cell r="Z40">
            <v>23580</v>
          </cell>
          <cell r="AA40">
            <v>23245</v>
          </cell>
          <cell r="AB40">
            <v>23203</v>
          </cell>
          <cell r="AC40">
            <v>22477</v>
          </cell>
          <cell r="AD40">
            <v>22793</v>
          </cell>
        </row>
        <row r="41">
          <cell r="A41" t="str">
            <v>Sweden</v>
          </cell>
          <cell r="Q41">
            <v>72377</v>
          </cell>
          <cell r="R41">
            <v>66977</v>
          </cell>
          <cell r="S41">
            <v>66969</v>
          </cell>
          <cell r="T41">
            <v>63889</v>
          </cell>
          <cell r="U41">
            <v>52173</v>
          </cell>
          <cell r="V41">
            <v>57828</v>
          </cell>
          <cell r="W41">
            <v>60475</v>
          </cell>
          <cell r="X41">
            <v>64037</v>
          </cell>
          <cell r="Y41">
            <v>66457</v>
          </cell>
          <cell r="Z41">
            <v>64877</v>
          </cell>
          <cell r="AA41">
            <v>56348</v>
          </cell>
          <cell r="AB41">
            <v>63101</v>
          </cell>
          <cell r="AC41">
            <v>65696</v>
          </cell>
          <cell r="AD41">
            <v>68549</v>
          </cell>
        </row>
        <row r="42">
          <cell r="A42" t="str">
            <v>United Kingdom</v>
          </cell>
          <cell r="Q42">
            <v>81618</v>
          </cell>
          <cell r="R42">
            <v>75451</v>
          </cell>
          <cell r="S42">
            <v>63028</v>
          </cell>
          <cell r="T42">
            <v>52486</v>
          </cell>
          <cell r="U42">
            <v>69098</v>
          </cell>
          <cell r="V42">
            <v>62140</v>
          </cell>
          <cell r="W42">
            <v>68980</v>
          </cell>
          <cell r="X42">
            <v>70405</v>
          </cell>
          <cell r="Y42">
            <v>70607</v>
          </cell>
          <cell r="Z42">
            <v>63748</v>
          </cell>
          <cell r="AA42">
            <v>70344.902000000002</v>
          </cell>
          <cell r="AB42">
            <v>71726.081000000006</v>
          </cell>
          <cell r="AC42">
            <v>70336.426000000007</v>
          </cell>
          <cell r="AD42">
            <v>65063.849000000002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88756</v>
          </cell>
          <cell r="R53">
            <v>90225</v>
          </cell>
          <cell r="S53">
            <v>92542</v>
          </cell>
          <cell r="T53">
            <v>89841</v>
          </cell>
          <cell r="U53">
            <v>82924</v>
          </cell>
          <cell r="V53">
            <v>89152</v>
          </cell>
          <cell r="W53">
            <v>90248</v>
          </cell>
          <cell r="X53">
            <v>90137</v>
          </cell>
          <cell r="Y53">
            <v>83209</v>
          </cell>
          <cell r="Z53">
            <v>88389</v>
          </cell>
          <cell r="AA53">
            <v>87627</v>
          </cell>
          <cell r="AB53">
            <v>80950</v>
          </cell>
          <cell r="AC53">
            <v>85576.2</v>
          </cell>
          <cell r="AD53">
            <v>84398.1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500101.29300000001</v>
          </cell>
          <cell r="R12">
            <v>524876.63500000001</v>
          </cell>
          <cell r="S12">
            <v>519020.98700000002</v>
          </cell>
          <cell r="T12">
            <v>514578.66</v>
          </cell>
          <cell r="U12">
            <v>505085.42</v>
          </cell>
          <cell r="V12">
            <v>552984.06799999997</v>
          </cell>
          <cell r="W12">
            <v>526028.20200000005</v>
          </cell>
          <cell r="X12">
            <v>516242.77399999998</v>
          </cell>
          <cell r="Y12">
            <v>495467.05099999998</v>
          </cell>
          <cell r="Z12">
            <v>467815.28600000002</v>
          </cell>
          <cell r="AA12">
            <v>476775.50599999999</v>
          </cell>
          <cell r="AB12">
            <v>499324.571</v>
          </cell>
          <cell r="AC12">
            <v>493232.00599999999</v>
          </cell>
          <cell r="AD12">
            <v>470411.61</v>
          </cell>
        </row>
        <row r="13">
          <cell r="A13" t="str">
            <v>European Union - 28 countries (2013-2020)</v>
          </cell>
          <cell r="Q13">
            <v>500101.29300000001</v>
          </cell>
          <cell r="R13">
            <v>524876.63500000001</v>
          </cell>
          <cell r="S13">
            <v>519020.98700000002</v>
          </cell>
          <cell r="T13">
            <v>514578.66</v>
          </cell>
          <cell r="U13">
            <v>505085.42</v>
          </cell>
          <cell r="V13">
            <v>552984.06799999997</v>
          </cell>
          <cell r="W13">
            <v>526028.20200000005</v>
          </cell>
          <cell r="X13">
            <v>516242.77399999998</v>
          </cell>
          <cell r="Y13">
            <v>495467.05099999998</v>
          </cell>
          <cell r="Z13">
            <v>467815.28600000002</v>
          </cell>
          <cell r="AA13">
            <v>476775.50599999999</v>
          </cell>
          <cell r="AB13">
            <v>499324.571</v>
          </cell>
          <cell r="AC13">
            <v>493232.00599999999</v>
          </cell>
          <cell r="AD13">
            <v>470411.61</v>
          </cell>
        </row>
        <row r="14">
          <cell r="A14" t="str">
            <v>Euro area - 19 countries  (from 2015)</v>
          </cell>
          <cell r="Q14">
            <v>276230.61800000002</v>
          </cell>
          <cell r="R14">
            <v>286529.93800000002</v>
          </cell>
          <cell r="S14">
            <v>286549.24900000001</v>
          </cell>
          <cell r="T14">
            <v>287847.85399999999</v>
          </cell>
          <cell r="U14">
            <v>277508.603</v>
          </cell>
          <cell r="V14">
            <v>294503.32</v>
          </cell>
          <cell r="W14">
            <v>271020.17200000002</v>
          </cell>
          <cell r="X14">
            <v>277913.76899999997</v>
          </cell>
          <cell r="Y14">
            <v>261158.28400000001</v>
          </cell>
          <cell r="Z14">
            <v>244939.731</v>
          </cell>
          <cell r="AA14">
            <v>252136.18700000001</v>
          </cell>
          <cell r="AB14">
            <v>270567.05200000003</v>
          </cell>
          <cell r="AC14">
            <v>278825.48700000002</v>
          </cell>
          <cell r="AD14">
            <v>258657.47899999999</v>
          </cell>
        </row>
        <row r="15">
          <cell r="A15" t="str">
            <v>Belgium</v>
          </cell>
          <cell r="Q15">
            <v>6138.7049999999999</v>
          </cell>
          <cell r="R15">
            <v>9266.0370000000003</v>
          </cell>
          <cell r="S15">
            <v>9253.76</v>
          </cell>
          <cell r="T15">
            <v>9264.732</v>
          </cell>
          <cell r="U15">
            <v>9686.73</v>
          </cell>
          <cell r="V15">
            <v>9872.2250000000004</v>
          </cell>
          <cell r="W15">
            <v>8845.3259999999991</v>
          </cell>
          <cell r="X15">
            <v>9285.4220000000005</v>
          </cell>
          <cell r="Y15">
            <v>8576.6790000000001</v>
          </cell>
          <cell r="Z15">
            <v>7066.1</v>
          </cell>
          <cell r="AA15">
            <v>8083.9</v>
          </cell>
          <cell r="AB15">
            <v>8216.7000000000007</v>
          </cell>
          <cell r="AC15">
            <v>7411.2</v>
          </cell>
          <cell r="AD15">
            <v>7844.8</v>
          </cell>
        </row>
        <row r="16">
          <cell r="A16" t="str">
            <v>Bulgaria</v>
          </cell>
          <cell r="Q16">
            <v>4353</v>
          </cell>
          <cell r="R16">
            <v>4157</v>
          </cell>
          <cell r="S16">
            <v>4563</v>
          </cell>
          <cell r="T16">
            <v>5199</v>
          </cell>
          <cell r="U16">
            <v>5404</v>
          </cell>
          <cell r="V16">
            <v>4853</v>
          </cell>
          <cell r="W16">
            <v>4547.7569999999996</v>
          </cell>
          <cell r="X16">
            <v>4729.326</v>
          </cell>
          <cell r="Y16">
            <v>4920.768</v>
          </cell>
          <cell r="Z16">
            <v>4877.6899999999996</v>
          </cell>
          <cell r="AA16">
            <v>3593.44</v>
          </cell>
          <cell r="AB16">
            <v>3504.605</v>
          </cell>
          <cell r="AC16">
            <v>3217.846</v>
          </cell>
          <cell r="AD16">
            <v>3206.2759999999998</v>
          </cell>
        </row>
        <row r="17">
          <cell r="A17" t="str">
            <v>Czechia</v>
          </cell>
          <cell r="Q17">
            <v>11284.474</v>
          </cell>
          <cell r="R17">
            <v>11270.561</v>
          </cell>
          <cell r="S17">
            <v>11418.522000000001</v>
          </cell>
          <cell r="T17">
            <v>12356.802</v>
          </cell>
          <cell r="U17">
            <v>11843.107</v>
          </cell>
          <cell r="V17">
            <v>35770.230000000003</v>
          </cell>
          <cell r="W17">
            <v>36276.050000000003</v>
          </cell>
          <cell r="X17">
            <v>34896.896999999997</v>
          </cell>
          <cell r="Y17">
            <v>34021.627999999997</v>
          </cell>
          <cell r="Z17">
            <v>34150.671000000002</v>
          </cell>
          <cell r="AA17">
            <v>33777.995000000003</v>
          </cell>
          <cell r="AB17">
            <v>34070.023999999998</v>
          </cell>
          <cell r="AC17">
            <v>35350.408000000003</v>
          </cell>
          <cell r="AD17">
            <v>35193.512999999999</v>
          </cell>
        </row>
        <row r="18">
          <cell r="A18" t="str">
            <v>Denmark</v>
          </cell>
          <cell r="Q18">
            <v>26717</v>
          </cell>
          <cell r="R18">
            <v>36856</v>
          </cell>
          <cell r="S18">
            <v>29679</v>
          </cell>
          <cell r="T18">
            <v>27306</v>
          </cell>
          <cell r="U18">
            <v>27487</v>
          </cell>
          <cell r="V18">
            <v>28654.449000000001</v>
          </cell>
          <cell r="W18">
            <v>23208.154999999999</v>
          </cell>
          <cell r="X18">
            <v>18305.005000000001</v>
          </cell>
          <cell r="Y18">
            <v>21125.964</v>
          </cell>
          <cell r="Z18">
            <v>16466.762999999999</v>
          </cell>
          <cell r="AA18">
            <v>11983.347</v>
          </cell>
          <cell r="AB18">
            <v>14947.451999999999</v>
          </cell>
          <cell r="AC18">
            <v>13380.913</v>
          </cell>
          <cell r="AD18">
            <v>13348.491</v>
          </cell>
        </row>
        <row r="19">
          <cell r="A19" t="str">
            <v>Germany (until 1990 former territory of the FRG)</v>
          </cell>
          <cell r="Q19">
            <v>61749</v>
          </cell>
          <cell r="R19">
            <v>65838</v>
          </cell>
          <cell r="S19">
            <v>66521</v>
          </cell>
          <cell r="T19">
            <v>69977</v>
          </cell>
          <cell r="U19">
            <v>69969</v>
          </cell>
          <cell r="V19">
            <v>74894</v>
          </cell>
          <cell r="W19">
            <v>74093</v>
          </cell>
          <cell r="X19">
            <v>77638</v>
          </cell>
          <cell r="Y19">
            <v>78761</v>
          </cell>
          <cell r="Z19">
            <v>77204</v>
          </cell>
          <cell r="AA19">
            <v>79925</v>
          </cell>
          <cell r="AB19">
            <v>87342</v>
          </cell>
          <cell r="AC19">
            <v>93293</v>
          </cell>
          <cell r="AD19">
            <v>87001</v>
          </cell>
        </row>
        <row r="20">
          <cell r="A20" t="str">
            <v>Estonia</v>
          </cell>
          <cell r="Q20">
            <v>924</v>
          </cell>
          <cell r="R20">
            <v>932</v>
          </cell>
          <cell r="S20">
            <v>755.40499999999997</v>
          </cell>
          <cell r="T20">
            <v>820.29300000000001</v>
          </cell>
          <cell r="U20">
            <v>732.63</v>
          </cell>
          <cell r="V20">
            <v>1246.3599999999999</v>
          </cell>
          <cell r="W20">
            <v>1044.998</v>
          </cell>
          <cell r="X20">
            <v>1089.9000000000001</v>
          </cell>
          <cell r="Y20">
            <v>1185</v>
          </cell>
          <cell r="Z20">
            <v>1198</v>
          </cell>
          <cell r="AA20">
            <v>1207</v>
          </cell>
          <cell r="AB20">
            <v>1192</v>
          </cell>
          <cell r="AC20">
            <v>1438.07</v>
          </cell>
          <cell r="AD20">
            <v>1411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7078</v>
          </cell>
          <cell r="R22">
            <v>7737</v>
          </cell>
          <cell r="S22">
            <v>7090</v>
          </cell>
          <cell r="T22">
            <v>8623</v>
          </cell>
          <cell r="U22">
            <v>7383</v>
          </cell>
          <cell r="V22">
            <v>8378</v>
          </cell>
          <cell r="W22">
            <v>8935.2039999999997</v>
          </cell>
          <cell r="X22">
            <v>9244.902</v>
          </cell>
          <cell r="Y22">
            <v>9090.1640000000007</v>
          </cell>
          <cell r="Z22">
            <v>10086.712</v>
          </cell>
          <cell r="AA22">
            <v>7735.2709999999997</v>
          </cell>
          <cell r="AB22">
            <v>7523.4390000000003</v>
          </cell>
          <cell r="AC22">
            <v>7637.1009999999997</v>
          </cell>
          <cell r="AD22">
            <v>6894.8549999999996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11291</v>
          </cell>
          <cell r="R24">
            <v>10861</v>
          </cell>
          <cell r="S24">
            <v>11261</v>
          </cell>
          <cell r="T24">
            <v>12488.111999999999</v>
          </cell>
          <cell r="U24">
            <v>8545.1970000000001</v>
          </cell>
          <cell r="V24">
            <v>12540.112999999999</v>
          </cell>
          <cell r="W24">
            <v>13601.958000000001</v>
          </cell>
          <cell r="X24">
            <v>12521.262000000001</v>
          </cell>
          <cell r="Y24">
            <v>9876.8269999999993</v>
          </cell>
          <cell r="Z24">
            <v>8113.4780000000001</v>
          </cell>
          <cell r="AA24">
            <v>9410.3320000000003</v>
          </cell>
          <cell r="AB24">
            <v>10803.66</v>
          </cell>
          <cell r="AC24">
            <v>11507.487999999999</v>
          </cell>
          <cell r="AD24">
            <v>11310.744000000001</v>
          </cell>
        </row>
        <row r="25">
          <cell r="A25" t="str">
            <v>Croatia</v>
          </cell>
          <cell r="Q25">
            <v>1877</v>
          </cell>
          <cell r="R25">
            <v>1875</v>
          </cell>
          <cell r="S25">
            <v>2116</v>
          </cell>
          <cell r="T25">
            <v>2086</v>
          </cell>
          <cell r="U25">
            <v>2085</v>
          </cell>
          <cell r="V25">
            <v>2588.6640000000002</v>
          </cell>
          <cell r="W25">
            <v>2620.7339999999999</v>
          </cell>
          <cell r="X25">
            <v>2529.3850000000002</v>
          </cell>
          <cell r="Y25">
            <v>1969.194</v>
          </cell>
          <cell r="Z25">
            <v>925.3</v>
          </cell>
          <cell r="AA25">
            <v>1087.7629999999999</v>
          </cell>
          <cell r="AB25">
            <v>1457.1880000000001</v>
          </cell>
          <cell r="AC25">
            <v>3383</v>
          </cell>
          <cell r="AD25">
            <v>2595.5</v>
          </cell>
        </row>
        <row r="26">
          <cell r="A26" t="str">
            <v>Italy</v>
          </cell>
          <cell r="Q26">
            <v>76987.948000000004</v>
          </cell>
          <cell r="R26">
            <v>85594.54</v>
          </cell>
          <cell r="S26">
            <v>90144.191000000006</v>
          </cell>
          <cell r="T26">
            <v>85921.212</v>
          </cell>
          <cell r="U26">
            <v>82200.938999999998</v>
          </cell>
          <cell r="V26">
            <v>89738.365000000005</v>
          </cell>
          <cell r="W26">
            <v>79748.596999999994</v>
          </cell>
          <cell r="X26">
            <v>86063.384000000005</v>
          </cell>
          <cell r="Y26">
            <v>76590.251999999993</v>
          </cell>
          <cell r="Z26">
            <v>70743.649000000005</v>
          </cell>
          <cell r="AA26">
            <v>78123.391000000003</v>
          </cell>
          <cell r="AB26">
            <v>87793.38</v>
          </cell>
          <cell r="AC26">
            <v>91392.398000000001</v>
          </cell>
          <cell r="AD26">
            <v>83113.873000000007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1.6859999999999999</v>
          </cell>
          <cell r="V27">
            <v>3.4</v>
          </cell>
          <cell r="W27">
            <v>9.6280000000000001</v>
          </cell>
          <cell r="X27">
            <v>8.6180000000000003</v>
          </cell>
          <cell r="Y27">
            <v>11.673999999999999</v>
          </cell>
          <cell r="Z27">
            <v>12.939</v>
          </cell>
          <cell r="AA27">
            <v>14.08</v>
          </cell>
          <cell r="AB27">
            <v>13.833</v>
          </cell>
          <cell r="AC27">
            <v>14.926</v>
          </cell>
          <cell r="AD27">
            <v>14.275</v>
          </cell>
        </row>
        <row r="28">
          <cell r="A28" t="str">
            <v>Latvia</v>
          </cell>
          <cell r="Q28">
            <v>1454.4390000000001</v>
          </cell>
          <cell r="R28">
            <v>2071.895</v>
          </cell>
          <cell r="S28">
            <v>1917.7860000000001</v>
          </cell>
          <cell r="T28">
            <v>2045.3879999999999</v>
          </cell>
          <cell r="U28">
            <v>1998.4</v>
          </cell>
          <cell r="V28">
            <v>2984.5419999999999</v>
          </cell>
          <cell r="W28">
            <v>3054.1329999999998</v>
          </cell>
          <cell r="X28">
            <v>2164.2890000000002</v>
          </cell>
          <cell r="Y28">
            <v>2918.7280000000001</v>
          </cell>
          <cell r="Z28">
            <v>2757.7249999999999</v>
          </cell>
          <cell r="AA28">
            <v>3273.5410000000002</v>
          </cell>
          <cell r="AB28">
            <v>3559.9670000000001</v>
          </cell>
          <cell r="AC28">
            <v>2812.4050000000002</v>
          </cell>
          <cell r="AD28">
            <v>3984.3180000000002</v>
          </cell>
        </row>
        <row r="29">
          <cell r="A29" t="str">
            <v>Lithuania</v>
          </cell>
          <cell r="Q29">
            <v>13589.032999999999</v>
          </cell>
          <cell r="R29">
            <v>11301.453</v>
          </cell>
          <cell r="S29">
            <v>12329.789000000001</v>
          </cell>
          <cell r="T29">
            <v>12342.652</v>
          </cell>
          <cell r="U29">
            <v>13439.275</v>
          </cell>
          <cell r="V29">
            <v>3678.26</v>
          </cell>
          <cell r="W29">
            <v>2691.7469999999998</v>
          </cell>
          <cell r="X29">
            <v>2776.7170000000001</v>
          </cell>
          <cell r="Y29">
            <v>2422.645</v>
          </cell>
          <cell r="Z29">
            <v>1861.1420000000001</v>
          </cell>
          <cell r="AA29">
            <v>2095.7220000000002</v>
          </cell>
          <cell r="AB29">
            <v>1133.2339999999999</v>
          </cell>
          <cell r="AC29">
            <v>747.9</v>
          </cell>
          <cell r="AD29">
            <v>673.7</v>
          </cell>
        </row>
        <row r="30">
          <cell r="A30" t="str">
            <v>Luxembourg</v>
          </cell>
          <cell r="Q30">
            <v>270.226</v>
          </cell>
          <cell r="R30">
            <v>285.14400000000001</v>
          </cell>
          <cell r="S30">
            <v>245.733</v>
          </cell>
          <cell r="T30">
            <v>259.56400000000002</v>
          </cell>
          <cell r="U30">
            <v>209.52799999999999</v>
          </cell>
          <cell r="V30">
            <v>251.52699999999999</v>
          </cell>
          <cell r="W30">
            <v>269.99599999999998</v>
          </cell>
          <cell r="X30">
            <v>256.43700000000001</v>
          </cell>
          <cell r="Y30">
            <v>231.37899999999999</v>
          </cell>
          <cell r="Z30">
            <v>212.28299999999999</v>
          </cell>
          <cell r="AA30">
            <v>185.982</v>
          </cell>
          <cell r="AB30">
            <v>178.02</v>
          </cell>
          <cell r="AC30">
            <v>180.251</v>
          </cell>
          <cell r="AD30">
            <v>207.10499999999999</v>
          </cell>
        </row>
        <row r="31">
          <cell r="A31" t="str">
            <v>Hungary</v>
          </cell>
          <cell r="Q31">
            <v>22154.022000000001</v>
          </cell>
          <cell r="R31">
            <v>21141.442999999999</v>
          </cell>
          <cell r="S31">
            <v>23053.366000000002</v>
          </cell>
          <cell r="T31">
            <v>23133.934000000001</v>
          </cell>
          <cell r="U31">
            <v>22429.294999999998</v>
          </cell>
          <cell r="V31">
            <v>22803.819</v>
          </cell>
          <cell r="W31">
            <v>22788.425999999999</v>
          </cell>
          <cell r="X31">
            <v>21674.661</v>
          </cell>
          <cell r="Y31">
            <v>20034.392</v>
          </cell>
          <cell r="Z31">
            <v>19505.782999999999</v>
          </cell>
          <cell r="AA31">
            <v>19918.163</v>
          </cell>
          <cell r="AB31">
            <v>20488.994999999999</v>
          </cell>
          <cell r="AC31">
            <v>4698</v>
          </cell>
          <cell r="AD31">
            <v>4487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45171.703000000001</v>
          </cell>
          <cell r="R33">
            <v>40915.983999999997</v>
          </cell>
          <cell r="S33">
            <v>42497.402999999998</v>
          </cell>
          <cell r="T33">
            <v>41099.410000000003</v>
          </cell>
          <cell r="U33">
            <v>41576.714</v>
          </cell>
          <cell r="V33">
            <v>43833.319000000003</v>
          </cell>
          <cell r="W33">
            <v>33940.447999999997</v>
          </cell>
          <cell r="X33">
            <v>32952.197999999997</v>
          </cell>
          <cell r="Y33">
            <v>28656</v>
          </cell>
          <cell r="Z33">
            <v>27286.400000000001</v>
          </cell>
          <cell r="AA33">
            <v>23757.256000000001</v>
          </cell>
          <cell r="AB33">
            <v>22111.488000000001</v>
          </cell>
          <cell r="AC33">
            <v>22803.599999999999</v>
          </cell>
          <cell r="AD33">
            <v>20448.400000000001</v>
          </cell>
        </row>
        <row r="34">
          <cell r="A34" t="str">
            <v>Austria</v>
          </cell>
          <cell r="Q34">
            <v>3846.6370000000002</v>
          </cell>
          <cell r="R34">
            <v>3834.9549999999999</v>
          </cell>
          <cell r="S34">
            <v>4208.6130000000003</v>
          </cell>
          <cell r="T34">
            <v>4161.9340000000002</v>
          </cell>
          <cell r="U34">
            <v>4870.0140000000001</v>
          </cell>
          <cell r="V34">
            <v>6577.3239999999996</v>
          </cell>
          <cell r="W34">
            <v>5290.8649999999998</v>
          </cell>
          <cell r="X34">
            <v>6003.9059999999999</v>
          </cell>
          <cell r="Y34">
            <v>5418.0919999999996</v>
          </cell>
          <cell r="Z34">
            <v>4584.8890000000001</v>
          </cell>
          <cell r="AA34">
            <v>4849.5529999999999</v>
          </cell>
          <cell r="AB34">
            <v>6277.5410000000002</v>
          </cell>
          <cell r="AC34">
            <v>5082.308</v>
          </cell>
          <cell r="AD34">
            <v>5536.5110000000004</v>
          </cell>
        </row>
        <row r="35">
          <cell r="A35" t="str">
            <v>Poland</v>
          </cell>
          <cell r="Q35">
            <v>134939.91699999999</v>
          </cell>
          <cell r="R35">
            <v>140529.804</v>
          </cell>
          <cell r="S35">
            <v>138351.37899999999</v>
          </cell>
          <cell r="T35">
            <v>133932.07699999999</v>
          </cell>
          <cell r="U35">
            <v>135811.09299999999</v>
          </cell>
          <cell r="V35">
            <v>139101.399</v>
          </cell>
          <cell r="W35">
            <v>141499.1</v>
          </cell>
          <cell r="X35">
            <v>134047.09099999999</v>
          </cell>
          <cell r="Y35">
            <v>132545.31299999999</v>
          </cell>
          <cell r="Z35">
            <v>129530.121</v>
          </cell>
          <cell r="AA35">
            <v>137923.30900000001</v>
          </cell>
          <cell r="AB35">
            <v>136801.709</v>
          </cell>
          <cell r="AC35">
            <v>136560.29199999999</v>
          </cell>
          <cell r="AD35">
            <v>136035.46799999999</v>
          </cell>
        </row>
        <row r="36">
          <cell r="A36" t="str">
            <v>Portugal</v>
          </cell>
          <cell r="Q36">
            <v>953</v>
          </cell>
          <cell r="R36">
            <v>887</v>
          </cell>
          <cell r="S36">
            <v>341</v>
          </cell>
          <cell r="T36">
            <v>287</v>
          </cell>
          <cell r="U36">
            <v>334</v>
          </cell>
          <cell r="V36">
            <v>195</v>
          </cell>
          <cell r="W36">
            <v>193</v>
          </cell>
          <cell r="X36">
            <v>192</v>
          </cell>
          <cell r="Y36">
            <v>192</v>
          </cell>
          <cell r="Z36">
            <v>192</v>
          </cell>
          <cell r="AA36">
            <v>193</v>
          </cell>
          <cell r="AB36">
            <v>192</v>
          </cell>
          <cell r="AC36">
            <v>192.54</v>
          </cell>
          <cell r="AD36">
            <v>192.32</v>
          </cell>
        </row>
        <row r="37">
          <cell r="A37" t="str">
            <v>Romania</v>
          </cell>
          <cell r="Q37">
            <v>15424</v>
          </cell>
          <cell r="R37">
            <v>14571</v>
          </cell>
          <cell r="S37">
            <v>15104.471</v>
          </cell>
          <cell r="T37">
            <v>14405</v>
          </cell>
          <cell r="U37">
            <v>12164.322</v>
          </cell>
          <cell r="V37">
            <v>10832.565000000001</v>
          </cell>
          <cell r="W37">
            <v>12846.808000000001</v>
          </cell>
          <cell r="X37">
            <v>12259.64</v>
          </cell>
          <cell r="Y37">
            <v>10227.508</v>
          </cell>
          <cell r="Z37">
            <v>9587.2270000000008</v>
          </cell>
          <cell r="AA37">
            <v>8288.3019999999997</v>
          </cell>
          <cell r="AB37">
            <v>8087.5460000000003</v>
          </cell>
          <cell r="AC37">
            <v>8483.06</v>
          </cell>
          <cell r="AD37">
            <v>7466.8829999999998</v>
          </cell>
        </row>
        <row r="38">
          <cell r="A38" t="str">
            <v>Slovenia</v>
          </cell>
          <cell r="Q38">
            <v>4741.6610000000001</v>
          </cell>
          <cell r="R38">
            <v>4945.3149999999996</v>
          </cell>
          <cell r="S38">
            <v>5001.5410000000002</v>
          </cell>
          <cell r="T38">
            <v>5087.0079999999998</v>
          </cell>
          <cell r="U38">
            <v>4914.2860000000001</v>
          </cell>
          <cell r="V38">
            <v>5192.7809999999999</v>
          </cell>
          <cell r="W38">
            <v>5063.9759999999997</v>
          </cell>
          <cell r="X38">
            <v>5059.277</v>
          </cell>
          <cell r="Y38">
            <v>4869.7629999999999</v>
          </cell>
          <cell r="Z38">
            <v>4059.2649999999999</v>
          </cell>
          <cell r="AA38">
            <v>4802.2049999999999</v>
          </cell>
          <cell r="AB38">
            <v>5456.3280000000004</v>
          </cell>
          <cell r="AC38">
            <v>5331.701</v>
          </cell>
          <cell r="AD38">
            <v>1061.627</v>
          </cell>
        </row>
        <row r="39">
          <cell r="A39" t="str">
            <v>Slovakia</v>
          </cell>
          <cell r="Q39">
            <v>23641</v>
          </cell>
          <cell r="R39">
            <v>23436</v>
          </cell>
          <cell r="S39">
            <v>17247</v>
          </cell>
          <cell r="T39">
            <v>17846</v>
          </cell>
          <cell r="U39">
            <v>14162</v>
          </cell>
          <cell r="V39">
            <v>15218</v>
          </cell>
          <cell r="W39">
            <v>16503</v>
          </cell>
          <cell r="X39">
            <v>16545</v>
          </cell>
          <cell r="Y39">
            <v>16371</v>
          </cell>
          <cell r="Z39">
            <v>15200</v>
          </cell>
          <cell r="AA39">
            <v>15049</v>
          </cell>
          <cell r="AB39">
            <v>14849</v>
          </cell>
          <cell r="AC39">
            <v>15485</v>
          </cell>
          <cell r="AD39">
            <v>14860</v>
          </cell>
        </row>
        <row r="40">
          <cell r="A40" t="str">
            <v>Finland</v>
          </cell>
          <cell r="Q40">
            <v>18394.266</v>
          </cell>
          <cell r="R40">
            <v>18623.615000000002</v>
          </cell>
          <cell r="S40">
            <v>17735.027999999998</v>
          </cell>
          <cell r="T40">
            <v>17624.548999999999</v>
          </cell>
          <cell r="U40">
            <v>17485.204000000002</v>
          </cell>
          <cell r="V40">
            <v>19900.103999999999</v>
          </cell>
          <cell r="W40">
            <v>17734.295999999998</v>
          </cell>
          <cell r="X40">
            <v>16112.457</v>
          </cell>
          <cell r="Y40">
            <v>15987.081</v>
          </cell>
          <cell r="Z40">
            <v>14361.148999999999</v>
          </cell>
          <cell r="AA40">
            <v>13430.954</v>
          </cell>
          <cell r="AB40">
            <v>13924.462</v>
          </cell>
          <cell r="AC40">
            <v>13495.599</v>
          </cell>
          <cell r="AD40">
            <v>14102.950999999999</v>
          </cell>
        </row>
        <row r="41">
          <cell r="A41" t="str">
            <v>Sweden</v>
          </cell>
          <cell r="Q41">
            <v>7121.2619999999997</v>
          </cell>
          <cell r="R41">
            <v>7945.8890000000001</v>
          </cell>
          <cell r="S41">
            <v>8186</v>
          </cell>
          <cell r="T41">
            <v>8311.9930000000004</v>
          </cell>
          <cell r="U41">
            <v>10353</v>
          </cell>
          <cell r="V41">
            <v>13876.621999999999</v>
          </cell>
          <cell r="W41">
            <v>11221</v>
          </cell>
          <cell r="X41">
            <v>9887</v>
          </cell>
          <cell r="Y41">
            <v>9464</v>
          </cell>
          <cell r="Z41">
            <v>7832</v>
          </cell>
          <cell r="AA41">
            <v>8067</v>
          </cell>
          <cell r="AB41">
            <v>9400</v>
          </cell>
          <cell r="AC41">
            <v>9333</v>
          </cell>
          <cell r="AD41">
            <v>9421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1148.8230000000001</v>
          </cell>
          <cell r="R43">
            <v>1432.4469999999999</v>
          </cell>
          <cell r="S43">
            <v>1422.962</v>
          </cell>
          <cell r="T43">
            <v>1558.606</v>
          </cell>
          <cell r="U43">
            <v>1542.8889999999999</v>
          </cell>
          <cell r="V43">
            <v>1470.191</v>
          </cell>
          <cell r="W43">
            <v>1304.742</v>
          </cell>
          <cell r="X43">
            <v>1517.1279999999999</v>
          </cell>
          <cell r="Y43">
            <v>4762.4799999999996</v>
          </cell>
          <cell r="Z43">
            <v>4767.7550000000001</v>
          </cell>
          <cell r="AA43">
            <v>4515.5749999999998</v>
          </cell>
          <cell r="AB43">
            <v>4569.5069999999996</v>
          </cell>
          <cell r="AC43">
            <v>4610.982</v>
          </cell>
          <cell r="AD43">
            <v>4870.1260000000002</v>
          </cell>
        </row>
        <row r="44">
          <cell r="A44" t="str">
            <v>Norway</v>
          </cell>
          <cell r="Q44">
            <v>118</v>
          </cell>
          <cell r="R44">
            <v>143</v>
          </cell>
          <cell r="S44">
            <v>158</v>
          </cell>
          <cell r="T44">
            <v>154</v>
          </cell>
          <cell r="U44">
            <v>140</v>
          </cell>
          <cell r="V44">
            <v>246</v>
          </cell>
          <cell r="W44">
            <v>199</v>
          </cell>
          <cell r="X44">
            <v>267</v>
          </cell>
          <cell r="Y44">
            <v>464</v>
          </cell>
          <cell r="Z44">
            <v>472</v>
          </cell>
          <cell r="AA44">
            <v>484</v>
          </cell>
          <cell r="AB44">
            <v>435</v>
          </cell>
          <cell r="AC44">
            <v>471</v>
          </cell>
          <cell r="AD44">
            <v>403.86099999999999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3</v>
          </cell>
          <cell r="V46">
            <v>25</v>
          </cell>
          <cell r="W46">
            <v>88</v>
          </cell>
          <cell r="X46">
            <v>298</v>
          </cell>
          <cell r="Y46">
            <v>362</v>
          </cell>
          <cell r="Z46">
            <v>196</v>
          </cell>
          <cell r="AA46">
            <v>183</v>
          </cell>
          <cell r="AB46">
            <v>569.09199999999998</v>
          </cell>
          <cell r="AC46">
            <v>828.86500000000001</v>
          </cell>
          <cell r="AD46">
            <v>745.87599999999998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18409</v>
          </cell>
          <cell r="R48">
            <v>19475</v>
          </cell>
          <cell r="S48">
            <v>18695</v>
          </cell>
          <cell r="T48">
            <v>15831</v>
          </cell>
          <cell r="U48">
            <v>15089</v>
          </cell>
          <cell r="V48">
            <v>15288</v>
          </cell>
          <cell r="W48">
            <v>15249</v>
          </cell>
          <cell r="X48">
            <v>15514</v>
          </cell>
          <cell r="Y48">
            <v>14102</v>
          </cell>
          <cell r="Z48">
            <v>10577.001</v>
          </cell>
          <cell r="AA48">
            <v>12721.001</v>
          </cell>
          <cell r="AB48">
            <v>14201.001</v>
          </cell>
          <cell r="AC48">
            <v>12023.841</v>
          </cell>
          <cell r="AD48">
            <v>10996.594999999999</v>
          </cell>
        </row>
        <row r="49">
          <cell r="A49" t="str">
            <v>Turkey</v>
          </cell>
          <cell r="Q49">
            <v>2135</v>
          </cell>
          <cell r="R49">
            <v>2255.2890000000002</v>
          </cell>
          <cell r="S49">
            <v>2553.873</v>
          </cell>
          <cell r="T49">
            <v>2707.31</v>
          </cell>
          <cell r="U49">
            <v>2999.2</v>
          </cell>
          <cell r="V49">
            <v>3649.04</v>
          </cell>
          <cell r="W49">
            <v>4991.7240000000002</v>
          </cell>
          <cell r="X49">
            <v>3896.0189999999998</v>
          </cell>
          <cell r="Y49">
            <v>3931.9520000000002</v>
          </cell>
          <cell r="Z49">
            <v>4179.1040000000003</v>
          </cell>
          <cell r="AA49">
            <v>3748.902</v>
          </cell>
          <cell r="AB49">
            <v>3546.6089999999999</v>
          </cell>
          <cell r="AC49">
            <v>3487.5659999999998</v>
          </cell>
          <cell r="AD49">
            <v>3005.6909999999998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188</v>
          </cell>
          <cell r="AA50">
            <v>220</v>
          </cell>
          <cell r="AB50">
            <v>212</v>
          </cell>
          <cell r="AC50">
            <v>229</v>
          </cell>
          <cell r="AD50">
            <v>218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949</v>
          </cell>
          <cell r="W52">
            <v>906</v>
          </cell>
          <cell r="X52">
            <v>866</v>
          </cell>
          <cell r="Y52">
            <v>815</v>
          </cell>
          <cell r="Z52">
            <v>831</v>
          </cell>
          <cell r="AA52">
            <v>844</v>
          </cell>
          <cell r="AB52">
            <v>820</v>
          </cell>
          <cell r="AC52">
            <v>786</v>
          </cell>
          <cell r="AD52">
            <v>827</v>
          </cell>
        </row>
        <row r="53">
          <cell r="A53" t="str">
            <v>Ukraine</v>
          </cell>
          <cell r="Q53">
            <v>20406</v>
          </cell>
          <cell r="R53">
            <v>15471</v>
          </cell>
          <cell r="S53">
            <v>13183</v>
          </cell>
          <cell r="T53">
            <v>12674</v>
          </cell>
          <cell r="U53">
            <v>10506</v>
          </cell>
          <cell r="V53">
            <v>13023</v>
          </cell>
          <cell r="W53">
            <v>14065</v>
          </cell>
          <cell r="X53">
            <v>13885</v>
          </cell>
          <cell r="Y53">
            <v>12929</v>
          </cell>
          <cell r="Z53">
            <v>10977</v>
          </cell>
          <cell r="AA53">
            <v>10367</v>
          </cell>
          <cell r="AB53">
            <v>10498</v>
          </cell>
          <cell r="AC53">
            <v>8381</v>
          </cell>
          <cell r="AD53">
            <v>12981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214580.43400000001</v>
          </cell>
          <cell r="R12">
            <v>229149.28599999999</v>
          </cell>
          <cell r="S12">
            <v>220996.304</v>
          </cell>
          <cell r="T12">
            <v>215010.36300000001</v>
          </cell>
          <cell r="U12">
            <v>209670.37</v>
          </cell>
          <cell r="V12">
            <v>237698.28099999999</v>
          </cell>
          <cell r="W12">
            <v>233004.65299999999</v>
          </cell>
          <cell r="X12">
            <v>219259.921</v>
          </cell>
          <cell r="Y12">
            <v>224235.514</v>
          </cell>
          <cell r="Z12">
            <v>213387.11799999999</v>
          </cell>
          <cell r="AA12">
            <v>210850.905</v>
          </cell>
          <cell r="AB12">
            <v>210542.65900000001</v>
          </cell>
          <cell r="AC12">
            <v>211075.04800000001</v>
          </cell>
          <cell r="AD12">
            <v>199471.86900000001</v>
          </cell>
        </row>
        <row r="13">
          <cell r="A13" t="str">
            <v>European Union - 28 countries (2013-2020)</v>
          </cell>
          <cell r="Q13">
            <v>214580.43400000001</v>
          </cell>
          <cell r="R13">
            <v>229149.28599999999</v>
          </cell>
          <cell r="S13">
            <v>220996.304</v>
          </cell>
          <cell r="T13">
            <v>215010.36300000001</v>
          </cell>
          <cell r="U13">
            <v>209670.37</v>
          </cell>
          <cell r="V13">
            <v>237698.28099999999</v>
          </cell>
          <cell r="W13">
            <v>233004.65299999999</v>
          </cell>
          <cell r="X13">
            <v>219259.921</v>
          </cell>
          <cell r="Y13">
            <v>224235.514</v>
          </cell>
          <cell r="Z13">
            <v>213387.11799999999</v>
          </cell>
          <cell r="AA13">
            <v>210850.905</v>
          </cell>
          <cell r="AB13">
            <v>210542.65900000001</v>
          </cell>
          <cell r="AC13">
            <v>211075.04800000001</v>
          </cell>
          <cell r="AD13">
            <v>199471.86900000001</v>
          </cell>
        </row>
        <row r="14">
          <cell r="A14" t="str">
            <v>Euro area - 19 countries  (from 2015)</v>
          </cell>
          <cell r="Q14">
            <v>49184.434000000001</v>
          </cell>
          <cell r="R14">
            <v>49581.286</v>
          </cell>
          <cell r="S14">
            <v>47606.303999999996</v>
          </cell>
          <cell r="T14">
            <v>48733.362999999998</v>
          </cell>
          <cell r="U14">
            <v>44942.37</v>
          </cell>
          <cell r="V14">
            <v>49225.281000000003</v>
          </cell>
          <cell r="W14">
            <v>45817.652999999998</v>
          </cell>
          <cell r="X14">
            <v>47192.921000000002</v>
          </cell>
          <cell r="Y14">
            <v>47770.514000000003</v>
          </cell>
          <cell r="Z14">
            <v>45540.118000000002</v>
          </cell>
          <cell r="AA14">
            <v>42198.718000000001</v>
          </cell>
          <cell r="AB14">
            <v>40463.519</v>
          </cell>
          <cell r="AC14">
            <v>42972.731</v>
          </cell>
          <cell r="AD14">
            <v>32091.912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3197</v>
          </cell>
          <cell r="R16">
            <v>2929</v>
          </cell>
          <cell r="S16">
            <v>2937</v>
          </cell>
          <cell r="T16">
            <v>3396</v>
          </cell>
          <cell r="U16">
            <v>3327</v>
          </cell>
          <cell r="V16">
            <v>2865</v>
          </cell>
          <cell r="W16">
            <v>2458</v>
          </cell>
          <cell r="X16">
            <v>2396</v>
          </cell>
          <cell r="Y16">
            <v>2533</v>
          </cell>
          <cell r="Z16">
            <v>2598</v>
          </cell>
          <cell r="AA16">
            <v>1689</v>
          </cell>
          <cell r="AB16">
            <v>1405</v>
          </cell>
          <cell r="AC16">
            <v>1290.0619999999999</v>
          </cell>
          <cell r="AD16">
            <v>883.49300000000005</v>
          </cell>
        </row>
        <row r="17">
          <cell r="A17" t="str">
            <v>Czechia</v>
          </cell>
          <cell r="Q17">
            <v>10010</v>
          </cell>
          <cell r="R17">
            <v>9726</v>
          </cell>
          <cell r="S17">
            <v>9989</v>
          </cell>
          <cell r="T17">
            <v>11154</v>
          </cell>
          <cell r="U17">
            <v>10546</v>
          </cell>
          <cell r="V17">
            <v>33896</v>
          </cell>
          <cell r="W17">
            <v>34033</v>
          </cell>
          <cell r="X17">
            <v>32301</v>
          </cell>
          <cell r="Y17">
            <v>30952</v>
          </cell>
          <cell r="Z17">
            <v>30878</v>
          </cell>
          <cell r="AA17">
            <v>30373</v>
          </cell>
          <cell r="AB17">
            <v>30569</v>
          </cell>
          <cell r="AC17">
            <v>31474.58</v>
          </cell>
          <cell r="AD17">
            <v>31426.261999999999</v>
          </cell>
        </row>
        <row r="18">
          <cell r="A18" t="str">
            <v>Denmark</v>
          </cell>
          <cell r="Q18">
            <v>15450</v>
          </cell>
          <cell r="R18">
            <v>24560</v>
          </cell>
          <cell r="S18">
            <v>19885</v>
          </cell>
          <cell r="T18">
            <v>17450</v>
          </cell>
          <cell r="U18">
            <v>17674</v>
          </cell>
          <cell r="V18">
            <v>16995</v>
          </cell>
          <cell r="W18">
            <v>13963</v>
          </cell>
          <cell r="X18">
            <v>10536</v>
          </cell>
          <cell r="Y18">
            <v>14288</v>
          </cell>
          <cell r="Z18">
            <v>11062</v>
          </cell>
          <cell r="AA18">
            <v>7107.1869999999999</v>
          </cell>
          <cell r="AB18">
            <v>8864.14</v>
          </cell>
          <cell r="AC18">
            <v>6208.5479999999998</v>
          </cell>
          <cell r="AD18">
            <v>6570.4179999999997</v>
          </cell>
        </row>
        <row r="19">
          <cell r="A19" t="str">
            <v>Germany (until 1990 former territory of the FRG)</v>
          </cell>
          <cell r="Q19">
            <v>19269</v>
          </cell>
          <cell r="R19">
            <v>17440</v>
          </cell>
          <cell r="S19">
            <v>16038</v>
          </cell>
          <cell r="T19">
            <v>16393</v>
          </cell>
          <cell r="U19">
            <v>16719</v>
          </cell>
          <cell r="V19">
            <v>19085</v>
          </cell>
          <cell r="W19">
            <v>17650</v>
          </cell>
          <cell r="X19">
            <v>18498</v>
          </cell>
          <cell r="Y19">
            <v>19780</v>
          </cell>
          <cell r="Z19">
            <v>16970</v>
          </cell>
          <cell r="AA19">
            <v>16621</v>
          </cell>
          <cell r="AB19">
            <v>15651</v>
          </cell>
          <cell r="AC19">
            <v>18286</v>
          </cell>
          <cell r="AD19">
            <v>14809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7057</v>
          </cell>
          <cell r="R22">
            <v>7678</v>
          </cell>
          <cell r="S22">
            <v>7063</v>
          </cell>
          <cell r="T22">
            <v>8582</v>
          </cell>
          <cell r="U22">
            <v>7354</v>
          </cell>
          <cell r="V22">
            <v>8318</v>
          </cell>
          <cell r="W22">
            <v>8718</v>
          </cell>
          <cell r="X22">
            <v>9023</v>
          </cell>
          <cell r="Y22">
            <v>8871</v>
          </cell>
          <cell r="Z22">
            <v>9861</v>
          </cell>
          <cell r="AA22">
            <v>7473</v>
          </cell>
          <cell r="AB22">
            <v>7309</v>
          </cell>
          <cell r="AC22">
            <v>7409.39</v>
          </cell>
          <cell r="AD22">
            <v>6687.1549999999997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138</v>
          </cell>
          <cell r="R24">
            <v>77</v>
          </cell>
          <cell r="S24">
            <v>82</v>
          </cell>
          <cell r="T24">
            <v>973</v>
          </cell>
          <cell r="U24">
            <v>143</v>
          </cell>
          <cell r="V24">
            <v>44</v>
          </cell>
          <cell r="W24">
            <v>1412.37</v>
          </cell>
          <cell r="X24">
            <v>1065.5219999999999</v>
          </cell>
          <cell r="Y24">
            <v>1008.4829999999999</v>
          </cell>
          <cell r="Z24">
            <v>867.39499999999998</v>
          </cell>
          <cell r="AA24">
            <v>813.87400000000002</v>
          </cell>
          <cell r="AB24">
            <v>571.23400000000004</v>
          </cell>
          <cell r="AC24">
            <v>537.50400000000002</v>
          </cell>
          <cell r="AD24">
            <v>283.47000000000003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367</v>
          </cell>
          <cell r="R26">
            <v>330</v>
          </cell>
          <cell r="S26">
            <v>344</v>
          </cell>
          <cell r="T26">
            <v>215</v>
          </cell>
          <cell r="U26">
            <v>38</v>
          </cell>
          <cell r="V26">
            <v>113</v>
          </cell>
          <cell r="W26">
            <v>135</v>
          </cell>
          <cell r="X26">
            <v>127</v>
          </cell>
          <cell r="Y26">
            <v>132</v>
          </cell>
          <cell r="Z26">
            <v>118</v>
          </cell>
          <cell r="AA26">
            <v>131</v>
          </cell>
          <cell r="AB26">
            <v>127</v>
          </cell>
          <cell r="AC26">
            <v>125.69499999999999</v>
          </cell>
          <cell r="AD26">
            <v>124.64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1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1</v>
          </cell>
          <cell r="Z28">
            <v>0</v>
          </cell>
          <cell r="AA28">
            <v>0</v>
          </cell>
          <cell r="AB28">
            <v>0</v>
          </cell>
          <cell r="AC28">
            <v>0.20699999999999999</v>
          </cell>
          <cell r="AD28">
            <v>0.34300000000000003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422</v>
          </cell>
          <cell r="R31">
            <v>430</v>
          </cell>
          <cell r="S31">
            <v>408</v>
          </cell>
          <cell r="T31">
            <v>379</v>
          </cell>
          <cell r="U31">
            <v>309</v>
          </cell>
          <cell r="V31">
            <v>118</v>
          </cell>
          <cell r="W31">
            <v>75</v>
          </cell>
          <cell r="X31">
            <v>76</v>
          </cell>
          <cell r="Y31">
            <v>71</v>
          </cell>
          <cell r="Z31">
            <v>53</v>
          </cell>
          <cell r="AA31">
            <v>21</v>
          </cell>
          <cell r="AB31">
            <v>144</v>
          </cell>
          <cell r="AC31">
            <v>13</v>
          </cell>
          <cell r="AD31">
            <v>12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9540</v>
          </cell>
          <cell r="R33">
            <v>10586</v>
          </cell>
          <cell r="S33">
            <v>11113</v>
          </cell>
          <cell r="T33">
            <v>10467</v>
          </cell>
          <cell r="U33">
            <v>9160</v>
          </cell>
          <cell r="V33">
            <v>9322</v>
          </cell>
          <cell r="W33">
            <v>5989</v>
          </cell>
          <cell r="X33">
            <v>6712</v>
          </cell>
          <cell r="Y33">
            <v>6645</v>
          </cell>
          <cell r="Z33">
            <v>7491</v>
          </cell>
          <cell r="AA33">
            <v>6720.8620000000001</v>
          </cell>
          <cell r="AB33">
            <v>4524.6390000000001</v>
          </cell>
          <cell r="AC33">
            <v>4536.96</v>
          </cell>
          <cell r="AD33">
            <v>2937.3780000000002</v>
          </cell>
        </row>
        <row r="34">
          <cell r="A34" t="str">
            <v>Austria</v>
          </cell>
          <cell r="Q34">
            <v>147.434</v>
          </cell>
          <cell r="R34">
            <v>143.286</v>
          </cell>
          <cell r="S34">
            <v>115.304</v>
          </cell>
          <cell r="T34">
            <v>146.363</v>
          </cell>
          <cell r="U34">
            <v>139.37</v>
          </cell>
          <cell r="V34">
            <v>130.28100000000001</v>
          </cell>
          <cell r="W34">
            <v>139.28299999999999</v>
          </cell>
          <cell r="X34">
            <v>123.399</v>
          </cell>
          <cell r="Y34">
            <v>170.03100000000001</v>
          </cell>
          <cell r="Z34">
            <v>223.72300000000001</v>
          </cell>
          <cell r="AA34">
            <v>292.98200000000003</v>
          </cell>
          <cell r="AB34">
            <v>278.64600000000002</v>
          </cell>
          <cell r="AC34">
            <v>219.887</v>
          </cell>
          <cell r="AD34">
            <v>163.07900000000001</v>
          </cell>
        </row>
        <row r="35">
          <cell r="A35" t="str">
            <v>Poland</v>
          </cell>
          <cell r="Q35">
            <v>128365</v>
          </cell>
          <cell r="R35">
            <v>133889</v>
          </cell>
          <cell r="S35">
            <v>131372</v>
          </cell>
          <cell r="T35">
            <v>125359</v>
          </cell>
          <cell r="U35">
            <v>125888</v>
          </cell>
          <cell r="V35">
            <v>128193</v>
          </cell>
          <cell r="W35">
            <v>129226</v>
          </cell>
          <cell r="X35">
            <v>120026</v>
          </cell>
          <cell r="Y35">
            <v>122602</v>
          </cell>
          <cell r="Z35">
            <v>117945</v>
          </cell>
          <cell r="AA35">
            <v>125090</v>
          </cell>
          <cell r="AB35">
            <v>125389</v>
          </cell>
          <cell r="AC35">
            <v>125766.963</v>
          </cell>
          <cell r="AD35">
            <v>125462.319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7323</v>
          </cell>
          <cell r="R37">
            <v>7158</v>
          </cell>
          <cell r="S37">
            <v>8152</v>
          </cell>
          <cell r="T37">
            <v>8028</v>
          </cell>
          <cell r="U37">
            <v>6469</v>
          </cell>
          <cell r="V37">
            <v>5384</v>
          </cell>
          <cell r="W37">
            <v>6775</v>
          </cell>
          <cell r="X37">
            <v>6249</v>
          </cell>
          <cell r="Y37">
            <v>5366</v>
          </cell>
          <cell r="Z37">
            <v>4940</v>
          </cell>
          <cell r="AA37">
            <v>3985</v>
          </cell>
          <cell r="AB37">
            <v>3445</v>
          </cell>
          <cell r="AC37">
            <v>3027.1640000000002</v>
          </cell>
          <cell r="AD37">
            <v>2690.4650000000001</v>
          </cell>
        </row>
        <row r="38">
          <cell r="A38" t="str">
            <v>Slovenia</v>
          </cell>
          <cell r="Q38">
            <v>4605</v>
          </cell>
          <cell r="R38">
            <v>4712</v>
          </cell>
          <cell r="S38">
            <v>4733</v>
          </cell>
          <cell r="T38">
            <v>4612</v>
          </cell>
          <cell r="U38">
            <v>4383</v>
          </cell>
          <cell r="V38">
            <v>4667</v>
          </cell>
          <cell r="W38">
            <v>4513</v>
          </cell>
          <cell r="X38">
            <v>4465</v>
          </cell>
          <cell r="Y38">
            <v>4296</v>
          </cell>
          <cell r="Z38">
            <v>3619</v>
          </cell>
          <cell r="AA38">
            <v>4344</v>
          </cell>
          <cell r="AB38">
            <v>4971</v>
          </cell>
          <cell r="AC38">
            <v>4788.0879999999997</v>
          </cell>
          <cell r="AD38">
            <v>519.84699999999998</v>
          </cell>
        </row>
        <row r="39">
          <cell r="A39" t="str">
            <v>Slovakia</v>
          </cell>
          <cell r="Q39">
            <v>3951</v>
          </cell>
          <cell r="R39">
            <v>3818</v>
          </cell>
          <cell r="S39">
            <v>3568</v>
          </cell>
          <cell r="T39">
            <v>3347</v>
          </cell>
          <cell r="U39">
            <v>2521</v>
          </cell>
          <cell r="V39">
            <v>3139</v>
          </cell>
          <cell r="W39">
            <v>3134</v>
          </cell>
          <cell r="X39">
            <v>2933</v>
          </cell>
          <cell r="Y39">
            <v>2609</v>
          </cell>
          <cell r="Z39">
            <v>2468</v>
          </cell>
          <cell r="AA39">
            <v>2408</v>
          </cell>
          <cell r="AB39">
            <v>2472</v>
          </cell>
          <cell r="AC39">
            <v>2612</v>
          </cell>
          <cell r="AD39">
            <v>2556</v>
          </cell>
        </row>
        <row r="40">
          <cell r="A40" t="str">
            <v>Finland</v>
          </cell>
          <cell r="Q40">
            <v>4110</v>
          </cell>
          <cell r="R40">
            <v>4797</v>
          </cell>
          <cell r="S40">
            <v>4549</v>
          </cell>
          <cell r="T40">
            <v>3996</v>
          </cell>
          <cell r="U40">
            <v>4483</v>
          </cell>
          <cell r="V40">
            <v>4405</v>
          </cell>
          <cell r="W40">
            <v>4125</v>
          </cell>
          <cell r="X40">
            <v>4244</v>
          </cell>
          <cell r="Y40">
            <v>4258</v>
          </cell>
          <cell r="Z40">
            <v>3921</v>
          </cell>
          <cell r="AA40">
            <v>3394</v>
          </cell>
          <cell r="AB40">
            <v>4559</v>
          </cell>
          <cell r="AC40">
            <v>4457</v>
          </cell>
          <cell r="AD40">
            <v>4011</v>
          </cell>
        </row>
        <row r="41">
          <cell r="A41" t="str">
            <v>Sweden</v>
          </cell>
          <cell r="Q41">
            <v>629</v>
          </cell>
          <cell r="R41">
            <v>876</v>
          </cell>
          <cell r="S41">
            <v>647</v>
          </cell>
          <cell r="T41">
            <v>511</v>
          </cell>
          <cell r="U41">
            <v>515</v>
          </cell>
          <cell r="V41">
            <v>1022</v>
          </cell>
          <cell r="W41">
            <v>657</v>
          </cell>
          <cell r="X41">
            <v>483</v>
          </cell>
          <cell r="Y41">
            <v>653</v>
          </cell>
          <cell r="Z41">
            <v>371</v>
          </cell>
          <cell r="AA41">
            <v>387</v>
          </cell>
          <cell r="AB41">
            <v>263</v>
          </cell>
          <cell r="AC41">
            <v>322</v>
          </cell>
          <cell r="AD41">
            <v>335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42</v>
          </cell>
          <cell r="R44">
            <v>43</v>
          </cell>
          <cell r="S44">
            <v>43</v>
          </cell>
          <cell r="T44">
            <v>39</v>
          </cell>
          <cell r="U44">
            <v>41</v>
          </cell>
          <cell r="V44">
            <v>42</v>
          </cell>
          <cell r="W44">
            <v>39</v>
          </cell>
          <cell r="X44">
            <v>39</v>
          </cell>
          <cell r="Y44">
            <v>40</v>
          </cell>
          <cell r="Z44">
            <v>38</v>
          </cell>
          <cell r="AA44">
            <v>39</v>
          </cell>
          <cell r="AB44">
            <v>42</v>
          </cell>
          <cell r="AC44">
            <v>43</v>
          </cell>
          <cell r="AD44">
            <v>44.127000000000002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17554</v>
          </cell>
          <cell r="R48">
            <v>19143</v>
          </cell>
          <cell r="S48">
            <v>18113</v>
          </cell>
          <cell r="T48">
            <v>15425</v>
          </cell>
          <cell r="U48">
            <v>14904</v>
          </cell>
          <cell r="V48">
            <v>15041</v>
          </cell>
          <cell r="W48">
            <v>14794</v>
          </cell>
          <cell r="X48">
            <v>15075</v>
          </cell>
          <cell r="Y48">
            <v>13901.999</v>
          </cell>
          <cell r="Z48">
            <v>10502</v>
          </cell>
          <cell r="AA48">
            <v>12668</v>
          </cell>
          <cell r="AB48">
            <v>14061</v>
          </cell>
          <cell r="AC48">
            <v>11732.826999999999</v>
          </cell>
          <cell r="AD48">
            <v>10645.594999999999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188</v>
          </cell>
          <cell r="AA50">
            <v>220</v>
          </cell>
          <cell r="AB50">
            <v>212</v>
          </cell>
          <cell r="AC50">
            <v>228</v>
          </cell>
          <cell r="AD50">
            <v>217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1027</v>
          </cell>
          <cell r="R53">
            <v>1189</v>
          </cell>
          <cell r="S53">
            <v>1361</v>
          </cell>
          <cell r="T53">
            <v>1429</v>
          </cell>
          <cell r="U53">
            <v>1765</v>
          </cell>
          <cell r="V53">
            <v>1942</v>
          </cell>
          <cell r="W53">
            <v>1899</v>
          </cell>
          <cell r="X53">
            <v>2282</v>
          </cell>
          <cell r="Y53">
            <v>2169</v>
          </cell>
          <cell r="Z53">
            <v>1220</v>
          </cell>
          <cell r="AA53">
            <v>1164</v>
          </cell>
          <cell r="AB53">
            <v>3045</v>
          </cell>
          <cell r="AC53">
            <v>2296</v>
          </cell>
          <cell r="AD53">
            <v>3124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6826</v>
          </cell>
          <cell r="R12">
            <v>7160</v>
          </cell>
          <cell r="S12">
            <v>7468</v>
          </cell>
          <cell r="T12">
            <v>7138</v>
          </cell>
          <cell r="U12">
            <v>5698</v>
          </cell>
          <cell r="V12">
            <v>7274</v>
          </cell>
          <cell r="W12">
            <v>7485</v>
          </cell>
          <cell r="X12">
            <v>6119</v>
          </cell>
          <cell r="Y12">
            <v>5449</v>
          </cell>
          <cell r="Z12">
            <v>5256</v>
          </cell>
          <cell r="AA12">
            <v>3794.2089999999998</v>
          </cell>
          <cell r="AB12">
            <v>3916.4850000000001</v>
          </cell>
          <cell r="AC12">
            <v>3545.529</v>
          </cell>
          <cell r="AD12">
            <v>3681.73</v>
          </cell>
        </row>
        <row r="13">
          <cell r="A13" t="str">
            <v>European Union - 28 countries (2013-2020)</v>
          </cell>
          <cell r="Q13">
            <v>6826</v>
          </cell>
          <cell r="R13">
            <v>7160</v>
          </cell>
          <cell r="S13">
            <v>7468</v>
          </cell>
          <cell r="T13">
            <v>7138</v>
          </cell>
          <cell r="U13">
            <v>5698</v>
          </cell>
          <cell r="V13">
            <v>7274</v>
          </cell>
          <cell r="W13">
            <v>7485</v>
          </cell>
          <cell r="X13">
            <v>6119</v>
          </cell>
          <cell r="Y13">
            <v>5449</v>
          </cell>
          <cell r="Z13">
            <v>5256</v>
          </cell>
          <cell r="AA13">
            <v>3794.2089999999998</v>
          </cell>
          <cell r="AB13">
            <v>3916.4850000000001</v>
          </cell>
          <cell r="AC13">
            <v>3545.529</v>
          </cell>
          <cell r="AD13">
            <v>3681.73</v>
          </cell>
        </row>
        <row r="14">
          <cell r="A14" t="str">
            <v>Euro area - 19 countries  (from 2015)</v>
          </cell>
          <cell r="Q14">
            <v>5215</v>
          </cell>
          <cell r="R14">
            <v>5472</v>
          </cell>
          <cell r="S14">
            <v>5593</v>
          </cell>
          <cell r="T14">
            <v>5135</v>
          </cell>
          <cell r="U14">
            <v>4113</v>
          </cell>
          <cell r="V14">
            <v>5031</v>
          </cell>
          <cell r="W14">
            <v>5117</v>
          </cell>
          <cell r="X14">
            <v>4008</v>
          </cell>
          <cell r="Y14">
            <v>3182</v>
          </cell>
          <cell r="Z14">
            <v>2829</v>
          </cell>
          <cell r="AA14">
            <v>1241.2090000000001</v>
          </cell>
          <cell r="AB14">
            <v>1426.4849999999999</v>
          </cell>
          <cell r="AC14">
            <v>1112.8130000000001</v>
          </cell>
          <cell r="AD14">
            <v>1271.8969999999999</v>
          </cell>
        </row>
        <row r="15">
          <cell r="A15" t="str">
            <v>Belgium</v>
          </cell>
          <cell r="Q15">
            <v>0</v>
          </cell>
          <cell r="R15">
            <v>120</v>
          </cell>
          <cell r="S15">
            <v>65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442</v>
          </cell>
          <cell r="R17">
            <v>462</v>
          </cell>
          <cell r="S17">
            <v>485</v>
          </cell>
          <cell r="T17">
            <v>455</v>
          </cell>
          <cell r="U17">
            <v>357</v>
          </cell>
          <cell r="V17">
            <v>613</v>
          </cell>
          <cell r="W17">
            <v>710</v>
          </cell>
          <cell r="X17">
            <v>604</v>
          </cell>
          <cell r="Y17">
            <v>682</v>
          </cell>
          <cell r="Z17">
            <v>734</v>
          </cell>
          <cell r="AA17">
            <v>643</v>
          </cell>
          <cell r="AB17">
            <v>605</v>
          </cell>
          <cell r="AC17">
            <v>649.13599999999997</v>
          </cell>
          <cell r="AD17">
            <v>657.72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275</v>
          </cell>
          <cell r="R19">
            <v>218</v>
          </cell>
          <cell r="S19">
            <v>133</v>
          </cell>
          <cell r="T19">
            <v>40</v>
          </cell>
          <cell r="U19">
            <v>33</v>
          </cell>
          <cell r="V19">
            <v>46</v>
          </cell>
          <cell r="W19">
            <v>50</v>
          </cell>
          <cell r="X19">
            <v>13</v>
          </cell>
          <cell r="Y19">
            <v>16</v>
          </cell>
          <cell r="Z19">
            <v>16</v>
          </cell>
          <cell r="AA19">
            <v>1</v>
          </cell>
          <cell r="AB19">
            <v>1</v>
          </cell>
          <cell r="AC19">
            <v>1</v>
          </cell>
          <cell r="AD19">
            <v>43</v>
          </cell>
        </row>
        <row r="20">
          <cell r="A20" t="str">
            <v>Estonia</v>
          </cell>
          <cell r="Q20">
            <v>36</v>
          </cell>
          <cell r="R20">
            <v>38</v>
          </cell>
          <cell r="S20">
            <v>43</v>
          </cell>
          <cell r="T20">
            <v>44</v>
          </cell>
          <cell r="U20">
            <v>63</v>
          </cell>
          <cell r="V20">
            <v>58</v>
          </cell>
          <cell r="W20">
            <v>58</v>
          </cell>
          <cell r="X20">
            <v>67</v>
          </cell>
          <cell r="Y20">
            <v>66</v>
          </cell>
          <cell r="Z20">
            <v>65</v>
          </cell>
          <cell r="AA20">
            <v>54</v>
          </cell>
          <cell r="AB20">
            <v>78</v>
          </cell>
          <cell r="AC20">
            <v>99</v>
          </cell>
          <cell r="AD20">
            <v>56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3763</v>
          </cell>
          <cell r="R26">
            <v>4202</v>
          </cell>
          <cell r="S26">
            <v>4210</v>
          </cell>
          <cell r="T26">
            <v>3979</v>
          </cell>
          <cell r="U26">
            <v>3303</v>
          </cell>
          <cell r="V26">
            <v>3777</v>
          </cell>
          <cell r="W26">
            <v>3805</v>
          </cell>
          <cell r="X26">
            <v>3050</v>
          </cell>
          <cell r="Y26">
            <v>2082</v>
          </cell>
          <cell r="Z26">
            <v>1700</v>
          </cell>
          <cell r="AA26">
            <v>177</v>
          </cell>
          <cell r="AB26">
            <v>294</v>
          </cell>
          <cell r="AC26">
            <v>134.11600000000001</v>
          </cell>
          <cell r="AD26">
            <v>146.077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96</v>
          </cell>
          <cell r="R31">
            <v>88</v>
          </cell>
          <cell r="S31">
            <v>89</v>
          </cell>
          <cell r="T31">
            <v>63</v>
          </cell>
          <cell r="U31">
            <v>55</v>
          </cell>
          <cell r="V31">
            <v>78</v>
          </cell>
          <cell r="W31">
            <v>90</v>
          </cell>
          <cell r="X31">
            <v>75</v>
          </cell>
          <cell r="Y31">
            <v>45</v>
          </cell>
          <cell r="Z31">
            <v>76</v>
          </cell>
          <cell r="AA31">
            <v>87</v>
          </cell>
          <cell r="AB31">
            <v>65</v>
          </cell>
          <cell r="AC31">
            <v>55</v>
          </cell>
          <cell r="AD31">
            <v>74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1141</v>
          </cell>
          <cell r="R33">
            <v>894</v>
          </cell>
          <cell r="S33">
            <v>1142</v>
          </cell>
          <cell r="T33">
            <v>1061</v>
          </cell>
          <cell r="U33">
            <v>702</v>
          </cell>
          <cell r="V33">
            <v>1132</v>
          </cell>
          <cell r="W33">
            <v>1187</v>
          </cell>
          <cell r="X33">
            <v>864</v>
          </cell>
          <cell r="Y33">
            <v>959</v>
          </cell>
          <cell r="Z33">
            <v>975</v>
          </cell>
          <cell r="AA33">
            <v>940.20899999999995</v>
          </cell>
          <cell r="AB33">
            <v>996.48500000000001</v>
          </cell>
          <cell r="AC33">
            <v>833.697</v>
          </cell>
          <cell r="AD33">
            <v>956.82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467</v>
          </cell>
          <cell r="R35">
            <v>625</v>
          </cell>
          <cell r="S35">
            <v>685</v>
          </cell>
          <cell r="T35">
            <v>990</v>
          </cell>
          <cell r="U35">
            <v>861</v>
          </cell>
          <cell r="V35">
            <v>1131</v>
          </cell>
          <cell r="W35">
            <v>1091</v>
          </cell>
          <cell r="X35">
            <v>1046</v>
          </cell>
          <cell r="Y35">
            <v>1206</v>
          </cell>
          <cell r="Z35">
            <v>1261</v>
          </cell>
          <cell r="AA35">
            <v>1512</v>
          </cell>
          <cell r="AB35">
            <v>1444</v>
          </cell>
          <cell r="AC35">
            <v>1290.8530000000001</v>
          </cell>
          <cell r="AD35">
            <v>1260.3240000000001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92</v>
          </cell>
          <cell r="R37">
            <v>49</v>
          </cell>
          <cell r="S37">
            <v>161</v>
          </cell>
          <cell r="T37">
            <v>38</v>
          </cell>
          <cell r="U37">
            <v>8</v>
          </cell>
          <cell r="V37">
            <v>25</v>
          </cell>
          <cell r="W37">
            <v>0</v>
          </cell>
          <cell r="X37">
            <v>0</v>
          </cell>
          <cell r="Y37">
            <v>0</v>
          </cell>
          <cell r="Z37">
            <v>18</v>
          </cell>
          <cell r="AA37">
            <v>25</v>
          </cell>
          <cell r="AB37">
            <v>12</v>
          </cell>
          <cell r="AC37">
            <v>16.727</v>
          </cell>
          <cell r="AD37">
            <v>14.789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11</v>
          </cell>
          <cell r="U40">
            <v>12</v>
          </cell>
          <cell r="V40">
            <v>18</v>
          </cell>
          <cell r="W40">
            <v>17</v>
          </cell>
          <cell r="X40">
            <v>14</v>
          </cell>
          <cell r="Y40">
            <v>59</v>
          </cell>
          <cell r="Z40">
            <v>73</v>
          </cell>
          <cell r="AA40">
            <v>69</v>
          </cell>
          <cell r="AB40">
            <v>57</v>
          </cell>
          <cell r="AC40">
            <v>45</v>
          </cell>
          <cell r="AD40">
            <v>70</v>
          </cell>
        </row>
        <row r="41">
          <cell r="A41" t="str">
            <v>Sweden</v>
          </cell>
          <cell r="Q41">
            <v>514</v>
          </cell>
          <cell r="R41">
            <v>464</v>
          </cell>
          <cell r="S41">
            <v>455</v>
          </cell>
          <cell r="T41">
            <v>457</v>
          </cell>
          <cell r="U41">
            <v>304</v>
          </cell>
          <cell r="V41">
            <v>396</v>
          </cell>
          <cell r="W41">
            <v>477</v>
          </cell>
          <cell r="X41">
            <v>386</v>
          </cell>
          <cell r="Y41">
            <v>334</v>
          </cell>
          <cell r="Z41">
            <v>338</v>
          </cell>
          <cell r="AA41">
            <v>286</v>
          </cell>
          <cell r="AB41">
            <v>364</v>
          </cell>
          <cell r="AC41">
            <v>421</v>
          </cell>
          <cell r="AD41">
            <v>403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22</v>
          </cell>
          <cell r="T53">
            <v>77</v>
          </cell>
          <cell r="U53">
            <v>97</v>
          </cell>
          <cell r="V53">
            <v>89</v>
          </cell>
          <cell r="W53">
            <v>38</v>
          </cell>
          <cell r="X53">
            <v>49</v>
          </cell>
          <cell r="Y53">
            <v>216</v>
          </cell>
          <cell r="Z53">
            <v>235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3253</v>
          </cell>
          <cell r="R12">
            <v>3421</v>
          </cell>
          <cell r="S12">
            <v>3580</v>
          </cell>
          <cell r="T12">
            <v>3245</v>
          </cell>
          <cell r="U12">
            <v>3457</v>
          </cell>
          <cell r="V12">
            <v>4030</v>
          </cell>
          <cell r="W12">
            <v>3464</v>
          </cell>
          <cell r="X12">
            <v>2958</v>
          </cell>
          <cell r="Y12">
            <v>2348</v>
          </cell>
          <cell r="Z12">
            <v>2351</v>
          </cell>
          <cell r="AA12">
            <v>2281</v>
          </cell>
          <cell r="AB12">
            <v>2315</v>
          </cell>
          <cell r="AC12">
            <v>2285.672</v>
          </cell>
          <cell r="AD12">
            <v>2589.924</v>
          </cell>
        </row>
        <row r="13">
          <cell r="A13" t="str">
            <v>European Union - 28 countries (2013-2020)</v>
          </cell>
          <cell r="Q13">
            <v>3253</v>
          </cell>
          <cell r="R13">
            <v>3421</v>
          </cell>
          <cell r="S13">
            <v>3580</v>
          </cell>
          <cell r="T13">
            <v>3245</v>
          </cell>
          <cell r="U13">
            <v>3457</v>
          </cell>
          <cell r="V13">
            <v>4030</v>
          </cell>
          <cell r="W13">
            <v>3464</v>
          </cell>
          <cell r="X13">
            <v>2958</v>
          </cell>
          <cell r="Y13">
            <v>2348</v>
          </cell>
          <cell r="Z13">
            <v>2351</v>
          </cell>
          <cell r="AA13">
            <v>2281</v>
          </cell>
          <cell r="AB13">
            <v>2315</v>
          </cell>
          <cell r="AC13">
            <v>2285.672</v>
          </cell>
          <cell r="AD13">
            <v>2589.924</v>
          </cell>
        </row>
        <row r="14">
          <cell r="A14" t="str">
            <v>Euro area - 19 countries  (from 2015)</v>
          </cell>
          <cell r="Q14">
            <v>2740</v>
          </cell>
          <cell r="R14">
            <v>2988</v>
          </cell>
          <cell r="S14">
            <v>3232</v>
          </cell>
          <cell r="T14">
            <v>2638</v>
          </cell>
          <cell r="U14">
            <v>2758</v>
          </cell>
          <cell r="V14">
            <v>3288</v>
          </cell>
          <cell r="W14">
            <v>2871</v>
          </cell>
          <cell r="X14">
            <v>2572</v>
          </cell>
          <cell r="Y14">
            <v>2028</v>
          </cell>
          <cell r="Z14">
            <v>2145</v>
          </cell>
          <cell r="AA14">
            <v>2109</v>
          </cell>
          <cell r="AB14">
            <v>2110</v>
          </cell>
          <cell r="AC14">
            <v>2090.672</v>
          </cell>
          <cell r="AD14">
            <v>2292.924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62</v>
          </cell>
          <cell r="V20">
            <v>122</v>
          </cell>
          <cell r="W20">
            <v>86</v>
          </cell>
          <cell r="X20">
            <v>94</v>
          </cell>
          <cell r="Y20">
            <v>71</v>
          </cell>
          <cell r="Z20">
            <v>53</v>
          </cell>
          <cell r="AA20">
            <v>46</v>
          </cell>
          <cell r="AB20">
            <v>46</v>
          </cell>
          <cell r="AC20">
            <v>82.671999999999997</v>
          </cell>
          <cell r="AD20">
            <v>38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2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6.9240000000000004</v>
          </cell>
        </row>
        <row r="29">
          <cell r="A29" t="str">
            <v>Lithuania</v>
          </cell>
          <cell r="Q29">
            <v>0</v>
          </cell>
          <cell r="R29">
            <v>1</v>
          </cell>
          <cell r="S29">
            <v>12</v>
          </cell>
          <cell r="T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2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2740</v>
          </cell>
          <cell r="R40">
            <v>2987</v>
          </cell>
          <cell r="S40">
            <v>3220</v>
          </cell>
          <cell r="T40">
            <v>2637</v>
          </cell>
          <cell r="U40">
            <v>2696</v>
          </cell>
          <cell r="V40">
            <v>3166</v>
          </cell>
          <cell r="W40">
            <v>2785</v>
          </cell>
          <cell r="X40">
            <v>2478</v>
          </cell>
          <cell r="Y40">
            <v>1955</v>
          </cell>
          <cell r="Z40">
            <v>2090</v>
          </cell>
          <cell r="AA40">
            <v>2063</v>
          </cell>
          <cell r="AB40">
            <v>2064</v>
          </cell>
          <cell r="AC40">
            <v>2008</v>
          </cell>
          <cell r="AD40">
            <v>2248</v>
          </cell>
        </row>
        <row r="41">
          <cell r="A41" t="str">
            <v>Sweden</v>
          </cell>
          <cell r="Q41">
            <v>513</v>
          </cell>
          <cell r="R41">
            <v>433</v>
          </cell>
          <cell r="S41">
            <v>348</v>
          </cell>
          <cell r="T41">
            <v>607</v>
          </cell>
          <cell r="U41">
            <v>699</v>
          </cell>
          <cell r="V41">
            <v>742</v>
          </cell>
          <cell r="W41">
            <v>593</v>
          </cell>
          <cell r="X41">
            <v>386</v>
          </cell>
          <cell r="Y41">
            <v>320</v>
          </cell>
          <cell r="Z41">
            <v>206</v>
          </cell>
          <cell r="AA41">
            <v>172</v>
          </cell>
          <cell r="AB41">
            <v>205</v>
          </cell>
          <cell r="AC41">
            <v>195</v>
          </cell>
          <cell r="AD41">
            <v>297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398</v>
          </cell>
          <cell r="R12">
            <v>387</v>
          </cell>
          <cell r="S12">
            <v>388</v>
          </cell>
          <cell r="T12">
            <v>373</v>
          </cell>
          <cell r="U12">
            <v>321</v>
          </cell>
          <cell r="V12">
            <v>316</v>
          </cell>
          <cell r="W12">
            <v>234</v>
          </cell>
          <cell r="X12">
            <v>233</v>
          </cell>
          <cell r="Y12">
            <v>310</v>
          </cell>
          <cell r="Z12">
            <v>280</v>
          </cell>
          <cell r="AA12">
            <v>256</v>
          </cell>
          <cell r="AB12">
            <v>231</v>
          </cell>
          <cell r="AC12">
            <v>203</v>
          </cell>
          <cell r="AD12">
            <v>229</v>
          </cell>
        </row>
        <row r="13">
          <cell r="A13" t="str">
            <v>European Union - 28 countries (2013-2020)</v>
          </cell>
          <cell r="Q13">
            <v>398</v>
          </cell>
          <cell r="R13">
            <v>387</v>
          </cell>
          <cell r="S13">
            <v>388</v>
          </cell>
          <cell r="T13">
            <v>373</v>
          </cell>
          <cell r="U13">
            <v>321</v>
          </cell>
          <cell r="V13">
            <v>316</v>
          </cell>
          <cell r="W13">
            <v>234</v>
          </cell>
          <cell r="X13">
            <v>233</v>
          </cell>
          <cell r="Y13">
            <v>310</v>
          </cell>
          <cell r="Z13">
            <v>280</v>
          </cell>
          <cell r="AA13">
            <v>256</v>
          </cell>
          <cell r="AB13">
            <v>231</v>
          </cell>
          <cell r="AC13">
            <v>203</v>
          </cell>
          <cell r="AD13">
            <v>229</v>
          </cell>
        </row>
        <row r="14">
          <cell r="A14" t="str">
            <v>Euro area - 19 countries  (from 2015)</v>
          </cell>
          <cell r="Q14">
            <v>398</v>
          </cell>
          <cell r="R14">
            <v>387</v>
          </cell>
          <cell r="S14">
            <v>388</v>
          </cell>
          <cell r="T14">
            <v>373</v>
          </cell>
          <cell r="U14">
            <v>321</v>
          </cell>
          <cell r="V14">
            <v>316</v>
          </cell>
          <cell r="W14">
            <v>234</v>
          </cell>
          <cell r="X14">
            <v>233</v>
          </cell>
          <cell r="Y14">
            <v>310</v>
          </cell>
          <cell r="Z14">
            <v>280</v>
          </cell>
          <cell r="AA14">
            <v>256</v>
          </cell>
          <cell r="AB14">
            <v>231</v>
          </cell>
          <cell r="AC14">
            <v>203</v>
          </cell>
          <cell r="AD14">
            <v>229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398</v>
          </cell>
          <cell r="R20">
            <v>387</v>
          </cell>
          <cell r="S20">
            <v>388</v>
          </cell>
          <cell r="T20">
            <v>373</v>
          </cell>
          <cell r="U20">
            <v>321</v>
          </cell>
          <cell r="V20">
            <v>316</v>
          </cell>
          <cell r="W20">
            <v>234</v>
          </cell>
          <cell r="X20">
            <v>233</v>
          </cell>
          <cell r="Y20">
            <v>310</v>
          </cell>
          <cell r="Z20">
            <v>280</v>
          </cell>
          <cell r="AA20">
            <v>256</v>
          </cell>
          <cell r="AB20">
            <v>231</v>
          </cell>
          <cell r="AC20">
            <v>203</v>
          </cell>
          <cell r="AD20">
            <v>229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190738.15599999999</v>
          </cell>
          <cell r="R12">
            <v>198846.21299999999</v>
          </cell>
          <cell r="S12">
            <v>201377.125</v>
          </cell>
          <cell r="T12">
            <v>198958.99</v>
          </cell>
          <cell r="U12">
            <v>191077.576</v>
          </cell>
          <cell r="V12">
            <v>210624.91500000001</v>
          </cell>
          <cell r="W12">
            <v>185393.486</v>
          </cell>
          <cell r="X12">
            <v>184503.3</v>
          </cell>
          <cell r="Y12">
            <v>159843.166</v>
          </cell>
          <cell r="Z12">
            <v>139031.76300000001</v>
          </cell>
          <cell r="AA12">
            <v>149997.67600000001</v>
          </cell>
          <cell r="AB12">
            <v>168224.52600000001</v>
          </cell>
          <cell r="AC12">
            <v>175984.79300000001</v>
          </cell>
          <cell r="AD12">
            <v>164493.00899999999</v>
          </cell>
        </row>
        <row r="13">
          <cell r="A13" t="str">
            <v>European Union - 28 countries (2013-2020)</v>
          </cell>
          <cell r="Q13">
            <v>190738.15599999999</v>
          </cell>
          <cell r="R13">
            <v>198846.21299999999</v>
          </cell>
          <cell r="S13">
            <v>201377.125</v>
          </cell>
          <cell r="T13">
            <v>198958.99</v>
          </cell>
          <cell r="U13">
            <v>191077.576</v>
          </cell>
          <cell r="V13">
            <v>210624.91500000001</v>
          </cell>
          <cell r="W13">
            <v>185393.486</v>
          </cell>
          <cell r="X13">
            <v>184503.3</v>
          </cell>
          <cell r="Y13">
            <v>159843.166</v>
          </cell>
          <cell r="Z13">
            <v>139031.76300000001</v>
          </cell>
          <cell r="AA13">
            <v>149997.67600000001</v>
          </cell>
          <cell r="AB13">
            <v>168224.52600000001</v>
          </cell>
          <cell r="AC13">
            <v>175984.79300000001</v>
          </cell>
          <cell r="AD13">
            <v>164493.00899999999</v>
          </cell>
        </row>
        <row r="14">
          <cell r="A14" t="str">
            <v>Euro area - 19 countries  (from 2015)</v>
          </cell>
          <cell r="Q14">
            <v>160525.15599999999</v>
          </cell>
          <cell r="R14">
            <v>168869.21299999999</v>
          </cell>
          <cell r="S14">
            <v>172142.125</v>
          </cell>
          <cell r="T14">
            <v>170057.99</v>
          </cell>
          <cell r="U14">
            <v>163775.576</v>
          </cell>
          <cell r="V14">
            <v>179860.34700000001</v>
          </cell>
          <cell r="W14">
            <v>156471.486</v>
          </cell>
          <cell r="X14">
            <v>158603.29999999999</v>
          </cell>
          <cell r="Y14">
            <v>138518.166</v>
          </cell>
          <cell r="Z14">
            <v>121594.93700000001</v>
          </cell>
          <cell r="AA14">
            <v>132191.071</v>
          </cell>
          <cell r="AB14">
            <v>148178.91</v>
          </cell>
          <cell r="AC14">
            <v>152978.75599999999</v>
          </cell>
          <cell r="AD14">
            <v>143060.19200000001</v>
          </cell>
        </row>
        <row r="15">
          <cell r="A15" t="str">
            <v>Belgium</v>
          </cell>
          <cell r="Q15">
            <v>5774</v>
          </cell>
          <cell r="R15">
            <v>8693</v>
          </cell>
          <cell r="S15">
            <v>8932</v>
          </cell>
          <cell r="T15">
            <v>8878</v>
          </cell>
          <cell r="U15">
            <v>8864</v>
          </cell>
          <cell r="V15">
            <v>9330</v>
          </cell>
          <cell r="W15">
            <v>8300</v>
          </cell>
          <cell r="X15">
            <v>8575</v>
          </cell>
          <cell r="Y15">
            <v>7279</v>
          </cell>
          <cell r="Z15">
            <v>5794.4</v>
          </cell>
          <cell r="AA15">
            <v>6673.5</v>
          </cell>
          <cell r="AB15">
            <v>6790.5</v>
          </cell>
          <cell r="AC15">
            <v>5969.8</v>
          </cell>
          <cell r="AD15">
            <v>6386.4</v>
          </cell>
        </row>
        <row r="16">
          <cell r="A16" t="str">
            <v>Bulgaria</v>
          </cell>
          <cell r="Q16">
            <v>1121</v>
          </cell>
          <cell r="R16">
            <v>1215</v>
          </cell>
          <cell r="S16">
            <v>1588</v>
          </cell>
          <cell r="T16">
            <v>1690</v>
          </cell>
          <cell r="U16">
            <v>1778</v>
          </cell>
          <cell r="V16">
            <v>1756.568</v>
          </cell>
          <cell r="W16">
            <v>1991</v>
          </cell>
          <cell r="X16">
            <v>2153</v>
          </cell>
          <cell r="Y16">
            <v>2180</v>
          </cell>
          <cell r="Z16">
            <v>2047</v>
          </cell>
          <cell r="AA16">
            <v>1686</v>
          </cell>
          <cell r="AB16">
            <v>1834</v>
          </cell>
          <cell r="AC16">
            <v>1724.798</v>
          </cell>
          <cell r="AD16">
            <v>1780.1410000000001</v>
          </cell>
        </row>
        <row r="17">
          <cell r="A17" t="str">
            <v>Czechia</v>
          </cell>
          <cell r="Q17">
            <v>700</v>
          </cell>
          <cell r="R17">
            <v>965</v>
          </cell>
          <cell r="S17">
            <v>825</v>
          </cell>
          <cell r="T17">
            <v>578</v>
          </cell>
          <cell r="U17">
            <v>551</v>
          </cell>
          <cell r="V17">
            <v>902</v>
          </cell>
          <cell r="W17">
            <v>1075</v>
          </cell>
          <cell r="X17">
            <v>1172</v>
          </cell>
          <cell r="Y17">
            <v>1350</v>
          </cell>
          <cell r="Z17">
            <v>1385</v>
          </cell>
          <cell r="AA17">
            <v>1425</v>
          </cell>
          <cell r="AB17">
            <v>1561</v>
          </cell>
          <cell r="AC17">
            <v>1658.62</v>
          </cell>
          <cell r="AD17">
            <v>1645.0350000000001</v>
          </cell>
        </row>
        <row r="18">
          <cell r="A18" t="str">
            <v>Denmark</v>
          </cell>
          <cell r="Q18">
            <v>7379</v>
          </cell>
          <cell r="R18">
            <v>8324</v>
          </cell>
          <cell r="S18">
            <v>6140</v>
          </cell>
          <cell r="T18">
            <v>6375</v>
          </cell>
          <cell r="U18">
            <v>6067</v>
          </cell>
          <cell r="V18">
            <v>7144</v>
          </cell>
          <cell r="W18">
            <v>5311</v>
          </cell>
          <cell r="X18">
            <v>3766</v>
          </cell>
          <cell r="Y18">
            <v>3007</v>
          </cell>
          <cell r="Z18">
            <v>1711.826</v>
          </cell>
          <cell r="AA18">
            <v>1451.605</v>
          </cell>
          <cell r="AB18">
            <v>1929.616</v>
          </cell>
          <cell r="AC18">
            <v>1697.1569999999999</v>
          </cell>
          <cell r="AD18">
            <v>1732.386</v>
          </cell>
        </row>
        <row r="19">
          <cell r="A19" t="str">
            <v>Germany (until 1990 former territory of the FRG)</v>
          </cell>
          <cell r="Q19">
            <v>34775</v>
          </cell>
          <cell r="R19">
            <v>38183</v>
          </cell>
          <cell r="S19">
            <v>37301</v>
          </cell>
          <cell r="T19">
            <v>38754</v>
          </cell>
          <cell r="U19">
            <v>34893</v>
          </cell>
          <cell r="V19">
            <v>35508</v>
          </cell>
          <cell r="W19">
            <v>34738</v>
          </cell>
          <cell r="X19">
            <v>34284</v>
          </cell>
          <cell r="Y19">
            <v>32128</v>
          </cell>
          <cell r="Z19">
            <v>30438</v>
          </cell>
          <cell r="AA19">
            <v>31226</v>
          </cell>
          <cell r="AB19">
            <v>38608</v>
          </cell>
          <cell r="AC19">
            <v>40620</v>
          </cell>
          <cell r="AD19">
            <v>38256</v>
          </cell>
        </row>
        <row r="20">
          <cell r="A20" t="str">
            <v>Estonia</v>
          </cell>
          <cell r="Q20">
            <v>476</v>
          </cell>
          <cell r="R20">
            <v>491</v>
          </cell>
          <cell r="S20">
            <v>309</v>
          </cell>
          <cell r="T20">
            <v>391</v>
          </cell>
          <cell r="U20">
            <v>79</v>
          </cell>
          <cell r="V20">
            <v>264</v>
          </cell>
          <cell r="W20">
            <v>211</v>
          </cell>
          <cell r="X20">
            <v>96</v>
          </cell>
          <cell r="Y20">
            <v>66</v>
          </cell>
          <cell r="Z20">
            <v>54</v>
          </cell>
          <cell r="AA20">
            <v>50</v>
          </cell>
          <cell r="AB20">
            <v>50</v>
          </cell>
          <cell r="AC20">
            <v>38</v>
          </cell>
          <cell r="AD20">
            <v>39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10760</v>
          </cell>
          <cell r="R24">
            <v>10362</v>
          </cell>
          <cell r="S24">
            <v>10470</v>
          </cell>
          <cell r="T24">
            <v>10743</v>
          </cell>
          <cell r="U24">
            <v>7778</v>
          </cell>
          <cell r="V24">
            <v>11767</v>
          </cell>
          <cell r="W24">
            <v>10767.225</v>
          </cell>
          <cell r="X24">
            <v>9924.2990000000009</v>
          </cell>
          <cell r="Y24">
            <v>7021.2330000000002</v>
          </cell>
          <cell r="Z24">
            <v>5193.68</v>
          </cell>
          <cell r="AA24">
            <v>6267.7619999999997</v>
          </cell>
          <cell r="AB24">
            <v>6999.1790000000001</v>
          </cell>
          <cell r="AC24">
            <v>7532.0690000000004</v>
          </cell>
          <cell r="AD24">
            <v>7482.0720000000001</v>
          </cell>
        </row>
        <row r="25">
          <cell r="A25" t="str">
            <v>Croatia</v>
          </cell>
          <cell r="Q25">
            <v>1394</v>
          </cell>
          <cell r="R25">
            <v>1370</v>
          </cell>
          <cell r="S25">
            <v>1749</v>
          </cell>
          <cell r="T25">
            <v>1634</v>
          </cell>
          <cell r="U25">
            <v>1491</v>
          </cell>
          <cell r="V25">
            <v>2191</v>
          </cell>
          <cell r="W25">
            <v>2237</v>
          </cell>
          <cell r="X25">
            <v>2254</v>
          </cell>
          <cell r="Y25">
            <v>1775</v>
          </cell>
          <cell r="Z25">
            <v>753</v>
          </cell>
          <cell r="AA25">
            <v>758</v>
          </cell>
          <cell r="AB25">
            <v>1068</v>
          </cell>
          <cell r="AC25">
            <v>2756.8</v>
          </cell>
          <cell r="AD25">
            <v>1971.2</v>
          </cell>
        </row>
        <row r="26">
          <cell r="A26" t="str">
            <v>Italy</v>
          </cell>
          <cell r="Q26">
            <v>57332</v>
          </cell>
          <cell r="R26">
            <v>65486</v>
          </cell>
          <cell r="S26">
            <v>69876</v>
          </cell>
          <cell r="T26">
            <v>66331</v>
          </cell>
          <cell r="U26">
            <v>65581</v>
          </cell>
          <cell r="V26">
            <v>69867</v>
          </cell>
          <cell r="W26">
            <v>59135</v>
          </cell>
          <cell r="X26">
            <v>65015</v>
          </cell>
          <cell r="Y26">
            <v>56096</v>
          </cell>
          <cell r="Z26">
            <v>49939</v>
          </cell>
          <cell r="AA26">
            <v>59312</v>
          </cell>
          <cell r="AB26">
            <v>67514</v>
          </cell>
          <cell r="AC26">
            <v>71718.7</v>
          </cell>
          <cell r="AD26">
            <v>62957.392999999996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1434</v>
          </cell>
          <cell r="R28">
            <v>2053</v>
          </cell>
          <cell r="S28">
            <v>1887</v>
          </cell>
          <cell r="T28">
            <v>2028</v>
          </cell>
          <cell r="U28">
            <v>1980</v>
          </cell>
          <cell r="V28">
            <v>2957</v>
          </cell>
          <cell r="W28">
            <v>2983</v>
          </cell>
          <cell r="X28">
            <v>2000</v>
          </cell>
          <cell r="Y28">
            <v>2589</v>
          </cell>
          <cell r="Z28">
            <v>2290</v>
          </cell>
          <cell r="AA28">
            <v>2719</v>
          </cell>
          <cell r="AB28">
            <v>2902</v>
          </cell>
          <cell r="AC28">
            <v>2037.8879999999999</v>
          </cell>
          <cell r="AD28">
            <v>3193.6439999999998</v>
          </cell>
        </row>
        <row r="29">
          <cell r="A29" t="str">
            <v>Lithuania</v>
          </cell>
          <cell r="Q29">
            <v>2849</v>
          </cell>
          <cell r="R29">
            <v>2298</v>
          </cell>
          <cell r="S29">
            <v>2267</v>
          </cell>
          <cell r="T29">
            <v>1980</v>
          </cell>
          <cell r="U29">
            <v>1969</v>
          </cell>
          <cell r="V29">
            <v>3050</v>
          </cell>
          <cell r="W29">
            <v>2491</v>
          </cell>
          <cell r="X29">
            <v>2472</v>
          </cell>
          <cell r="Y29">
            <v>2002</v>
          </cell>
          <cell r="Z29">
            <v>1425</v>
          </cell>
          <cell r="AA29">
            <v>1606</v>
          </cell>
          <cell r="AB29">
            <v>669</v>
          </cell>
          <cell r="AC29">
            <v>247.71</v>
          </cell>
          <cell r="AD29">
            <v>109.7</v>
          </cell>
        </row>
        <row r="30">
          <cell r="A30" t="str">
            <v>Luxembourg</v>
          </cell>
          <cell r="Q30">
            <v>269.608</v>
          </cell>
          <cell r="R30">
            <v>284.50799999999998</v>
          </cell>
          <cell r="S30">
            <v>245.15600000000001</v>
          </cell>
          <cell r="T30">
            <v>259.01799999999997</v>
          </cell>
          <cell r="U30">
            <v>209.03200000000001</v>
          </cell>
          <cell r="V30">
            <v>250.994</v>
          </cell>
          <cell r="W30">
            <v>269.512</v>
          </cell>
          <cell r="X30">
            <v>255.93700000000001</v>
          </cell>
          <cell r="Y30">
            <v>229.166</v>
          </cell>
          <cell r="Z30">
            <v>191.06800000000001</v>
          </cell>
          <cell r="AA30">
            <v>161.57499999999999</v>
          </cell>
          <cell r="AB30">
            <v>152.59200000000001</v>
          </cell>
          <cell r="AC30">
            <v>127.946</v>
          </cell>
          <cell r="AD30">
            <v>111.711</v>
          </cell>
        </row>
        <row r="31">
          <cell r="A31" t="str">
            <v>Hungary</v>
          </cell>
          <cell r="Q31">
            <v>7633</v>
          </cell>
          <cell r="R31">
            <v>6935</v>
          </cell>
          <cell r="S31">
            <v>7660</v>
          </cell>
          <cell r="T31">
            <v>7613</v>
          </cell>
          <cell r="U31">
            <v>6239</v>
          </cell>
          <cell r="V31">
            <v>6542</v>
          </cell>
          <cell r="W31">
            <v>6356</v>
          </cell>
          <cell r="X31">
            <v>5162</v>
          </cell>
          <cell r="Y31">
            <v>3918</v>
          </cell>
          <cell r="Z31">
            <v>3029</v>
          </cell>
          <cell r="AA31">
            <v>3134</v>
          </cell>
          <cell r="AB31">
            <v>3362</v>
          </cell>
          <cell r="AC31">
            <v>3688</v>
          </cell>
          <cell r="AD31">
            <v>3483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32614</v>
          </cell>
          <cell r="R33">
            <v>27843</v>
          </cell>
          <cell r="S33">
            <v>28456</v>
          </cell>
          <cell r="T33">
            <v>27749</v>
          </cell>
          <cell r="U33">
            <v>29487</v>
          </cell>
          <cell r="V33">
            <v>31139</v>
          </cell>
          <cell r="W33">
            <v>24440</v>
          </cell>
          <cell r="X33">
            <v>23537</v>
          </cell>
          <cell r="Y33">
            <v>19420.46</v>
          </cell>
          <cell r="Z33">
            <v>17304</v>
          </cell>
          <cell r="AA33">
            <v>15190.34</v>
          </cell>
          <cell r="AB33">
            <v>15334.991</v>
          </cell>
          <cell r="AC33">
            <v>16592.673999999999</v>
          </cell>
          <cell r="AD33">
            <v>15177.861000000001</v>
          </cell>
        </row>
        <row r="34">
          <cell r="A34" t="str">
            <v>Austria</v>
          </cell>
          <cell r="Q34">
            <v>3026.5479999999998</v>
          </cell>
          <cell r="R34">
            <v>2948.7049999999999</v>
          </cell>
          <cell r="S34">
            <v>3449.9690000000001</v>
          </cell>
          <cell r="T34">
            <v>3114.9720000000002</v>
          </cell>
          <cell r="U34">
            <v>3791.5439999999999</v>
          </cell>
          <cell r="V34">
            <v>5346.3530000000001</v>
          </cell>
          <cell r="W34">
            <v>4163.7489999999998</v>
          </cell>
          <cell r="X34">
            <v>4992.0640000000003</v>
          </cell>
          <cell r="Y34">
            <v>4270.3069999999998</v>
          </cell>
          <cell r="Z34">
            <v>3596.7890000000002</v>
          </cell>
          <cell r="AA34">
            <v>3611.8939999999998</v>
          </cell>
          <cell r="AB34">
            <v>4761.6480000000001</v>
          </cell>
          <cell r="AC34">
            <v>3844.0830000000001</v>
          </cell>
          <cell r="AD34">
            <v>4356.5360000000001</v>
          </cell>
        </row>
        <row r="35">
          <cell r="A35" t="str">
            <v>Poland</v>
          </cell>
          <cell r="Q35">
            <v>4789</v>
          </cell>
          <cell r="R35">
            <v>4298</v>
          </cell>
          <cell r="S35">
            <v>4250</v>
          </cell>
          <cell r="T35">
            <v>4445</v>
          </cell>
          <cell r="U35">
            <v>4537</v>
          </cell>
          <cell r="V35">
            <v>4417</v>
          </cell>
          <cell r="W35">
            <v>4890</v>
          </cell>
          <cell r="X35">
            <v>5101</v>
          </cell>
          <cell r="Y35">
            <v>3732</v>
          </cell>
          <cell r="Z35">
            <v>3876</v>
          </cell>
          <cell r="AA35">
            <v>5066</v>
          </cell>
          <cell r="AB35">
            <v>5621</v>
          </cell>
          <cell r="AC35">
            <v>6213.5879999999997</v>
          </cell>
          <cell r="AD35">
            <v>6091.2629999999999</v>
          </cell>
        </row>
        <row r="36">
          <cell r="A36" t="str">
            <v>Portugal</v>
          </cell>
          <cell r="Q36">
            <v>317</v>
          </cell>
          <cell r="R36">
            <v>340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6712</v>
          </cell>
          <cell r="R37">
            <v>6358</v>
          </cell>
          <cell r="S37">
            <v>6269</v>
          </cell>
          <cell r="T37">
            <v>6019</v>
          </cell>
          <cell r="U37">
            <v>5144</v>
          </cell>
          <cell r="V37">
            <v>5030</v>
          </cell>
          <cell r="W37">
            <v>5623</v>
          </cell>
          <cell r="X37">
            <v>5483</v>
          </cell>
          <cell r="Y37">
            <v>4585</v>
          </cell>
          <cell r="Z37">
            <v>4279</v>
          </cell>
          <cell r="AA37">
            <v>3894</v>
          </cell>
          <cell r="AB37">
            <v>4079</v>
          </cell>
          <cell r="AC37">
            <v>5028.0739999999996</v>
          </cell>
          <cell r="AD37">
            <v>4383.7920000000004</v>
          </cell>
        </row>
        <row r="38">
          <cell r="A38" t="str">
            <v>Slovenia</v>
          </cell>
          <cell r="Q38">
            <v>123</v>
          </cell>
          <cell r="R38">
            <v>195</v>
          </cell>
          <cell r="S38">
            <v>218</v>
          </cell>
          <cell r="T38">
            <v>304</v>
          </cell>
          <cell r="U38">
            <v>442</v>
          </cell>
          <cell r="V38">
            <v>412</v>
          </cell>
          <cell r="W38">
            <v>391</v>
          </cell>
          <cell r="X38">
            <v>419</v>
          </cell>
          <cell r="Y38">
            <v>399</v>
          </cell>
          <cell r="Z38">
            <v>240</v>
          </cell>
          <cell r="AA38">
            <v>272</v>
          </cell>
          <cell r="AB38">
            <v>288</v>
          </cell>
          <cell r="AC38">
            <v>333.88600000000002</v>
          </cell>
          <cell r="AD38">
            <v>337.875</v>
          </cell>
        </row>
        <row r="39">
          <cell r="A39" t="str">
            <v>Slovakia</v>
          </cell>
          <cell r="Q39">
            <v>1948</v>
          </cell>
          <cell r="R39">
            <v>1590</v>
          </cell>
          <cell r="S39">
            <v>1298</v>
          </cell>
          <cell r="T39">
            <v>1302</v>
          </cell>
          <cell r="U39">
            <v>1247</v>
          </cell>
          <cell r="V39">
            <v>1288</v>
          </cell>
          <cell r="W39">
            <v>1490</v>
          </cell>
          <cell r="X39">
            <v>1610</v>
          </cell>
          <cell r="Y39">
            <v>1643</v>
          </cell>
          <cell r="Z39">
            <v>930</v>
          </cell>
          <cell r="AA39">
            <v>951</v>
          </cell>
          <cell r="AB39">
            <v>894</v>
          </cell>
          <cell r="AC39">
            <v>1149</v>
          </cell>
          <cell r="AD39">
            <v>1107</v>
          </cell>
        </row>
        <row r="40">
          <cell r="A40" t="str">
            <v>Finland</v>
          </cell>
          <cell r="Q40">
            <v>8827</v>
          </cell>
          <cell r="R40">
            <v>8102</v>
          </cell>
          <cell r="S40">
            <v>7433</v>
          </cell>
          <cell r="T40">
            <v>8224</v>
          </cell>
          <cell r="U40">
            <v>7455</v>
          </cell>
          <cell r="V40">
            <v>8681</v>
          </cell>
          <cell r="W40">
            <v>7092</v>
          </cell>
          <cell r="X40">
            <v>5423</v>
          </cell>
          <cell r="Y40">
            <v>5375</v>
          </cell>
          <cell r="Z40">
            <v>4199</v>
          </cell>
          <cell r="AA40">
            <v>4150</v>
          </cell>
          <cell r="AB40">
            <v>3215</v>
          </cell>
          <cell r="AC40">
            <v>2767</v>
          </cell>
          <cell r="AD40">
            <v>3545</v>
          </cell>
        </row>
        <row r="41">
          <cell r="A41" t="str">
            <v>Sweden</v>
          </cell>
          <cell r="Q41">
            <v>485</v>
          </cell>
          <cell r="R41">
            <v>512</v>
          </cell>
          <cell r="S41">
            <v>754</v>
          </cell>
          <cell r="T41">
            <v>547</v>
          </cell>
          <cell r="U41">
            <v>1495</v>
          </cell>
          <cell r="V41">
            <v>2782</v>
          </cell>
          <cell r="W41">
            <v>1439</v>
          </cell>
          <cell r="X41">
            <v>809</v>
          </cell>
          <cell r="Y41">
            <v>778</v>
          </cell>
          <cell r="Z41">
            <v>356</v>
          </cell>
          <cell r="AA41">
            <v>392</v>
          </cell>
          <cell r="AB41">
            <v>591</v>
          </cell>
          <cell r="AC41">
            <v>239</v>
          </cell>
          <cell r="AD41">
            <v>346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</v>
          </cell>
          <cell r="V46">
            <v>25</v>
          </cell>
          <cell r="W46">
            <v>88</v>
          </cell>
          <cell r="X46">
            <v>298</v>
          </cell>
          <cell r="Y46">
            <v>362</v>
          </cell>
          <cell r="Z46">
            <v>196</v>
          </cell>
          <cell r="AA46">
            <v>183</v>
          </cell>
          <cell r="AB46">
            <v>569.09199999999998</v>
          </cell>
          <cell r="AC46">
            <v>828.86500000000001</v>
          </cell>
          <cell r="AD46">
            <v>745.87599999999998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240</v>
          </cell>
          <cell r="R48">
            <v>75</v>
          </cell>
          <cell r="S48">
            <v>346</v>
          </cell>
          <cell r="T48">
            <v>305</v>
          </cell>
          <cell r="U48">
            <v>111</v>
          </cell>
          <cell r="V48">
            <v>211</v>
          </cell>
          <cell r="W48">
            <v>425</v>
          </cell>
          <cell r="X48">
            <v>407</v>
          </cell>
          <cell r="Y48">
            <v>200</v>
          </cell>
          <cell r="Z48">
            <v>75</v>
          </cell>
          <cell r="AA48">
            <v>53</v>
          </cell>
          <cell r="AB48">
            <v>140</v>
          </cell>
          <cell r="AC48">
            <v>291.01299999999998</v>
          </cell>
          <cell r="AD48">
            <v>350.99900000000002</v>
          </cell>
        </row>
        <row r="49">
          <cell r="A49" t="str">
            <v>Turkey</v>
          </cell>
          <cell r="Q49">
            <v>2132</v>
          </cell>
          <cell r="R49">
            <v>2252</v>
          </cell>
          <cell r="S49">
            <v>2546</v>
          </cell>
          <cell r="T49">
            <v>2692</v>
          </cell>
          <cell r="U49">
            <v>2982</v>
          </cell>
          <cell r="V49">
            <v>3633</v>
          </cell>
          <cell r="W49">
            <v>4942</v>
          </cell>
          <cell r="X49">
            <v>3669</v>
          </cell>
          <cell r="Y49">
            <v>3713</v>
          </cell>
          <cell r="Z49">
            <v>3830</v>
          </cell>
          <cell r="AA49">
            <v>3275</v>
          </cell>
          <cell r="AB49">
            <v>3034</v>
          </cell>
          <cell r="AC49">
            <v>2939.069</v>
          </cell>
          <cell r="AD49">
            <v>2026.662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949</v>
          </cell>
          <cell r="W52">
            <v>906</v>
          </cell>
          <cell r="X52">
            <v>866</v>
          </cell>
          <cell r="Y52">
            <v>815</v>
          </cell>
          <cell r="Z52">
            <v>831</v>
          </cell>
          <cell r="AA52">
            <v>844</v>
          </cell>
          <cell r="AB52">
            <v>820</v>
          </cell>
          <cell r="AC52">
            <v>786</v>
          </cell>
          <cell r="AD52">
            <v>827</v>
          </cell>
        </row>
        <row r="53">
          <cell r="A53" t="str">
            <v>Ukraine</v>
          </cell>
          <cell r="Q53">
            <v>19311</v>
          </cell>
          <cell r="R53">
            <v>14239</v>
          </cell>
          <cell r="S53">
            <v>11524</v>
          </cell>
          <cell r="T53">
            <v>10835</v>
          </cell>
          <cell r="U53">
            <v>8310</v>
          </cell>
          <cell r="V53">
            <v>10753</v>
          </cell>
          <cell r="W53">
            <v>11937</v>
          </cell>
          <cell r="X53">
            <v>11336</v>
          </cell>
          <cell r="Y53">
            <v>10445</v>
          </cell>
          <cell r="Z53">
            <v>9505</v>
          </cell>
          <cell r="AA53">
            <v>9005</v>
          </cell>
          <cell r="AB53">
            <v>6163</v>
          </cell>
          <cell r="AC53">
            <v>5105</v>
          </cell>
          <cell r="AD53">
            <v>9147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19915.946</v>
          </cell>
          <cell r="R12">
            <v>19744.991999999998</v>
          </cell>
          <cell r="S12">
            <v>18028.201000000001</v>
          </cell>
          <cell r="T12">
            <v>17582.259999999998</v>
          </cell>
          <cell r="U12">
            <v>16661.753000000001</v>
          </cell>
          <cell r="V12">
            <v>18227.629000000001</v>
          </cell>
          <cell r="W12">
            <v>16599.744999999999</v>
          </cell>
          <cell r="X12">
            <v>15820.278</v>
          </cell>
          <cell r="Y12">
            <v>13414.213</v>
          </cell>
          <cell r="Z12">
            <v>12652.084999999999</v>
          </cell>
          <cell r="AA12">
            <v>11439.727000000001</v>
          </cell>
          <cell r="AB12">
            <v>13001.954</v>
          </cell>
          <cell r="AC12">
            <v>11721.944</v>
          </cell>
          <cell r="AD12">
            <v>11482.957</v>
          </cell>
        </row>
        <row r="13">
          <cell r="A13" t="str">
            <v>European Union - 28 countries (2013-2020)</v>
          </cell>
          <cell r="Q13">
            <v>19915.946</v>
          </cell>
          <cell r="R13">
            <v>19744.991999999998</v>
          </cell>
          <cell r="S13">
            <v>18028.201000000001</v>
          </cell>
          <cell r="T13">
            <v>17582.259999999998</v>
          </cell>
          <cell r="U13">
            <v>16661.753000000001</v>
          </cell>
          <cell r="V13">
            <v>18227.629000000001</v>
          </cell>
          <cell r="W13">
            <v>16599.744999999999</v>
          </cell>
          <cell r="X13">
            <v>15820.278</v>
          </cell>
          <cell r="Y13">
            <v>13414.213</v>
          </cell>
          <cell r="Z13">
            <v>12652.084999999999</v>
          </cell>
          <cell r="AA13">
            <v>11439.727000000001</v>
          </cell>
          <cell r="AB13">
            <v>13001.954</v>
          </cell>
          <cell r="AC13">
            <v>11721.944</v>
          </cell>
          <cell r="AD13">
            <v>11482.957</v>
          </cell>
        </row>
        <row r="14">
          <cell r="A14" t="str">
            <v>Euro area - 19 countries  (from 2015)</v>
          </cell>
          <cell r="Q14">
            <v>15769.946</v>
          </cell>
          <cell r="R14">
            <v>15632.992</v>
          </cell>
          <cell r="S14">
            <v>15204.200999999999</v>
          </cell>
          <cell r="T14">
            <v>14961.26</v>
          </cell>
          <cell r="U14">
            <v>13310.753000000001</v>
          </cell>
          <cell r="V14">
            <v>15107.629000000001</v>
          </cell>
          <cell r="W14">
            <v>14354.745000000001</v>
          </cell>
          <cell r="X14">
            <v>13821.278</v>
          </cell>
          <cell r="Y14">
            <v>12004.213</v>
          </cell>
          <cell r="Z14">
            <v>11434.084999999999</v>
          </cell>
          <cell r="AA14">
            <v>10190.790000000001</v>
          </cell>
          <cell r="AB14">
            <v>11604.402</v>
          </cell>
          <cell r="AC14">
            <v>10448.978999999999</v>
          </cell>
          <cell r="AD14">
            <v>10497.326999999999</v>
          </cell>
        </row>
        <row r="15">
          <cell r="A15" t="str">
            <v>Belgium</v>
          </cell>
          <cell r="Q15">
            <v>13</v>
          </cell>
          <cell r="R15">
            <v>19</v>
          </cell>
          <cell r="S15">
            <v>6</v>
          </cell>
          <cell r="T15">
            <v>1</v>
          </cell>
          <cell r="U15">
            <v>1</v>
          </cell>
          <cell r="V15">
            <v>4</v>
          </cell>
          <cell r="W15">
            <v>4</v>
          </cell>
          <cell r="X15">
            <v>1</v>
          </cell>
          <cell r="Y15">
            <v>2</v>
          </cell>
          <cell r="Z15">
            <v>3.3</v>
          </cell>
          <cell r="AA15">
            <v>12</v>
          </cell>
          <cell r="AB15">
            <v>6</v>
          </cell>
          <cell r="AC15">
            <v>5.6</v>
          </cell>
          <cell r="AD15">
            <v>4.0999999999999996</v>
          </cell>
        </row>
        <row r="16">
          <cell r="A16" t="str">
            <v>Bulgaria</v>
          </cell>
          <cell r="Q16">
            <v>35</v>
          </cell>
          <cell r="R16">
            <v>13</v>
          </cell>
          <cell r="S16">
            <v>38</v>
          </cell>
          <cell r="T16">
            <v>113</v>
          </cell>
          <cell r="U16">
            <v>299</v>
          </cell>
          <cell r="V16">
            <v>231</v>
          </cell>
          <cell r="W16">
            <v>94</v>
          </cell>
          <cell r="X16">
            <v>178</v>
          </cell>
          <cell r="Y16">
            <v>197</v>
          </cell>
          <cell r="Z16">
            <v>194</v>
          </cell>
          <cell r="AA16">
            <v>156</v>
          </cell>
          <cell r="AB16">
            <v>170</v>
          </cell>
          <cell r="AC16">
            <v>96.570999999999998</v>
          </cell>
          <cell r="AD16">
            <v>3.9289999999999998</v>
          </cell>
        </row>
        <row r="17">
          <cell r="A17" t="str">
            <v>Czechia</v>
          </cell>
          <cell r="Q17">
            <v>99</v>
          </cell>
          <cell r="R17">
            <v>84</v>
          </cell>
          <cell r="S17">
            <v>60</v>
          </cell>
          <cell r="T17">
            <v>68</v>
          </cell>
          <cell r="U17">
            <v>72</v>
          </cell>
          <cell r="V17">
            <v>20</v>
          </cell>
          <cell r="W17">
            <v>126</v>
          </cell>
          <cell r="X17">
            <v>86</v>
          </cell>
          <cell r="Y17">
            <v>51</v>
          </cell>
          <cell r="Z17">
            <v>73</v>
          </cell>
          <cell r="AA17">
            <v>59</v>
          </cell>
          <cell r="AB17">
            <v>57</v>
          </cell>
          <cell r="AC17">
            <v>87.192999999999998</v>
          </cell>
          <cell r="AD17">
            <v>77.144000000000005</v>
          </cell>
        </row>
        <row r="18">
          <cell r="A18" t="str">
            <v>Denmark</v>
          </cell>
          <cell r="Q18">
            <v>1146</v>
          </cell>
          <cell r="R18">
            <v>1369</v>
          </cell>
          <cell r="S18">
            <v>976</v>
          </cell>
          <cell r="T18">
            <v>875</v>
          </cell>
          <cell r="U18">
            <v>900</v>
          </cell>
          <cell r="V18">
            <v>493</v>
          </cell>
          <cell r="W18">
            <v>203</v>
          </cell>
          <cell r="X18">
            <v>162</v>
          </cell>
          <cell r="Y18">
            <v>107</v>
          </cell>
          <cell r="Z18">
            <v>89</v>
          </cell>
          <cell r="AA18">
            <v>96.936999999999998</v>
          </cell>
          <cell r="AB18">
            <v>112.55200000000001</v>
          </cell>
          <cell r="AC18">
            <v>85.766000000000005</v>
          </cell>
          <cell r="AD18">
            <v>63.289000000000001</v>
          </cell>
        </row>
        <row r="19">
          <cell r="A19" t="str">
            <v>Germany (until 1990 former territory of the FRG)</v>
          </cell>
          <cell r="Q19">
            <v>956</v>
          </cell>
          <cell r="R19">
            <v>755</v>
          </cell>
          <cell r="S19">
            <v>624</v>
          </cell>
          <cell r="T19">
            <v>581</v>
          </cell>
          <cell r="U19">
            <v>634</v>
          </cell>
          <cell r="V19">
            <v>566</v>
          </cell>
          <cell r="W19">
            <v>662</v>
          </cell>
          <cell r="X19">
            <v>472</v>
          </cell>
          <cell r="Y19">
            <v>423</v>
          </cell>
          <cell r="Z19">
            <v>360</v>
          </cell>
          <cell r="AA19">
            <v>333</v>
          </cell>
          <cell r="AB19">
            <v>345</v>
          </cell>
          <cell r="AC19">
            <v>284</v>
          </cell>
          <cell r="AD19">
            <v>254</v>
          </cell>
        </row>
        <row r="20">
          <cell r="A20" t="str">
            <v>Estonia</v>
          </cell>
          <cell r="Q20">
            <v>2</v>
          </cell>
          <cell r="R20">
            <v>3</v>
          </cell>
          <cell r="S20">
            <v>3</v>
          </cell>
          <cell r="T20">
            <v>2</v>
          </cell>
          <cell r="U20">
            <v>2</v>
          </cell>
          <cell r="V20">
            <v>1</v>
          </cell>
          <cell r="W20">
            <v>2</v>
          </cell>
          <cell r="X20">
            <v>3</v>
          </cell>
          <cell r="Y20">
            <v>1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21</v>
          </cell>
          <cell r="R22">
            <v>59</v>
          </cell>
          <cell r="S22">
            <v>27</v>
          </cell>
          <cell r="T22">
            <v>41</v>
          </cell>
          <cell r="U22">
            <v>29</v>
          </cell>
          <cell r="V22">
            <v>60</v>
          </cell>
          <cell r="W22">
            <v>58</v>
          </cell>
          <cell r="X22">
            <v>68</v>
          </cell>
          <cell r="Y22">
            <v>54</v>
          </cell>
          <cell r="Z22">
            <v>64</v>
          </cell>
          <cell r="AA22">
            <v>91</v>
          </cell>
          <cell r="AB22">
            <v>37</v>
          </cell>
          <cell r="AC22">
            <v>56.9</v>
          </cell>
          <cell r="AD22">
            <v>49.53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269</v>
          </cell>
          <cell r="R24">
            <v>278</v>
          </cell>
          <cell r="S24">
            <v>246</v>
          </cell>
          <cell r="T24">
            <v>276.11200000000002</v>
          </cell>
          <cell r="U24">
            <v>154.197</v>
          </cell>
          <cell r="V24">
            <v>176.113</v>
          </cell>
          <cell r="W24">
            <v>146</v>
          </cell>
          <cell r="X24">
            <v>94.016000000000005</v>
          </cell>
          <cell r="Y24">
            <v>140.00800000000001</v>
          </cell>
          <cell r="Z24">
            <v>125.282</v>
          </cell>
          <cell r="AA24">
            <v>120.756</v>
          </cell>
          <cell r="AB24">
            <v>201.96899999999999</v>
          </cell>
          <cell r="AC24">
            <v>216.899</v>
          </cell>
          <cell r="AD24">
            <v>242.56299999999999</v>
          </cell>
        </row>
        <row r="25">
          <cell r="A25" t="str">
            <v>Croatia</v>
          </cell>
          <cell r="Q25">
            <v>483</v>
          </cell>
          <cell r="R25">
            <v>505</v>
          </cell>
          <cell r="S25">
            <v>367</v>
          </cell>
          <cell r="T25">
            <v>452</v>
          </cell>
          <cell r="U25">
            <v>594</v>
          </cell>
          <cell r="V25">
            <v>382</v>
          </cell>
          <cell r="W25">
            <v>348</v>
          </cell>
          <cell r="X25">
            <v>203</v>
          </cell>
          <cell r="Y25">
            <v>101</v>
          </cell>
          <cell r="Z25">
            <v>67</v>
          </cell>
          <cell r="AA25">
            <v>104</v>
          </cell>
          <cell r="AB25">
            <v>0</v>
          </cell>
          <cell r="AC25">
            <v>140.80000000000001</v>
          </cell>
          <cell r="AD25">
            <v>0</v>
          </cell>
        </row>
        <row r="26">
          <cell r="A26" t="str">
            <v>Italy</v>
          </cell>
          <cell r="Q26">
            <v>12366</v>
          </cell>
          <cell r="R26">
            <v>12670</v>
          </cell>
          <cell r="S26">
            <v>12904</v>
          </cell>
          <cell r="T26">
            <v>12523</v>
          </cell>
          <cell r="U26">
            <v>10292</v>
          </cell>
          <cell r="V26">
            <v>12038</v>
          </cell>
          <cell r="W26">
            <v>11755</v>
          </cell>
          <cell r="X26">
            <v>11909</v>
          </cell>
          <cell r="Y26">
            <v>10099</v>
          </cell>
          <cell r="Z26">
            <v>9311</v>
          </cell>
          <cell r="AA26">
            <v>8082</v>
          </cell>
          <cell r="AB26">
            <v>9235</v>
          </cell>
          <cell r="AC26">
            <v>8622.9159999999993</v>
          </cell>
          <cell r="AD26">
            <v>8945.6380000000008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6</v>
          </cell>
          <cell r="R28">
            <v>5</v>
          </cell>
          <cell r="S28">
            <v>17</v>
          </cell>
          <cell r="T28">
            <v>2</v>
          </cell>
          <cell r="U28">
            <v>4</v>
          </cell>
          <cell r="V28">
            <v>2</v>
          </cell>
          <cell r="W28">
            <v>1</v>
          </cell>
          <cell r="X28">
            <v>1</v>
          </cell>
          <cell r="Y28">
            <v>2</v>
          </cell>
          <cell r="Z28">
            <v>0</v>
          </cell>
          <cell r="AA28">
            <v>1</v>
          </cell>
          <cell r="AB28">
            <v>0</v>
          </cell>
          <cell r="AC28">
            <v>0.47599999999999998</v>
          </cell>
          <cell r="AD28">
            <v>0.316</v>
          </cell>
        </row>
        <row r="29">
          <cell r="A29" t="str">
            <v>Lithuania</v>
          </cell>
          <cell r="Q29">
            <v>401</v>
          </cell>
          <cell r="R29">
            <v>329</v>
          </cell>
          <cell r="S29">
            <v>166</v>
          </cell>
          <cell r="T29">
            <v>406</v>
          </cell>
          <cell r="U29">
            <v>530</v>
          </cell>
          <cell r="V29">
            <v>510</v>
          </cell>
          <cell r="W29">
            <v>66</v>
          </cell>
          <cell r="X29">
            <v>118</v>
          </cell>
          <cell r="Y29">
            <v>75</v>
          </cell>
          <cell r="Z29">
            <v>50</v>
          </cell>
          <cell r="AA29">
            <v>42</v>
          </cell>
          <cell r="AB29">
            <v>12</v>
          </cell>
          <cell r="AC29">
            <v>2</v>
          </cell>
          <cell r="AD29">
            <v>2.2000000000000002</v>
          </cell>
        </row>
        <row r="30">
          <cell r="A30" t="str">
            <v>Luxembourg</v>
          </cell>
          <cell r="Q30">
            <v>0.61799999999999999</v>
          </cell>
          <cell r="R30">
            <v>0.63600000000000001</v>
          </cell>
          <cell r="S30">
            <v>0.57699999999999996</v>
          </cell>
          <cell r="T30">
            <v>0.54600000000000004</v>
          </cell>
          <cell r="U30">
            <v>0.496</v>
          </cell>
          <cell r="V30">
            <v>0.53300000000000003</v>
          </cell>
          <cell r="W30">
            <v>0.48399999999999999</v>
          </cell>
          <cell r="X30">
            <v>0.5</v>
          </cell>
          <cell r="Y30">
            <v>0.25900000000000001</v>
          </cell>
          <cell r="Z30">
            <v>0.20899999999999999</v>
          </cell>
          <cell r="AA30">
            <v>0.23699999999999999</v>
          </cell>
          <cell r="AB30">
            <v>0.318</v>
          </cell>
          <cell r="AC30">
            <v>0.29099999999999998</v>
          </cell>
          <cell r="AD30">
            <v>0.224</v>
          </cell>
        </row>
        <row r="31">
          <cell r="A31" t="str">
            <v>Hungary</v>
          </cell>
          <cell r="Q31">
            <v>32</v>
          </cell>
          <cell r="R31">
            <v>44</v>
          </cell>
          <cell r="S31">
            <v>18</v>
          </cell>
          <cell r="T31">
            <v>21</v>
          </cell>
          <cell r="U31">
            <v>121</v>
          </cell>
          <cell r="V31">
            <v>2</v>
          </cell>
          <cell r="W31">
            <v>7</v>
          </cell>
          <cell r="X31">
            <v>2</v>
          </cell>
          <cell r="Y31">
            <v>1</v>
          </cell>
          <cell r="Z31">
            <v>9</v>
          </cell>
          <cell r="AA31">
            <v>3</v>
          </cell>
          <cell r="AB31">
            <v>3</v>
          </cell>
          <cell r="AC31">
            <v>10</v>
          </cell>
          <cell r="AD31">
            <v>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</v>
          </cell>
          <cell r="R33">
            <v>423</v>
          </cell>
          <cell r="S33">
            <v>541</v>
          </cell>
          <cell r="T33">
            <v>472</v>
          </cell>
          <cell r="U33">
            <v>365</v>
          </cell>
          <cell r="V33">
            <v>398</v>
          </cell>
          <cell r="W33">
            <v>597</v>
          </cell>
          <cell r="X33">
            <v>316</v>
          </cell>
          <cell r="Y33">
            <v>480</v>
          </cell>
          <cell r="Z33">
            <v>909</v>
          </cell>
          <cell r="AA33">
            <v>767.51</v>
          </cell>
          <cell r="AB33">
            <v>731.85900000000004</v>
          </cell>
          <cell r="AC33">
            <v>461.33699999999999</v>
          </cell>
          <cell r="AD33">
            <v>712.99099999999999</v>
          </cell>
        </row>
        <row r="34">
          <cell r="A34" t="str">
            <v>Austria</v>
          </cell>
          <cell r="Q34">
            <v>495.32799999999997</v>
          </cell>
          <cell r="R34">
            <v>391.35599999999999</v>
          </cell>
          <cell r="S34">
            <v>156.624</v>
          </cell>
          <cell r="T34">
            <v>192.602</v>
          </cell>
          <cell r="U34">
            <v>245.06</v>
          </cell>
          <cell r="V34">
            <v>413.983</v>
          </cell>
          <cell r="W34">
            <v>191.261</v>
          </cell>
          <cell r="X34">
            <v>83.762</v>
          </cell>
          <cell r="Y34">
            <v>48.945999999999998</v>
          </cell>
          <cell r="Z34">
            <v>10.294</v>
          </cell>
          <cell r="AA34">
            <v>96.287000000000006</v>
          </cell>
          <cell r="AB34">
            <v>324.25599999999997</v>
          </cell>
          <cell r="AC34">
            <v>102.459</v>
          </cell>
          <cell r="AD34">
            <v>1.3069999999999999</v>
          </cell>
        </row>
        <row r="35">
          <cell r="A35" t="str">
            <v>Poland</v>
          </cell>
          <cell r="Q35">
            <v>568</v>
          </cell>
          <cell r="R35">
            <v>572</v>
          </cell>
          <cell r="S35">
            <v>516</v>
          </cell>
          <cell r="T35">
            <v>596</v>
          </cell>
          <cell r="U35">
            <v>584</v>
          </cell>
          <cell r="V35">
            <v>602</v>
          </cell>
          <cell r="W35">
            <v>628</v>
          </cell>
          <cell r="X35">
            <v>526</v>
          </cell>
          <cell r="Y35">
            <v>536</v>
          </cell>
          <cell r="Z35">
            <v>447</v>
          </cell>
          <cell r="AA35">
            <v>505</v>
          </cell>
          <cell r="AB35">
            <v>491</v>
          </cell>
          <cell r="AC35">
            <v>514.71100000000001</v>
          </cell>
          <cell r="AD35">
            <v>453.40699999999998</v>
          </cell>
        </row>
        <row r="36">
          <cell r="A36" t="str">
            <v>Portugal</v>
          </cell>
          <cell r="Q36">
            <v>636</v>
          </cell>
          <cell r="R36">
            <v>547</v>
          </cell>
          <cell r="S36">
            <v>341</v>
          </cell>
          <cell r="T36">
            <v>287</v>
          </cell>
          <cell r="U36">
            <v>334</v>
          </cell>
          <cell r="V36">
            <v>195</v>
          </cell>
          <cell r="W36">
            <v>193</v>
          </cell>
          <cell r="X36">
            <v>192</v>
          </cell>
          <cell r="Y36">
            <v>192</v>
          </cell>
          <cell r="Z36">
            <v>192</v>
          </cell>
          <cell r="AA36">
            <v>193</v>
          </cell>
          <cell r="AB36">
            <v>192</v>
          </cell>
          <cell r="AC36">
            <v>192.54</v>
          </cell>
          <cell r="AD36">
            <v>192.32</v>
          </cell>
        </row>
        <row r="37">
          <cell r="A37" t="str">
            <v>Romania</v>
          </cell>
          <cell r="Q37">
            <v>1297</v>
          </cell>
          <cell r="R37">
            <v>1006</v>
          </cell>
          <cell r="S37">
            <v>520</v>
          </cell>
          <cell r="T37">
            <v>320</v>
          </cell>
          <cell r="U37">
            <v>543</v>
          </cell>
          <cell r="V37">
            <v>384</v>
          </cell>
          <cell r="W37">
            <v>435</v>
          </cell>
          <cell r="X37">
            <v>524</v>
          </cell>
          <cell r="Y37">
            <v>229</v>
          </cell>
          <cell r="Z37">
            <v>213</v>
          </cell>
          <cell r="AA37">
            <v>219</v>
          </cell>
          <cell r="AB37">
            <v>361</v>
          </cell>
          <cell r="AC37">
            <v>226.92400000000001</v>
          </cell>
          <cell r="AD37">
            <v>228.86099999999999</v>
          </cell>
        </row>
        <row r="38">
          <cell r="A38" t="str">
            <v>Slovenia</v>
          </cell>
          <cell r="Q38">
            <v>4</v>
          </cell>
          <cell r="R38">
            <v>6</v>
          </cell>
          <cell r="S38">
            <v>5</v>
          </cell>
          <cell r="T38">
            <v>5</v>
          </cell>
          <cell r="U38">
            <v>6</v>
          </cell>
          <cell r="V38">
            <v>4</v>
          </cell>
          <cell r="W38">
            <v>5</v>
          </cell>
          <cell r="X38">
            <v>3</v>
          </cell>
          <cell r="Y38">
            <v>3</v>
          </cell>
          <cell r="Z38">
            <v>34</v>
          </cell>
          <cell r="AA38">
            <v>13</v>
          </cell>
          <cell r="AB38">
            <v>6</v>
          </cell>
          <cell r="AC38">
            <v>10.561</v>
          </cell>
          <cell r="AD38">
            <v>11.138</v>
          </cell>
        </row>
        <row r="39">
          <cell r="A39" t="str">
            <v>Slovakia</v>
          </cell>
          <cell r="Q39">
            <v>12</v>
          </cell>
          <cell r="R39">
            <v>12</v>
          </cell>
          <cell r="S39">
            <v>11</v>
          </cell>
          <cell r="T39">
            <v>13</v>
          </cell>
          <cell r="U39">
            <v>532</v>
          </cell>
          <cell r="V39">
            <v>591</v>
          </cell>
          <cell r="W39">
            <v>580</v>
          </cell>
          <cell r="X39">
            <v>501</v>
          </cell>
          <cell r="Y39">
            <v>424</v>
          </cell>
          <cell r="Z39">
            <v>299</v>
          </cell>
          <cell r="AA39">
            <v>382</v>
          </cell>
          <cell r="AB39">
            <v>466</v>
          </cell>
          <cell r="AC39">
            <v>430</v>
          </cell>
          <cell r="AD39">
            <v>8</v>
          </cell>
        </row>
        <row r="40">
          <cell r="A40" t="str">
            <v>Finland</v>
          </cell>
          <cell r="Q40">
            <v>137</v>
          </cell>
          <cell r="R40">
            <v>135</v>
          </cell>
          <cell r="S40">
            <v>156</v>
          </cell>
          <cell r="T40">
            <v>159</v>
          </cell>
          <cell r="U40">
            <v>182</v>
          </cell>
          <cell r="V40">
            <v>148</v>
          </cell>
          <cell r="W40">
            <v>94</v>
          </cell>
          <cell r="X40">
            <v>59</v>
          </cell>
          <cell r="Y40">
            <v>60</v>
          </cell>
          <cell r="Z40">
            <v>74</v>
          </cell>
          <cell r="AA40">
            <v>55</v>
          </cell>
          <cell r="AB40">
            <v>45</v>
          </cell>
          <cell r="AC40">
            <v>61</v>
          </cell>
          <cell r="AD40">
            <v>71</v>
          </cell>
        </row>
        <row r="41">
          <cell r="A41" t="str">
            <v>Sweden</v>
          </cell>
          <cell r="Q41">
            <v>486</v>
          </cell>
          <cell r="R41">
            <v>519</v>
          </cell>
          <cell r="S41">
            <v>329</v>
          </cell>
          <cell r="T41">
            <v>176</v>
          </cell>
          <cell r="U41">
            <v>238</v>
          </cell>
          <cell r="V41">
            <v>1006</v>
          </cell>
          <cell r="W41">
            <v>404</v>
          </cell>
          <cell r="X41">
            <v>318</v>
          </cell>
          <cell r="Y41">
            <v>188</v>
          </cell>
          <cell r="Z41">
            <v>126</v>
          </cell>
          <cell r="AA41">
            <v>106</v>
          </cell>
          <cell r="AB41">
            <v>203</v>
          </cell>
          <cell r="AC41">
            <v>111</v>
          </cell>
          <cell r="AD41">
            <v>157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1.389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615</v>
          </cell>
          <cell r="R48">
            <v>257</v>
          </cell>
          <cell r="S48">
            <v>236</v>
          </cell>
          <cell r="T48">
            <v>101</v>
          </cell>
          <cell r="U48">
            <v>74</v>
          </cell>
          <cell r="V48">
            <v>36</v>
          </cell>
          <cell r="W48">
            <v>30</v>
          </cell>
          <cell r="X48">
            <v>32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3</v>
          </cell>
          <cell r="R49">
            <v>2</v>
          </cell>
          <cell r="S49">
            <v>1</v>
          </cell>
          <cell r="T49">
            <v>2</v>
          </cell>
          <cell r="U49">
            <v>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68</v>
          </cell>
          <cell r="R53">
            <v>43</v>
          </cell>
          <cell r="S53">
            <v>276</v>
          </cell>
          <cell r="T53">
            <v>333</v>
          </cell>
          <cell r="U53">
            <v>334</v>
          </cell>
          <cell r="V53">
            <v>239</v>
          </cell>
          <cell r="W53">
            <v>190</v>
          </cell>
          <cell r="X53">
            <v>218</v>
          </cell>
          <cell r="Y53">
            <v>99</v>
          </cell>
          <cell r="Z53">
            <v>17</v>
          </cell>
          <cell r="AA53">
            <v>198</v>
          </cell>
          <cell r="AB53">
            <v>1290</v>
          </cell>
          <cell r="AC53">
            <v>980</v>
          </cell>
          <cell r="AD53">
            <v>710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18941.317999999999</v>
          </cell>
          <cell r="R12">
            <v>22081.991999999998</v>
          </cell>
          <cell r="S12">
            <v>26497.670999999998</v>
          </cell>
          <cell r="T12">
            <v>30484.402999999998</v>
          </cell>
          <cell r="U12">
            <v>37773.745999999999</v>
          </cell>
          <cell r="V12">
            <v>44211.635000000002</v>
          </cell>
          <cell r="W12">
            <v>47986.31</v>
          </cell>
          <cell r="X12">
            <v>55130.968999999997</v>
          </cell>
          <cell r="Y12">
            <v>57485.631000000001</v>
          </cell>
          <cell r="Z12">
            <v>61971.923000000003</v>
          </cell>
          <cell r="AA12">
            <v>65270.635999999999</v>
          </cell>
          <cell r="AB12">
            <v>67467.081000000006</v>
          </cell>
          <cell r="AC12">
            <v>70026.891000000003</v>
          </cell>
          <cell r="AD12">
            <v>70735.327000000005</v>
          </cell>
        </row>
        <row r="13">
          <cell r="A13" t="str">
            <v>European Union - 28 countries (2013-2020)</v>
          </cell>
          <cell r="Q13">
            <v>18941.317999999999</v>
          </cell>
          <cell r="R13">
            <v>22081.991999999998</v>
          </cell>
          <cell r="S13">
            <v>26497.670999999998</v>
          </cell>
          <cell r="T13">
            <v>30484.402999999998</v>
          </cell>
          <cell r="U13">
            <v>37773.745999999999</v>
          </cell>
          <cell r="V13">
            <v>44211.635000000002</v>
          </cell>
          <cell r="W13">
            <v>47986.31</v>
          </cell>
          <cell r="X13">
            <v>55130.968999999997</v>
          </cell>
          <cell r="Y13">
            <v>57485.631000000001</v>
          </cell>
          <cell r="Z13">
            <v>61971.923000000003</v>
          </cell>
          <cell r="AA13">
            <v>65270.635999999999</v>
          </cell>
          <cell r="AB13">
            <v>67467.081000000006</v>
          </cell>
          <cell r="AC13">
            <v>70026.891000000003</v>
          </cell>
          <cell r="AD13">
            <v>70735.327000000005</v>
          </cell>
        </row>
        <row r="14">
          <cell r="A14" t="str">
            <v>Euro area - 19 countries  (from 2015)</v>
          </cell>
          <cell r="Q14">
            <v>12039.357</v>
          </cell>
          <cell r="R14">
            <v>14368.92</v>
          </cell>
          <cell r="S14">
            <v>17604.721000000001</v>
          </cell>
          <cell r="T14">
            <v>20243.956999999999</v>
          </cell>
          <cell r="U14">
            <v>24418.192999999999</v>
          </cell>
          <cell r="V14">
            <v>28377.697</v>
          </cell>
          <cell r="W14">
            <v>31616.852999999999</v>
          </cell>
          <cell r="X14">
            <v>36522.502999999997</v>
          </cell>
          <cell r="Y14">
            <v>41833.805999999997</v>
          </cell>
          <cell r="Z14">
            <v>45288.824000000001</v>
          </cell>
          <cell r="AA14">
            <v>48324.000999999997</v>
          </cell>
          <cell r="AB14">
            <v>50813.828000000001</v>
          </cell>
          <cell r="AC14">
            <v>52613.754000000001</v>
          </cell>
          <cell r="AD14">
            <v>53377.286999999997</v>
          </cell>
        </row>
        <row r="15">
          <cell r="A15" t="str">
            <v>Belgium</v>
          </cell>
          <cell r="Q15">
            <v>183.69900000000001</v>
          </cell>
          <cell r="R15">
            <v>203.684</v>
          </cell>
          <cell r="S15">
            <v>143.69499999999999</v>
          </cell>
          <cell r="T15">
            <v>288.01799999999997</v>
          </cell>
          <cell r="U15">
            <v>428.40499999999997</v>
          </cell>
          <cell r="V15">
            <v>459.37599999999998</v>
          </cell>
          <cell r="W15">
            <v>454.08499999999998</v>
          </cell>
          <cell r="X15">
            <v>456.68299999999999</v>
          </cell>
          <cell r="Y15">
            <v>710.22699999999998</v>
          </cell>
          <cell r="Z15">
            <v>710.9</v>
          </cell>
          <cell r="AA15">
            <v>832.1</v>
          </cell>
          <cell r="AB15">
            <v>812.8</v>
          </cell>
          <cell r="AC15">
            <v>818</v>
          </cell>
          <cell r="AD15">
            <v>846.6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0.432</v>
          </cell>
          <cell r="W16">
            <v>4.7569999999999997</v>
          </cell>
          <cell r="X16">
            <v>2.3260000000000001</v>
          </cell>
          <cell r="Y16">
            <v>10.768000000000001</v>
          </cell>
          <cell r="Z16">
            <v>38.69</v>
          </cell>
          <cell r="AA16">
            <v>62.44</v>
          </cell>
          <cell r="AB16">
            <v>95.605000000000004</v>
          </cell>
          <cell r="AC16">
            <v>106.41500000000001</v>
          </cell>
          <cell r="AD16">
            <v>538.71299999999997</v>
          </cell>
        </row>
        <row r="17">
          <cell r="A17" t="str">
            <v>Czechia</v>
          </cell>
          <cell r="Q17">
            <v>27.027999999999999</v>
          </cell>
          <cell r="R17">
            <v>26.477</v>
          </cell>
          <cell r="S17">
            <v>51.862000000000002</v>
          </cell>
          <cell r="T17">
            <v>93.61</v>
          </cell>
          <cell r="U17">
            <v>309.113</v>
          </cell>
          <cell r="V17">
            <v>329.85500000000002</v>
          </cell>
          <cell r="W17">
            <v>320.95499999999998</v>
          </cell>
          <cell r="X17">
            <v>722.49900000000002</v>
          </cell>
          <cell r="Y17">
            <v>975.01400000000001</v>
          </cell>
          <cell r="Z17">
            <v>1067.53</v>
          </cell>
          <cell r="AA17">
            <v>1255.1369999999999</v>
          </cell>
          <cell r="AB17">
            <v>1252.5650000000001</v>
          </cell>
          <cell r="AC17">
            <v>1444.8240000000001</v>
          </cell>
          <cell r="AD17">
            <v>1357.1179999999999</v>
          </cell>
        </row>
        <row r="18">
          <cell r="A18" t="str">
            <v>Denmark</v>
          </cell>
          <cell r="Q18">
            <v>2418</v>
          </cell>
          <cell r="R18">
            <v>2295</v>
          </cell>
          <cell r="S18">
            <v>2359</v>
          </cell>
          <cell r="T18">
            <v>2303</v>
          </cell>
          <cell r="U18">
            <v>2544</v>
          </cell>
          <cell r="V18">
            <v>3768.424</v>
          </cell>
          <cell r="W18">
            <v>3504.89</v>
          </cell>
          <cell r="X18">
            <v>3618.326</v>
          </cell>
          <cell r="Y18">
            <v>3507.4830000000002</v>
          </cell>
          <cell r="Z18">
            <v>3416.1129999999998</v>
          </cell>
          <cell r="AA18">
            <v>3203.8939999999998</v>
          </cell>
          <cell r="AB18">
            <v>3919.4450000000002</v>
          </cell>
          <cell r="AC18">
            <v>5268.7359999999999</v>
          </cell>
          <cell r="AD18">
            <v>4864.8459999999995</v>
          </cell>
        </row>
        <row r="19">
          <cell r="A19" t="str">
            <v>Germany (until 1990 former territory of the FRG)</v>
          </cell>
          <cell r="Q19">
            <v>5384</v>
          </cell>
          <cell r="R19">
            <v>7946</v>
          </cell>
          <cell r="S19">
            <v>11027</v>
          </cell>
          <cell r="T19">
            <v>12715</v>
          </cell>
          <cell r="U19">
            <v>15931</v>
          </cell>
          <cell r="V19">
            <v>17720</v>
          </cell>
          <cell r="W19">
            <v>18948</v>
          </cell>
          <cell r="X19">
            <v>22149</v>
          </cell>
          <cell r="Y19">
            <v>24274</v>
          </cell>
          <cell r="Z19">
            <v>26969</v>
          </cell>
          <cell r="AA19">
            <v>29390</v>
          </cell>
          <cell r="AB19">
            <v>30264</v>
          </cell>
          <cell r="AC19">
            <v>31295</v>
          </cell>
          <cell r="AD19">
            <v>31174</v>
          </cell>
        </row>
        <row r="20">
          <cell r="A20" t="str">
            <v>Estonia</v>
          </cell>
          <cell r="Q20">
            <v>12</v>
          </cell>
          <cell r="R20">
            <v>13</v>
          </cell>
          <cell r="S20">
            <v>12.404999999999999</v>
          </cell>
          <cell r="T20">
            <v>10.292999999999999</v>
          </cell>
          <cell r="U20">
            <v>205.63</v>
          </cell>
          <cell r="V20">
            <v>485.36</v>
          </cell>
          <cell r="W20">
            <v>453.99799999999999</v>
          </cell>
          <cell r="X20">
            <v>596.9</v>
          </cell>
          <cell r="Y20">
            <v>611</v>
          </cell>
          <cell r="Z20">
            <v>670</v>
          </cell>
          <cell r="AA20">
            <v>671</v>
          </cell>
          <cell r="AB20">
            <v>728</v>
          </cell>
          <cell r="AC20">
            <v>872.39800000000002</v>
          </cell>
          <cell r="AD20">
            <v>980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159.20400000000001</v>
          </cell>
          <cell r="X22">
            <v>153.90199999999999</v>
          </cell>
          <cell r="Y22">
            <v>165.16399999999999</v>
          </cell>
          <cell r="Z22">
            <v>161.71199999999999</v>
          </cell>
          <cell r="AA22">
            <v>171.27099999999999</v>
          </cell>
          <cell r="AB22">
            <v>177.43899999999999</v>
          </cell>
          <cell r="AC22">
            <v>170.81100000000001</v>
          </cell>
          <cell r="AD22">
            <v>158.16999999999999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73</v>
          </cell>
          <cell r="R24">
            <v>87</v>
          </cell>
          <cell r="S24">
            <v>396</v>
          </cell>
          <cell r="T24">
            <v>424</v>
          </cell>
          <cell r="U24">
            <v>405</v>
          </cell>
          <cell r="V24">
            <v>475</v>
          </cell>
          <cell r="W24">
            <v>1132.347</v>
          </cell>
          <cell r="X24">
            <v>1275.0650000000001</v>
          </cell>
          <cell r="Y24">
            <v>1540.9069999999999</v>
          </cell>
          <cell r="Z24">
            <v>1731.1030000000001</v>
          </cell>
          <cell r="AA24">
            <v>2039.701</v>
          </cell>
          <cell r="AB24">
            <v>2783.538</v>
          </cell>
          <cell r="AC24">
            <v>2973.0729999999999</v>
          </cell>
          <cell r="AD24">
            <v>3064.7420000000002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15.664</v>
          </cell>
          <cell r="W25">
            <v>35.734000000000002</v>
          </cell>
          <cell r="X25">
            <v>72.385000000000005</v>
          </cell>
          <cell r="Y25">
            <v>93.194000000000003</v>
          </cell>
          <cell r="Z25">
            <v>105.3</v>
          </cell>
          <cell r="AA25">
            <v>225.76300000000001</v>
          </cell>
          <cell r="AB25">
            <v>389.18799999999999</v>
          </cell>
          <cell r="AC25">
            <v>485.4</v>
          </cell>
          <cell r="AD25">
            <v>624.29999999999995</v>
          </cell>
        </row>
        <row r="26">
          <cell r="A26" t="str">
            <v>Italy</v>
          </cell>
          <cell r="Q26">
            <v>2279.79</v>
          </cell>
          <cell r="R26">
            <v>2001.2529999999999</v>
          </cell>
          <cell r="S26">
            <v>1886.3420000000001</v>
          </cell>
          <cell r="T26">
            <v>1976.95</v>
          </cell>
          <cell r="U26">
            <v>2196.5940000000001</v>
          </cell>
          <cell r="V26">
            <v>3009.741</v>
          </cell>
          <cell r="W26">
            <v>3945.3049999999998</v>
          </cell>
          <cell r="X26">
            <v>5007.97</v>
          </cell>
          <cell r="Y26">
            <v>7215.152</v>
          </cell>
          <cell r="Z26">
            <v>8546.5830000000005</v>
          </cell>
          <cell r="AA26">
            <v>9261.9429999999993</v>
          </cell>
          <cell r="AB26">
            <v>9392.9220000000005</v>
          </cell>
          <cell r="AC26">
            <v>9535.14</v>
          </cell>
          <cell r="AD26">
            <v>9690.1460000000006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1.6859999999999999</v>
          </cell>
          <cell r="V27">
            <v>3.4</v>
          </cell>
          <cell r="W27">
            <v>9.6280000000000001</v>
          </cell>
          <cell r="X27">
            <v>8.6180000000000003</v>
          </cell>
          <cell r="Y27">
            <v>11.673999999999999</v>
          </cell>
          <cell r="Z27">
            <v>12.939</v>
          </cell>
          <cell r="AA27">
            <v>14.08</v>
          </cell>
          <cell r="AB27">
            <v>13.833</v>
          </cell>
          <cell r="AC27">
            <v>14.926</v>
          </cell>
          <cell r="AD27">
            <v>14.275</v>
          </cell>
        </row>
        <row r="28">
          <cell r="A28" t="str">
            <v>Latvia</v>
          </cell>
          <cell r="Q28">
            <v>14.439</v>
          </cell>
          <cell r="R28">
            <v>13.895</v>
          </cell>
          <cell r="S28">
            <v>12.786</v>
          </cell>
          <cell r="T28">
            <v>13.388</v>
          </cell>
          <cell r="U28">
            <v>12.4</v>
          </cell>
          <cell r="V28">
            <v>23.542000000000002</v>
          </cell>
          <cell r="W28">
            <v>68.132999999999996</v>
          </cell>
          <cell r="X28">
            <v>161.28899999999999</v>
          </cell>
          <cell r="Y28">
            <v>324.72800000000001</v>
          </cell>
          <cell r="Z28">
            <v>467.72500000000002</v>
          </cell>
          <cell r="AA28">
            <v>553.54100000000005</v>
          </cell>
          <cell r="AB28">
            <v>657.96699999999998</v>
          </cell>
          <cell r="AC28">
            <v>773.83399999999995</v>
          </cell>
          <cell r="AD28">
            <v>783.09100000000001</v>
          </cell>
        </row>
        <row r="29">
          <cell r="A29" t="str">
            <v>Lithuania</v>
          </cell>
          <cell r="Q29">
            <v>2.0329999999999999</v>
          </cell>
          <cell r="R29">
            <v>22.452999999999999</v>
          </cell>
          <cell r="S29">
            <v>51.789000000000001</v>
          </cell>
          <cell r="T29">
            <v>61.652000000000001</v>
          </cell>
          <cell r="U29">
            <v>88.275000000000006</v>
          </cell>
          <cell r="V29">
            <v>118.26</v>
          </cell>
          <cell r="W29">
            <v>134.74700000000001</v>
          </cell>
          <cell r="X29">
            <v>186.71700000000001</v>
          </cell>
          <cell r="Y29">
            <v>320.10300000000001</v>
          </cell>
          <cell r="Z29">
            <v>340.56799999999998</v>
          </cell>
          <cell r="AA29">
            <v>386.43700000000001</v>
          </cell>
          <cell r="AB29">
            <v>347.71300000000002</v>
          </cell>
          <cell r="AC29">
            <v>414.709</v>
          </cell>
          <cell r="AD29">
            <v>477.3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1.954</v>
          </cell>
          <cell r="Z30">
            <v>21.006</v>
          </cell>
          <cell r="AA30">
            <v>24.17</v>
          </cell>
          <cell r="AB30">
            <v>25.11</v>
          </cell>
          <cell r="AC30">
            <v>52.014000000000003</v>
          </cell>
          <cell r="AD30">
            <v>95.17</v>
          </cell>
        </row>
        <row r="31">
          <cell r="A31" t="str">
            <v>Hungary</v>
          </cell>
          <cell r="Q31">
            <v>78.08</v>
          </cell>
          <cell r="R31">
            <v>100.42100000000001</v>
          </cell>
          <cell r="S31">
            <v>118.238</v>
          </cell>
          <cell r="T31">
            <v>154.62700000000001</v>
          </cell>
          <cell r="U31">
            <v>195.61500000000001</v>
          </cell>
          <cell r="V31">
            <v>223.86600000000001</v>
          </cell>
          <cell r="W31">
            <v>496.21300000000002</v>
          </cell>
          <cell r="X31">
            <v>485.19900000000001</v>
          </cell>
          <cell r="Y31">
            <v>550.54499999999996</v>
          </cell>
          <cell r="Z31">
            <v>610.11599999999999</v>
          </cell>
          <cell r="AA31">
            <v>762.79</v>
          </cell>
          <cell r="AB31">
            <v>768.26599999999996</v>
          </cell>
          <cell r="AC31">
            <v>786</v>
          </cell>
          <cell r="AD31">
            <v>772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1425.703</v>
          </cell>
          <cell r="R33">
            <v>1169.9839999999999</v>
          </cell>
          <cell r="S33">
            <v>1245.403</v>
          </cell>
          <cell r="T33">
            <v>1350.41</v>
          </cell>
          <cell r="U33">
            <v>1862.7139999999999</v>
          </cell>
          <cell r="V33">
            <v>1842.319</v>
          </cell>
          <cell r="W33">
            <v>1727.4480000000001</v>
          </cell>
          <cell r="X33">
            <v>1523.1980000000001</v>
          </cell>
          <cell r="Y33">
            <v>1151.54</v>
          </cell>
          <cell r="Z33">
            <v>607.4</v>
          </cell>
          <cell r="AA33">
            <v>138.33500000000001</v>
          </cell>
          <cell r="AB33">
            <v>523.51400000000001</v>
          </cell>
          <cell r="AC33">
            <v>378.93200000000002</v>
          </cell>
          <cell r="AD33">
            <v>663.35</v>
          </cell>
        </row>
        <row r="34">
          <cell r="A34" t="str">
            <v>Austria</v>
          </cell>
          <cell r="Q34">
            <v>148.29300000000001</v>
          </cell>
          <cell r="R34">
            <v>322.14600000000002</v>
          </cell>
          <cell r="S34">
            <v>459.34100000000001</v>
          </cell>
          <cell r="T34">
            <v>672.37300000000005</v>
          </cell>
          <cell r="U34">
            <v>610.71400000000006</v>
          </cell>
          <cell r="V34">
            <v>645.94899999999996</v>
          </cell>
          <cell r="W34">
            <v>768.50599999999997</v>
          </cell>
          <cell r="X34">
            <v>765.52599999999995</v>
          </cell>
          <cell r="Y34">
            <v>873.625</v>
          </cell>
          <cell r="Z34">
            <v>711.76800000000003</v>
          </cell>
          <cell r="AA34">
            <v>787.83299999999997</v>
          </cell>
          <cell r="AB34">
            <v>794.33799999999997</v>
          </cell>
          <cell r="AC34">
            <v>817.31200000000001</v>
          </cell>
          <cell r="AD34">
            <v>900.45799999999997</v>
          </cell>
        </row>
        <row r="35">
          <cell r="A35" t="str">
            <v>Poland</v>
          </cell>
          <cell r="Q35">
            <v>750.91700000000003</v>
          </cell>
          <cell r="R35">
            <v>1145.8040000000001</v>
          </cell>
          <cell r="S35">
            <v>1528.3789999999999</v>
          </cell>
          <cell r="T35">
            <v>2542.0770000000002</v>
          </cell>
          <cell r="U35">
            <v>3941.0929999999998</v>
          </cell>
          <cell r="V35">
            <v>4758.3990000000003</v>
          </cell>
          <cell r="W35">
            <v>5664.1</v>
          </cell>
          <cell r="X35">
            <v>7348.0910000000003</v>
          </cell>
          <cell r="Y35">
            <v>4469.3130000000001</v>
          </cell>
          <cell r="Z35">
            <v>5998.1229999999996</v>
          </cell>
          <cell r="AA35">
            <v>5750.3090000000002</v>
          </cell>
          <cell r="AB35">
            <v>3854.6379999999999</v>
          </cell>
          <cell r="AC35">
            <v>2773.5909999999999</v>
          </cell>
          <cell r="AD35">
            <v>2738.087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2.4710000000000001</v>
          </cell>
          <cell r="T37">
            <v>0</v>
          </cell>
          <cell r="U37">
            <v>0.32200000000000001</v>
          </cell>
          <cell r="V37">
            <v>9.5649999999999995</v>
          </cell>
          <cell r="W37">
            <v>13.808</v>
          </cell>
          <cell r="X37">
            <v>3.64</v>
          </cell>
          <cell r="Y37">
            <v>47.508000000000003</v>
          </cell>
          <cell r="Z37">
            <v>137.227</v>
          </cell>
          <cell r="AA37">
            <v>165.30199999999999</v>
          </cell>
          <cell r="AB37">
            <v>190.54599999999999</v>
          </cell>
          <cell r="AC37">
            <v>184.17099999999999</v>
          </cell>
          <cell r="AD37">
            <v>148.976</v>
          </cell>
        </row>
        <row r="38">
          <cell r="A38" t="str">
            <v>Slovenia</v>
          </cell>
          <cell r="Q38">
            <v>9.6609999999999996</v>
          </cell>
          <cell r="R38">
            <v>32.314999999999998</v>
          </cell>
          <cell r="S38">
            <v>45.540999999999997</v>
          </cell>
          <cell r="T38">
            <v>166.00800000000001</v>
          </cell>
          <cell r="U38">
            <v>83.286000000000001</v>
          </cell>
          <cell r="V38">
            <v>109.78100000000001</v>
          </cell>
          <cell r="W38">
            <v>147.99</v>
          </cell>
          <cell r="X38">
            <v>166.20699999999999</v>
          </cell>
          <cell r="Y38">
            <v>164.40899999999999</v>
          </cell>
          <cell r="Z38">
            <v>158.99799999999999</v>
          </cell>
          <cell r="AA38">
            <v>165.69399999999999</v>
          </cell>
          <cell r="AB38">
            <v>182.751</v>
          </cell>
          <cell r="AC38">
            <v>190.25700000000001</v>
          </cell>
          <cell r="AD38">
            <v>182.46700000000001</v>
          </cell>
        </row>
        <row r="39">
          <cell r="A39" t="str">
            <v>Slovakia</v>
          </cell>
          <cell r="Q39">
            <v>3</v>
          </cell>
          <cell r="R39">
            <v>3</v>
          </cell>
          <cell r="S39">
            <v>11</v>
          </cell>
          <cell r="T39">
            <v>30</v>
          </cell>
          <cell r="U39">
            <v>39</v>
          </cell>
          <cell r="V39">
            <v>97</v>
          </cell>
          <cell r="W39">
            <v>149</v>
          </cell>
          <cell r="X39">
            <v>292</v>
          </cell>
          <cell r="Y39">
            <v>325</v>
          </cell>
          <cell r="Z39">
            <v>344</v>
          </cell>
          <cell r="AA39">
            <v>403</v>
          </cell>
          <cell r="AB39">
            <v>380</v>
          </cell>
          <cell r="AC39">
            <v>436</v>
          </cell>
          <cell r="AD39">
            <v>502</v>
          </cell>
        </row>
        <row r="40">
          <cell r="A40" t="str">
            <v>Finland</v>
          </cell>
          <cell r="Q40">
            <v>2503.739</v>
          </cell>
          <cell r="R40">
            <v>2554.19</v>
          </cell>
          <cell r="S40">
            <v>2313.4189999999999</v>
          </cell>
          <cell r="T40">
            <v>2535.8649999999998</v>
          </cell>
          <cell r="U40">
            <v>2553.489</v>
          </cell>
          <cell r="V40">
            <v>3387.9690000000001</v>
          </cell>
          <cell r="W40">
            <v>3518.462</v>
          </cell>
          <cell r="X40">
            <v>3779.4279999999999</v>
          </cell>
          <cell r="Y40">
            <v>4144.3230000000003</v>
          </cell>
          <cell r="Z40">
            <v>3835.1219999999998</v>
          </cell>
          <cell r="AA40">
            <v>3484.8960000000002</v>
          </cell>
          <cell r="AB40">
            <v>3729.9029999999998</v>
          </cell>
          <cell r="AC40">
            <v>3871.348</v>
          </cell>
          <cell r="AD40">
            <v>3845.518</v>
          </cell>
        </row>
        <row r="41">
          <cell r="A41" t="str">
            <v>Sweden</v>
          </cell>
          <cell r="Q41">
            <v>3627.9360000000001</v>
          </cell>
          <cell r="R41">
            <v>4145.37</v>
          </cell>
          <cell r="S41">
            <v>4833</v>
          </cell>
          <cell r="T41">
            <v>5147.1319999999996</v>
          </cell>
          <cell r="U41">
            <v>6365.41</v>
          </cell>
          <cell r="V41">
            <v>6727.7330000000002</v>
          </cell>
          <cell r="W41">
            <v>6329</v>
          </cell>
          <cell r="X41">
            <v>6356</v>
          </cell>
          <cell r="Y41">
            <v>5998</v>
          </cell>
          <cell r="Z41">
            <v>5310</v>
          </cell>
          <cell r="AA41">
            <v>5521</v>
          </cell>
          <cell r="AB41">
            <v>6183</v>
          </cell>
          <cell r="AC41">
            <v>6364</v>
          </cell>
          <cell r="AD41">
            <v>6314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1148.8230000000001</v>
          </cell>
          <cell r="R43">
            <v>1432.4469999999999</v>
          </cell>
          <cell r="S43">
            <v>1422.962</v>
          </cell>
          <cell r="T43">
            <v>1558.606</v>
          </cell>
          <cell r="U43">
            <v>1542.8889999999999</v>
          </cell>
          <cell r="V43">
            <v>1470.191</v>
          </cell>
          <cell r="W43">
            <v>1304.742</v>
          </cell>
          <cell r="X43">
            <v>1517.1279999999999</v>
          </cell>
          <cell r="Y43">
            <v>4762.4799999999996</v>
          </cell>
          <cell r="Z43">
            <v>4767.7550000000001</v>
          </cell>
          <cell r="AA43">
            <v>4515.5749999999998</v>
          </cell>
          <cell r="AB43">
            <v>4569.5069999999996</v>
          </cell>
          <cell r="AC43">
            <v>4610.982</v>
          </cell>
          <cell r="AD43">
            <v>4870.1260000000002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59</v>
          </cell>
          <cell r="T44">
            <v>58</v>
          </cell>
          <cell r="U44">
            <v>50</v>
          </cell>
          <cell r="V44">
            <v>107</v>
          </cell>
          <cell r="W44">
            <v>80</v>
          </cell>
          <cell r="X44">
            <v>114</v>
          </cell>
          <cell r="Y44">
            <v>220</v>
          </cell>
          <cell r="Z44">
            <v>224</v>
          </cell>
          <cell r="AA44">
            <v>227</v>
          </cell>
          <cell r="AB44">
            <v>201</v>
          </cell>
          <cell r="AC44">
            <v>232</v>
          </cell>
          <cell r="AD44">
            <v>187.15600000000001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1E-3</v>
          </cell>
          <cell r="Z48">
            <v>1E-3</v>
          </cell>
          <cell r="AA48">
            <v>1E-3</v>
          </cell>
          <cell r="AB48">
            <v>1E-3</v>
          </cell>
          <cell r="AC48">
            <v>1E-3</v>
          </cell>
          <cell r="AD48">
            <v>1E-3</v>
          </cell>
        </row>
        <row r="49">
          <cell r="A49" t="str">
            <v>Turkey</v>
          </cell>
          <cell r="Q49">
            <v>0</v>
          </cell>
          <cell r="R49">
            <v>1.2889999999999999</v>
          </cell>
          <cell r="S49">
            <v>6.8730000000000002</v>
          </cell>
          <cell r="T49">
            <v>13.31</v>
          </cell>
          <cell r="U49">
            <v>14.2</v>
          </cell>
          <cell r="V49">
            <v>16.04</v>
          </cell>
          <cell r="W49">
            <v>49.723999999999997</v>
          </cell>
          <cell r="X49">
            <v>227.01900000000001</v>
          </cell>
          <cell r="Y49">
            <v>218.952</v>
          </cell>
          <cell r="Z49">
            <v>349.10399999999998</v>
          </cell>
          <cell r="AA49">
            <v>467.875</v>
          </cell>
          <cell r="AB49">
            <v>504.97699999999998</v>
          </cell>
          <cell r="AC49">
            <v>537.58500000000004</v>
          </cell>
          <cell r="AD49">
            <v>971.99699999999996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</v>
          </cell>
          <cell r="AD50">
            <v>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1148.8230000000001</v>
          </cell>
          <cell r="R43">
            <v>1432.4469999999999</v>
          </cell>
          <cell r="S43">
            <v>1422.962</v>
          </cell>
          <cell r="T43">
            <v>1558.606</v>
          </cell>
          <cell r="U43">
            <v>1542.8889999999999</v>
          </cell>
          <cell r="V43">
            <v>1470.191</v>
          </cell>
          <cell r="W43">
            <v>1304.742</v>
          </cell>
          <cell r="X43">
            <v>1517.1279999999999</v>
          </cell>
          <cell r="Y43">
            <v>4762.4799999999996</v>
          </cell>
          <cell r="Z43">
            <v>4767.7550000000001</v>
          </cell>
          <cell r="AA43">
            <v>4515.5749999999998</v>
          </cell>
          <cell r="AB43">
            <v>4569.5069999999996</v>
          </cell>
          <cell r="AC43">
            <v>4610.982</v>
          </cell>
          <cell r="AD43">
            <v>4870.1260000000002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12556.43</v>
          </cell>
          <cell r="R12">
            <v>13713.614</v>
          </cell>
          <cell r="S12">
            <v>14047.953</v>
          </cell>
          <cell r="T12">
            <v>17030.958999999999</v>
          </cell>
          <cell r="U12">
            <v>20940.812000000002</v>
          </cell>
          <cell r="V12">
            <v>24190.975999999999</v>
          </cell>
          <cell r="W12">
            <v>25386.124</v>
          </cell>
          <cell r="X12">
            <v>28220.752</v>
          </cell>
          <cell r="Y12">
            <v>25888.945</v>
          </cell>
          <cell r="Z12">
            <v>26452.741999999998</v>
          </cell>
          <cell r="AA12">
            <v>26344.21</v>
          </cell>
          <cell r="AB12">
            <v>26354.830999999998</v>
          </cell>
          <cell r="AC12">
            <v>27268.562999999998</v>
          </cell>
          <cell r="AD12">
            <v>27597.829000000002</v>
          </cell>
        </row>
        <row r="13">
          <cell r="A13" t="str">
            <v>European Union - 28 countries (2013-2020)</v>
          </cell>
          <cell r="Q13">
            <v>12556.43</v>
          </cell>
          <cell r="R13">
            <v>13713.614</v>
          </cell>
          <cell r="S13">
            <v>14047.953</v>
          </cell>
          <cell r="T13">
            <v>17030.958999999999</v>
          </cell>
          <cell r="U13">
            <v>20940.812000000002</v>
          </cell>
          <cell r="V13">
            <v>24190.975999999999</v>
          </cell>
          <cell r="W13">
            <v>25386.124</v>
          </cell>
          <cell r="X13">
            <v>28220.752</v>
          </cell>
          <cell r="Y13">
            <v>25888.945</v>
          </cell>
          <cell r="Z13">
            <v>26452.741999999998</v>
          </cell>
          <cell r="AA13">
            <v>26344.21</v>
          </cell>
          <cell r="AB13">
            <v>26354.830999999998</v>
          </cell>
          <cell r="AC13">
            <v>27268.562999999998</v>
          </cell>
          <cell r="AD13">
            <v>27597.829000000002</v>
          </cell>
        </row>
        <row r="14">
          <cell r="A14" t="str">
            <v>Euro area - 19 countries  (from 2015)</v>
          </cell>
          <cell r="Q14">
            <v>6904.384</v>
          </cell>
          <cell r="R14">
            <v>7482.6030000000001</v>
          </cell>
          <cell r="S14">
            <v>7164.3950000000004</v>
          </cell>
          <cell r="T14">
            <v>8847.8799999999992</v>
          </cell>
          <cell r="U14">
            <v>9659.3420000000006</v>
          </cell>
          <cell r="V14">
            <v>10968.9</v>
          </cell>
          <cell r="W14">
            <v>11558.268</v>
          </cell>
          <cell r="X14">
            <v>12023.593999999999</v>
          </cell>
          <cell r="Y14">
            <v>12816.231</v>
          </cell>
          <cell r="Z14">
            <v>12278.781000000001</v>
          </cell>
          <cell r="AA14">
            <v>12044.492</v>
          </cell>
          <cell r="AB14">
            <v>12962.816000000001</v>
          </cell>
          <cell r="AC14">
            <v>13455.797</v>
          </cell>
          <cell r="AD14">
            <v>13782.004000000001</v>
          </cell>
        </row>
        <row r="15">
          <cell r="A15" t="str">
            <v>Belgium</v>
          </cell>
          <cell r="Q15">
            <v>0</v>
          </cell>
          <cell r="R15">
            <v>0.44700000000000001</v>
          </cell>
          <cell r="S15">
            <v>59.576000000000001</v>
          </cell>
          <cell r="T15">
            <v>185.69200000000001</v>
          </cell>
          <cell r="U15">
            <v>191.95400000000001</v>
          </cell>
          <cell r="V15">
            <v>201.761</v>
          </cell>
          <cell r="W15">
            <v>204.48500000000001</v>
          </cell>
          <cell r="X15">
            <v>88.918000000000006</v>
          </cell>
          <cell r="Y15">
            <v>133.50700000000001</v>
          </cell>
          <cell r="Z15">
            <v>102.4</v>
          </cell>
          <cell r="AA15">
            <v>124.1</v>
          </cell>
          <cell r="AB15">
            <v>176.1</v>
          </cell>
          <cell r="AC15">
            <v>179.1</v>
          </cell>
          <cell r="AD15">
            <v>166.3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0.432</v>
          </cell>
          <cell r="W16">
            <v>4.7569999999999997</v>
          </cell>
          <cell r="X16">
            <v>2.3260000000000001</v>
          </cell>
          <cell r="Y16">
            <v>8.3049999999999997</v>
          </cell>
          <cell r="Z16">
            <v>17.099</v>
          </cell>
          <cell r="AA16">
            <v>18.777000000000001</v>
          </cell>
          <cell r="AB16">
            <v>22.109000000000002</v>
          </cell>
          <cell r="AC16">
            <v>27.771000000000001</v>
          </cell>
          <cell r="AD16">
            <v>455.01</v>
          </cell>
        </row>
        <row r="17">
          <cell r="A17" t="str">
            <v>Czechia</v>
          </cell>
          <cell r="Q17">
            <v>14.178000000000001</v>
          </cell>
          <cell r="R17">
            <v>13.243</v>
          </cell>
          <cell r="S17">
            <v>30.111999999999998</v>
          </cell>
          <cell r="T17">
            <v>66.736000000000004</v>
          </cell>
          <cell r="U17">
            <v>284.113</v>
          </cell>
          <cell r="V17">
            <v>297.82499999999999</v>
          </cell>
          <cell r="W17">
            <v>285.60000000000002</v>
          </cell>
          <cell r="X17">
            <v>678.18200000000002</v>
          </cell>
          <cell r="Y17">
            <v>915.23500000000001</v>
          </cell>
          <cell r="Z17">
            <v>995.17399999999998</v>
          </cell>
          <cell r="AA17">
            <v>1166.5840000000001</v>
          </cell>
          <cell r="AB17">
            <v>1146.0830000000001</v>
          </cell>
          <cell r="AC17">
            <v>1254.548</v>
          </cell>
          <cell r="AD17">
            <v>1186.0350000000001</v>
          </cell>
        </row>
        <row r="18">
          <cell r="A18" t="str">
            <v>Denmark</v>
          </cell>
          <cell r="Q18">
            <v>1882</v>
          </cell>
          <cell r="R18">
            <v>1764</v>
          </cell>
          <cell r="S18">
            <v>1794</v>
          </cell>
          <cell r="T18">
            <v>1762</v>
          </cell>
          <cell r="U18">
            <v>1936</v>
          </cell>
          <cell r="V18">
            <v>3232.1610000000001</v>
          </cell>
          <cell r="W18">
            <v>3008.384</v>
          </cell>
          <cell r="X18">
            <v>3087.9189999999999</v>
          </cell>
          <cell r="Y18">
            <v>2982.8040000000001</v>
          </cell>
          <cell r="Z18">
            <v>2866.16</v>
          </cell>
          <cell r="AA18">
            <v>2733.0920000000001</v>
          </cell>
          <cell r="AB18">
            <v>3439.94</v>
          </cell>
          <cell r="AC18">
            <v>4756.9889999999996</v>
          </cell>
          <cell r="AD18">
            <v>4357.6319999999996</v>
          </cell>
        </row>
        <row r="19">
          <cell r="A19" t="str">
            <v>Germany (until 1990 former territory of the FRG)</v>
          </cell>
          <cell r="Q19">
            <v>1825</v>
          </cell>
          <cell r="R19">
            <v>2666</v>
          </cell>
          <cell r="S19">
            <v>2165</v>
          </cell>
          <cell r="T19">
            <v>2912</v>
          </cell>
          <cell r="U19">
            <v>3325</v>
          </cell>
          <cell r="V19">
            <v>3418</v>
          </cell>
          <cell r="W19">
            <v>3118</v>
          </cell>
          <cell r="X19">
            <v>3005</v>
          </cell>
          <cell r="Y19">
            <v>2790</v>
          </cell>
          <cell r="Z19">
            <v>2787</v>
          </cell>
          <cell r="AA19">
            <v>2990</v>
          </cell>
          <cell r="AB19">
            <v>2626</v>
          </cell>
          <cell r="AC19">
            <v>2667</v>
          </cell>
          <cell r="AD19">
            <v>2440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198.94</v>
          </cell>
          <cell r="V20">
            <v>475.17</v>
          </cell>
          <cell r="W20">
            <v>438.93099999999998</v>
          </cell>
          <cell r="X20">
            <v>581.14</v>
          </cell>
          <cell r="Y20">
            <v>591</v>
          </cell>
          <cell r="Z20">
            <v>643</v>
          </cell>
          <cell r="AA20">
            <v>623</v>
          </cell>
          <cell r="AB20">
            <v>691</v>
          </cell>
          <cell r="AC20">
            <v>838.24400000000003</v>
          </cell>
          <cell r="AD20">
            <v>929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19</v>
          </cell>
          <cell r="R24">
            <v>26</v>
          </cell>
          <cell r="S24">
            <v>332</v>
          </cell>
          <cell r="T24">
            <v>356</v>
          </cell>
          <cell r="U24">
            <v>341</v>
          </cell>
          <cell r="V24">
            <v>352</v>
          </cell>
          <cell r="W24">
            <v>961.32299999999998</v>
          </cell>
          <cell r="X24">
            <v>1038.441</v>
          </cell>
          <cell r="Y24">
            <v>1172.963</v>
          </cell>
          <cell r="Z24">
            <v>1277.52</v>
          </cell>
          <cell r="AA24">
            <v>1501.107</v>
          </cell>
          <cell r="AB24">
            <v>2045.1469999999999</v>
          </cell>
          <cell r="AC24">
            <v>2120.5079999999998</v>
          </cell>
          <cell r="AD24">
            <v>2128.42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14.605</v>
          </cell>
          <cell r="X25">
            <v>32.241</v>
          </cell>
          <cell r="Y25">
            <v>47.98</v>
          </cell>
          <cell r="Z25">
            <v>50.220999999999997</v>
          </cell>
          <cell r="AA25">
            <v>89.105000000000004</v>
          </cell>
          <cell r="AB25">
            <v>194.09399999999999</v>
          </cell>
          <cell r="AC25">
            <v>215.9</v>
          </cell>
          <cell r="AD25">
            <v>313.2</v>
          </cell>
        </row>
        <row r="26">
          <cell r="A26" t="str">
            <v>Italy</v>
          </cell>
          <cell r="Q26">
            <v>1188.057</v>
          </cell>
          <cell r="R26">
            <v>891.78399999999999</v>
          </cell>
          <cell r="S26">
            <v>716.70399999999995</v>
          </cell>
          <cell r="T26">
            <v>801.47500000000002</v>
          </cell>
          <cell r="U26">
            <v>705.23</v>
          </cell>
          <cell r="V26">
            <v>680.51499999999999</v>
          </cell>
          <cell r="W26">
            <v>758.58900000000006</v>
          </cell>
          <cell r="X26">
            <v>1008.14</v>
          </cell>
          <cell r="Y26">
            <v>1519.846</v>
          </cell>
          <cell r="Z26">
            <v>1781.905</v>
          </cell>
          <cell r="AA26">
            <v>1849.537</v>
          </cell>
          <cell r="AB26">
            <v>1888.808</v>
          </cell>
          <cell r="AC26">
            <v>1901.758</v>
          </cell>
          <cell r="AD26">
            <v>1893.2850000000001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4.3170000000000002</v>
          </cell>
          <cell r="R28">
            <v>5.3150000000000004</v>
          </cell>
          <cell r="S28">
            <v>3.99</v>
          </cell>
          <cell r="T28">
            <v>5.0170000000000003</v>
          </cell>
          <cell r="U28">
            <v>3.8319999999999999</v>
          </cell>
          <cell r="V28">
            <v>6.617</v>
          </cell>
          <cell r="W28">
            <v>6.8</v>
          </cell>
          <cell r="X28">
            <v>26.433</v>
          </cell>
          <cell r="Y28">
            <v>142.178</v>
          </cell>
          <cell r="Z28">
            <v>252.76400000000001</v>
          </cell>
          <cell r="AA28">
            <v>313.27199999999999</v>
          </cell>
          <cell r="AB28">
            <v>408.61399999999998</v>
          </cell>
          <cell r="AC28">
            <v>514.62599999999998</v>
          </cell>
          <cell r="AD28">
            <v>558.94299999999998</v>
          </cell>
        </row>
        <row r="29">
          <cell r="A29" t="str">
            <v>Lithuania</v>
          </cell>
          <cell r="Q29">
            <v>0</v>
          </cell>
          <cell r="R29">
            <v>19.346</v>
          </cell>
          <cell r="S29">
            <v>48.372999999999998</v>
          </cell>
          <cell r="T29">
            <v>59.616</v>
          </cell>
          <cell r="U29">
            <v>87.322000000000003</v>
          </cell>
          <cell r="V29">
            <v>115.983</v>
          </cell>
          <cell r="W29">
            <v>121.402</v>
          </cell>
          <cell r="X29">
            <v>175.54900000000001</v>
          </cell>
          <cell r="Y29">
            <v>278.74200000000002</v>
          </cell>
          <cell r="Z29">
            <v>292.58699999999999</v>
          </cell>
          <cell r="AA29">
            <v>318.17200000000003</v>
          </cell>
          <cell r="AB29">
            <v>269.18599999999998</v>
          </cell>
          <cell r="AC29">
            <v>303.24099999999999</v>
          </cell>
          <cell r="AD29">
            <v>355.1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1.954</v>
          </cell>
          <cell r="Z30">
            <v>21.006</v>
          </cell>
          <cell r="AA30">
            <v>24.17</v>
          </cell>
          <cell r="AB30">
            <v>25.11</v>
          </cell>
          <cell r="AC30">
            <v>52.014000000000003</v>
          </cell>
          <cell r="AD30">
            <v>95.17</v>
          </cell>
        </row>
        <row r="31">
          <cell r="A31" t="str">
            <v>Hungary</v>
          </cell>
          <cell r="Q31">
            <v>19.138000000000002</v>
          </cell>
          <cell r="R31">
            <v>17.399000000000001</v>
          </cell>
          <cell r="S31">
            <v>35.11</v>
          </cell>
          <cell r="T31">
            <v>69.319999999999993</v>
          </cell>
          <cell r="U31">
            <v>109.959</v>
          </cell>
          <cell r="V31">
            <v>124.59399999999999</v>
          </cell>
          <cell r="W31">
            <v>403</v>
          </cell>
          <cell r="X31">
            <v>374</v>
          </cell>
          <cell r="Y31">
            <v>442.94499999999999</v>
          </cell>
          <cell r="Z31">
            <v>483.64499999999998</v>
          </cell>
          <cell r="AA31">
            <v>643.35900000000004</v>
          </cell>
          <cell r="AB31">
            <v>646.12800000000004</v>
          </cell>
          <cell r="AC31">
            <v>654</v>
          </cell>
          <cell r="AD31">
            <v>645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1404.47</v>
          </cell>
          <cell r="R33">
            <v>1141.3800000000001</v>
          </cell>
          <cell r="S33">
            <v>1234.7670000000001</v>
          </cell>
          <cell r="T33">
            <v>1334.614</v>
          </cell>
          <cell r="U33">
            <v>1785.8979999999999</v>
          </cell>
          <cell r="V33">
            <v>1750.279</v>
          </cell>
          <cell r="W33">
            <v>1648.6179999999999</v>
          </cell>
          <cell r="X33">
            <v>1454.7349999999999</v>
          </cell>
          <cell r="Y33">
            <v>1099.921</v>
          </cell>
          <cell r="Z33">
            <v>564.73099999999999</v>
          </cell>
          <cell r="AA33">
            <v>95.116</v>
          </cell>
          <cell r="AB33">
            <v>490.40499999999997</v>
          </cell>
          <cell r="AC33">
            <v>354.14</v>
          </cell>
          <cell r="AD33">
            <v>641.10699999999997</v>
          </cell>
        </row>
        <row r="34">
          <cell r="A34" t="str">
            <v>Austria</v>
          </cell>
          <cell r="Q34">
            <v>113.65300000000001</v>
          </cell>
          <cell r="R34">
            <v>276.7</v>
          </cell>
          <cell r="S34">
            <v>403.92599999999999</v>
          </cell>
          <cell r="T34">
            <v>622.78099999999995</v>
          </cell>
          <cell r="U34">
            <v>535.70799999999997</v>
          </cell>
          <cell r="V34">
            <v>588.81700000000001</v>
          </cell>
          <cell r="W34">
            <v>713.25699999999995</v>
          </cell>
          <cell r="X34">
            <v>737.875</v>
          </cell>
          <cell r="Y34">
            <v>842.42</v>
          </cell>
          <cell r="Z34">
            <v>688.22199999999998</v>
          </cell>
          <cell r="AA34">
            <v>760.77099999999996</v>
          </cell>
          <cell r="AB34">
            <v>733.62</v>
          </cell>
          <cell r="AC34">
            <v>777.38800000000003</v>
          </cell>
          <cell r="AD34">
            <v>861.17899999999997</v>
          </cell>
        </row>
        <row r="35">
          <cell r="A35" t="str">
            <v>Poland</v>
          </cell>
          <cell r="Q35">
            <v>749.80700000000002</v>
          </cell>
          <cell r="R35">
            <v>1145.098</v>
          </cell>
          <cell r="S35">
            <v>1527.865</v>
          </cell>
          <cell r="T35">
            <v>2542.0770000000002</v>
          </cell>
          <cell r="U35">
            <v>3938.1260000000002</v>
          </cell>
          <cell r="V35">
            <v>4757.4989999999998</v>
          </cell>
          <cell r="W35">
            <v>5662.7020000000002</v>
          </cell>
          <cell r="X35">
            <v>7347.85</v>
          </cell>
          <cell r="Y35">
            <v>4468.7160000000003</v>
          </cell>
          <cell r="Z35">
            <v>5997.8010000000004</v>
          </cell>
          <cell r="AA35">
            <v>5750.3090000000002</v>
          </cell>
          <cell r="AB35">
            <v>3309.1460000000002</v>
          </cell>
          <cell r="AC35">
            <v>2184.2570000000001</v>
          </cell>
          <cell r="AD35">
            <v>2116.75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2.4710000000000001</v>
          </cell>
          <cell r="T37">
            <v>0</v>
          </cell>
          <cell r="U37">
            <v>0.32200000000000001</v>
          </cell>
          <cell r="V37">
            <v>9.5649999999999995</v>
          </cell>
          <cell r="W37">
            <v>13.808</v>
          </cell>
          <cell r="X37">
            <v>3.64</v>
          </cell>
          <cell r="Y37">
            <v>42.728999999999999</v>
          </cell>
          <cell r="Z37">
            <v>132.86099999999999</v>
          </cell>
          <cell r="AA37">
            <v>156.49199999999999</v>
          </cell>
          <cell r="AB37">
            <v>182.51499999999999</v>
          </cell>
          <cell r="AC37">
            <v>175.30099999999999</v>
          </cell>
          <cell r="AD37">
            <v>140.19800000000001</v>
          </cell>
        </row>
        <row r="38">
          <cell r="A38" t="str">
            <v>Slovenia</v>
          </cell>
          <cell r="Q38">
            <v>9.6609999999999996</v>
          </cell>
          <cell r="R38">
            <v>25.875</v>
          </cell>
          <cell r="S38">
            <v>28.827999999999999</v>
          </cell>
          <cell r="T38">
            <v>146.59899999999999</v>
          </cell>
          <cell r="U38">
            <v>52.021000000000001</v>
          </cell>
          <cell r="V38">
            <v>50.582000000000001</v>
          </cell>
          <cell r="W38">
            <v>58.540999999999997</v>
          </cell>
          <cell r="X38">
            <v>49.744999999999997</v>
          </cell>
          <cell r="Y38">
            <v>56.396999999999998</v>
          </cell>
          <cell r="Z38">
            <v>53.85</v>
          </cell>
          <cell r="AA38">
            <v>54.145000000000003</v>
          </cell>
          <cell r="AB38">
            <v>57.573999999999998</v>
          </cell>
          <cell r="AC38">
            <v>69.521000000000001</v>
          </cell>
          <cell r="AD38">
            <v>71.298000000000002</v>
          </cell>
        </row>
        <row r="39">
          <cell r="A39" t="str">
            <v>Slovakia</v>
          </cell>
          <cell r="Q39">
            <v>3</v>
          </cell>
          <cell r="R39">
            <v>3</v>
          </cell>
          <cell r="S39">
            <v>11</v>
          </cell>
          <cell r="T39">
            <v>30</v>
          </cell>
          <cell r="U39">
            <v>39</v>
          </cell>
          <cell r="V39">
            <v>96</v>
          </cell>
          <cell r="W39">
            <v>136</v>
          </cell>
          <cell r="X39">
            <v>275</v>
          </cell>
          <cell r="Y39">
            <v>292</v>
          </cell>
          <cell r="Z39">
            <v>281</v>
          </cell>
          <cell r="AA39">
            <v>303</v>
          </cell>
          <cell r="AB39">
            <v>277</v>
          </cell>
          <cell r="AC39">
            <v>304</v>
          </cell>
          <cell r="AD39">
            <v>359</v>
          </cell>
        </row>
        <row r="40">
          <cell r="A40" t="str">
            <v>Finland</v>
          </cell>
          <cell r="Q40">
            <v>2337.2260000000001</v>
          </cell>
          <cell r="R40">
            <v>2426.7559999999999</v>
          </cell>
          <cell r="S40">
            <v>2160.2310000000002</v>
          </cell>
          <cell r="T40">
            <v>2393.0859999999998</v>
          </cell>
          <cell r="U40">
            <v>2393.4369999999999</v>
          </cell>
          <cell r="V40">
            <v>3233.1759999999999</v>
          </cell>
          <cell r="W40">
            <v>3392.3220000000001</v>
          </cell>
          <cell r="X40">
            <v>3582.6179999999999</v>
          </cell>
          <cell r="Y40">
            <v>3895.3029999999999</v>
          </cell>
          <cell r="Z40">
            <v>3532.7959999999998</v>
          </cell>
          <cell r="AA40">
            <v>3088.1019999999999</v>
          </cell>
          <cell r="AB40">
            <v>3274.252</v>
          </cell>
          <cell r="AC40">
            <v>3374.2570000000001</v>
          </cell>
          <cell r="AD40">
            <v>3283.2020000000002</v>
          </cell>
        </row>
        <row r="41">
          <cell r="A41" t="str">
            <v>Sweden</v>
          </cell>
          <cell r="Q41">
            <v>2986.9229999999998</v>
          </cell>
          <cell r="R41">
            <v>3291.2710000000002</v>
          </cell>
          <cell r="S41">
            <v>3494</v>
          </cell>
          <cell r="T41">
            <v>3742.9459999999999</v>
          </cell>
          <cell r="U41">
            <v>5012.95</v>
          </cell>
          <cell r="V41">
            <v>4800</v>
          </cell>
          <cell r="W41">
            <v>4435</v>
          </cell>
          <cell r="X41">
            <v>4671</v>
          </cell>
          <cell r="Y41">
            <v>4164</v>
          </cell>
          <cell r="Z41">
            <v>3631</v>
          </cell>
          <cell r="AA41">
            <v>3742</v>
          </cell>
          <cell r="AB41">
            <v>4452</v>
          </cell>
          <cell r="AC41">
            <v>4544</v>
          </cell>
          <cell r="AD41">
            <v>4602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10</v>
          </cell>
          <cell r="W44">
            <v>0</v>
          </cell>
          <cell r="X44">
            <v>0</v>
          </cell>
          <cell r="Y44">
            <v>11</v>
          </cell>
          <cell r="Z44">
            <v>10</v>
          </cell>
          <cell r="AA44">
            <v>9</v>
          </cell>
          <cell r="AB44">
            <v>9</v>
          </cell>
          <cell r="AC44">
            <v>18</v>
          </cell>
          <cell r="AD44">
            <v>15.775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1E-3</v>
          </cell>
          <cell r="Z48">
            <v>1E-3</v>
          </cell>
          <cell r="AA48">
            <v>1E-3</v>
          </cell>
          <cell r="AB48">
            <v>1E-3</v>
          </cell>
          <cell r="AC48">
            <v>1E-3</v>
          </cell>
          <cell r="AD48">
            <v>1E-3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0.54500000000000004</v>
          </cell>
          <cell r="AB49">
            <v>0.98299999999999998</v>
          </cell>
          <cell r="AC49">
            <v>0.47199999999999998</v>
          </cell>
          <cell r="AD49">
            <v>6.5449999999999999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</v>
          </cell>
          <cell r="AD50">
            <v>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0.27100000000000002</v>
          </cell>
          <cell r="W12">
            <v>1.2150000000000001</v>
          </cell>
          <cell r="X12">
            <v>0.753</v>
          </cell>
          <cell r="Y12">
            <v>5.6369999999999996</v>
          </cell>
          <cell r="Z12">
            <v>10.157999999999999</v>
          </cell>
          <cell r="AA12">
            <v>11.561</v>
          </cell>
          <cell r="AB12">
            <v>11.497999999999999</v>
          </cell>
          <cell r="AC12">
            <v>13.103999999999999</v>
          </cell>
          <cell r="AD12">
            <v>15.375999999999999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0.27100000000000002</v>
          </cell>
          <cell r="W13">
            <v>1.2150000000000001</v>
          </cell>
          <cell r="X13">
            <v>0.753</v>
          </cell>
          <cell r="Y13">
            <v>5.6369999999999996</v>
          </cell>
          <cell r="Z13">
            <v>10.157999999999999</v>
          </cell>
          <cell r="AA13">
            <v>11.561</v>
          </cell>
          <cell r="AB13">
            <v>11.497999999999999</v>
          </cell>
          <cell r="AC13">
            <v>13.103999999999999</v>
          </cell>
          <cell r="AD13">
            <v>15.375999999999999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0.27100000000000002</v>
          </cell>
          <cell r="W14">
            <v>1.2150000000000001</v>
          </cell>
          <cell r="X14">
            <v>0.753</v>
          </cell>
          <cell r="Y14">
            <v>5.6369999999999996</v>
          </cell>
          <cell r="Z14">
            <v>10.157999999999999</v>
          </cell>
          <cell r="AA14">
            <v>11.561</v>
          </cell>
          <cell r="AB14">
            <v>11.497999999999999</v>
          </cell>
          <cell r="AC14">
            <v>13.103999999999999</v>
          </cell>
          <cell r="AD14">
            <v>15.375999999999999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1E-3</v>
          </cell>
          <cell r="X26">
            <v>3.0000000000000001E-3</v>
          </cell>
          <cell r="Y26">
            <v>4.6509999999999998</v>
          </cell>
          <cell r="Z26">
            <v>6.2880000000000003</v>
          </cell>
          <cell r="AA26">
            <v>7.47</v>
          </cell>
          <cell r="AB26">
            <v>8.4489999999999998</v>
          </cell>
          <cell r="AC26">
            <v>8.1259999999999994</v>
          </cell>
          <cell r="AD26">
            <v>8.9960000000000004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0.27100000000000002</v>
          </cell>
          <cell r="W28">
            <v>1.214</v>
          </cell>
          <cell r="X28">
            <v>0.75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0.09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0.98599999999999999</v>
          </cell>
          <cell r="Z38">
            <v>3.87</v>
          </cell>
          <cell r="AA38">
            <v>4.0910000000000002</v>
          </cell>
          <cell r="AB38">
            <v>3.0489999999999999</v>
          </cell>
          <cell r="AC38">
            <v>4.9779999999999998</v>
          </cell>
          <cell r="AD38">
            <v>6.29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173.65600000000001</v>
          </cell>
          <cell r="R12">
            <v>866.28599999999994</v>
          </cell>
          <cell r="S12">
            <v>978.65599999999995</v>
          </cell>
          <cell r="T12">
            <v>1014.85</v>
          </cell>
          <cell r="U12">
            <v>2065.5439999999999</v>
          </cell>
          <cell r="V12">
            <v>2379.75</v>
          </cell>
          <cell r="W12">
            <v>1320.5129999999999</v>
          </cell>
          <cell r="X12">
            <v>992.00900000000001</v>
          </cell>
          <cell r="Y12">
            <v>1311.653</v>
          </cell>
          <cell r="Z12">
            <v>1570.41</v>
          </cell>
          <cell r="AA12">
            <v>1883.6610000000001</v>
          </cell>
          <cell r="AB12">
            <v>1781.402</v>
          </cell>
          <cell r="AC12">
            <v>1722.316</v>
          </cell>
          <cell r="AD12">
            <v>1946.6010000000001</v>
          </cell>
        </row>
        <row r="13">
          <cell r="A13" t="str">
            <v>European Union - 28 countries (2013-2020)</v>
          </cell>
          <cell r="Q13">
            <v>173.65600000000001</v>
          </cell>
          <cell r="R13">
            <v>866.28599999999994</v>
          </cell>
          <cell r="S13">
            <v>978.65599999999995</v>
          </cell>
          <cell r="T13">
            <v>1014.85</v>
          </cell>
          <cell r="U13">
            <v>2065.5439999999999</v>
          </cell>
          <cell r="V13">
            <v>2379.75</v>
          </cell>
          <cell r="W13">
            <v>1320.5129999999999</v>
          </cell>
          <cell r="X13">
            <v>992.00900000000001</v>
          </cell>
          <cell r="Y13">
            <v>1311.653</v>
          </cell>
          <cell r="Z13">
            <v>1570.41</v>
          </cell>
          <cell r="AA13">
            <v>1883.6610000000001</v>
          </cell>
          <cell r="AB13">
            <v>1781.402</v>
          </cell>
          <cell r="AC13">
            <v>1722.316</v>
          </cell>
          <cell r="AD13">
            <v>1946.6010000000001</v>
          </cell>
        </row>
        <row r="14">
          <cell r="A14" t="str">
            <v>Euro area - 19 countries  (from 2015)</v>
          </cell>
          <cell r="Q14">
            <v>109.65600000000001</v>
          </cell>
          <cell r="R14">
            <v>626.05399999999997</v>
          </cell>
          <cell r="S14">
            <v>812.65599999999995</v>
          </cell>
          <cell r="T14">
            <v>909.66200000000003</v>
          </cell>
          <cell r="U14">
            <v>1792.577</v>
          </cell>
          <cell r="V14">
            <v>2203.0169999999998</v>
          </cell>
          <cell r="W14">
            <v>1318.115</v>
          </cell>
          <cell r="X14">
            <v>988.76800000000003</v>
          </cell>
          <cell r="Y14">
            <v>1199.056</v>
          </cell>
          <cell r="Z14">
            <v>1531.088</v>
          </cell>
          <cell r="AA14">
            <v>1864.6610000000001</v>
          </cell>
          <cell r="AB14">
            <v>1742.402</v>
          </cell>
          <cell r="AC14">
            <v>1691.316</v>
          </cell>
          <cell r="AD14">
            <v>1900.6010000000001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9.2349999999999994</v>
          </cell>
          <cell r="T15">
            <v>11.513999999999999</v>
          </cell>
          <cell r="U15">
            <v>4.1669999999999998</v>
          </cell>
          <cell r="V15">
            <v>132.97</v>
          </cell>
          <cell r="W15">
            <v>132.898</v>
          </cell>
          <cell r="X15">
            <v>120.828</v>
          </cell>
          <cell r="Y15">
            <v>69.734999999999999</v>
          </cell>
          <cell r="Z15">
            <v>73</v>
          </cell>
          <cell r="AA15">
            <v>111.5</v>
          </cell>
          <cell r="AB15">
            <v>12.4</v>
          </cell>
          <cell r="AC15">
            <v>22.2</v>
          </cell>
          <cell r="AD15">
            <v>61.7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98</v>
          </cell>
          <cell r="R19">
            <v>607</v>
          </cell>
          <cell r="S19">
            <v>779</v>
          </cell>
          <cell r="T19">
            <v>871</v>
          </cell>
          <cell r="U19">
            <v>1348</v>
          </cell>
          <cell r="V19">
            <v>1150</v>
          </cell>
          <cell r="W19">
            <v>358</v>
          </cell>
          <cell r="X19">
            <v>143</v>
          </cell>
          <cell r="Y19">
            <v>261</v>
          </cell>
          <cell r="Z19">
            <v>287</v>
          </cell>
          <cell r="AA19">
            <v>345</v>
          </cell>
          <cell r="AB19">
            <v>412</v>
          </cell>
          <cell r="AC19">
            <v>377</v>
          </cell>
          <cell r="AD19">
            <v>458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15.323</v>
          </cell>
          <cell r="U26">
            <v>428.06799999999998</v>
          </cell>
          <cell r="V26">
            <v>905.61599999999999</v>
          </cell>
          <cell r="W26">
            <v>825.52700000000004</v>
          </cell>
          <cell r="X26">
            <v>724.94</v>
          </cell>
          <cell r="Y26">
            <v>868.31899999999996</v>
          </cell>
          <cell r="Z26">
            <v>1170.752</v>
          </cell>
          <cell r="AA26">
            <v>1407.675</v>
          </cell>
          <cell r="AB26">
            <v>1317.587</v>
          </cell>
          <cell r="AC26">
            <v>1291.771</v>
          </cell>
          <cell r="AD26">
            <v>1380.6859999999999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11.656000000000001</v>
          </cell>
          <cell r="R34">
            <v>19.053999999999998</v>
          </cell>
          <cell r="S34">
            <v>24.420999999999999</v>
          </cell>
          <cell r="T34">
            <v>11.824999999999999</v>
          </cell>
          <cell r="U34">
            <v>12.342000000000001</v>
          </cell>
          <cell r="V34">
            <v>14.430999999999999</v>
          </cell>
          <cell r="W34">
            <v>1.69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2.9670000000000001</v>
          </cell>
          <cell r="V35">
            <v>0.9</v>
          </cell>
          <cell r="W35">
            <v>1.3979999999999999</v>
          </cell>
          <cell r="X35">
            <v>0.24099999999999999</v>
          </cell>
          <cell r="Y35">
            <v>0.59699999999999998</v>
          </cell>
          <cell r="Z35">
            <v>0.32200000000000001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2E-3</v>
          </cell>
          <cell r="Z40">
            <v>0.33600000000000002</v>
          </cell>
          <cell r="AA40">
            <v>0.48599999999999999</v>
          </cell>
          <cell r="AB40">
            <v>0.41499999999999998</v>
          </cell>
          <cell r="AC40">
            <v>0.34499999999999997</v>
          </cell>
          <cell r="AD40">
            <v>0.215</v>
          </cell>
        </row>
        <row r="41">
          <cell r="A41" t="str">
            <v>Sweden</v>
          </cell>
          <cell r="Q41">
            <v>64</v>
          </cell>
          <cell r="R41">
            <v>240.232</v>
          </cell>
          <cell r="S41">
            <v>166</v>
          </cell>
          <cell r="T41">
            <v>105.188</v>
          </cell>
          <cell r="U41">
            <v>270</v>
          </cell>
          <cell r="V41">
            <v>175.833</v>
          </cell>
          <cell r="W41">
            <v>1</v>
          </cell>
          <cell r="X41">
            <v>3</v>
          </cell>
          <cell r="Y41">
            <v>112</v>
          </cell>
          <cell r="Z41">
            <v>39</v>
          </cell>
          <cell r="AA41">
            <v>19</v>
          </cell>
          <cell r="AB41">
            <v>39</v>
          </cell>
          <cell r="AC41">
            <v>31</v>
          </cell>
          <cell r="AD41">
            <v>46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0.18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2927.2620000000002</v>
          </cell>
          <cell r="R12">
            <v>3953.6149999999998</v>
          </cell>
          <cell r="S12">
            <v>7346.491</v>
          </cell>
          <cell r="T12">
            <v>8082.5990000000002</v>
          </cell>
          <cell r="U12">
            <v>10641.893</v>
          </cell>
          <cell r="V12">
            <v>12904.897000000001</v>
          </cell>
          <cell r="W12">
            <v>16433.192999999999</v>
          </cell>
          <cell r="X12">
            <v>20841.902999999998</v>
          </cell>
          <cell r="Y12">
            <v>24590.736000000001</v>
          </cell>
          <cell r="Z12">
            <v>27849.05</v>
          </cell>
          <cell r="AA12">
            <v>30955.974999999999</v>
          </cell>
          <cell r="AB12">
            <v>32956.345999999998</v>
          </cell>
          <cell r="AC12">
            <v>34133.525999999998</v>
          </cell>
          <cell r="AD12">
            <v>34563.088000000003</v>
          </cell>
        </row>
        <row r="13">
          <cell r="A13" t="str">
            <v>European Union - 28 countries (2013-2020)</v>
          </cell>
          <cell r="Q13">
            <v>2927.2620000000002</v>
          </cell>
          <cell r="R13">
            <v>3953.6149999999998</v>
          </cell>
          <cell r="S13">
            <v>7346.491</v>
          </cell>
          <cell r="T13">
            <v>8082.5990000000002</v>
          </cell>
          <cell r="U13">
            <v>10641.893</v>
          </cell>
          <cell r="V13">
            <v>12904.897000000001</v>
          </cell>
          <cell r="W13">
            <v>16433.192999999999</v>
          </cell>
          <cell r="X13">
            <v>20841.902999999998</v>
          </cell>
          <cell r="Y13">
            <v>24590.736000000001</v>
          </cell>
          <cell r="Z13">
            <v>27849.05</v>
          </cell>
          <cell r="AA13">
            <v>30955.974999999999</v>
          </cell>
          <cell r="AB13">
            <v>32956.345999999998</v>
          </cell>
          <cell r="AC13">
            <v>34133.525999999998</v>
          </cell>
          <cell r="AD13">
            <v>34563.088000000003</v>
          </cell>
        </row>
        <row r="14">
          <cell r="A14" t="str">
            <v>Euro area - 19 countries  (from 2015)</v>
          </cell>
          <cell r="Q14">
            <v>2729.5569999999998</v>
          </cell>
          <cell r="R14">
            <v>3749.0129999999999</v>
          </cell>
          <cell r="S14">
            <v>7096.7179999999998</v>
          </cell>
          <cell r="T14">
            <v>7866.8919999999998</v>
          </cell>
          <cell r="U14">
            <v>10352.763000000001</v>
          </cell>
          <cell r="V14">
            <v>12586.913</v>
          </cell>
          <cell r="W14">
            <v>16123.65</v>
          </cell>
          <cell r="X14">
            <v>20463.748</v>
          </cell>
          <cell r="Y14">
            <v>24176.071</v>
          </cell>
          <cell r="Z14">
            <v>27329.13</v>
          </cell>
          <cell r="AA14">
            <v>30319.901999999998</v>
          </cell>
          <cell r="AB14">
            <v>31656.388999999999</v>
          </cell>
          <cell r="AC14">
            <v>32613.621999999999</v>
          </cell>
          <cell r="AD14">
            <v>32982.803999999996</v>
          </cell>
        </row>
        <row r="15">
          <cell r="A15" t="str">
            <v>Belgium</v>
          </cell>
          <cell r="Q15">
            <v>82</v>
          </cell>
          <cell r="R15">
            <v>73.043999999999997</v>
          </cell>
          <cell r="S15">
            <v>71.980999999999995</v>
          </cell>
          <cell r="T15">
            <v>80.284000000000006</v>
          </cell>
          <cell r="U15">
            <v>86.313999999999993</v>
          </cell>
          <cell r="V15">
            <v>114.499</v>
          </cell>
          <cell r="W15">
            <v>105.512</v>
          </cell>
          <cell r="X15">
            <v>121.68899999999999</v>
          </cell>
          <cell r="Y15">
            <v>85.545000000000002</v>
          </cell>
          <cell r="Z15">
            <v>118</v>
          </cell>
          <cell r="AA15">
            <v>170.4</v>
          </cell>
          <cell r="AB15">
            <v>173.1</v>
          </cell>
          <cell r="AC15">
            <v>163.9</v>
          </cell>
          <cell r="AD15">
            <v>169.4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2.4630000000000001</v>
          </cell>
          <cell r="Z16">
            <v>21.591000000000001</v>
          </cell>
          <cell r="AA16">
            <v>43.662999999999997</v>
          </cell>
          <cell r="AB16">
            <v>73.495999999999995</v>
          </cell>
          <cell r="AC16">
            <v>78.644000000000005</v>
          </cell>
          <cell r="AD16">
            <v>83.703000000000003</v>
          </cell>
        </row>
        <row r="17">
          <cell r="A17" t="str">
            <v>Czechia</v>
          </cell>
          <cell r="Q17">
            <v>3.1819999999999999</v>
          </cell>
          <cell r="R17">
            <v>2.6080000000000001</v>
          </cell>
          <cell r="S17">
            <v>10.259</v>
          </cell>
          <cell r="T17">
            <v>15.414999999999999</v>
          </cell>
          <cell r="U17">
            <v>14.154</v>
          </cell>
          <cell r="V17">
            <v>19.812999999999999</v>
          </cell>
          <cell r="W17">
            <v>21.454000000000001</v>
          </cell>
          <cell r="X17">
            <v>30.030999999999999</v>
          </cell>
          <cell r="Y17">
            <v>47.045000000000002</v>
          </cell>
          <cell r="Z17">
            <v>57.719000000000001</v>
          </cell>
          <cell r="AA17">
            <v>73.528000000000006</v>
          </cell>
          <cell r="AB17">
            <v>80.623999999999995</v>
          </cell>
          <cell r="AC17">
            <v>146.20400000000001</v>
          </cell>
          <cell r="AD17">
            <v>133.827</v>
          </cell>
        </row>
        <row r="18">
          <cell r="A18" t="str">
            <v>Denmark</v>
          </cell>
          <cell r="Q18">
            <v>140</v>
          </cell>
          <cell r="R18">
            <v>155</v>
          </cell>
          <cell r="S18">
            <v>175</v>
          </cell>
          <cell r="T18">
            <v>170</v>
          </cell>
          <cell r="U18">
            <v>239</v>
          </cell>
          <cell r="V18">
            <v>225.78800000000001</v>
          </cell>
          <cell r="W18">
            <v>219.96</v>
          </cell>
          <cell r="X18">
            <v>258.24299999999999</v>
          </cell>
          <cell r="Y18">
            <v>260.09100000000001</v>
          </cell>
          <cell r="Z18">
            <v>320.39100000000002</v>
          </cell>
          <cell r="AA18">
            <v>319.58300000000003</v>
          </cell>
          <cell r="AB18">
            <v>330.762</v>
          </cell>
          <cell r="AC18">
            <v>364.21800000000002</v>
          </cell>
          <cell r="AD18">
            <v>363.53899999999999</v>
          </cell>
        </row>
        <row r="19">
          <cell r="A19" t="str">
            <v>Germany (until 1990 former territory of the FRG)</v>
          </cell>
          <cell r="Q19">
            <v>2371</v>
          </cell>
          <cell r="R19">
            <v>3377</v>
          </cell>
          <cell r="S19">
            <v>6685</v>
          </cell>
          <cell r="T19">
            <v>7438</v>
          </cell>
          <cell r="U19">
            <v>9840</v>
          </cell>
          <cell r="V19">
            <v>11721</v>
          </cell>
          <cell r="W19">
            <v>14103</v>
          </cell>
          <cell r="X19">
            <v>17375</v>
          </cell>
          <cell r="Y19">
            <v>19361</v>
          </cell>
          <cell r="Z19">
            <v>21764</v>
          </cell>
          <cell r="AA19">
            <v>24063</v>
          </cell>
          <cell r="AB19">
            <v>25133</v>
          </cell>
          <cell r="AC19">
            <v>25849</v>
          </cell>
          <cell r="AD19">
            <v>26051</v>
          </cell>
        </row>
        <row r="20">
          <cell r="A20" t="str">
            <v>Estonia</v>
          </cell>
          <cell r="Q20">
            <v>12</v>
          </cell>
          <cell r="R20">
            <v>13</v>
          </cell>
          <cell r="S20">
            <v>12.404999999999999</v>
          </cell>
          <cell r="T20">
            <v>9.2929999999999993</v>
          </cell>
          <cell r="U20">
            <v>6.69</v>
          </cell>
          <cell r="V20">
            <v>10.19</v>
          </cell>
          <cell r="W20">
            <v>15.067</v>
          </cell>
          <cell r="X20">
            <v>15.76</v>
          </cell>
          <cell r="Y20">
            <v>20</v>
          </cell>
          <cell r="Z20">
            <v>27</v>
          </cell>
          <cell r="AA20">
            <v>48</v>
          </cell>
          <cell r="AB20">
            <v>37</v>
          </cell>
          <cell r="AC20">
            <v>34.154000000000003</v>
          </cell>
          <cell r="AD20">
            <v>35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159.20400000000001</v>
          </cell>
          <cell r="X22">
            <v>153.90199999999999</v>
          </cell>
          <cell r="Y22">
            <v>165.16399999999999</v>
          </cell>
          <cell r="Z22">
            <v>161.71199999999999</v>
          </cell>
          <cell r="AA22">
            <v>171.27099999999999</v>
          </cell>
          <cell r="AB22">
            <v>177.43899999999999</v>
          </cell>
          <cell r="AC22">
            <v>170.81100000000001</v>
          </cell>
          <cell r="AD22">
            <v>158.16999999999999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</v>
          </cell>
          <cell r="R24">
            <v>4</v>
          </cell>
          <cell r="S24">
            <v>4</v>
          </cell>
          <cell r="T24">
            <v>4</v>
          </cell>
          <cell r="U24">
            <v>6</v>
          </cell>
          <cell r="V24">
            <v>53</v>
          </cell>
          <cell r="W24">
            <v>39.674999999999997</v>
          </cell>
          <cell r="X24">
            <v>88.474000000000004</v>
          </cell>
          <cell r="Y24">
            <v>217.22</v>
          </cell>
          <cell r="Z24">
            <v>274.56299999999999</v>
          </cell>
          <cell r="AA24">
            <v>392.84699999999998</v>
          </cell>
          <cell r="AB24">
            <v>500.423</v>
          </cell>
          <cell r="AC24">
            <v>609.39099999999996</v>
          </cell>
          <cell r="AD24">
            <v>707.529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15.664</v>
          </cell>
          <cell r="W25">
            <v>21.129000000000001</v>
          </cell>
          <cell r="X25">
            <v>40.143999999999998</v>
          </cell>
          <cell r="Y25">
            <v>45.213999999999999</v>
          </cell>
          <cell r="Z25">
            <v>55.079000000000001</v>
          </cell>
          <cell r="AA25">
            <v>136.65799999999999</v>
          </cell>
          <cell r="AB25">
            <v>195.09399999999999</v>
          </cell>
          <cell r="AC25">
            <v>269.5</v>
          </cell>
          <cell r="AD25">
            <v>311.10000000000002</v>
          </cell>
        </row>
        <row r="26">
          <cell r="A26" t="str">
            <v>Italy</v>
          </cell>
          <cell r="Q26">
            <v>211.64500000000001</v>
          </cell>
          <cell r="R26">
            <v>215.614</v>
          </cell>
          <cell r="S26">
            <v>261.32499999999999</v>
          </cell>
          <cell r="T26">
            <v>263.88900000000001</v>
          </cell>
          <cell r="U26">
            <v>272.95100000000002</v>
          </cell>
          <cell r="V26">
            <v>489.98599999999999</v>
          </cell>
          <cell r="W26">
            <v>1397.481</v>
          </cell>
          <cell r="X26">
            <v>2333.759</v>
          </cell>
          <cell r="Y26">
            <v>3866.703</v>
          </cell>
          <cell r="Z26">
            <v>4476.9229999999998</v>
          </cell>
          <cell r="AA26">
            <v>4864.5219999999999</v>
          </cell>
          <cell r="AB26">
            <v>4980.817</v>
          </cell>
          <cell r="AC26">
            <v>5109.9319999999998</v>
          </cell>
          <cell r="AD26">
            <v>5183.1540000000005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1.6859999999999999</v>
          </cell>
          <cell r="V27">
            <v>3.4</v>
          </cell>
          <cell r="W27">
            <v>9.6280000000000001</v>
          </cell>
          <cell r="X27">
            <v>8.6180000000000003</v>
          </cell>
          <cell r="Y27">
            <v>11.673999999999999</v>
          </cell>
          <cell r="Z27">
            <v>12.939</v>
          </cell>
          <cell r="AA27">
            <v>14.08</v>
          </cell>
          <cell r="AB27">
            <v>13.833</v>
          </cell>
          <cell r="AC27">
            <v>14.926</v>
          </cell>
          <cell r="AD27">
            <v>14.275</v>
          </cell>
        </row>
        <row r="28">
          <cell r="A28" t="str">
            <v>Latvia</v>
          </cell>
          <cell r="Q28">
            <v>10.122</v>
          </cell>
          <cell r="R28">
            <v>8.58</v>
          </cell>
          <cell r="S28">
            <v>8.7959999999999994</v>
          </cell>
          <cell r="T28">
            <v>8.3710000000000004</v>
          </cell>
          <cell r="U28">
            <v>8.5679999999999996</v>
          </cell>
          <cell r="V28">
            <v>16.654</v>
          </cell>
          <cell r="W28">
            <v>60.119</v>
          </cell>
          <cell r="X28">
            <v>134.10599999999999</v>
          </cell>
          <cell r="Y28">
            <v>182.55</v>
          </cell>
          <cell r="Z28">
            <v>214.96100000000001</v>
          </cell>
          <cell r="AA28">
            <v>240.26900000000001</v>
          </cell>
          <cell r="AB28">
            <v>249.35300000000001</v>
          </cell>
          <cell r="AC28">
            <v>259.20800000000003</v>
          </cell>
          <cell r="AD28">
            <v>224.05799999999999</v>
          </cell>
        </row>
        <row r="29">
          <cell r="A29" t="str">
            <v>Lithuania</v>
          </cell>
          <cell r="Q29">
            <v>2.0329999999999999</v>
          </cell>
          <cell r="R29">
            <v>3.1070000000000002</v>
          </cell>
          <cell r="S29">
            <v>3.4159999999999999</v>
          </cell>
          <cell r="T29">
            <v>2.036</v>
          </cell>
          <cell r="U29">
            <v>0.95299999999999996</v>
          </cell>
          <cell r="V29">
            <v>2.2770000000000001</v>
          </cell>
          <cell r="W29">
            <v>13.345000000000001</v>
          </cell>
          <cell r="X29">
            <v>11.167999999999999</v>
          </cell>
          <cell r="Y29">
            <v>22.721</v>
          </cell>
          <cell r="Z29">
            <v>19.141999999999999</v>
          </cell>
          <cell r="AA29">
            <v>26.206</v>
          </cell>
          <cell r="AB29">
            <v>31.120999999999999</v>
          </cell>
          <cell r="AC29">
            <v>38.302</v>
          </cell>
          <cell r="AD29">
            <v>74.2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1.976</v>
          </cell>
          <cell r="V31">
            <v>20.318999999999999</v>
          </cell>
          <cell r="W31">
            <v>14</v>
          </cell>
          <cell r="X31">
            <v>29.736999999999998</v>
          </cell>
          <cell r="Y31">
            <v>35.073</v>
          </cell>
          <cell r="Z31">
            <v>46.774000000000001</v>
          </cell>
          <cell r="AA31">
            <v>42.831000000000003</v>
          </cell>
          <cell r="AB31">
            <v>55.75</v>
          </cell>
          <cell r="AC31">
            <v>55</v>
          </cell>
          <cell r="AD31">
            <v>48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21.233000000000001</v>
          </cell>
          <cell r="R33">
            <v>28.603999999999999</v>
          </cell>
          <cell r="S33">
            <v>10.635999999999999</v>
          </cell>
          <cell r="T33">
            <v>15.795999999999999</v>
          </cell>
          <cell r="U33">
            <v>76.816000000000003</v>
          </cell>
          <cell r="V33">
            <v>92.04</v>
          </cell>
          <cell r="W33">
            <v>78.83</v>
          </cell>
          <cell r="X33">
            <v>68.462999999999994</v>
          </cell>
          <cell r="Y33">
            <v>51.619</v>
          </cell>
          <cell r="Z33">
            <v>42.668999999999997</v>
          </cell>
          <cell r="AA33">
            <v>43.219000000000001</v>
          </cell>
          <cell r="AB33">
            <v>33.109000000000002</v>
          </cell>
          <cell r="AC33">
            <v>24.792000000000002</v>
          </cell>
          <cell r="AD33">
            <v>22.242999999999999</v>
          </cell>
        </row>
        <row r="34">
          <cell r="A34" t="str">
            <v>Austria</v>
          </cell>
          <cell r="Q34">
            <v>10.064</v>
          </cell>
          <cell r="R34">
            <v>15.659000000000001</v>
          </cell>
          <cell r="S34">
            <v>19.152999999999999</v>
          </cell>
          <cell r="T34">
            <v>21.995000000000001</v>
          </cell>
          <cell r="U34">
            <v>17.594999999999999</v>
          </cell>
          <cell r="V34">
            <v>21.84</v>
          </cell>
          <cell r="W34">
            <v>37.488</v>
          </cell>
          <cell r="X34">
            <v>17.498999999999999</v>
          </cell>
          <cell r="Y34">
            <v>22.99</v>
          </cell>
          <cell r="Z34">
            <v>15.478</v>
          </cell>
          <cell r="AA34">
            <v>11.773</v>
          </cell>
          <cell r="AB34">
            <v>17.984999999999999</v>
          </cell>
          <cell r="AC34">
            <v>12.166</v>
          </cell>
          <cell r="AD34">
            <v>8.1210000000000004</v>
          </cell>
        </row>
        <row r="35">
          <cell r="A35" t="str">
            <v>Poland</v>
          </cell>
          <cell r="Q35">
            <v>1.1100000000000001</v>
          </cell>
          <cell r="R35">
            <v>0.70599999999999996</v>
          </cell>
          <cell r="S35">
            <v>0.51400000000000001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545.20000000000005</v>
          </cell>
          <cell r="AC35">
            <v>586.46799999999996</v>
          </cell>
          <cell r="AD35">
            <v>621.33699999999999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4.7789999999999999</v>
          </cell>
          <cell r="Z37">
            <v>4.3659999999999997</v>
          </cell>
          <cell r="AA37">
            <v>8.81</v>
          </cell>
          <cell r="AB37">
            <v>8.0310000000000006</v>
          </cell>
          <cell r="AC37">
            <v>8.8699999999999992</v>
          </cell>
          <cell r="AD37">
            <v>8.7780000000000005</v>
          </cell>
        </row>
        <row r="38">
          <cell r="A38" t="str">
            <v>Slovenia</v>
          </cell>
          <cell r="Q38">
            <v>0</v>
          </cell>
          <cell r="R38">
            <v>6.44</v>
          </cell>
          <cell r="S38">
            <v>16.713000000000001</v>
          </cell>
          <cell r="T38">
            <v>19.408999999999999</v>
          </cell>
          <cell r="U38">
            <v>31.265000000000001</v>
          </cell>
          <cell r="V38">
            <v>59.198999999999998</v>
          </cell>
          <cell r="W38">
            <v>89.448999999999998</v>
          </cell>
          <cell r="X38">
            <v>116.462</v>
          </cell>
          <cell r="Y38">
            <v>107.026</v>
          </cell>
          <cell r="Z38">
            <v>101.27800000000001</v>
          </cell>
          <cell r="AA38">
            <v>107.458</v>
          </cell>
          <cell r="AB38">
            <v>122.128</v>
          </cell>
          <cell r="AC38">
            <v>115.758</v>
          </cell>
          <cell r="AD38">
            <v>104.879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</v>
          </cell>
          <cell r="W39">
            <v>13</v>
          </cell>
          <cell r="X39">
            <v>17</v>
          </cell>
          <cell r="Y39">
            <v>33</v>
          </cell>
          <cell r="Z39">
            <v>63</v>
          </cell>
          <cell r="AA39">
            <v>100</v>
          </cell>
          <cell r="AB39">
            <v>103</v>
          </cell>
          <cell r="AC39">
            <v>132</v>
          </cell>
          <cell r="AD39">
            <v>143</v>
          </cell>
        </row>
        <row r="40">
          <cell r="A40" t="str">
            <v>Finland</v>
          </cell>
          <cell r="Q40">
            <v>6.46</v>
          </cell>
          <cell r="R40">
            <v>3.9649999999999999</v>
          </cell>
          <cell r="S40">
            <v>3.2930000000000001</v>
          </cell>
          <cell r="T40">
            <v>3.819</v>
          </cell>
          <cell r="U40">
            <v>3.9249999999999998</v>
          </cell>
          <cell r="V40">
            <v>1.8280000000000001</v>
          </cell>
          <cell r="W40">
            <v>1.8520000000000001</v>
          </cell>
          <cell r="X40">
            <v>1.8480000000000001</v>
          </cell>
          <cell r="Y40">
            <v>28.859000000000002</v>
          </cell>
          <cell r="Z40">
            <v>37.465000000000003</v>
          </cell>
          <cell r="AA40">
            <v>66.856999999999999</v>
          </cell>
          <cell r="AB40">
            <v>84.081000000000003</v>
          </cell>
          <cell r="AC40">
            <v>79.281999999999996</v>
          </cell>
          <cell r="AD40">
            <v>87.775000000000006</v>
          </cell>
        </row>
        <row r="41">
          <cell r="A41" t="str">
            <v>Sweden</v>
          </cell>
          <cell r="Q41">
            <v>53.412999999999997</v>
          </cell>
          <cell r="R41">
            <v>46.287999999999997</v>
          </cell>
          <cell r="S41">
            <v>64</v>
          </cell>
          <cell r="T41">
            <v>30.292000000000002</v>
          </cell>
          <cell r="U41">
            <v>34</v>
          </cell>
          <cell r="V41">
            <v>36.4</v>
          </cell>
          <cell r="W41">
            <v>33</v>
          </cell>
          <cell r="X41">
            <v>20</v>
          </cell>
          <cell r="Y41">
            <v>20</v>
          </cell>
          <cell r="Z41">
            <v>14</v>
          </cell>
          <cell r="AA41">
            <v>11</v>
          </cell>
          <cell r="AB41">
            <v>11</v>
          </cell>
          <cell r="AC41">
            <v>11</v>
          </cell>
          <cell r="AD41">
            <v>10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5</v>
          </cell>
          <cell r="Z44">
            <v>4</v>
          </cell>
          <cell r="AA44">
            <v>0</v>
          </cell>
          <cell r="AB44">
            <v>0</v>
          </cell>
          <cell r="AC44">
            <v>0</v>
          </cell>
          <cell r="AD44">
            <v>1.2E-2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1.2889999999999999</v>
          </cell>
          <cell r="S49">
            <v>6.8730000000000002</v>
          </cell>
          <cell r="T49">
            <v>13.31</v>
          </cell>
          <cell r="U49">
            <v>14.2</v>
          </cell>
          <cell r="V49">
            <v>16.04</v>
          </cell>
          <cell r="W49">
            <v>49.723999999999997</v>
          </cell>
          <cell r="X49">
            <v>227.01900000000001</v>
          </cell>
          <cell r="Y49">
            <v>218.952</v>
          </cell>
          <cell r="Z49">
            <v>349.10399999999998</v>
          </cell>
          <cell r="AA49">
            <v>467.33</v>
          </cell>
          <cell r="AB49">
            <v>503.99400000000003</v>
          </cell>
          <cell r="AC49">
            <v>537.11300000000006</v>
          </cell>
          <cell r="AD49">
            <v>965.452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107.098</v>
          </cell>
          <cell r="R12">
            <v>183.12899999999999</v>
          </cell>
          <cell r="S12">
            <v>207.94800000000001</v>
          </cell>
          <cell r="T12">
            <v>128.05199999999999</v>
          </cell>
          <cell r="U12">
            <v>611.45000000000005</v>
          </cell>
          <cell r="V12">
            <v>689.96500000000003</v>
          </cell>
          <cell r="W12">
            <v>876.33100000000002</v>
          </cell>
          <cell r="X12">
            <v>812.93200000000002</v>
          </cell>
          <cell r="Y12">
            <v>735.50900000000001</v>
          </cell>
          <cell r="Z12">
            <v>715.46400000000006</v>
          </cell>
          <cell r="AA12">
            <v>819.51700000000005</v>
          </cell>
          <cell r="AB12">
            <v>908.80200000000002</v>
          </cell>
          <cell r="AC12">
            <v>897.96100000000001</v>
          </cell>
          <cell r="AD12">
            <v>800.37599999999998</v>
          </cell>
        </row>
        <row r="13">
          <cell r="A13" t="str">
            <v>European Union - 28 countries (2013-2020)</v>
          </cell>
          <cell r="Q13">
            <v>107.098</v>
          </cell>
          <cell r="R13">
            <v>183.12899999999999</v>
          </cell>
          <cell r="S13">
            <v>207.94800000000001</v>
          </cell>
          <cell r="T13">
            <v>128.05199999999999</v>
          </cell>
          <cell r="U13">
            <v>611.45000000000005</v>
          </cell>
          <cell r="V13">
            <v>689.96500000000003</v>
          </cell>
          <cell r="W13">
            <v>876.33100000000002</v>
          </cell>
          <cell r="X13">
            <v>812.93200000000002</v>
          </cell>
          <cell r="Y13">
            <v>735.50900000000001</v>
          </cell>
          <cell r="Z13">
            <v>715.46400000000006</v>
          </cell>
          <cell r="AA13">
            <v>819.51700000000005</v>
          </cell>
          <cell r="AB13">
            <v>908.80200000000002</v>
          </cell>
          <cell r="AC13">
            <v>897.96100000000001</v>
          </cell>
          <cell r="AD13">
            <v>800.37599999999998</v>
          </cell>
        </row>
        <row r="14">
          <cell r="A14" t="str">
            <v>Euro area - 19 countries  (from 2015)</v>
          </cell>
          <cell r="Q14">
            <v>26.172000000000001</v>
          </cell>
          <cell r="R14">
            <v>37.978000000000002</v>
          </cell>
          <cell r="S14">
            <v>129.94800000000001</v>
          </cell>
          <cell r="T14">
            <v>106.461</v>
          </cell>
          <cell r="U14">
            <v>572.74</v>
          </cell>
          <cell r="V14">
            <v>631.51300000000003</v>
          </cell>
          <cell r="W14">
            <v>792.50300000000004</v>
          </cell>
          <cell r="X14">
            <v>770.05799999999999</v>
          </cell>
          <cell r="Y14">
            <v>674.38400000000001</v>
          </cell>
          <cell r="Z14">
            <v>671.08100000000002</v>
          </cell>
          <cell r="AA14">
            <v>769.66</v>
          </cell>
          <cell r="AB14">
            <v>835.49699999999996</v>
          </cell>
          <cell r="AC14">
            <v>852.28700000000003</v>
          </cell>
          <cell r="AD14">
            <v>739.00800000000004</v>
          </cell>
        </row>
        <row r="15">
          <cell r="A15" t="str">
            <v>Belgium</v>
          </cell>
          <cell r="Q15">
            <v>22.111999999999998</v>
          </cell>
          <cell r="R15">
            <v>22.538</v>
          </cell>
          <cell r="S15">
            <v>92.161000000000001</v>
          </cell>
          <cell r="T15">
            <v>82.603999999999999</v>
          </cell>
          <cell r="U15">
            <v>204.99</v>
          </cell>
          <cell r="V15">
            <v>67.760000000000005</v>
          </cell>
          <cell r="W15">
            <v>75.010999999999996</v>
          </cell>
          <cell r="X15">
            <v>115.852</v>
          </cell>
          <cell r="Y15">
            <v>314.17500000000001</v>
          </cell>
          <cell r="Z15">
            <v>263.5</v>
          </cell>
          <cell r="AA15">
            <v>296.5</v>
          </cell>
          <cell r="AB15">
            <v>329.5</v>
          </cell>
          <cell r="AC15">
            <v>335.8</v>
          </cell>
          <cell r="AD15">
            <v>341.9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0.55300000000000005</v>
          </cell>
          <cell r="U17">
            <v>0.76300000000000001</v>
          </cell>
          <cell r="V17">
            <v>1.23</v>
          </cell>
          <cell r="W17">
            <v>1.8280000000000001</v>
          </cell>
          <cell r="X17">
            <v>1.8740000000000001</v>
          </cell>
          <cell r="Y17">
            <v>3.125</v>
          </cell>
          <cell r="Z17">
            <v>3.383</v>
          </cell>
          <cell r="AA17">
            <v>12.840999999999999</v>
          </cell>
          <cell r="AB17">
            <v>8.2210000000000001</v>
          </cell>
          <cell r="AC17">
            <v>6.6740000000000004</v>
          </cell>
          <cell r="AD17">
            <v>5.3959999999999999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341</v>
          </cell>
          <cell r="V19">
            <v>538</v>
          </cell>
          <cell r="W19">
            <v>676</v>
          </cell>
          <cell r="X19">
            <v>596</v>
          </cell>
          <cell r="Y19">
            <v>278</v>
          </cell>
          <cell r="Z19">
            <v>320</v>
          </cell>
          <cell r="AA19">
            <v>362</v>
          </cell>
          <cell r="AB19">
            <v>380</v>
          </cell>
          <cell r="AC19">
            <v>405</v>
          </cell>
          <cell r="AD19">
            <v>240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7</v>
          </cell>
          <cell r="T24">
            <v>8</v>
          </cell>
          <cell r="U24">
            <v>7</v>
          </cell>
          <cell r="V24">
            <v>8</v>
          </cell>
          <cell r="W24">
            <v>12.667</v>
          </cell>
          <cell r="X24">
            <v>14.21</v>
          </cell>
          <cell r="Y24">
            <v>15.472</v>
          </cell>
          <cell r="Z24">
            <v>16.998000000000001</v>
          </cell>
          <cell r="AA24">
            <v>22.492000000000001</v>
          </cell>
          <cell r="AB24">
            <v>9.7720000000000002</v>
          </cell>
          <cell r="AC24">
            <v>4.7690000000000001</v>
          </cell>
          <cell r="AD24">
            <v>9.1039999999999992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7.0000000000000007E-2</v>
          </cell>
          <cell r="R26">
            <v>11.433</v>
          </cell>
          <cell r="S26">
            <v>15.536</v>
          </cell>
          <cell r="T26">
            <v>0</v>
          </cell>
          <cell r="U26">
            <v>0</v>
          </cell>
          <cell r="V26">
            <v>0</v>
          </cell>
          <cell r="W26">
            <v>9.5850000000000009</v>
          </cell>
          <cell r="X26">
            <v>13.286</v>
          </cell>
          <cell r="Y26">
            <v>10.467000000000001</v>
          </cell>
          <cell r="Z26">
            <v>18.350999999999999</v>
          </cell>
          <cell r="AA26">
            <v>26.709</v>
          </cell>
          <cell r="AB26">
            <v>33.197000000000003</v>
          </cell>
          <cell r="AC26">
            <v>32.277999999999999</v>
          </cell>
          <cell r="AD26">
            <v>25.954000000000001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6.5170000000000003</v>
          </cell>
          <cell r="Z29">
            <v>15.401999999999999</v>
          </cell>
          <cell r="AA29">
            <v>18.489000000000001</v>
          </cell>
          <cell r="AB29">
            <v>24.282</v>
          </cell>
          <cell r="AC29">
            <v>10.757999999999999</v>
          </cell>
          <cell r="AD29">
            <v>34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1.6E-2</v>
          </cell>
          <cell r="AB31">
            <v>26.084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2.0089999999999999</v>
          </cell>
          <cell r="R34">
            <v>2.2829999999999999</v>
          </cell>
          <cell r="S34">
            <v>5.0129999999999999</v>
          </cell>
          <cell r="T34">
            <v>5.56</v>
          </cell>
          <cell r="U34">
            <v>4.8630000000000004</v>
          </cell>
          <cell r="V34">
            <v>7.1989999999999998</v>
          </cell>
          <cell r="W34">
            <v>2.371</v>
          </cell>
          <cell r="X34">
            <v>22.806999999999999</v>
          </cell>
          <cell r="Y34">
            <v>41.938000000000002</v>
          </cell>
          <cell r="Z34">
            <v>29.306000000000001</v>
          </cell>
          <cell r="AA34">
            <v>35.906999999999996</v>
          </cell>
          <cell r="AB34">
            <v>49.753999999999998</v>
          </cell>
          <cell r="AC34">
            <v>53.811</v>
          </cell>
          <cell r="AD34">
            <v>64.894999999999996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15.972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6.9859999999999998</v>
          </cell>
          <cell r="X38">
            <v>6.07</v>
          </cell>
          <cell r="Y38">
            <v>7.3540000000000001</v>
          </cell>
          <cell r="Z38">
            <v>7.2670000000000003</v>
          </cell>
          <cell r="AA38">
            <v>7.5110000000000001</v>
          </cell>
          <cell r="AB38">
            <v>8.577</v>
          </cell>
          <cell r="AC38">
            <v>8.9090000000000007</v>
          </cell>
          <cell r="AD38">
            <v>10.3</v>
          </cell>
        </row>
        <row r="39">
          <cell r="A39" t="str">
            <v>Slovakia</v>
          </cell>
          <cell r="Q39">
            <v>0</v>
          </cell>
          <cell r="R39">
            <v>1</v>
          </cell>
          <cell r="S39">
            <v>1</v>
          </cell>
          <cell r="T39">
            <v>1</v>
          </cell>
          <cell r="U39">
            <v>2</v>
          </cell>
          <cell r="V39">
            <v>2</v>
          </cell>
          <cell r="W39">
            <v>2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1.9810000000000001</v>
          </cell>
          <cell r="R40">
            <v>0.72399999999999998</v>
          </cell>
          <cell r="S40">
            <v>9.2379999999999995</v>
          </cell>
          <cell r="T40">
            <v>9.2970000000000006</v>
          </cell>
          <cell r="U40">
            <v>12.887</v>
          </cell>
          <cell r="V40">
            <v>8.5540000000000003</v>
          </cell>
          <cell r="W40">
            <v>7.883</v>
          </cell>
          <cell r="X40">
            <v>1.833</v>
          </cell>
          <cell r="Y40">
            <v>0.46100000000000002</v>
          </cell>
          <cell r="Z40">
            <v>0.25700000000000001</v>
          </cell>
          <cell r="AA40">
            <v>5.1999999999999998E-2</v>
          </cell>
          <cell r="AB40">
            <v>0.41499999999999998</v>
          </cell>
          <cell r="AC40">
            <v>0.96199999999999997</v>
          </cell>
          <cell r="AD40">
            <v>0.85499999999999998</v>
          </cell>
        </row>
        <row r="41">
          <cell r="A41" t="str">
            <v>Sweden</v>
          </cell>
          <cell r="Q41">
            <v>80.926000000000002</v>
          </cell>
          <cell r="R41">
            <v>145.15100000000001</v>
          </cell>
          <cell r="S41">
            <v>78</v>
          </cell>
          <cell r="T41">
            <v>21.038</v>
          </cell>
          <cell r="U41">
            <v>37.947000000000003</v>
          </cell>
          <cell r="V41">
            <v>57.222000000000001</v>
          </cell>
          <cell r="W41">
            <v>82</v>
          </cell>
          <cell r="X41">
            <v>41</v>
          </cell>
          <cell r="Y41">
            <v>58</v>
          </cell>
          <cell r="Z41">
            <v>41</v>
          </cell>
          <cell r="AA41">
            <v>37</v>
          </cell>
          <cell r="AB41">
            <v>39</v>
          </cell>
          <cell r="AC41">
            <v>39</v>
          </cell>
          <cell r="AD41">
            <v>40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6.0270000000000001</v>
          </cell>
          <cell r="AB49">
            <v>7.6319999999999997</v>
          </cell>
          <cell r="AC49">
            <v>10.912000000000001</v>
          </cell>
          <cell r="AD49">
            <v>7.032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3283.97</v>
          </cell>
          <cell r="R12">
            <v>3548.4769999999999</v>
          </cell>
          <cell r="S12">
            <v>4124.5709999999999</v>
          </cell>
          <cell r="T12">
            <v>4355.9949999999999</v>
          </cell>
          <cell r="U12">
            <v>4125.4970000000003</v>
          </cell>
          <cell r="V12">
            <v>4735.741</v>
          </cell>
          <cell r="W12">
            <v>4845.2650000000003</v>
          </cell>
          <cell r="X12">
            <v>5075.5519999999997</v>
          </cell>
          <cell r="Y12">
            <v>5688.66</v>
          </cell>
          <cell r="Z12">
            <v>6089.5630000000001</v>
          </cell>
          <cell r="AA12">
            <v>6075.2290000000003</v>
          </cell>
          <cell r="AB12">
            <v>6363.0039999999999</v>
          </cell>
          <cell r="AC12">
            <v>6889.3819999999996</v>
          </cell>
          <cell r="AD12">
            <v>6612.433</v>
          </cell>
        </row>
        <row r="13">
          <cell r="A13" t="str">
            <v>European Union - 28 countries (2013-2020)</v>
          </cell>
          <cell r="Q13">
            <v>3283.97</v>
          </cell>
          <cell r="R13">
            <v>3548.4769999999999</v>
          </cell>
          <cell r="S13">
            <v>4124.5709999999999</v>
          </cell>
          <cell r="T13">
            <v>4355.9949999999999</v>
          </cell>
          <cell r="U13">
            <v>4125.4970000000003</v>
          </cell>
          <cell r="V13">
            <v>4735.741</v>
          </cell>
          <cell r="W13">
            <v>4845.2650000000003</v>
          </cell>
          <cell r="X13">
            <v>5075.5519999999997</v>
          </cell>
          <cell r="Y13">
            <v>5688.66</v>
          </cell>
          <cell r="Z13">
            <v>6089.5630000000001</v>
          </cell>
          <cell r="AA13">
            <v>6075.2290000000003</v>
          </cell>
          <cell r="AB13">
            <v>6363.0039999999999</v>
          </cell>
          <cell r="AC13">
            <v>6889.3819999999996</v>
          </cell>
          <cell r="AD13">
            <v>6612.433</v>
          </cell>
        </row>
        <row r="14">
          <cell r="A14" t="str">
            <v>Euro area - 19 countries  (from 2015)</v>
          </cell>
          <cell r="Q14">
            <v>2295.7600000000002</v>
          </cell>
          <cell r="R14">
            <v>2511.25</v>
          </cell>
          <cell r="S14">
            <v>2530.9520000000002</v>
          </cell>
          <cell r="T14">
            <v>2619.5230000000001</v>
          </cell>
          <cell r="U14">
            <v>2613.511</v>
          </cell>
          <cell r="V14">
            <v>2618.596</v>
          </cell>
          <cell r="W14">
            <v>2615.605</v>
          </cell>
          <cell r="X14">
            <v>3045.64</v>
          </cell>
          <cell r="Y14">
            <v>3636.8110000000001</v>
          </cell>
          <cell r="Z14">
            <v>4139.6670000000004</v>
          </cell>
          <cell r="AA14">
            <v>4083.3850000000002</v>
          </cell>
          <cell r="AB14">
            <v>4440.723</v>
          </cell>
          <cell r="AC14">
            <v>4839.915</v>
          </cell>
          <cell r="AD14">
            <v>4696.5020000000004</v>
          </cell>
        </row>
        <row r="15">
          <cell r="A15" t="str">
            <v>Belgium</v>
          </cell>
          <cell r="Q15">
            <v>101.699</v>
          </cell>
          <cell r="R15">
            <v>130.19300000000001</v>
          </cell>
          <cell r="S15">
            <v>2.903</v>
          </cell>
          <cell r="T15">
            <v>10.528</v>
          </cell>
          <cell r="U15">
            <v>145.97</v>
          </cell>
          <cell r="V15">
            <v>10.146000000000001</v>
          </cell>
          <cell r="W15">
            <v>11.19</v>
          </cell>
          <cell r="X15">
            <v>125.248</v>
          </cell>
          <cell r="Y15">
            <v>421.44</v>
          </cell>
          <cell r="Z15">
            <v>417.5</v>
          </cell>
          <cell r="AA15">
            <v>426.1</v>
          </cell>
          <cell r="AB15">
            <v>451.2</v>
          </cell>
          <cell r="AC15">
            <v>452.8</v>
          </cell>
          <cell r="AD15">
            <v>449.2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9.6679999999999993</v>
          </cell>
          <cell r="R17">
            <v>10.625999999999999</v>
          </cell>
          <cell r="S17">
            <v>11.491</v>
          </cell>
          <cell r="T17">
            <v>11.459</v>
          </cell>
          <cell r="U17">
            <v>10.846</v>
          </cell>
          <cell r="V17">
            <v>12.217000000000001</v>
          </cell>
          <cell r="W17">
            <v>13.901</v>
          </cell>
          <cell r="X17">
            <v>14.286</v>
          </cell>
          <cell r="Y17">
            <v>12.734</v>
          </cell>
          <cell r="Z17">
            <v>14.637</v>
          </cell>
          <cell r="AA17">
            <v>15.025</v>
          </cell>
          <cell r="AB17">
            <v>25.858000000000001</v>
          </cell>
          <cell r="AC17">
            <v>44.072000000000003</v>
          </cell>
          <cell r="AD17">
            <v>37.256</v>
          </cell>
        </row>
        <row r="18">
          <cell r="A18" t="str">
            <v>Denmark</v>
          </cell>
          <cell r="Q18">
            <v>396</v>
          </cell>
          <cell r="R18">
            <v>376</v>
          </cell>
          <cell r="S18">
            <v>390</v>
          </cell>
          <cell r="T18">
            <v>371</v>
          </cell>
          <cell r="U18">
            <v>369</v>
          </cell>
          <cell r="V18">
            <v>310.47500000000002</v>
          </cell>
          <cell r="W18">
            <v>276.54599999999999</v>
          </cell>
          <cell r="X18">
            <v>272.16399999999999</v>
          </cell>
          <cell r="Y18">
            <v>264.58800000000002</v>
          </cell>
          <cell r="Z18">
            <v>229.56200000000001</v>
          </cell>
          <cell r="AA18">
            <v>151.21899999999999</v>
          </cell>
          <cell r="AB18">
            <v>148.74299999999999</v>
          </cell>
          <cell r="AC18">
            <v>147.529</v>
          </cell>
          <cell r="AD18">
            <v>143.67500000000001</v>
          </cell>
        </row>
        <row r="19">
          <cell r="A19" t="str">
            <v>Germany (until 1990 former territory of the FRG)</v>
          </cell>
          <cell r="Q19">
            <v>1090</v>
          </cell>
          <cell r="R19">
            <v>1296</v>
          </cell>
          <cell r="S19">
            <v>1398</v>
          </cell>
          <cell r="T19">
            <v>1494</v>
          </cell>
          <cell r="U19">
            <v>1418</v>
          </cell>
          <cell r="V19">
            <v>1431</v>
          </cell>
          <cell r="W19">
            <v>1369</v>
          </cell>
          <cell r="X19">
            <v>1626</v>
          </cell>
          <cell r="Y19">
            <v>1862</v>
          </cell>
          <cell r="Z19">
            <v>2131</v>
          </cell>
          <cell r="AA19">
            <v>1992</v>
          </cell>
          <cell r="AB19">
            <v>2093</v>
          </cell>
          <cell r="AC19">
            <v>2402</v>
          </cell>
          <cell r="AD19">
            <v>2225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51</v>
          </cell>
          <cell r="R24">
            <v>57</v>
          </cell>
          <cell r="S24">
            <v>60</v>
          </cell>
          <cell r="T24">
            <v>64</v>
          </cell>
          <cell r="U24">
            <v>58</v>
          </cell>
          <cell r="V24">
            <v>70</v>
          </cell>
          <cell r="W24">
            <v>131.34899999999999</v>
          </cell>
          <cell r="X24">
            <v>148.15</v>
          </cell>
          <cell r="Y24">
            <v>150.72399999999999</v>
          </cell>
          <cell r="Z24">
            <v>179.02</v>
          </cell>
          <cell r="AA24">
            <v>145.74700000000001</v>
          </cell>
          <cell r="AB24">
            <v>237.96799999999999</v>
          </cell>
          <cell r="AC24">
            <v>243.17400000000001</v>
          </cell>
          <cell r="AD24">
            <v>228.79300000000001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880.08799999999997</v>
          </cell>
          <cell r="R26">
            <v>893.85500000000002</v>
          </cell>
          <cell r="S26">
            <v>908.31299999999999</v>
          </cell>
          <cell r="T26">
            <v>896.26300000000003</v>
          </cell>
          <cell r="U26">
            <v>790.34500000000003</v>
          </cell>
          <cell r="V26">
            <v>933.62400000000002</v>
          </cell>
          <cell r="W26">
            <v>963.70699999999999</v>
          </cell>
          <cell r="X26">
            <v>941.12800000000004</v>
          </cell>
          <cell r="Y26">
            <v>955.63300000000004</v>
          </cell>
          <cell r="Z26">
            <v>1110.7149999999999</v>
          </cell>
          <cell r="AA26">
            <v>1132.739</v>
          </cell>
          <cell r="AB26">
            <v>1197.261</v>
          </cell>
          <cell r="AC26">
            <v>1223.5530000000001</v>
          </cell>
          <cell r="AD26">
            <v>1224.0250000000001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18.64</v>
          </cell>
          <cell r="Z29">
            <v>28.838999999999999</v>
          </cell>
          <cell r="AA29">
            <v>42.058999999999997</v>
          </cell>
          <cell r="AB29">
            <v>47.405999999999999</v>
          </cell>
          <cell r="AC29">
            <v>73.165999999999997</v>
          </cell>
          <cell r="AD29">
            <v>48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58.942</v>
          </cell>
          <cell r="R31">
            <v>83.022000000000006</v>
          </cell>
          <cell r="S31">
            <v>83.128</v>
          </cell>
          <cell r="T31">
            <v>85.307000000000002</v>
          </cell>
          <cell r="U31">
            <v>83.68</v>
          </cell>
          <cell r="V31">
            <v>78.953000000000003</v>
          </cell>
          <cell r="W31">
            <v>79.212999999999994</v>
          </cell>
          <cell r="X31">
            <v>81.462000000000003</v>
          </cell>
          <cell r="Y31">
            <v>72.527000000000001</v>
          </cell>
          <cell r="Z31">
            <v>79.697000000000003</v>
          </cell>
          <cell r="AA31">
            <v>76.599999999999994</v>
          </cell>
          <cell r="AB31">
            <v>66.388000000000005</v>
          </cell>
          <cell r="AC31">
            <v>77</v>
          </cell>
          <cell r="AD31">
            <v>79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12.92</v>
          </cell>
          <cell r="R34">
            <v>10.733000000000001</v>
          </cell>
          <cell r="S34">
            <v>11.840999999999999</v>
          </cell>
          <cell r="T34">
            <v>15.772</v>
          </cell>
          <cell r="U34">
            <v>45.069000000000003</v>
          </cell>
          <cell r="V34">
            <v>20.861000000000001</v>
          </cell>
          <cell r="W34">
            <v>16.071000000000002</v>
          </cell>
          <cell r="X34">
            <v>10.151999999999999</v>
          </cell>
          <cell r="Y34">
            <v>8.2149999999999999</v>
          </cell>
          <cell r="Z34">
            <v>8.0679999999999996</v>
          </cell>
          <cell r="AA34">
            <v>15.289</v>
          </cell>
          <cell r="AB34">
            <v>42.732999999999997</v>
          </cell>
          <cell r="AC34">
            <v>27.757999999999999</v>
          </cell>
          <cell r="AD34">
            <v>31.158000000000001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0.29199999999999998</v>
          </cell>
          <cell r="AC35">
            <v>2.8660000000000001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160.053</v>
          </cell>
          <cell r="R40">
            <v>123.46899999999999</v>
          </cell>
          <cell r="S40">
            <v>149.89500000000001</v>
          </cell>
          <cell r="T40">
            <v>138.96</v>
          </cell>
          <cell r="U40">
            <v>156.12700000000001</v>
          </cell>
          <cell r="V40">
            <v>152.965</v>
          </cell>
          <cell r="W40">
            <v>124.288</v>
          </cell>
          <cell r="X40">
            <v>194.96199999999999</v>
          </cell>
          <cell r="Y40">
            <v>220.15899999999999</v>
          </cell>
          <cell r="Z40">
            <v>264.52499999999998</v>
          </cell>
          <cell r="AA40">
            <v>329.45100000000002</v>
          </cell>
          <cell r="AB40">
            <v>371.15499999999997</v>
          </cell>
          <cell r="AC40">
            <v>417.464</v>
          </cell>
          <cell r="AD40">
            <v>474.32600000000002</v>
          </cell>
        </row>
        <row r="41">
          <cell r="A41" t="str">
            <v>Sweden</v>
          </cell>
          <cell r="Q41">
            <v>523.6</v>
          </cell>
          <cell r="R41">
            <v>567.57899999999995</v>
          </cell>
          <cell r="S41">
            <v>1109</v>
          </cell>
          <cell r="T41">
            <v>1268.7059999999999</v>
          </cell>
          <cell r="U41">
            <v>1048.46</v>
          </cell>
          <cell r="V41">
            <v>1715.5</v>
          </cell>
          <cell r="W41">
            <v>1860</v>
          </cell>
          <cell r="X41">
            <v>1662</v>
          </cell>
          <cell r="Y41">
            <v>1702</v>
          </cell>
          <cell r="Z41">
            <v>1626</v>
          </cell>
          <cell r="AA41">
            <v>1749</v>
          </cell>
          <cell r="AB41">
            <v>1681</v>
          </cell>
          <cell r="AC41">
            <v>1778</v>
          </cell>
          <cell r="AD41">
            <v>1656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59</v>
          </cell>
          <cell r="T44">
            <v>58</v>
          </cell>
          <cell r="U44">
            <v>50</v>
          </cell>
          <cell r="V44">
            <v>97</v>
          </cell>
          <cell r="W44">
            <v>80</v>
          </cell>
          <cell r="X44">
            <v>114</v>
          </cell>
          <cell r="Y44">
            <v>204</v>
          </cell>
          <cell r="Z44">
            <v>210</v>
          </cell>
          <cell r="AA44">
            <v>218</v>
          </cell>
          <cell r="AB44">
            <v>192</v>
          </cell>
          <cell r="AC44">
            <v>214</v>
          </cell>
          <cell r="AD44">
            <v>171.18899999999999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3443.3409999999999</v>
          </cell>
          <cell r="R12">
            <v>3779.0230000000001</v>
          </cell>
          <cell r="S12">
            <v>3609.7379999999998</v>
          </cell>
          <cell r="T12">
            <v>3793.5920000000001</v>
          </cell>
          <cell r="U12">
            <v>3715.5250000000001</v>
          </cell>
          <cell r="V12">
            <v>4049.643</v>
          </cell>
          <cell r="W12">
            <v>4151.6769999999997</v>
          </cell>
          <cell r="X12">
            <v>4403.3739999999998</v>
          </cell>
          <cell r="Y12">
            <v>4906.018</v>
          </cell>
          <cell r="Z12">
            <v>5361.933</v>
          </cell>
          <cell r="AA12">
            <v>5326.8360000000002</v>
          </cell>
          <cell r="AB12">
            <v>6026.0640000000003</v>
          </cell>
          <cell r="AC12">
            <v>6563.1679999999997</v>
          </cell>
          <cell r="AD12">
            <v>6175.4179999999997</v>
          </cell>
        </row>
        <row r="13">
          <cell r="A13" t="str">
            <v>European Union - 28 countries (2013-2020)</v>
          </cell>
          <cell r="Q13">
            <v>3443.3409999999999</v>
          </cell>
          <cell r="R13">
            <v>3779.0230000000001</v>
          </cell>
          <cell r="S13">
            <v>3609.7379999999998</v>
          </cell>
          <cell r="T13">
            <v>3793.5920000000001</v>
          </cell>
          <cell r="U13">
            <v>3715.5250000000001</v>
          </cell>
          <cell r="V13">
            <v>4049.643</v>
          </cell>
          <cell r="W13">
            <v>4151.6769999999997</v>
          </cell>
          <cell r="X13">
            <v>4403.3739999999998</v>
          </cell>
          <cell r="Y13">
            <v>4906.018</v>
          </cell>
          <cell r="Z13">
            <v>5361.933</v>
          </cell>
          <cell r="AA13">
            <v>5326.8360000000002</v>
          </cell>
          <cell r="AB13">
            <v>6026.0640000000003</v>
          </cell>
          <cell r="AC13">
            <v>6563.1679999999997</v>
          </cell>
          <cell r="AD13">
            <v>6175.4179999999997</v>
          </cell>
        </row>
        <row r="14">
          <cell r="A14" t="str">
            <v>Euro area - 19 countries  (from 2015)</v>
          </cell>
          <cell r="Q14">
            <v>2268.5529999999999</v>
          </cell>
          <cell r="R14">
            <v>2529.549</v>
          </cell>
          <cell r="S14">
            <v>2457.9499999999998</v>
          </cell>
          <cell r="T14">
            <v>2551.8229999999999</v>
          </cell>
          <cell r="U14">
            <v>2623.971</v>
          </cell>
          <cell r="V14">
            <v>2564.8530000000001</v>
          </cell>
          <cell r="W14">
            <v>2596.9319999999998</v>
          </cell>
          <cell r="X14">
            <v>2981.7089999999998</v>
          </cell>
          <cell r="Y14">
            <v>3467.201</v>
          </cell>
          <cell r="Z14">
            <v>3997.6860000000001</v>
          </cell>
          <cell r="AA14">
            <v>3950.7379999999998</v>
          </cell>
          <cell r="AB14">
            <v>4266.4110000000001</v>
          </cell>
          <cell r="AC14">
            <v>4694.4949999999999</v>
          </cell>
          <cell r="AD14">
            <v>4410.9319999999998</v>
          </cell>
        </row>
        <row r="15">
          <cell r="A15" t="str">
            <v>Belgium</v>
          </cell>
          <cell r="Q15">
            <v>145.89400000000001</v>
          </cell>
          <cell r="R15">
            <v>207.815</v>
          </cell>
          <cell r="S15">
            <v>14.904</v>
          </cell>
          <cell r="T15">
            <v>15.11</v>
          </cell>
          <cell r="U15">
            <v>188.33500000000001</v>
          </cell>
          <cell r="V15">
            <v>11.089</v>
          </cell>
          <cell r="W15">
            <v>12.23</v>
          </cell>
          <cell r="X15">
            <v>136.887</v>
          </cell>
          <cell r="Y15">
            <v>271.27699999999999</v>
          </cell>
          <cell r="Z15">
            <v>294</v>
          </cell>
          <cell r="AA15">
            <v>269.8</v>
          </cell>
          <cell r="AB15">
            <v>277.89999999999998</v>
          </cell>
          <cell r="AC15">
            <v>282</v>
          </cell>
          <cell r="AD15">
            <v>265.8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6.4459999999999997</v>
          </cell>
          <cell r="R17">
            <v>7.0839999999999996</v>
          </cell>
          <cell r="S17">
            <v>7.66</v>
          </cell>
          <cell r="T17">
            <v>7.6390000000000002</v>
          </cell>
          <cell r="U17">
            <v>7.2309999999999999</v>
          </cell>
          <cell r="V17">
            <v>8.1449999999999996</v>
          </cell>
          <cell r="W17">
            <v>9.2669999999999995</v>
          </cell>
          <cell r="X17">
            <v>9.5239999999999991</v>
          </cell>
          <cell r="Y17">
            <v>8.4890000000000008</v>
          </cell>
          <cell r="Z17">
            <v>9.7579999999999991</v>
          </cell>
          <cell r="AA17">
            <v>10.016999999999999</v>
          </cell>
          <cell r="AB17">
            <v>17.238</v>
          </cell>
          <cell r="AC17">
            <v>29.381</v>
          </cell>
          <cell r="AD17">
            <v>24.838000000000001</v>
          </cell>
        </row>
        <row r="18">
          <cell r="A18" t="str">
            <v>Denmark</v>
          </cell>
          <cell r="Q18">
            <v>324</v>
          </cell>
          <cell r="R18">
            <v>308</v>
          </cell>
          <cell r="S18">
            <v>319</v>
          </cell>
          <cell r="T18">
            <v>303</v>
          </cell>
          <cell r="U18">
            <v>302</v>
          </cell>
          <cell r="V18">
            <v>254.02500000000001</v>
          </cell>
          <cell r="W18">
            <v>226.26499999999999</v>
          </cell>
          <cell r="X18">
            <v>222.679</v>
          </cell>
          <cell r="Y18">
            <v>216.48099999999999</v>
          </cell>
          <cell r="Z18">
            <v>187.82400000000001</v>
          </cell>
          <cell r="AA18">
            <v>123.724</v>
          </cell>
          <cell r="AB18">
            <v>121.699</v>
          </cell>
          <cell r="AC18">
            <v>120.706</v>
          </cell>
          <cell r="AD18">
            <v>117.55200000000001</v>
          </cell>
        </row>
        <row r="19">
          <cell r="A19" t="str">
            <v>Germany (until 1990 former territory of the FRG)</v>
          </cell>
          <cell r="Q19">
            <v>1090</v>
          </cell>
          <cell r="R19">
            <v>1296</v>
          </cell>
          <cell r="S19">
            <v>1398</v>
          </cell>
          <cell r="T19">
            <v>1494</v>
          </cell>
          <cell r="U19">
            <v>1418</v>
          </cell>
          <cell r="V19">
            <v>1431</v>
          </cell>
          <cell r="W19">
            <v>1369</v>
          </cell>
          <cell r="X19">
            <v>1626</v>
          </cell>
          <cell r="Y19">
            <v>1862</v>
          </cell>
          <cell r="Z19">
            <v>2131</v>
          </cell>
          <cell r="AA19">
            <v>1992</v>
          </cell>
          <cell r="AB19">
            <v>2093</v>
          </cell>
          <cell r="AC19">
            <v>2402</v>
          </cell>
          <cell r="AD19">
            <v>2225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60</v>
          </cell>
          <cell r="Z20">
            <v>73</v>
          </cell>
          <cell r="AA20">
            <v>128</v>
          </cell>
          <cell r="AB20">
            <v>57</v>
          </cell>
          <cell r="AC20">
            <v>141</v>
          </cell>
          <cell r="AD20">
            <v>55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51</v>
          </cell>
          <cell r="R24">
            <v>57</v>
          </cell>
          <cell r="S24">
            <v>60</v>
          </cell>
          <cell r="T24">
            <v>64</v>
          </cell>
          <cell r="U24">
            <v>58</v>
          </cell>
          <cell r="V24">
            <v>70</v>
          </cell>
          <cell r="W24">
            <v>131.34899999999999</v>
          </cell>
          <cell r="X24">
            <v>148.15</v>
          </cell>
          <cell r="Y24">
            <v>150.72399999999999</v>
          </cell>
          <cell r="Z24">
            <v>179.02</v>
          </cell>
          <cell r="AA24">
            <v>145.74700000000001</v>
          </cell>
          <cell r="AB24">
            <v>237.96799999999999</v>
          </cell>
          <cell r="AC24">
            <v>243.17400000000001</v>
          </cell>
          <cell r="AD24">
            <v>228.79300000000001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880.08799999999997</v>
          </cell>
          <cell r="R26">
            <v>893.85400000000004</v>
          </cell>
          <cell r="S26">
            <v>908.31299999999999</v>
          </cell>
          <cell r="T26">
            <v>896.26199999999994</v>
          </cell>
          <cell r="U26">
            <v>790.34500000000003</v>
          </cell>
          <cell r="V26">
            <v>933.62400000000002</v>
          </cell>
          <cell r="W26">
            <v>963.70699999999999</v>
          </cell>
          <cell r="X26">
            <v>941.12800000000004</v>
          </cell>
          <cell r="Y26">
            <v>955.63300000000004</v>
          </cell>
          <cell r="Z26">
            <v>1110.7149999999999</v>
          </cell>
          <cell r="AA26">
            <v>1132.739</v>
          </cell>
          <cell r="AB26">
            <v>1197.261</v>
          </cell>
          <cell r="AC26">
            <v>1223.5530000000001</v>
          </cell>
          <cell r="AD26">
            <v>1224.0250000000001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19.024999999999999</v>
          </cell>
          <cell r="Z29">
            <v>28.172000000000001</v>
          </cell>
          <cell r="AA29">
            <v>42.795999999999999</v>
          </cell>
          <cell r="AB29">
            <v>80.239000000000004</v>
          </cell>
          <cell r="AC29">
            <v>72.722999999999999</v>
          </cell>
          <cell r="AD29">
            <v>50.5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58.942</v>
          </cell>
          <cell r="R31">
            <v>83.022000000000006</v>
          </cell>
          <cell r="S31">
            <v>83.128</v>
          </cell>
          <cell r="T31">
            <v>85.307000000000002</v>
          </cell>
          <cell r="U31">
            <v>83.68</v>
          </cell>
          <cell r="V31">
            <v>78.953000000000003</v>
          </cell>
          <cell r="W31">
            <v>79.212999999999994</v>
          </cell>
          <cell r="X31">
            <v>81.462000000000003</v>
          </cell>
          <cell r="Y31">
            <v>78.846999999999994</v>
          </cell>
          <cell r="Z31">
            <v>79.667000000000002</v>
          </cell>
          <cell r="AA31">
            <v>76.356999999999999</v>
          </cell>
          <cell r="AB31">
            <v>66.644999999999996</v>
          </cell>
          <cell r="AC31">
            <v>76</v>
          </cell>
          <cell r="AD31">
            <v>79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27.024999999999999</v>
          </cell>
          <cell r="R34">
            <v>27.178999999999998</v>
          </cell>
          <cell r="S34">
            <v>22.361999999999998</v>
          </cell>
          <cell r="T34">
            <v>30.064</v>
          </cell>
          <cell r="U34">
            <v>78.462999999999994</v>
          </cell>
          <cell r="V34">
            <v>33.558999999999997</v>
          </cell>
          <cell r="W34">
            <v>25.695</v>
          </cell>
          <cell r="X34">
            <v>16.347999999999999</v>
          </cell>
          <cell r="Y34">
            <v>13.244999999999999</v>
          </cell>
          <cell r="Z34">
            <v>13.009</v>
          </cell>
          <cell r="AA34">
            <v>24.65</v>
          </cell>
          <cell r="AB34">
            <v>68.899000000000001</v>
          </cell>
          <cell r="AC34">
            <v>44.756</v>
          </cell>
          <cell r="AD34">
            <v>50.235999999999997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2.9980000000000002</v>
          </cell>
          <cell r="AA35">
            <v>0</v>
          </cell>
          <cell r="AB35">
            <v>2.0710000000000002</v>
          </cell>
          <cell r="AC35">
            <v>0.58599999999999997</v>
          </cell>
          <cell r="AD35">
            <v>14.096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74.546000000000006</v>
          </cell>
          <cell r="R40">
            <v>47.701000000000001</v>
          </cell>
          <cell r="S40">
            <v>54.371000000000002</v>
          </cell>
          <cell r="T40">
            <v>52.387</v>
          </cell>
          <cell r="U40">
            <v>90.828000000000003</v>
          </cell>
          <cell r="V40">
            <v>85.581000000000003</v>
          </cell>
          <cell r="W40">
            <v>94.950999999999993</v>
          </cell>
          <cell r="X40">
            <v>113.196</v>
          </cell>
          <cell r="Y40">
            <v>135.297</v>
          </cell>
          <cell r="Z40">
            <v>168.77</v>
          </cell>
          <cell r="AA40">
            <v>215.006</v>
          </cell>
          <cell r="AB40">
            <v>254.14400000000001</v>
          </cell>
          <cell r="AC40">
            <v>285.28899999999999</v>
          </cell>
          <cell r="AD40">
            <v>311.57799999999997</v>
          </cell>
        </row>
        <row r="41">
          <cell r="A41" t="str">
            <v>Sweden</v>
          </cell>
          <cell r="Q41">
            <v>785.4</v>
          </cell>
          <cell r="R41">
            <v>851.36800000000005</v>
          </cell>
          <cell r="S41">
            <v>742</v>
          </cell>
          <cell r="T41">
            <v>845.82299999999998</v>
          </cell>
          <cell r="U41">
            <v>698.64300000000003</v>
          </cell>
          <cell r="V41">
            <v>1143.6669999999999</v>
          </cell>
          <cell r="W41">
            <v>1240</v>
          </cell>
          <cell r="X41">
            <v>1108</v>
          </cell>
          <cell r="Y41">
            <v>1135</v>
          </cell>
          <cell r="Z41">
            <v>1084</v>
          </cell>
          <cell r="AA41">
            <v>1166</v>
          </cell>
          <cell r="AB41">
            <v>1552</v>
          </cell>
          <cell r="AC41">
            <v>1642</v>
          </cell>
          <cell r="AD41">
            <v>1529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56</v>
          </cell>
          <cell r="T44">
            <v>57</v>
          </cell>
          <cell r="U44">
            <v>49</v>
          </cell>
          <cell r="V44">
            <v>97</v>
          </cell>
          <cell r="W44">
            <v>80</v>
          </cell>
          <cell r="X44">
            <v>114</v>
          </cell>
          <cell r="Y44">
            <v>204</v>
          </cell>
          <cell r="Z44">
            <v>210</v>
          </cell>
          <cell r="AA44">
            <v>218</v>
          </cell>
          <cell r="AB44">
            <v>192</v>
          </cell>
          <cell r="AC44">
            <v>196</v>
          </cell>
          <cell r="AD44">
            <v>171.18899999999999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3550.4389999999999</v>
          </cell>
          <cell r="R12">
            <v>3962.152</v>
          </cell>
          <cell r="S12">
            <v>3817.6860000000001</v>
          </cell>
          <cell r="T12">
            <v>3921.6439999999998</v>
          </cell>
          <cell r="U12">
            <v>4326.9750000000004</v>
          </cell>
          <cell r="V12">
            <v>4739.6080000000002</v>
          </cell>
          <cell r="W12">
            <v>5028.0079999999998</v>
          </cell>
          <cell r="X12">
            <v>5216.3059999999996</v>
          </cell>
          <cell r="Y12">
            <v>5641.527</v>
          </cell>
          <cell r="Z12">
            <v>6077.3969999999999</v>
          </cell>
          <cell r="AA12">
            <v>6146.3530000000001</v>
          </cell>
          <cell r="AB12">
            <v>6934.866</v>
          </cell>
          <cell r="AC12">
            <v>7461.1289999999999</v>
          </cell>
          <cell r="AD12">
            <v>6975.7939999999999</v>
          </cell>
        </row>
        <row r="13">
          <cell r="A13" t="str">
            <v>European Union - 28 countries (2013-2020)</v>
          </cell>
          <cell r="Q13">
            <v>3550.4389999999999</v>
          </cell>
          <cell r="R13">
            <v>3962.152</v>
          </cell>
          <cell r="S13">
            <v>3817.6860000000001</v>
          </cell>
          <cell r="T13">
            <v>3921.6439999999998</v>
          </cell>
          <cell r="U13">
            <v>4326.9750000000004</v>
          </cell>
          <cell r="V13">
            <v>4739.6080000000002</v>
          </cell>
          <cell r="W13">
            <v>5028.0079999999998</v>
          </cell>
          <cell r="X13">
            <v>5216.3059999999996</v>
          </cell>
          <cell r="Y13">
            <v>5641.527</v>
          </cell>
          <cell r="Z13">
            <v>6077.3969999999999</v>
          </cell>
          <cell r="AA13">
            <v>6146.3530000000001</v>
          </cell>
          <cell r="AB13">
            <v>6934.866</v>
          </cell>
          <cell r="AC13">
            <v>7461.1289999999999</v>
          </cell>
          <cell r="AD13">
            <v>6975.7939999999999</v>
          </cell>
        </row>
        <row r="14">
          <cell r="A14" t="str">
            <v>Euro area - 19 countries  (from 2015)</v>
          </cell>
          <cell r="Q14">
            <v>2294.7249999999999</v>
          </cell>
          <cell r="R14">
            <v>2567.527</v>
          </cell>
          <cell r="S14">
            <v>2587.8980000000001</v>
          </cell>
          <cell r="T14">
            <v>2658.2840000000001</v>
          </cell>
          <cell r="U14">
            <v>3196.7109999999998</v>
          </cell>
          <cell r="V14">
            <v>3196.366</v>
          </cell>
          <cell r="W14">
            <v>3389.4349999999999</v>
          </cell>
          <cell r="X14">
            <v>3751.7669999999998</v>
          </cell>
          <cell r="Y14">
            <v>4141.585</v>
          </cell>
          <cell r="Z14">
            <v>4668.7669999999998</v>
          </cell>
          <cell r="AA14">
            <v>4720.3980000000001</v>
          </cell>
          <cell r="AB14">
            <v>5101.9080000000004</v>
          </cell>
          <cell r="AC14">
            <v>5546.7820000000002</v>
          </cell>
          <cell r="AD14">
            <v>5149.9399999999996</v>
          </cell>
        </row>
        <row r="15">
          <cell r="A15" t="str">
            <v>Belgium</v>
          </cell>
          <cell r="Q15">
            <v>168.006</v>
          </cell>
          <cell r="R15">
            <v>230.35300000000001</v>
          </cell>
          <cell r="S15">
            <v>107.065</v>
          </cell>
          <cell r="T15">
            <v>97.713999999999999</v>
          </cell>
          <cell r="U15">
            <v>393.32499999999999</v>
          </cell>
          <cell r="V15">
            <v>78.849000000000004</v>
          </cell>
          <cell r="W15">
            <v>87.241</v>
          </cell>
          <cell r="X15">
            <v>252.739</v>
          </cell>
          <cell r="Y15">
            <v>585.452</v>
          </cell>
          <cell r="Z15">
            <v>557.5</v>
          </cell>
          <cell r="AA15">
            <v>566.29999999999995</v>
          </cell>
          <cell r="AB15">
            <v>607.4</v>
          </cell>
          <cell r="AC15">
            <v>617.79999999999995</v>
          </cell>
          <cell r="AD15">
            <v>607.70000000000005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6.4459999999999997</v>
          </cell>
          <cell r="R17">
            <v>7.0839999999999996</v>
          </cell>
          <cell r="S17">
            <v>7.66</v>
          </cell>
          <cell r="T17">
            <v>8.1920000000000002</v>
          </cell>
          <cell r="U17">
            <v>7.9939999999999998</v>
          </cell>
          <cell r="V17">
            <v>9.375</v>
          </cell>
          <cell r="W17">
            <v>11.095000000000001</v>
          </cell>
          <cell r="X17">
            <v>11.398</v>
          </cell>
          <cell r="Y17">
            <v>11.614000000000001</v>
          </cell>
          <cell r="Z17">
            <v>13.141</v>
          </cell>
          <cell r="AA17">
            <v>22.858000000000001</v>
          </cell>
          <cell r="AB17">
            <v>25.459</v>
          </cell>
          <cell r="AC17">
            <v>36.055</v>
          </cell>
          <cell r="AD17">
            <v>30.234000000000002</v>
          </cell>
        </row>
        <row r="18">
          <cell r="A18" t="str">
            <v>Denmark</v>
          </cell>
          <cell r="Q18">
            <v>324</v>
          </cell>
          <cell r="R18">
            <v>308</v>
          </cell>
          <cell r="S18">
            <v>319</v>
          </cell>
          <cell r="T18">
            <v>303</v>
          </cell>
          <cell r="U18">
            <v>302</v>
          </cell>
          <cell r="V18">
            <v>254.02500000000001</v>
          </cell>
          <cell r="W18">
            <v>226.26499999999999</v>
          </cell>
          <cell r="X18">
            <v>222.679</v>
          </cell>
          <cell r="Y18">
            <v>216.48099999999999</v>
          </cell>
          <cell r="Z18">
            <v>187.82400000000001</v>
          </cell>
          <cell r="AA18">
            <v>123.724</v>
          </cell>
          <cell r="AB18">
            <v>121.699</v>
          </cell>
          <cell r="AC18">
            <v>120.706</v>
          </cell>
          <cell r="AD18">
            <v>117.55200000000001</v>
          </cell>
        </row>
        <row r="19">
          <cell r="A19" t="str">
            <v>Germany (until 1990 former territory of the FRG)</v>
          </cell>
          <cell r="Q19">
            <v>1090</v>
          </cell>
          <cell r="R19">
            <v>1296</v>
          </cell>
          <cell r="S19">
            <v>1398</v>
          </cell>
          <cell r="T19">
            <v>1494</v>
          </cell>
          <cell r="U19">
            <v>1759</v>
          </cell>
          <cell r="V19">
            <v>1969</v>
          </cell>
          <cell r="W19">
            <v>2045</v>
          </cell>
          <cell r="X19">
            <v>2222</v>
          </cell>
          <cell r="Y19">
            <v>2140</v>
          </cell>
          <cell r="Z19">
            <v>2451</v>
          </cell>
          <cell r="AA19">
            <v>2354</v>
          </cell>
          <cell r="AB19">
            <v>2473</v>
          </cell>
          <cell r="AC19">
            <v>2807</v>
          </cell>
          <cell r="AD19">
            <v>2465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60</v>
          </cell>
          <cell r="Z20">
            <v>73</v>
          </cell>
          <cell r="AA20">
            <v>128</v>
          </cell>
          <cell r="AB20">
            <v>57</v>
          </cell>
          <cell r="AC20">
            <v>141</v>
          </cell>
          <cell r="AD20">
            <v>67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51</v>
          </cell>
          <cell r="R24">
            <v>57</v>
          </cell>
          <cell r="S24">
            <v>67</v>
          </cell>
          <cell r="T24">
            <v>72</v>
          </cell>
          <cell r="U24">
            <v>65</v>
          </cell>
          <cell r="V24">
            <v>78</v>
          </cell>
          <cell r="W24">
            <v>144.01599999999999</v>
          </cell>
          <cell r="X24">
            <v>162.36000000000001</v>
          </cell>
          <cell r="Y24">
            <v>166.196</v>
          </cell>
          <cell r="Z24">
            <v>196.018</v>
          </cell>
          <cell r="AA24">
            <v>168.239</v>
          </cell>
          <cell r="AB24">
            <v>247.74</v>
          </cell>
          <cell r="AC24">
            <v>247.94300000000001</v>
          </cell>
          <cell r="AD24">
            <v>237.89699999999999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880.15800000000002</v>
          </cell>
          <cell r="R26">
            <v>905.28700000000003</v>
          </cell>
          <cell r="S26">
            <v>923.84900000000005</v>
          </cell>
          <cell r="T26">
            <v>896.26199999999994</v>
          </cell>
          <cell r="U26">
            <v>790.34500000000003</v>
          </cell>
          <cell r="V26">
            <v>933.62400000000002</v>
          </cell>
          <cell r="W26">
            <v>973.29200000000003</v>
          </cell>
          <cell r="X26">
            <v>954.41399999999999</v>
          </cell>
          <cell r="Y26">
            <v>966.1</v>
          </cell>
          <cell r="Z26">
            <v>1129.066</v>
          </cell>
          <cell r="AA26">
            <v>1159.4480000000001</v>
          </cell>
          <cell r="AB26">
            <v>1230.4580000000001</v>
          </cell>
          <cell r="AC26">
            <v>1255.8309999999999</v>
          </cell>
          <cell r="AD26">
            <v>1249.979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25.542000000000002</v>
          </cell>
          <cell r="Z29">
            <v>43.573999999999998</v>
          </cell>
          <cell r="AA29">
            <v>61.284999999999997</v>
          </cell>
          <cell r="AB29">
            <v>104.521</v>
          </cell>
          <cell r="AC29">
            <v>83.480999999999995</v>
          </cell>
          <cell r="AD29">
            <v>84.5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58.942</v>
          </cell>
          <cell r="R31">
            <v>83.022000000000006</v>
          </cell>
          <cell r="S31">
            <v>83.128</v>
          </cell>
          <cell r="T31">
            <v>85.307000000000002</v>
          </cell>
          <cell r="U31">
            <v>83.68</v>
          </cell>
          <cell r="V31">
            <v>78.953000000000003</v>
          </cell>
          <cell r="W31">
            <v>79.212999999999994</v>
          </cell>
          <cell r="X31">
            <v>81.462000000000003</v>
          </cell>
          <cell r="Y31">
            <v>78.846999999999994</v>
          </cell>
          <cell r="Z31">
            <v>79.667000000000002</v>
          </cell>
          <cell r="AA31">
            <v>76.373000000000005</v>
          </cell>
          <cell r="AB31">
            <v>92.728999999999999</v>
          </cell>
          <cell r="AC31">
            <v>76</v>
          </cell>
          <cell r="AD31">
            <v>79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29.033999999999999</v>
          </cell>
          <cell r="R34">
            <v>29.462</v>
          </cell>
          <cell r="S34">
            <v>27.375</v>
          </cell>
          <cell r="T34">
            <v>35.624000000000002</v>
          </cell>
          <cell r="U34">
            <v>83.325999999999993</v>
          </cell>
          <cell r="V34">
            <v>40.758000000000003</v>
          </cell>
          <cell r="W34">
            <v>28.065999999999999</v>
          </cell>
          <cell r="X34">
            <v>39.155000000000001</v>
          </cell>
          <cell r="Y34">
            <v>55.183</v>
          </cell>
          <cell r="Z34">
            <v>42.314999999999998</v>
          </cell>
          <cell r="AA34">
            <v>60.557000000000002</v>
          </cell>
          <cell r="AB34">
            <v>118.65300000000001</v>
          </cell>
          <cell r="AC34">
            <v>98.566999999999993</v>
          </cell>
          <cell r="AD34">
            <v>115.131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2.9980000000000002</v>
          </cell>
          <cell r="AA35">
            <v>0</v>
          </cell>
          <cell r="AB35">
            <v>2.0710000000000002</v>
          </cell>
          <cell r="AC35">
            <v>0.58599999999999997</v>
          </cell>
          <cell r="AD35">
            <v>30.068000000000001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6.9859999999999998</v>
          </cell>
          <cell r="X38">
            <v>6.07</v>
          </cell>
          <cell r="Y38">
            <v>7.3540000000000001</v>
          </cell>
          <cell r="Z38">
            <v>7.2670000000000003</v>
          </cell>
          <cell r="AA38">
            <v>7.5110000000000001</v>
          </cell>
          <cell r="AB38">
            <v>8.577</v>
          </cell>
          <cell r="AC38">
            <v>8.9090000000000007</v>
          </cell>
          <cell r="AD38">
            <v>10.3</v>
          </cell>
        </row>
        <row r="39">
          <cell r="A39" t="str">
            <v>Slovakia</v>
          </cell>
          <cell r="Q39">
            <v>0</v>
          </cell>
          <cell r="R39">
            <v>1</v>
          </cell>
          <cell r="S39">
            <v>1</v>
          </cell>
          <cell r="T39">
            <v>1</v>
          </cell>
          <cell r="U39">
            <v>2</v>
          </cell>
          <cell r="V39">
            <v>2</v>
          </cell>
          <cell r="W39">
            <v>2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76.527000000000001</v>
          </cell>
          <cell r="R40">
            <v>48.424999999999997</v>
          </cell>
          <cell r="S40">
            <v>63.609000000000002</v>
          </cell>
          <cell r="T40">
            <v>61.683999999999997</v>
          </cell>
          <cell r="U40">
            <v>103.715</v>
          </cell>
          <cell r="V40">
            <v>94.135000000000005</v>
          </cell>
          <cell r="W40">
            <v>102.834</v>
          </cell>
          <cell r="X40">
            <v>115.029</v>
          </cell>
          <cell r="Y40">
            <v>135.75800000000001</v>
          </cell>
          <cell r="Z40">
            <v>169.02699999999999</v>
          </cell>
          <cell r="AA40">
            <v>215.05799999999999</v>
          </cell>
          <cell r="AB40">
            <v>254.559</v>
          </cell>
          <cell r="AC40">
            <v>286.25099999999998</v>
          </cell>
          <cell r="AD40">
            <v>312.43299999999999</v>
          </cell>
        </row>
        <row r="41">
          <cell r="A41" t="str">
            <v>Sweden</v>
          </cell>
          <cell r="Q41">
            <v>866.32600000000002</v>
          </cell>
          <cell r="R41">
            <v>996.51900000000001</v>
          </cell>
          <cell r="S41">
            <v>820</v>
          </cell>
          <cell r="T41">
            <v>866.86099999999999</v>
          </cell>
          <cell r="U41">
            <v>736.59</v>
          </cell>
          <cell r="V41">
            <v>1200.8889999999999</v>
          </cell>
          <cell r="W41">
            <v>1322</v>
          </cell>
          <cell r="X41">
            <v>1149</v>
          </cell>
          <cell r="Y41">
            <v>1193</v>
          </cell>
          <cell r="Z41">
            <v>1125</v>
          </cell>
          <cell r="AA41">
            <v>1203</v>
          </cell>
          <cell r="AB41">
            <v>1591</v>
          </cell>
          <cell r="AC41">
            <v>1681</v>
          </cell>
          <cell r="AD41">
            <v>1569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56</v>
          </cell>
          <cell r="T44">
            <v>57</v>
          </cell>
          <cell r="U44">
            <v>49</v>
          </cell>
          <cell r="V44">
            <v>97</v>
          </cell>
          <cell r="W44">
            <v>80</v>
          </cell>
          <cell r="X44">
            <v>114</v>
          </cell>
          <cell r="Y44">
            <v>204</v>
          </cell>
          <cell r="Z44">
            <v>210</v>
          </cell>
          <cell r="AA44">
            <v>218</v>
          </cell>
          <cell r="AB44">
            <v>192</v>
          </cell>
          <cell r="AC44">
            <v>196</v>
          </cell>
          <cell r="AD44">
            <v>171.18899999999999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6.0270000000000001</v>
          </cell>
          <cell r="AB49">
            <v>7.6319999999999997</v>
          </cell>
          <cell r="AC49">
            <v>10.912000000000001</v>
          </cell>
          <cell r="AD49">
            <v>7.032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41898</v>
          </cell>
          <cell r="R12">
            <v>40124</v>
          </cell>
          <cell r="S12">
            <v>36868</v>
          </cell>
          <cell r="T12">
            <v>37865</v>
          </cell>
          <cell r="U12">
            <v>36099</v>
          </cell>
          <cell r="V12">
            <v>25862</v>
          </cell>
          <cell r="W12">
            <v>26833</v>
          </cell>
          <cell r="X12">
            <v>27002</v>
          </cell>
          <cell r="Y12">
            <v>26740</v>
          </cell>
          <cell r="Z12">
            <v>26808</v>
          </cell>
          <cell r="AA12">
            <v>26739</v>
          </cell>
          <cell r="AB12">
            <v>26691</v>
          </cell>
          <cell r="AC12">
            <v>10928</v>
          </cell>
          <cell r="AD12">
            <v>10752</v>
          </cell>
        </row>
        <row r="13">
          <cell r="A13" t="str">
            <v>European Union - 28 countries (2013-2020)</v>
          </cell>
          <cell r="Q13">
            <v>41898</v>
          </cell>
          <cell r="R13">
            <v>40124</v>
          </cell>
          <cell r="S13">
            <v>36868</v>
          </cell>
          <cell r="T13">
            <v>37865</v>
          </cell>
          <cell r="U13">
            <v>36099</v>
          </cell>
          <cell r="V13">
            <v>25862</v>
          </cell>
          <cell r="W13">
            <v>26833</v>
          </cell>
          <cell r="X13">
            <v>27002</v>
          </cell>
          <cell r="Y13">
            <v>26740</v>
          </cell>
          <cell r="Z13">
            <v>26808</v>
          </cell>
          <cell r="AA13">
            <v>26739</v>
          </cell>
          <cell r="AB13">
            <v>26691</v>
          </cell>
          <cell r="AC13">
            <v>10928</v>
          </cell>
          <cell r="AD13">
            <v>10752</v>
          </cell>
        </row>
        <row r="14">
          <cell r="A14" t="str">
            <v>Euro area - 19 countries  (from 2015)</v>
          </cell>
          <cell r="Q14">
            <v>28064</v>
          </cell>
          <cell r="R14">
            <v>26663</v>
          </cell>
          <cell r="S14">
            <v>22191</v>
          </cell>
          <cell r="T14">
            <v>23047</v>
          </cell>
          <cell r="U14">
            <v>20673</v>
          </cell>
          <cell r="V14">
            <v>10101</v>
          </cell>
          <cell r="W14">
            <v>11148</v>
          </cell>
          <cell r="X14">
            <v>11209</v>
          </cell>
          <cell r="Y14">
            <v>11370</v>
          </cell>
          <cell r="Z14">
            <v>11159</v>
          </cell>
          <cell r="AA14">
            <v>10905</v>
          </cell>
          <cell r="AB14">
            <v>10637</v>
          </cell>
          <cell r="AC14">
            <v>10858</v>
          </cell>
          <cell r="AD14">
            <v>10687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10337</v>
          </cell>
          <cell r="R29">
            <v>8651</v>
          </cell>
          <cell r="S29">
            <v>9833</v>
          </cell>
          <cell r="T29">
            <v>9894</v>
          </cell>
          <cell r="U29">
            <v>10852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13834</v>
          </cell>
          <cell r="R31">
            <v>13461</v>
          </cell>
          <cell r="S31">
            <v>14677</v>
          </cell>
          <cell r="T31">
            <v>14818</v>
          </cell>
          <cell r="U31">
            <v>15426</v>
          </cell>
          <cell r="V31">
            <v>15761</v>
          </cell>
          <cell r="W31">
            <v>15685</v>
          </cell>
          <cell r="X31">
            <v>15793</v>
          </cell>
          <cell r="Y31">
            <v>15370</v>
          </cell>
          <cell r="Z31">
            <v>15649</v>
          </cell>
          <cell r="AA31">
            <v>15834</v>
          </cell>
          <cell r="AB31">
            <v>16054</v>
          </cell>
          <cell r="AC31">
            <v>70</v>
          </cell>
          <cell r="AD31">
            <v>65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17727</v>
          </cell>
          <cell r="R39">
            <v>18012</v>
          </cell>
          <cell r="S39">
            <v>12358</v>
          </cell>
          <cell r="T39">
            <v>13153</v>
          </cell>
          <cell r="U39">
            <v>9821</v>
          </cell>
          <cell r="V39">
            <v>10101</v>
          </cell>
          <cell r="W39">
            <v>11148</v>
          </cell>
          <cell r="X39">
            <v>11209</v>
          </cell>
          <cell r="Y39">
            <v>11370</v>
          </cell>
          <cell r="Z39">
            <v>11159</v>
          </cell>
          <cell r="AA39">
            <v>10905</v>
          </cell>
          <cell r="AB39">
            <v>10637</v>
          </cell>
          <cell r="AC39">
            <v>10858</v>
          </cell>
          <cell r="AD39">
            <v>10687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topLeftCell="C1" zoomScaleNormal="100" workbookViewId="0">
      <selection activeCell="S102" sqref="S102"/>
    </sheetView>
  </sheetViews>
  <sheetFormatPr baseColWidth="10" defaultRowHeight="12.75" outlineLevelRow="1" x14ac:dyDescent="0.2"/>
  <cols>
    <col min="1" max="1" width="3.140625" style="1" customWidth="1"/>
    <col min="2" max="2" width="46.7109375" style="1" customWidth="1"/>
    <col min="3" max="3" width="21.85546875" style="1" bestFit="1" customWidth="1"/>
    <col min="4" max="17" width="11.42578125" style="1"/>
    <col min="18" max="18" width="18.7109375" style="1" customWidth="1"/>
    <col min="19" max="19" width="15.28515625" style="1" bestFit="1" customWidth="1"/>
    <col min="20" max="20" width="17.85546875" style="1" customWidth="1"/>
    <col min="21" max="16384" width="11.42578125" style="1"/>
  </cols>
  <sheetData>
    <row r="1" spans="1:20" ht="15" x14ac:dyDescent="0.25">
      <c r="A1" s="2"/>
      <c r="B1" s="15" t="s">
        <v>204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ht="38.25" x14ac:dyDescent="0.2">
      <c r="A2" s="2"/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31" t="s">
        <v>213</v>
      </c>
    </row>
    <row r="3" spans="1:20" ht="38.25" x14ac:dyDescent="0.2">
      <c r="A3" s="2"/>
      <c r="B3" s="16" t="str">
        <f>VLOOKUP(G3,background!A2:B44,2)</f>
        <v>Austria</v>
      </c>
      <c r="C3" s="2"/>
      <c r="D3" s="2"/>
      <c r="E3" s="2"/>
      <c r="F3" s="2"/>
      <c r="G3" s="2">
        <v>23</v>
      </c>
      <c r="H3" s="14" t="s">
        <v>67</v>
      </c>
      <c r="I3" s="2"/>
      <c r="J3" s="2"/>
      <c r="K3" s="2"/>
      <c r="L3" s="2"/>
      <c r="M3" s="24" t="s">
        <v>210</v>
      </c>
      <c r="N3" s="24" t="s">
        <v>207</v>
      </c>
      <c r="O3" s="24" t="s">
        <v>208</v>
      </c>
      <c r="P3" s="24" t="s">
        <v>209</v>
      </c>
      <c r="Q3" s="24" t="s">
        <v>205</v>
      </c>
      <c r="R3" s="34" t="s">
        <v>212</v>
      </c>
      <c r="T3" s="29">
        <f>LOG(Q4/M4)/4</f>
        <v>-1.0875675327260406E-3</v>
      </c>
    </row>
    <row r="4" spans="1:20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6">
        <f>M6/M8</f>
        <v>0.11743467616763509</v>
      </c>
      <c r="N4" s="26">
        <f t="shared" ref="N4:P4" si="0">N6/N8</f>
        <v>0.11993077381484393</v>
      </c>
      <c r="O4" s="26">
        <f t="shared" si="0"/>
        <v>0.11514673494888608</v>
      </c>
      <c r="P4" s="26">
        <f t="shared" si="0"/>
        <v>0.11496381340737913</v>
      </c>
      <c r="Q4" s="26">
        <f>Q6/Q8</f>
        <v>0.11626422055311264</v>
      </c>
      <c r="R4" s="27">
        <f>M4*T4^16</f>
        <v>0.11282238442525282</v>
      </c>
      <c r="T4" s="30">
        <f>10^T3</f>
        <v>0.99749891614665398</v>
      </c>
    </row>
    <row r="5" spans="1:20" ht="25.5" x14ac:dyDescent="0.2">
      <c r="A5" s="2"/>
      <c r="B5" s="6" t="s">
        <v>60</v>
      </c>
      <c r="C5" s="7" t="s">
        <v>59</v>
      </c>
      <c r="D5" s="6" t="s">
        <v>46</v>
      </c>
      <c r="E5" s="6" t="s">
        <v>47</v>
      </c>
      <c r="F5" s="6" t="s">
        <v>48</v>
      </c>
      <c r="G5" s="6" t="s">
        <v>49</v>
      </c>
      <c r="H5" s="6" t="s">
        <v>50</v>
      </c>
      <c r="I5" s="6" t="s">
        <v>51</v>
      </c>
      <c r="J5" s="6" t="s">
        <v>52</v>
      </c>
      <c r="K5" s="6" t="s">
        <v>53</v>
      </c>
      <c r="L5" s="6" t="s">
        <v>54</v>
      </c>
      <c r="M5" s="6" t="s">
        <v>55</v>
      </c>
      <c r="N5" s="6" t="s">
        <v>56</v>
      </c>
      <c r="O5" s="6" t="s">
        <v>57</v>
      </c>
      <c r="P5" s="6" t="s">
        <v>58</v>
      </c>
      <c r="Q5" s="6">
        <v>2018</v>
      </c>
      <c r="R5" s="32" t="s">
        <v>211</v>
      </c>
      <c r="S5" s="33" t="s">
        <v>206</v>
      </c>
    </row>
    <row r="6" spans="1:20" x14ac:dyDescent="0.2">
      <c r="A6" s="2"/>
      <c r="B6" s="8" t="s">
        <v>45</v>
      </c>
      <c r="C6" s="8" t="s">
        <v>44</v>
      </c>
      <c r="D6" s="9">
        <f>SUMIFS([1]Data!Q$12:Q$54,[1]Data!$A$12:$A$54,$B$3)+SUMIFS([2]Data!Q$12:Q$54,[2]Data!$A$12:$A$54,$B$3)</f>
        <v>8311.6920000000009</v>
      </c>
      <c r="E6" s="9">
        <f>SUMIFS([1]Data!R$12:R$54,[1]Data!$A$12:$A$54,$B$3)+SUMIFS([2]Data!R$12:R$54,[2]Data!$A$12:$A$54,$B$3)</f>
        <v>8460.4209999999985</v>
      </c>
      <c r="F6" s="9">
        <f>SUMIFS([1]Data!S$12:S$54,[1]Data!$A$12:$A$54,$B$3)+SUMIFS([2]Data!S$12:S$54,[2]Data!$A$12:$A$54,$B$3)</f>
        <v>8914.6239999999998</v>
      </c>
      <c r="G6" s="9">
        <f>SUMIFS([1]Data!T$12:T$54,[1]Data!$A$12:$A$54,$B$3)+SUMIFS([2]Data!T$12:T$54,[2]Data!$A$12:$A$54,$B$3)</f>
        <v>8992.24</v>
      </c>
      <c r="H6" s="9">
        <f>SUMIFS([1]Data!U$12:U$54,[1]Data!$A$12:$A$54,$B$3)+SUMIFS([2]Data!U$12:U$54,[2]Data!$A$12:$A$54,$B$3)</f>
        <v>8555.8029999999999</v>
      </c>
      <c r="I6" s="9">
        <f>SUMIFS([1]Data!V$12:V$54,[1]Data!$A$12:$A$54,$B$3)+SUMIFS([2]Data!V$12:V$54,[2]Data!$A$12:$A$54,$B$3)</f>
        <v>9539.5419999999995</v>
      </c>
      <c r="J6" s="9">
        <f>SUMIFS([1]Data!W$12:W$54,[1]Data!$A$12:$A$54,$B$3)+SUMIFS([2]Data!W$12:W$54,[2]Data!$A$12:$A$54,$B$3)</f>
        <v>9531.5290000000005</v>
      </c>
      <c r="K6" s="9">
        <f>SUMIFS([1]Data!X$12:X$54,[1]Data!$A$12:$A$54,$B$3)+SUMIFS([2]Data!X$12:X$54,[2]Data!$A$12:$A$54,$B$3)</f>
        <v>8561.83</v>
      </c>
      <c r="L6" s="9">
        <f>SUMIFS([1]Data!Y$12:Y$54,[1]Data!$A$12:$A$54,$B$3)+SUMIFS([2]Data!Y$12:Y$54,[2]Data!$A$12:$A$54,$B$3)</f>
        <v>8104.13</v>
      </c>
      <c r="M6" s="9">
        <f>SUMIFS([1]Data!Z$12:Z$54,[1]Data!$A$12:$A$54,$B$3)+SUMIFS([2]Data!Z$12:Z$54,[2]Data!$A$12:$A$54,$B$3)</f>
        <v>7683.2190000000001</v>
      </c>
      <c r="N6" s="9">
        <f>SUMIFS([1]Data!AA$12:AA$54,[1]Data!$A$12:$A$54,$B$3)+SUMIFS([2]Data!AA$12:AA$54,[2]Data!$A$12:$A$54,$B$3)</f>
        <v>7829.6260000000002</v>
      </c>
      <c r="O6" s="9">
        <f>SUMIFS([1]Data!AB$12:AB$54,[1]Data!$A$12:$A$54,$B$3)+SUMIFS([2]Data!AB$12:AB$54,[2]Data!$A$12:$A$54,$B$3)</f>
        <v>7863.7199999999993</v>
      </c>
      <c r="P6" s="9">
        <f>SUMIFS([1]Data!AC$12:AC$54,[1]Data!$A$12:$A$54,$B$3)+SUMIFS([2]Data!AC$12:AC$54,[2]Data!$A$12:$A$54,$B$3)</f>
        <v>8198.2890000000007</v>
      </c>
      <c r="Q6" s="9">
        <f>SUMIFS([1]Data!AD$12:AD$54,[1]Data!$A$12:$A$54,$B$3)+SUMIFS([2]Data!AD$12:AD$54,[2]Data!$A$12:$A$54,$B$3)</f>
        <v>7973.866</v>
      </c>
      <c r="R6" s="25">
        <f>Q6+(Q6-E6)</f>
        <v>7487.3110000000015</v>
      </c>
      <c r="S6" s="28">
        <f>R6/R8</f>
        <v>0.10283354884630348</v>
      </c>
    </row>
    <row r="7" spans="1:20" x14ac:dyDescent="0.2">
      <c r="A7" s="2"/>
      <c r="B7" s="10" t="s">
        <v>45</v>
      </c>
      <c r="C7" s="10" t="s">
        <v>43</v>
      </c>
      <c r="D7" s="11">
        <f>SUMIFS([3]Data!Q$12:Q$54,[3]Data!$A$12:$A$54,$B$3)+SUMIFS([4]Data!Q$12:Q$54,[4]Data!$A$12:$A$54,$B$3)</f>
        <v>58518.061000000002</v>
      </c>
      <c r="E7" s="11">
        <f>SUMIFS([3]Data!R$12:R$54,[3]Data!$A$12:$A$54,$B$3)+SUMIFS([4]Data!R$12:R$54,[4]Data!$A$12:$A$54,$B$3)</f>
        <v>55897.588000000003</v>
      </c>
      <c r="F7" s="11">
        <f>SUMIFS([3]Data!S$12:S$54,[3]Data!$A$12:$A$54,$B$3)+SUMIFS([4]Data!S$12:S$54,[4]Data!$A$12:$A$54,$B$3)</f>
        <v>56152.52</v>
      </c>
      <c r="G7" s="11">
        <f>SUMIFS([3]Data!T$12:T$54,[3]Data!$A$12:$A$54,$B$3)+SUMIFS([4]Data!T$12:T$54,[4]Data!$A$12:$A$54,$B$3)</f>
        <v>57841.665000000001</v>
      </c>
      <c r="H7" s="11">
        <f>SUMIFS([3]Data!U$12:U$54,[3]Data!$A$12:$A$54,$B$3)+SUMIFS([4]Data!U$12:U$54,[4]Data!$A$12:$A$54,$B$3)</f>
        <v>60514.939000000006</v>
      </c>
      <c r="I7" s="11">
        <f>SUMIFS([3]Data!V$12:V$54,[3]Data!$A$12:$A$54,$B$3)+SUMIFS([4]Data!V$12:V$54,[4]Data!$A$12:$A$54,$B$3)</f>
        <v>61570.559000000001</v>
      </c>
      <c r="J7" s="11">
        <f>SUMIFS([3]Data!W$12:W$54,[3]Data!$A$12:$A$54,$B$3)+SUMIFS([4]Data!W$12:W$54,[4]Data!$A$12:$A$54,$B$3)</f>
        <v>56270.079999999994</v>
      </c>
      <c r="K7" s="11">
        <f>SUMIFS([3]Data!X$12:X$54,[3]Data!$A$12:$A$54,$B$3)+SUMIFS([4]Data!X$12:X$54,[4]Data!$A$12:$A$54,$B$3)</f>
        <v>64030.142</v>
      </c>
      <c r="L7" s="11">
        <f>SUMIFS([3]Data!Y$12:Y$54,[3]Data!$A$12:$A$54,$B$3)+SUMIFS([4]Data!Y$12:Y$54,[4]Data!$A$12:$A$54,$B$3)</f>
        <v>60238.504999999997</v>
      </c>
      <c r="M7" s="11">
        <f>SUMIFS([3]Data!Z$12:Z$54,[3]Data!$A$12:$A$54,$B$3)+SUMIFS([4]Data!Z$12:Z$54,[4]Data!$A$12:$A$54,$B$3)</f>
        <v>57742.252</v>
      </c>
      <c r="N7" s="11">
        <f>SUMIFS([3]Data!AA$12:AA$54,[3]Data!$A$12:$A$54,$B$3)+SUMIFS([4]Data!AA$12:AA$54,[4]Data!$A$12:$A$54,$B$3)</f>
        <v>57454.919000000002</v>
      </c>
      <c r="O7" s="11">
        <f>SUMIFS([3]Data!AB$12:AB$54,[3]Data!$A$12:$A$54,$B$3)+SUMIFS([4]Data!AB$12:AB$54,[4]Data!$A$12:$A$54,$B$3)</f>
        <v>60429.314999999995</v>
      </c>
      <c r="P7" s="11">
        <f>SUMIFS([3]Data!AC$12:AC$54,[3]Data!$A$12:$A$54,$B$3)+SUMIFS([4]Data!AC$12:AC$54,[4]Data!$A$12:$A$54,$B$3)</f>
        <v>63113.619999999995</v>
      </c>
      <c r="Q7" s="11">
        <f>SUMIFS([3]Data!AD$12:AD$54,[3]Data!$A$12:$A$54,$B$3)+SUMIFS([4]Data!AD$12:AD$54,[4]Data!$A$12:$A$54,$B$3)</f>
        <v>60610.14</v>
      </c>
      <c r="R7" s="23">
        <f>Q7+(Q7-E7)</f>
        <v>65322.691999999995</v>
      </c>
    </row>
    <row r="8" spans="1:20" x14ac:dyDescent="0.2">
      <c r="A8" s="2"/>
      <c r="B8" s="2" t="s">
        <v>45</v>
      </c>
      <c r="C8" s="2" t="s">
        <v>45</v>
      </c>
      <c r="D8" s="3">
        <f t="shared" ref="D8:Q8" si="1">SUM(D6:D7)</f>
        <v>66829.752999999997</v>
      </c>
      <c r="E8" s="3">
        <f t="shared" si="1"/>
        <v>64358.009000000005</v>
      </c>
      <c r="F8" s="3">
        <f t="shared" si="1"/>
        <v>65067.144</v>
      </c>
      <c r="G8" s="3">
        <f t="shared" si="1"/>
        <v>66833.904999999999</v>
      </c>
      <c r="H8" s="3">
        <f t="shared" si="1"/>
        <v>69070.741999999998</v>
      </c>
      <c r="I8" s="3">
        <f t="shared" si="1"/>
        <v>71110.100999999995</v>
      </c>
      <c r="J8" s="3">
        <f t="shared" si="1"/>
        <v>65801.608999999997</v>
      </c>
      <c r="K8" s="3">
        <f t="shared" si="1"/>
        <v>72591.971999999994</v>
      </c>
      <c r="L8" s="3">
        <f t="shared" si="1"/>
        <v>68342.634999999995</v>
      </c>
      <c r="M8" s="3">
        <f t="shared" si="1"/>
        <v>65425.470999999998</v>
      </c>
      <c r="N8" s="3">
        <f t="shared" si="1"/>
        <v>65284.544999999998</v>
      </c>
      <c r="O8" s="3">
        <f t="shared" si="1"/>
        <v>68293.034999999989</v>
      </c>
      <c r="P8" s="3">
        <f t="shared" si="1"/>
        <v>71311.909</v>
      </c>
      <c r="Q8" s="3">
        <f t="shared" si="1"/>
        <v>68584.005999999994</v>
      </c>
      <c r="R8" s="23">
        <f>Q8+(Q8-E8)</f>
        <v>72810.002999999982</v>
      </c>
    </row>
    <row r="9" spans="1:20" x14ac:dyDescent="0.2">
      <c r="A9" s="2"/>
      <c r="B9" s="19" t="s">
        <v>203</v>
      </c>
      <c r="C9" s="8" t="s">
        <v>44</v>
      </c>
      <c r="D9" s="9">
        <f>D12+D15+D18+D21+D24+D27</f>
        <v>5210.5009999999993</v>
      </c>
      <c r="E9" s="9">
        <f t="shared" ref="E9:Q9" si="2">E12+E15+E18+E21+E24+E27</f>
        <v>5080.4449999999997</v>
      </c>
      <c r="F9" s="9">
        <f t="shared" si="2"/>
        <v>5222.3159999999998</v>
      </c>
      <c r="G9" s="9">
        <f t="shared" si="2"/>
        <v>5316.8609999999999</v>
      </c>
      <c r="H9" s="9">
        <f t="shared" si="2"/>
        <v>4858.2039999999997</v>
      </c>
      <c r="I9" s="9">
        <f t="shared" si="2"/>
        <v>5766.1639999999998</v>
      </c>
      <c r="J9" s="9">
        <f t="shared" si="2"/>
        <v>5783.1310000000003</v>
      </c>
      <c r="K9" s="9">
        <f t="shared" si="2"/>
        <v>5055.1850000000004</v>
      </c>
      <c r="L9" s="9">
        <f t="shared" si="2"/>
        <v>4610.0200000000004</v>
      </c>
      <c r="M9" s="9">
        <f t="shared" si="2"/>
        <v>4320.37</v>
      </c>
      <c r="N9" s="9">
        <f t="shared" si="2"/>
        <v>4587.1779999999999</v>
      </c>
      <c r="O9" s="9">
        <f t="shared" si="2"/>
        <v>4328.8739999999998</v>
      </c>
      <c r="P9" s="9">
        <f t="shared" si="2"/>
        <v>4604.6880000000001</v>
      </c>
      <c r="Q9" s="9">
        <f t="shared" si="2"/>
        <v>4439.1980000000003</v>
      </c>
      <c r="R9" s="2"/>
    </row>
    <row r="10" spans="1:20" x14ac:dyDescent="0.2">
      <c r="A10" s="2"/>
      <c r="B10" s="10" t="s">
        <v>203</v>
      </c>
      <c r="C10" s="10" t="s">
        <v>43</v>
      </c>
      <c r="D10" s="11">
        <f t="shared" ref="D10:Q10" si="3">D13+D16+D19+D22+D25+D28</f>
        <v>17947.053</v>
      </c>
      <c r="E10" s="11">
        <f t="shared" si="3"/>
        <v>15654.863000000001</v>
      </c>
      <c r="F10" s="11">
        <f t="shared" si="3"/>
        <v>13941.284000000001</v>
      </c>
      <c r="G10" s="11">
        <f t="shared" si="3"/>
        <v>14060.859</v>
      </c>
      <c r="H10" s="11">
        <f t="shared" si="3"/>
        <v>13654.445000000002</v>
      </c>
      <c r="I10" s="11">
        <f t="shared" si="3"/>
        <v>16562.295000000002</v>
      </c>
      <c r="J10" s="11">
        <f t="shared" si="3"/>
        <v>15003.861999999999</v>
      </c>
      <c r="K10" s="11">
        <f t="shared" si="3"/>
        <v>11626.929</v>
      </c>
      <c r="L10" s="11">
        <f t="shared" si="3"/>
        <v>8860.757999999998</v>
      </c>
      <c r="M10" s="11">
        <f t="shared" si="3"/>
        <v>6534.2160000000003</v>
      </c>
      <c r="N10" s="11">
        <f t="shared" si="3"/>
        <v>9000.2219999999998</v>
      </c>
      <c r="O10" s="11">
        <f t="shared" si="3"/>
        <v>9128.5380000000005</v>
      </c>
      <c r="P10" s="11">
        <f t="shared" si="3"/>
        <v>11075.844000000001</v>
      </c>
      <c r="Q10" s="11">
        <f t="shared" si="3"/>
        <v>9814.3559999999979</v>
      </c>
      <c r="R10" s="2"/>
    </row>
    <row r="11" spans="1:20" x14ac:dyDescent="0.2">
      <c r="A11" s="2"/>
      <c r="B11" s="2" t="s">
        <v>203</v>
      </c>
      <c r="C11" s="2" t="s">
        <v>45</v>
      </c>
      <c r="D11" s="3">
        <f t="shared" ref="D11:Q11" si="4">D14+D17+D20+D23+D26+D29</f>
        <v>23157.554000000004</v>
      </c>
      <c r="E11" s="3">
        <f t="shared" si="4"/>
        <v>20735.308000000001</v>
      </c>
      <c r="F11" s="3">
        <f t="shared" si="4"/>
        <v>19163.599999999999</v>
      </c>
      <c r="G11" s="3">
        <f t="shared" si="4"/>
        <v>19377.719999999998</v>
      </c>
      <c r="H11" s="3">
        <f t="shared" si="4"/>
        <v>18512.648999999998</v>
      </c>
      <c r="I11" s="3">
        <f t="shared" si="4"/>
        <v>22328.459000000003</v>
      </c>
      <c r="J11" s="3">
        <f t="shared" si="4"/>
        <v>20786.993000000002</v>
      </c>
      <c r="K11" s="3">
        <f t="shared" si="4"/>
        <v>16682.113999999998</v>
      </c>
      <c r="L11" s="3">
        <f t="shared" si="4"/>
        <v>13470.777999999998</v>
      </c>
      <c r="M11" s="3">
        <f t="shared" si="4"/>
        <v>10854.585999999999</v>
      </c>
      <c r="N11" s="3">
        <f t="shared" si="4"/>
        <v>13587.4</v>
      </c>
      <c r="O11" s="3">
        <f t="shared" si="4"/>
        <v>13457.412000000002</v>
      </c>
      <c r="P11" s="3">
        <f t="shared" si="4"/>
        <v>15680.532000000003</v>
      </c>
      <c r="Q11" s="3">
        <f t="shared" si="4"/>
        <v>14253.553999999998</v>
      </c>
      <c r="R11" s="2"/>
    </row>
    <row r="12" spans="1:20" hidden="1" outlineLevel="1" x14ac:dyDescent="0.2">
      <c r="A12" s="2"/>
      <c r="B12" s="12" t="s">
        <v>70</v>
      </c>
      <c r="C12" s="8" t="s">
        <v>44</v>
      </c>
      <c r="D12" s="9">
        <f>SUMIFS([1]Data2!Q$12:Q$54,[1]Data2!$A$12:$A$54,$B$3)+SUMIFS([2]Data2!Q$12:Q$54,[2]Data2!$A$12:$A$54,$B$3)</f>
        <v>244.99299999999999</v>
      </c>
      <c r="E12" s="9">
        <f>SUMIFS([1]Data2!R$12:R$54,[1]Data2!$A$12:$A$54,$B$3)+SUMIFS([2]Data2!R$12:R$54,[2]Data2!$A$12:$A$54,$B$3)</f>
        <v>269.30500000000001</v>
      </c>
      <c r="F12" s="9">
        <f>SUMIFS([1]Data2!S$12:S$54,[1]Data2!$A$12:$A$54,$B$3)+SUMIFS([2]Data2!S$12:S$54,[2]Data2!$A$12:$A$54,$B$3)</f>
        <v>201.846</v>
      </c>
      <c r="G12" s="9">
        <f>SUMIFS([1]Data2!T$12:T$54,[1]Data2!$A$12:$A$54,$B$3)+SUMIFS([2]Data2!T$12:T$54,[2]Data2!$A$12:$A$54,$B$3)</f>
        <v>159.20999999999998</v>
      </c>
      <c r="H12" s="9">
        <f>SUMIFS([1]Data2!U$12:U$54,[1]Data2!$A$12:$A$54,$B$3)+SUMIFS([2]Data2!U$12:U$54,[2]Data2!$A$12:$A$54,$B$3)</f>
        <v>184.54</v>
      </c>
      <c r="I12" s="9">
        <f>SUMIFS([1]Data2!V$12:V$54,[1]Data2!$A$12:$A$54,$B$3)+SUMIFS([2]Data2!V$12:V$54,[2]Data2!$A$12:$A$54,$B$3)</f>
        <v>189.684</v>
      </c>
      <c r="J12" s="9">
        <f>SUMIFS([1]Data2!W$12:W$54,[1]Data2!$A$12:$A$54,$B$3)+SUMIFS([2]Data2!W$12:W$54,[2]Data2!$A$12:$A$54,$B$3)</f>
        <v>202.14</v>
      </c>
      <c r="K12" s="9">
        <f>SUMIFS([1]Data2!X$12:X$54,[1]Data2!$A$12:$A$54,$B$3)+SUMIFS([2]Data2!X$12:X$54,[2]Data2!$A$12:$A$54,$B$3)</f>
        <v>205.023</v>
      </c>
      <c r="L12" s="9">
        <f>SUMIFS([1]Data2!Y$12:Y$54,[1]Data2!$A$12:$A$54,$B$3)+SUMIFS([2]Data2!Y$12:Y$54,[2]Data2!$A$12:$A$54,$B$3)</f>
        <v>220.541</v>
      </c>
      <c r="M12" s="9">
        <f>SUMIFS([1]Data2!Z$12:Z$54,[1]Data2!$A$12:$A$54,$B$3)+SUMIFS([2]Data2!Z$12:Z$54,[2]Data2!$A$12:$A$54,$B$3)</f>
        <v>233.202</v>
      </c>
      <c r="N12" s="9">
        <f>SUMIFS([1]Data2!AA$12:AA$54,[1]Data2!$A$12:$A$54,$B$3)+SUMIFS([2]Data2!AA$12:AA$54,[2]Data2!$A$12:$A$54,$B$3)</f>
        <v>261.26600000000002</v>
      </c>
      <c r="O12" s="9">
        <f>SUMIFS([1]Data2!AB$12:AB$54,[1]Data2!$A$12:$A$54,$B$3)+SUMIFS([2]Data2!AB$12:AB$54,[2]Data2!$A$12:$A$54,$B$3)</f>
        <v>257.19</v>
      </c>
      <c r="P12" s="9">
        <f>SUMIFS([1]Data2!AC$12:AC$54,[1]Data2!$A$12:$A$54,$B$3)+SUMIFS([2]Data2!AC$12:AC$54,[2]Data2!$A$12:$A$54,$B$3)</f>
        <v>264.82499999999999</v>
      </c>
      <c r="Q12" s="9">
        <f>SUMIFS([1]Data2!AD$12:AD$54,[1]Data2!$A$12:$A$54,$B$3)+SUMIFS([2]Data2!AD$12:AD$54,[2]Data2!$A$12:$A$54,$B$3)</f>
        <v>265.10699999999997</v>
      </c>
      <c r="R12" s="2"/>
    </row>
    <row r="13" spans="1:20" hidden="1" outlineLevel="1" x14ac:dyDescent="0.2">
      <c r="A13" s="2"/>
      <c r="B13" s="13" t="s">
        <v>70</v>
      </c>
      <c r="C13" s="10" t="s">
        <v>43</v>
      </c>
      <c r="D13" s="11">
        <f>SUMIFS([3]Data2!Q$12:Q$54,[3]Data2!$A$12:$A$54,$B$3)+SUMIFS([4]Data2!Q$12:Q$54,[4]Data2!$A$12:$A$54,$B$3)</f>
        <v>6921.2280000000001</v>
      </c>
      <c r="E13" s="11">
        <f>SUMIFS([3]Data2!R$12:R$54,[3]Data2!$A$12:$A$54,$B$3)+SUMIFS([4]Data2!R$12:R$54,[4]Data2!$A$12:$A$54,$B$3)</f>
        <v>6773.5640000000003</v>
      </c>
      <c r="F13" s="11">
        <f>SUMIFS([3]Data2!S$12:S$54,[3]Data2!$A$12:$A$54,$B$3)+SUMIFS([4]Data2!S$12:S$54,[4]Data2!$A$12:$A$54,$B$3)</f>
        <v>6398.6130000000003</v>
      </c>
      <c r="G13" s="11">
        <f>SUMIFS([3]Data2!T$12:T$54,[3]Data2!$A$12:$A$54,$B$3)+SUMIFS([4]Data2!T$12:T$54,[4]Data2!$A$12:$A$54,$B$3)</f>
        <v>5367.9810000000007</v>
      </c>
      <c r="H13" s="11">
        <f>SUMIFS([3]Data2!U$12:U$54,[3]Data2!$A$12:$A$54,$B$3)+SUMIFS([4]Data2!U$12:U$54,[4]Data2!$A$12:$A$54,$B$3)</f>
        <v>3573.9719999999998</v>
      </c>
      <c r="I13" s="11">
        <f>SUMIFS([3]Data2!V$12:V$54,[3]Data2!$A$12:$A$54,$B$3)+SUMIFS([4]Data2!V$12:V$54,[4]Data2!$A$12:$A$54,$B$3)</f>
        <v>4728.7439999999997</v>
      </c>
      <c r="J13" s="11">
        <f>SUMIFS([3]Data2!W$12:W$54,[3]Data2!$A$12:$A$54,$B$3)+SUMIFS([4]Data2!W$12:W$54,[4]Data2!$A$12:$A$54,$B$3)</f>
        <v>5229.4030000000002</v>
      </c>
      <c r="K13" s="11">
        <f>SUMIFS([3]Data2!X$12:X$54,[3]Data2!$A$12:$A$54,$B$3)+SUMIFS([4]Data2!X$12:X$54,[4]Data2!$A$12:$A$54,$B$3)</f>
        <v>4182.8159999999998</v>
      </c>
      <c r="L13" s="11">
        <f>SUMIFS([3]Data2!Y$12:Y$54,[3]Data2!$A$12:$A$54,$B$3)+SUMIFS([4]Data2!Y$12:Y$54,[4]Data2!$A$12:$A$54,$B$3)</f>
        <v>3991.1379999999999</v>
      </c>
      <c r="M13" s="11">
        <f>SUMIFS([3]Data2!Z$12:Z$54,[3]Data2!$A$12:$A$54,$B$3)+SUMIFS([4]Data2!Z$12:Z$54,[4]Data2!$A$12:$A$54,$B$3)</f>
        <v>2701.8780000000002</v>
      </c>
      <c r="N13" s="11">
        <f>SUMIFS([3]Data2!AA$12:AA$54,[3]Data2!$A$12:$A$54,$B$3)+SUMIFS([4]Data2!AA$12:AA$54,[4]Data2!$A$12:$A$54,$B$3)</f>
        <v>2692.9940000000001</v>
      </c>
      <c r="O13" s="11">
        <f>SUMIFS([3]Data2!AB$12:AB$54,[3]Data2!$A$12:$A$54,$B$3)+SUMIFS([4]Data2!AB$12:AB$54,[4]Data2!$A$12:$A$54,$B$3)</f>
        <v>1785.4389999999999</v>
      </c>
      <c r="P13" s="11">
        <f>SUMIFS([3]Data2!AC$12:AC$54,[3]Data2!$A$12:$A$54,$B$3)+SUMIFS([4]Data2!AC$12:AC$54,[4]Data2!$A$12:$A$54,$B$3)</f>
        <v>1493.0249999999999</v>
      </c>
      <c r="Q13" s="11">
        <f>SUMIFS([3]Data2!AD$12:AD$54,[3]Data2!$A$12:$A$54,$B$3)+SUMIFS([4]Data2!AD$12:AD$54,[4]Data2!$A$12:$A$54,$B$3)</f>
        <v>1540.1759999999999</v>
      </c>
      <c r="R13" s="2"/>
    </row>
    <row r="14" spans="1:20" hidden="1" outlineLevel="1" x14ac:dyDescent="0.2">
      <c r="A14" s="2"/>
      <c r="B14" s="4" t="s">
        <v>70</v>
      </c>
      <c r="C14" s="2" t="s">
        <v>45</v>
      </c>
      <c r="D14" s="3">
        <f t="shared" ref="D14:Q14" si="5">SUM(D12:D13)</f>
        <v>7166.2210000000005</v>
      </c>
      <c r="E14" s="3">
        <f t="shared" si="5"/>
        <v>7042.8690000000006</v>
      </c>
      <c r="F14" s="3">
        <f t="shared" si="5"/>
        <v>6600.4590000000007</v>
      </c>
      <c r="G14" s="3">
        <f t="shared" si="5"/>
        <v>5527.1910000000007</v>
      </c>
      <c r="H14" s="3">
        <f t="shared" si="5"/>
        <v>3758.5119999999997</v>
      </c>
      <c r="I14" s="3">
        <f t="shared" si="5"/>
        <v>4918.4279999999999</v>
      </c>
      <c r="J14" s="3">
        <f t="shared" si="5"/>
        <v>5431.5430000000006</v>
      </c>
      <c r="K14" s="3">
        <f t="shared" si="5"/>
        <v>4387.8389999999999</v>
      </c>
      <c r="L14" s="3">
        <f t="shared" si="5"/>
        <v>4211.6790000000001</v>
      </c>
      <c r="M14" s="3">
        <f t="shared" si="5"/>
        <v>2935.08</v>
      </c>
      <c r="N14" s="3">
        <f t="shared" si="5"/>
        <v>2954.26</v>
      </c>
      <c r="O14" s="3">
        <f t="shared" si="5"/>
        <v>2042.6289999999999</v>
      </c>
      <c r="P14" s="3">
        <f t="shared" si="5"/>
        <v>1757.85</v>
      </c>
      <c r="Q14" s="3">
        <f t="shared" si="5"/>
        <v>1805.2829999999999</v>
      </c>
      <c r="R14" s="2"/>
    </row>
    <row r="15" spans="1:20" hidden="1" outlineLevel="1" x14ac:dyDescent="0.2">
      <c r="A15" s="2"/>
      <c r="B15" s="12" t="s">
        <v>102</v>
      </c>
      <c r="C15" s="8" t="s">
        <v>44</v>
      </c>
      <c r="D15" s="9">
        <f>SUMIFS([1]Data18!Q$12:Q$54,[1]Data18!$A$12:$A$54,$B$3)+SUMIFS([2]Data18!Q$12:Q$54,[2]Data18!$A$12:$A$54,$B$3)</f>
        <v>0</v>
      </c>
      <c r="E15" s="9">
        <f>SUMIFS([1]Data18!R$12:R$54,[1]Data18!$A$12:$A$54,$B$3)+SUMIFS([2]Data18!R$12:R$54,[2]Data18!$A$12:$A$54,$B$3)</f>
        <v>0</v>
      </c>
      <c r="F15" s="9">
        <f>SUMIFS([1]Data18!S$12:S$54,[1]Data18!$A$12:$A$54,$B$3)+SUMIFS([2]Data18!S$12:S$54,[2]Data18!$A$12:$A$54,$B$3)</f>
        <v>0</v>
      </c>
      <c r="G15" s="9">
        <f>SUMIFS([1]Data18!T$12:T$54,[1]Data18!$A$12:$A$54,$B$3)+SUMIFS([2]Data18!T$12:T$54,[2]Data18!$A$12:$A$54,$B$3)</f>
        <v>0</v>
      </c>
      <c r="H15" s="9">
        <f>SUMIFS([1]Data18!U$12:U$54,[1]Data18!$A$12:$A$54,$B$3)+SUMIFS([2]Data18!U$12:U$54,[2]Data18!$A$12:$A$54,$B$3)</f>
        <v>0</v>
      </c>
      <c r="I15" s="9">
        <f>SUMIFS([1]Data18!V$12:V$54,[1]Data18!$A$12:$A$54,$B$3)+SUMIFS([2]Data18!V$12:V$54,[2]Data18!$A$12:$A$54,$B$3)</f>
        <v>0</v>
      </c>
      <c r="J15" s="9">
        <f>SUMIFS([1]Data18!W$12:W$54,[1]Data18!$A$12:$A$54,$B$3)+SUMIFS([2]Data18!W$12:W$54,[2]Data18!$A$12:$A$54,$B$3)</f>
        <v>0</v>
      </c>
      <c r="K15" s="9">
        <f>SUMIFS([1]Data18!X$12:X$54,[1]Data18!$A$12:$A$54,$B$3)+SUMIFS([2]Data18!X$12:X$54,[2]Data18!$A$12:$A$54,$B$3)</f>
        <v>0</v>
      </c>
      <c r="L15" s="9">
        <f>SUMIFS([1]Data18!Y$12:Y$54,[1]Data18!$A$12:$A$54,$B$3)+SUMIFS([2]Data18!Y$12:Y$54,[2]Data18!$A$12:$A$54,$B$3)</f>
        <v>0</v>
      </c>
      <c r="M15" s="9">
        <f>SUMIFS([1]Data18!Z$12:Z$54,[1]Data18!$A$12:$A$54,$B$3)+SUMIFS([2]Data18!Z$12:Z$54,[2]Data18!$A$12:$A$54,$B$3)</f>
        <v>0</v>
      </c>
      <c r="N15" s="9">
        <f>SUMIFS([1]Data18!AA$12:AA$54,[1]Data18!$A$12:$A$54,$B$3)+SUMIFS([2]Data18!AA$12:AA$54,[2]Data18!$A$12:$A$54,$B$3)</f>
        <v>0</v>
      </c>
      <c r="O15" s="9">
        <f>SUMIFS([1]Data18!AB$12:AB$54,[1]Data18!$A$12:$A$54,$B$3)+SUMIFS([2]Data18!AB$12:AB$54,[2]Data18!$A$12:$A$54,$B$3)</f>
        <v>0</v>
      </c>
      <c r="P15" s="9">
        <f>SUMIFS([1]Data18!AC$12:AC$54,[1]Data18!$A$12:$A$54,$B$3)+SUMIFS([2]Data18!AC$12:AC$54,[2]Data18!$A$12:$A$54,$B$3)</f>
        <v>0</v>
      </c>
      <c r="Q15" s="9">
        <f>SUMIFS([1]Data18!AD$12:AD$54,[1]Data18!$A$12:$A$54,$B$3)+SUMIFS([2]Data18!AD$12:AD$54,[2]Data18!$A$12:$A$54,$B$3)</f>
        <v>0</v>
      </c>
      <c r="R15" s="2"/>
    </row>
    <row r="16" spans="1:20" hidden="1" outlineLevel="1" x14ac:dyDescent="0.2">
      <c r="A16" s="2"/>
      <c r="B16" s="13" t="s">
        <v>102</v>
      </c>
      <c r="C16" s="10" t="s">
        <v>43</v>
      </c>
      <c r="D16" s="11">
        <f>SUMIFS([3]Data18!Q$12:Q$54,[3]Data18!$A$12:$A$54,$B$3)+SUMIFS([4]Data18!Q$12:Q$54,[4]Data18!$A$12:$A$54,$B$3)</f>
        <v>0</v>
      </c>
      <c r="E16" s="11">
        <f>SUMIFS([3]Data18!R$12:R$54,[3]Data18!$A$12:$A$54,$B$3)+SUMIFS([4]Data18!R$12:R$54,[4]Data18!$A$12:$A$54,$B$3)</f>
        <v>0</v>
      </c>
      <c r="F16" s="11">
        <f>SUMIFS([3]Data18!S$12:S$54,[3]Data18!$A$12:$A$54,$B$3)+SUMIFS([4]Data18!S$12:S$54,[4]Data18!$A$12:$A$54,$B$3)</f>
        <v>0</v>
      </c>
      <c r="G16" s="11">
        <f>SUMIFS([3]Data18!T$12:T$54,[3]Data18!$A$12:$A$54,$B$3)+SUMIFS([4]Data18!T$12:T$54,[4]Data18!$A$12:$A$54,$B$3)</f>
        <v>0</v>
      </c>
      <c r="H16" s="11">
        <f>SUMIFS([3]Data18!U$12:U$54,[3]Data18!$A$12:$A$54,$B$3)+SUMIFS([4]Data18!U$12:U$54,[4]Data18!$A$12:$A$54,$B$3)</f>
        <v>0</v>
      </c>
      <c r="I16" s="11">
        <f>SUMIFS([3]Data18!V$12:V$54,[3]Data18!$A$12:$A$54,$B$3)+SUMIFS([4]Data18!V$12:V$54,[4]Data18!$A$12:$A$54,$B$3)</f>
        <v>0</v>
      </c>
      <c r="J16" s="11">
        <f>SUMIFS([3]Data18!W$12:W$54,[3]Data18!$A$12:$A$54,$B$3)+SUMIFS([4]Data18!W$12:W$54,[4]Data18!$A$12:$A$54,$B$3)</f>
        <v>0</v>
      </c>
      <c r="K16" s="11">
        <f>SUMIFS([3]Data18!X$12:X$54,[3]Data18!$A$12:$A$54,$B$3)+SUMIFS([4]Data18!X$12:X$54,[4]Data18!$A$12:$A$54,$B$3)</f>
        <v>0</v>
      </c>
      <c r="L16" s="11">
        <f>SUMIFS([3]Data18!Y$12:Y$54,[3]Data18!$A$12:$A$54,$B$3)+SUMIFS([4]Data18!Y$12:Y$54,[4]Data18!$A$12:$A$54,$B$3)</f>
        <v>0</v>
      </c>
      <c r="M16" s="11">
        <f>SUMIFS([3]Data18!Z$12:Z$54,[3]Data18!$A$12:$A$54,$B$3)+SUMIFS([4]Data18!Z$12:Z$54,[4]Data18!$A$12:$A$54,$B$3)</f>
        <v>0</v>
      </c>
      <c r="N16" s="11">
        <f>SUMIFS([3]Data18!AA$12:AA$54,[3]Data18!$A$12:$A$54,$B$3)+SUMIFS([4]Data18!AA$12:AA$54,[4]Data18!$A$12:$A$54,$B$3)</f>
        <v>0</v>
      </c>
      <c r="O16" s="11">
        <f>SUMIFS([3]Data18!AB$12:AB$54,[3]Data18!$A$12:$A$54,$B$3)+SUMIFS([4]Data18!AB$12:AB$54,[4]Data18!$A$12:$A$54,$B$3)</f>
        <v>0</v>
      </c>
      <c r="P16" s="11">
        <f>SUMIFS([3]Data18!AC$12:AC$54,[3]Data18!$A$12:$A$54,$B$3)+SUMIFS([4]Data18!AC$12:AC$54,[4]Data18!$A$12:$A$54,$B$3)</f>
        <v>0</v>
      </c>
      <c r="Q16" s="11">
        <f>SUMIFS([3]Data18!AD$12:AD$54,[3]Data18!$A$12:$A$54,$B$3)+SUMIFS([4]Data18!AD$12:AD$54,[4]Data18!$A$12:$A$54,$B$3)</f>
        <v>0</v>
      </c>
      <c r="R16" s="2"/>
    </row>
    <row r="17" spans="1:18" hidden="1" outlineLevel="1" x14ac:dyDescent="0.2">
      <c r="A17" s="2"/>
      <c r="B17" s="4" t="s">
        <v>102</v>
      </c>
      <c r="C17" s="2" t="s">
        <v>45</v>
      </c>
      <c r="D17" s="3">
        <f t="shared" ref="D17:Q17" si="6">SUM(D15:D16)</f>
        <v>0</v>
      </c>
      <c r="E17" s="3">
        <f t="shared" si="6"/>
        <v>0</v>
      </c>
      <c r="F17" s="3">
        <f t="shared" si="6"/>
        <v>0</v>
      </c>
      <c r="G17" s="3">
        <f t="shared" si="6"/>
        <v>0</v>
      </c>
      <c r="H17" s="3">
        <f t="shared" si="6"/>
        <v>0</v>
      </c>
      <c r="I17" s="3">
        <f t="shared" si="6"/>
        <v>0</v>
      </c>
      <c r="J17" s="3">
        <f t="shared" si="6"/>
        <v>0</v>
      </c>
      <c r="K17" s="3">
        <f t="shared" si="6"/>
        <v>0</v>
      </c>
      <c r="L17" s="3">
        <f t="shared" si="6"/>
        <v>0</v>
      </c>
      <c r="M17" s="3">
        <f t="shared" si="6"/>
        <v>0</v>
      </c>
      <c r="N17" s="3">
        <f t="shared" si="6"/>
        <v>0</v>
      </c>
      <c r="O17" s="3">
        <f t="shared" si="6"/>
        <v>0</v>
      </c>
      <c r="P17" s="3">
        <f t="shared" si="6"/>
        <v>0</v>
      </c>
      <c r="Q17" s="3">
        <f t="shared" si="6"/>
        <v>0</v>
      </c>
      <c r="R17" s="2"/>
    </row>
    <row r="18" spans="1:18" hidden="1" outlineLevel="1" x14ac:dyDescent="0.2">
      <c r="A18" s="2"/>
      <c r="B18" s="22" t="s">
        <v>110</v>
      </c>
      <c r="C18" s="8" t="s">
        <v>44</v>
      </c>
      <c r="D18" s="9">
        <f>SUMIFS([1]Data22!Q$12:Q$54,[1]Data22!$A$12:$A$54,$B$3)+SUMIFS([2]Data22!Q$12:Q$54,[2]Data22!$A$12:$A$54,$B$3)</f>
        <v>2934.2359999999999</v>
      </c>
      <c r="E18" s="9">
        <f>SUMIFS([1]Data22!R$12:R$54,[1]Data22!$A$12:$A$54,$B$3)+SUMIFS([2]Data22!R$12:R$54,[2]Data22!$A$12:$A$54,$B$3)</f>
        <v>2664.8580000000002</v>
      </c>
      <c r="F18" s="9">
        <f>SUMIFS([1]Data22!S$12:S$54,[1]Data22!$A$12:$A$54,$B$3)+SUMIFS([2]Data22!S$12:S$54,[2]Data22!$A$12:$A$54,$B$3)</f>
        <v>2883.6260000000002</v>
      </c>
      <c r="G18" s="9">
        <f>SUMIFS([1]Data22!T$12:T$54,[1]Data22!$A$12:$A$54,$B$3)+SUMIFS([2]Data22!T$12:T$54,[2]Data22!$A$12:$A$54,$B$3)</f>
        <v>3008.7570000000001</v>
      </c>
      <c r="H18" s="9">
        <f>SUMIFS([1]Data22!U$12:U$54,[1]Data22!$A$12:$A$54,$B$3)+SUMIFS([2]Data22!U$12:U$54,[2]Data22!$A$12:$A$54,$B$3)</f>
        <v>2721.5709999999999</v>
      </c>
      <c r="I18" s="9">
        <f>SUMIFS([1]Data22!V$12:V$54,[1]Data22!$A$12:$A$54,$B$3)+SUMIFS([2]Data22!V$12:V$54,[2]Data22!$A$12:$A$54,$B$3)</f>
        <v>3098.5540000000001</v>
      </c>
      <c r="J18" s="9">
        <f>SUMIFS([1]Data22!W$12:W$54,[1]Data22!$A$12:$A$54,$B$3)+SUMIFS([2]Data22!W$12:W$54,[2]Data22!$A$12:$A$54,$B$3)</f>
        <v>2952.0450000000001</v>
      </c>
      <c r="K18" s="9">
        <f>SUMIFS([1]Data22!X$12:X$54,[1]Data22!$A$12:$A$54,$B$3)+SUMIFS([2]Data22!X$12:X$54,[2]Data22!$A$12:$A$54,$B$3)</f>
        <v>2359.2919999999999</v>
      </c>
      <c r="L18" s="9">
        <f>SUMIFS([1]Data22!Y$12:Y$54,[1]Data22!$A$12:$A$54,$B$3)+SUMIFS([2]Data22!Y$12:Y$54,[2]Data22!$A$12:$A$54,$B$3)</f>
        <v>1833.8319999999999</v>
      </c>
      <c r="M18" s="9">
        <f>SUMIFS([1]Data22!Z$12:Z$54,[1]Data22!$A$12:$A$54,$B$3)+SUMIFS([2]Data22!Z$12:Z$54,[2]Data22!$A$12:$A$54,$B$3)</f>
        <v>1504.944</v>
      </c>
      <c r="N18" s="9">
        <f>SUMIFS([1]Data22!AA$12:AA$54,[1]Data22!$A$12:$A$54,$B$3)+SUMIFS([2]Data22!AA$12:AA$54,[2]Data22!$A$12:$A$54,$B$3)</f>
        <v>1524.366</v>
      </c>
      <c r="O18" s="9">
        <f>SUMIFS([1]Data22!AB$12:AB$54,[1]Data22!$A$12:$A$54,$B$3)+SUMIFS([2]Data22!AB$12:AB$54,[2]Data22!$A$12:$A$54,$B$3)</f>
        <v>1473.723</v>
      </c>
      <c r="P18" s="9">
        <f>SUMIFS([1]Data22!AC$12:AC$54,[1]Data22!$A$12:$A$54,$B$3)+SUMIFS([2]Data22!AC$12:AC$54,[2]Data22!$A$12:$A$54,$B$3)</f>
        <v>1513.011</v>
      </c>
      <c r="Q18" s="9">
        <f>SUMIFS([1]Data22!AD$12:AD$54,[1]Data22!$A$12:$A$54,$B$3)+SUMIFS([2]Data22!AD$12:AD$54,[2]Data22!$A$12:$A$54,$B$3)</f>
        <v>1646.365</v>
      </c>
      <c r="R18" s="2"/>
    </row>
    <row r="19" spans="1:18" hidden="1" outlineLevel="1" x14ac:dyDescent="0.2">
      <c r="A19" s="2"/>
      <c r="B19" s="13" t="s">
        <v>110</v>
      </c>
      <c r="C19" s="10" t="s">
        <v>43</v>
      </c>
      <c r="D19" s="11">
        <f>SUMIFS([3]Data22!Q$12:Q$54,[3]Data22!$A$12:$A$54,$B$3)+SUMIFS([4]Data22!Q$12:Q$54,[4]Data22!$A$12:$A$54,$B$3)</f>
        <v>10093.5</v>
      </c>
      <c r="E19" s="11">
        <f>SUMIFS([3]Data22!R$12:R$54,[3]Data22!$A$12:$A$54,$B$3)+SUMIFS([4]Data22!R$12:R$54,[4]Data22!$A$12:$A$54,$B$3)</f>
        <v>8003.3339999999998</v>
      </c>
      <c r="F19" s="11">
        <f>SUMIFS([3]Data22!S$12:S$54,[3]Data22!$A$12:$A$54,$B$3)+SUMIFS([4]Data22!S$12:S$54,[4]Data22!$A$12:$A$54,$B$3)</f>
        <v>7019.7690000000002</v>
      </c>
      <c r="G19" s="11">
        <f>SUMIFS([3]Data22!T$12:T$54,[3]Data22!$A$12:$A$54,$B$3)+SUMIFS([4]Data22!T$12:T$54,[4]Data22!$A$12:$A$54,$B$3)</f>
        <v>8172.1970000000001</v>
      </c>
      <c r="H19" s="11">
        <f>SUMIFS([3]Data22!U$12:U$54,[3]Data22!$A$12:$A$54,$B$3)+SUMIFS([4]Data22!U$12:U$54,[4]Data22!$A$12:$A$54,$B$3)</f>
        <v>9621.1840000000011</v>
      </c>
      <c r="I19" s="11">
        <f>SUMIFS([3]Data22!V$12:V$54,[3]Data22!$A$12:$A$54,$B$3)+SUMIFS([4]Data22!V$12:V$54,[4]Data22!$A$12:$A$54,$B$3)</f>
        <v>11252.634</v>
      </c>
      <c r="J19" s="11">
        <f>SUMIFS([3]Data22!W$12:W$54,[3]Data22!$A$12:$A$54,$B$3)+SUMIFS([4]Data22!W$12:W$54,[4]Data22!$A$12:$A$54,$B$3)</f>
        <v>9484.4719999999998</v>
      </c>
      <c r="K19" s="11">
        <f>SUMIFS([3]Data22!X$12:X$54,[3]Data22!$A$12:$A$54,$B$3)+SUMIFS([4]Data22!X$12:X$54,[4]Data22!$A$12:$A$54,$B$3)</f>
        <v>7352.973</v>
      </c>
      <c r="L19" s="11">
        <f>SUMIFS([3]Data22!Y$12:Y$54,[3]Data22!$A$12:$A$54,$B$3)+SUMIFS([4]Data22!Y$12:Y$54,[4]Data22!$A$12:$A$54,$B$3)</f>
        <v>4816.3729999999996</v>
      </c>
      <c r="M19" s="11">
        <f>SUMIFS([3]Data22!Z$12:Z$54,[3]Data22!$A$12:$A$54,$B$3)+SUMIFS([4]Data22!Z$12:Z$54,[4]Data22!$A$12:$A$54,$B$3)</f>
        <v>3815.7620000000002</v>
      </c>
      <c r="N19" s="11">
        <f>SUMIFS([3]Data22!AA$12:AA$54,[3]Data22!$A$12:$A$54,$B$3)+SUMIFS([4]Data22!AA$12:AA$54,[4]Data22!$A$12:$A$54,$B$3)</f>
        <v>6139.2829999999994</v>
      </c>
      <c r="O19" s="11">
        <f>SUMIFS([3]Data22!AB$12:AB$54,[3]Data22!$A$12:$A$54,$B$3)+SUMIFS([4]Data22!AB$12:AB$54,[4]Data22!$A$12:$A$54,$B$3)</f>
        <v>7013.9189999999999</v>
      </c>
      <c r="P19" s="11">
        <f>SUMIFS([3]Data22!AC$12:AC$54,[3]Data22!$A$12:$A$54,$B$3)+SUMIFS([4]Data22!AC$12:AC$54,[4]Data22!$A$12:$A$54,$B$3)</f>
        <v>9400.9420000000009</v>
      </c>
      <c r="Q19" s="11">
        <f>SUMIFS([3]Data22!AD$12:AD$54,[3]Data22!$A$12:$A$54,$B$3)+SUMIFS([4]Data22!AD$12:AD$54,[4]Data22!$A$12:$A$54,$B$3)</f>
        <v>8271.369999999999</v>
      </c>
      <c r="R19" s="2"/>
    </row>
    <row r="20" spans="1:18" hidden="1" outlineLevel="1" x14ac:dyDescent="0.2">
      <c r="A20" s="2"/>
      <c r="B20" s="4" t="s">
        <v>110</v>
      </c>
      <c r="C20" s="2" t="s">
        <v>45</v>
      </c>
      <c r="D20" s="3">
        <f t="shared" ref="D20:Q20" si="7">SUM(D18:D19)</f>
        <v>13027.736000000001</v>
      </c>
      <c r="E20" s="3">
        <f t="shared" si="7"/>
        <v>10668.191999999999</v>
      </c>
      <c r="F20" s="3">
        <f t="shared" si="7"/>
        <v>9903.3950000000004</v>
      </c>
      <c r="G20" s="3">
        <f t="shared" si="7"/>
        <v>11180.954</v>
      </c>
      <c r="H20" s="3">
        <f t="shared" si="7"/>
        <v>12342.755000000001</v>
      </c>
      <c r="I20" s="3">
        <f t="shared" si="7"/>
        <v>14351.188</v>
      </c>
      <c r="J20" s="3">
        <f t="shared" si="7"/>
        <v>12436.517</v>
      </c>
      <c r="K20" s="3">
        <f t="shared" si="7"/>
        <v>9712.2649999999994</v>
      </c>
      <c r="L20" s="3">
        <f t="shared" si="7"/>
        <v>6650.2049999999999</v>
      </c>
      <c r="M20" s="3">
        <f t="shared" si="7"/>
        <v>5320.7060000000001</v>
      </c>
      <c r="N20" s="3">
        <f t="shared" si="7"/>
        <v>7663.6489999999994</v>
      </c>
      <c r="O20" s="3">
        <f t="shared" si="7"/>
        <v>8487.6419999999998</v>
      </c>
      <c r="P20" s="3">
        <f t="shared" si="7"/>
        <v>10913.953000000001</v>
      </c>
      <c r="Q20" s="3">
        <f t="shared" si="7"/>
        <v>9917.7349999999988</v>
      </c>
      <c r="R20" s="2"/>
    </row>
    <row r="21" spans="1:18" hidden="1" outlineLevel="1" x14ac:dyDescent="0.2">
      <c r="A21" s="2"/>
      <c r="B21" s="22" t="s">
        <v>92</v>
      </c>
      <c r="C21" s="8" t="s">
        <v>44</v>
      </c>
      <c r="D21" s="9">
        <f>SUMIFS([1]Data13!Q$12:Q$54,[1]Data13!$A$12:$A$54,$B$3)+SUMIFS([2]Data13!Q$12:Q$54,[2]Data13!$A$12:$A$54,$B$3)</f>
        <v>1321.3400000000001</v>
      </c>
      <c r="E21" s="9">
        <f>SUMIFS([1]Data13!R$12:R$54,[1]Data13!$A$12:$A$54,$B$3)+SUMIFS([2]Data13!R$12:R$54,[2]Data13!$A$12:$A$54,$B$3)</f>
        <v>1380.0920000000001</v>
      </c>
      <c r="F21" s="9">
        <f>SUMIFS([1]Data13!S$12:S$54,[1]Data13!$A$12:$A$54,$B$3)+SUMIFS([2]Data13!S$12:S$54,[2]Data13!$A$12:$A$54,$B$3)</f>
        <v>1374.894</v>
      </c>
      <c r="G21" s="9">
        <f>SUMIFS([1]Data13!T$12:T$54,[1]Data13!$A$12:$A$54,$B$3)+SUMIFS([2]Data13!T$12:T$54,[2]Data13!$A$12:$A$54,$B$3)</f>
        <v>1424.4739999999999</v>
      </c>
      <c r="H21" s="9">
        <f>SUMIFS([1]Data13!U$12:U$54,[1]Data13!$A$12:$A$54,$B$3)+SUMIFS([2]Data13!U$12:U$54,[2]Data13!$A$12:$A$54,$B$3)</f>
        <v>1274.905</v>
      </c>
      <c r="I21" s="9">
        <f>SUMIFS([1]Data13!V$12:V$54,[1]Data13!$A$12:$A$54,$B$3)+SUMIFS([2]Data13!V$12:V$54,[2]Data13!$A$12:$A$54,$B$3)</f>
        <v>1785.0829999999999</v>
      </c>
      <c r="J21" s="9">
        <f>SUMIFS([1]Data13!W$12:W$54,[1]Data13!$A$12:$A$54,$B$3)+SUMIFS([2]Data13!W$12:W$54,[2]Data13!$A$12:$A$54,$B$3)</f>
        <v>1903.7169999999999</v>
      </c>
      <c r="K21" s="9">
        <f>SUMIFS([1]Data13!X$12:X$54,[1]Data13!$A$12:$A$54,$B$3)+SUMIFS([2]Data13!X$12:X$54,[2]Data13!$A$12:$A$54,$B$3)</f>
        <v>1838.1769999999999</v>
      </c>
      <c r="L21" s="9">
        <f>SUMIFS([1]Data13!Y$12:Y$54,[1]Data13!$A$12:$A$54,$B$3)+SUMIFS([2]Data13!Y$12:Y$54,[2]Data13!$A$12:$A$54,$B$3)</f>
        <v>1913.433</v>
      </c>
      <c r="M21" s="9">
        <f>SUMIFS([1]Data13!Z$12:Z$54,[1]Data13!$A$12:$A$54,$B$3)+SUMIFS([2]Data13!Z$12:Z$54,[2]Data13!$A$12:$A$54,$B$3)</f>
        <v>1933.5350000000001</v>
      </c>
      <c r="N21" s="9">
        <f>SUMIFS([1]Data13!AA$12:AA$54,[1]Data13!$A$12:$A$54,$B$3)+SUMIFS([2]Data13!AA$12:AA$54,[2]Data13!$A$12:$A$54,$B$3)</f>
        <v>2106.3609999999999</v>
      </c>
      <c r="O21" s="9">
        <f>SUMIFS([1]Data13!AB$12:AB$54,[1]Data13!$A$12:$A$54,$B$3)+SUMIFS([2]Data13!AB$12:AB$54,[2]Data13!$A$12:$A$54,$B$3)</f>
        <v>1927.1279999999999</v>
      </c>
      <c r="P21" s="9">
        <f>SUMIFS([1]Data13!AC$12:AC$54,[1]Data13!$A$12:$A$54,$B$3)+SUMIFS([2]Data13!AC$12:AC$54,[2]Data13!$A$12:$A$54,$B$3)</f>
        <v>2156.192</v>
      </c>
      <c r="Q21" s="9">
        <f>SUMIFS([1]Data13!AD$12:AD$54,[1]Data13!$A$12:$A$54,$B$3)+SUMIFS([2]Data13!AD$12:AD$54,[2]Data13!$A$12:$A$54,$B$3)</f>
        <v>1814.4650000000001</v>
      </c>
      <c r="R21" s="2"/>
    </row>
    <row r="22" spans="1:18" hidden="1" outlineLevel="1" x14ac:dyDescent="0.2">
      <c r="A22" s="2"/>
      <c r="B22" s="13" t="s">
        <v>92</v>
      </c>
      <c r="C22" s="10" t="s">
        <v>43</v>
      </c>
      <c r="D22" s="11">
        <f>SUMIFS([3]Data13!Q$12:Q$54,[3]Data13!$A$12:$A$54,$B$3)+SUMIFS([4]Data13!Q$12:Q$54,[4]Data13!$A$12:$A$54,$B$3)</f>
        <v>0</v>
      </c>
      <c r="E22" s="11">
        <f>SUMIFS([3]Data13!R$12:R$54,[3]Data13!$A$12:$A$54,$B$3)+SUMIFS([4]Data13!R$12:R$54,[4]Data13!$A$12:$A$54,$B$3)</f>
        <v>0</v>
      </c>
      <c r="F22" s="11">
        <f>SUMIFS([3]Data13!S$12:S$54,[3]Data13!$A$12:$A$54,$B$3)+SUMIFS([4]Data13!S$12:S$54,[4]Data13!$A$12:$A$54,$B$3)</f>
        <v>0</v>
      </c>
      <c r="G22" s="11">
        <f>SUMIFS([3]Data13!T$12:T$54,[3]Data13!$A$12:$A$54,$B$3)+SUMIFS([4]Data13!T$12:T$54,[4]Data13!$A$12:$A$54,$B$3)</f>
        <v>0</v>
      </c>
      <c r="H22" s="11">
        <f>SUMIFS([3]Data13!U$12:U$54,[3]Data13!$A$12:$A$54,$B$3)+SUMIFS([4]Data13!U$12:U$54,[4]Data13!$A$12:$A$54,$B$3)</f>
        <v>0</v>
      </c>
      <c r="I22" s="11">
        <f>SUMIFS([3]Data13!V$12:V$54,[3]Data13!$A$12:$A$54,$B$3)+SUMIFS([4]Data13!V$12:V$54,[4]Data13!$A$12:$A$54,$B$3)</f>
        <v>0</v>
      </c>
      <c r="J22" s="11">
        <f>SUMIFS([3]Data13!W$12:W$54,[3]Data13!$A$12:$A$54,$B$3)+SUMIFS([4]Data13!W$12:W$54,[4]Data13!$A$12:$A$54,$B$3)</f>
        <v>0</v>
      </c>
      <c r="K22" s="11">
        <f>SUMIFS([3]Data13!X$12:X$54,[3]Data13!$A$12:$A$54,$B$3)+SUMIFS([4]Data13!X$12:X$54,[4]Data13!$A$12:$A$54,$B$3)</f>
        <v>0</v>
      </c>
      <c r="L22" s="11">
        <f>SUMIFS([3]Data13!Y$12:Y$54,[3]Data13!$A$12:$A$54,$B$3)+SUMIFS([4]Data13!Y$12:Y$54,[4]Data13!$A$12:$A$54,$B$3)</f>
        <v>0</v>
      </c>
      <c r="M22" s="11">
        <f>SUMIFS([3]Data13!Z$12:Z$54,[3]Data13!$A$12:$A$54,$B$3)+SUMIFS([4]Data13!Z$12:Z$54,[4]Data13!$A$12:$A$54,$B$3)</f>
        <v>0</v>
      </c>
      <c r="N22" s="11">
        <f>SUMIFS([3]Data13!AA$12:AA$54,[3]Data13!$A$12:$A$54,$B$3)+SUMIFS([4]Data13!AA$12:AA$54,[4]Data13!$A$12:$A$54,$B$3)</f>
        <v>0</v>
      </c>
      <c r="O22" s="11">
        <f>SUMIFS([3]Data13!AB$12:AB$54,[3]Data13!$A$12:$A$54,$B$3)+SUMIFS([4]Data13!AB$12:AB$54,[4]Data13!$A$12:$A$54,$B$3)</f>
        <v>0</v>
      </c>
      <c r="P22" s="11">
        <f>SUMIFS([3]Data13!AC$12:AC$54,[3]Data13!$A$12:$A$54,$B$3)+SUMIFS([4]Data13!AC$12:AC$54,[4]Data13!$A$12:$A$54,$B$3)</f>
        <v>0</v>
      </c>
      <c r="Q22" s="11">
        <f>SUMIFS([3]Data13!AD$12:AD$54,[3]Data13!$A$12:$A$54,$B$3)+SUMIFS([4]Data13!AD$12:AD$54,[4]Data13!$A$12:$A$54,$B$3)</f>
        <v>0</v>
      </c>
      <c r="R22" s="2"/>
    </row>
    <row r="23" spans="1:18" hidden="1" outlineLevel="1" x14ac:dyDescent="0.2">
      <c r="A23" s="2"/>
      <c r="B23" s="4" t="s">
        <v>92</v>
      </c>
      <c r="C23" s="2" t="s">
        <v>45</v>
      </c>
      <c r="D23" s="3">
        <f t="shared" ref="D23:Q23" si="8">SUM(D21:D22)</f>
        <v>1321.3400000000001</v>
      </c>
      <c r="E23" s="3">
        <f t="shared" si="8"/>
        <v>1380.0920000000001</v>
      </c>
      <c r="F23" s="3">
        <f t="shared" si="8"/>
        <v>1374.894</v>
      </c>
      <c r="G23" s="3">
        <f t="shared" si="8"/>
        <v>1424.4739999999999</v>
      </c>
      <c r="H23" s="3">
        <f t="shared" si="8"/>
        <v>1274.905</v>
      </c>
      <c r="I23" s="3">
        <f t="shared" si="8"/>
        <v>1785.0829999999999</v>
      </c>
      <c r="J23" s="3">
        <f t="shared" si="8"/>
        <v>1903.7169999999999</v>
      </c>
      <c r="K23" s="3">
        <f t="shared" si="8"/>
        <v>1838.1769999999999</v>
      </c>
      <c r="L23" s="3">
        <f t="shared" si="8"/>
        <v>1913.433</v>
      </c>
      <c r="M23" s="3">
        <f t="shared" si="8"/>
        <v>1933.5350000000001</v>
      </c>
      <c r="N23" s="3">
        <f t="shared" si="8"/>
        <v>2106.3609999999999</v>
      </c>
      <c r="O23" s="3">
        <f t="shared" si="8"/>
        <v>1927.1279999999999</v>
      </c>
      <c r="P23" s="3">
        <f t="shared" si="8"/>
        <v>2156.192</v>
      </c>
      <c r="Q23" s="3">
        <f t="shared" si="8"/>
        <v>1814.4650000000001</v>
      </c>
      <c r="R23" s="2"/>
    </row>
    <row r="24" spans="1:18" hidden="1" outlineLevel="1" x14ac:dyDescent="0.2">
      <c r="A24" s="2"/>
      <c r="B24" s="12" t="s">
        <v>112</v>
      </c>
      <c r="C24" s="8" t="s">
        <v>44</v>
      </c>
      <c r="D24" s="9">
        <f>SUMIFS([1]Data23!Q$12:Q$54,[1]Data23!$A$12:$A$54,$B$3)+SUMIFS([2]Data23!Q$12:Q$54,[2]Data23!$A$12:$A$54,$B$3)</f>
        <v>709.93200000000002</v>
      </c>
      <c r="E24" s="9">
        <f>SUMIFS([1]Data23!R$12:R$54,[1]Data23!$A$12:$A$54,$B$3)+SUMIFS([2]Data23!R$12:R$54,[2]Data23!$A$12:$A$54,$B$3)</f>
        <v>766.19</v>
      </c>
      <c r="F24" s="9">
        <f>SUMIFS([1]Data23!S$12:S$54,[1]Data23!$A$12:$A$54,$B$3)+SUMIFS([2]Data23!S$12:S$54,[2]Data23!$A$12:$A$54,$B$3)</f>
        <v>761.95</v>
      </c>
      <c r="G24" s="9">
        <f>SUMIFS([1]Data23!T$12:T$54,[1]Data23!$A$12:$A$54,$B$3)+SUMIFS([2]Data23!T$12:T$54,[2]Data23!$A$12:$A$54,$B$3)</f>
        <v>724.42</v>
      </c>
      <c r="H24" s="9">
        <f>SUMIFS([1]Data23!U$12:U$54,[1]Data23!$A$12:$A$54,$B$3)+SUMIFS([2]Data23!U$12:U$54,[2]Data23!$A$12:$A$54,$B$3)</f>
        <v>677.18799999999999</v>
      </c>
      <c r="I24" s="9">
        <f>SUMIFS([1]Data23!V$12:V$54,[1]Data23!$A$12:$A$54,$B$3)+SUMIFS([2]Data23!V$12:V$54,[2]Data23!$A$12:$A$54,$B$3)</f>
        <v>692.84300000000007</v>
      </c>
      <c r="J24" s="9">
        <f>SUMIFS([1]Data23!W$12:W$54,[1]Data23!$A$12:$A$54,$B$3)+SUMIFS([2]Data23!W$12:W$54,[2]Data23!$A$12:$A$54,$B$3)</f>
        <v>725.22900000000004</v>
      </c>
      <c r="K24" s="9">
        <f>SUMIFS([1]Data23!X$12:X$54,[1]Data23!$A$12:$A$54,$B$3)+SUMIFS([2]Data23!X$12:X$54,[2]Data23!$A$12:$A$54,$B$3)</f>
        <v>652.69299999999998</v>
      </c>
      <c r="L24" s="9">
        <f>SUMIFS([1]Data23!Y$12:Y$54,[1]Data23!$A$12:$A$54,$B$3)+SUMIFS([2]Data23!Y$12:Y$54,[2]Data23!$A$12:$A$54,$B$3)</f>
        <v>642.21399999999994</v>
      </c>
      <c r="M24" s="9">
        <f>SUMIFS([1]Data23!Z$12:Z$54,[1]Data23!$A$12:$A$54,$B$3)+SUMIFS([2]Data23!Z$12:Z$54,[2]Data23!$A$12:$A$54,$B$3)</f>
        <v>648.68899999999996</v>
      </c>
      <c r="N24" s="9">
        <f>SUMIFS([1]Data23!AA$12:AA$54,[1]Data23!$A$12:$A$54,$B$3)+SUMIFS([2]Data23!AA$12:AA$54,[2]Data23!$A$12:$A$54,$B$3)</f>
        <v>695.18499999999995</v>
      </c>
      <c r="O24" s="9">
        <f>SUMIFS([1]Data23!AB$12:AB$54,[1]Data23!$A$12:$A$54,$B$3)+SUMIFS([2]Data23!AB$12:AB$54,[2]Data23!$A$12:$A$54,$B$3)</f>
        <v>670.83300000000008</v>
      </c>
      <c r="P24" s="9">
        <f>SUMIFS([1]Data23!AC$12:AC$54,[1]Data23!$A$12:$A$54,$B$3)+SUMIFS([2]Data23!AC$12:AC$54,[2]Data23!$A$12:$A$54,$B$3)</f>
        <v>670.66</v>
      </c>
      <c r="Q24" s="9">
        <f>SUMIFS([1]Data23!AD$12:AD$54,[1]Data23!$A$12:$A$54,$B$3)+SUMIFS([2]Data23!AD$12:AD$54,[2]Data23!$A$12:$A$54,$B$3)</f>
        <v>713.26099999999997</v>
      </c>
      <c r="R24" s="2"/>
    </row>
    <row r="25" spans="1:18" hidden="1" outlineLevel="1" x14ac:dyDescent="0.2">
      <c r="A25" s="2"/>
      <c r="B25" s="13" t="s">
        <v>112</v>
      </c>
      <c r="C25" s="10" t="s">
        <v>43</v>
      </c>
      <c r="D25" s="11">
        <f>SUMIFS([3]Data23!Q$12:Q$54,[3]Data23!$A$12:$A$54,$B$3)+SUMIFS([4]Data23!Q$12:Q$54,[4]Data23!$A$12:$A$54,$B$3)</f>
        <v>932.32500000000005</v>
      </c>
      <c r="E25" s="11">
        <f>SUMIFS([3]Data23!R$12:R$54,[3]Data23!$A$12:$A$54,$B$3)+SUMIFS([4]Data23!R$12:R$54,[4]Data23!$A$12:$A$54,$B$3)</f>
        <v>877.96499999999992</v>
      </c>
      <c r="F25" s="11">
        <f>SUMIFS([3]Data23!S$12:S$54,[3]Data23!$A$12:$A$54,$B$3)+SUMIFS([4]Data23!S$12:S$54,[4]Data23!$A$12:$A$54,$B$3)</f>
        <v>522.90200000000004</v>
      </c>
      <c r="G25" s="11">
        <f>SUMIFS([3]Data23!T$12:T$54,[3]Data23!$A$12:$A$54,$B$3)+SUMIFS([4]Data23!T$12:T$54,[4]Data23!$A$12:$A$54,$B$3)</f>
        <v>520.68100000000004</v>
      </c>
      <c r="H25" s="11">
        <f>SUMIFS([3]Data23!U$12:U$54,[3]Data23!$A$12:$A$54,$B$3)+SUMIFS([4]Data23!U$12:U$54,[4]Data23!$A$12:$A$54,$B$3)</f>
        <v>459.28899999999999</v>
      </c>
      <c r="I25" s="11">
        <f>SUMIFS([3]Data23!V$12:V$54,[3]Data23!$A$12:$A$54,$B$3)+SUMIFS([4]Data23!V$12:V$54,[4]Data23!$A$12:$A$54,$B$3)</f>
        <v>580.91700000000003</v>
      </c>
      <c r="J25" s="11">
        <f>SUMIFS([3]Data23!W$12:W$54,[3]Data23!$A$12:$A$54,$B$3)+SUMIFS([4]Data23!W$12:W$54,[4]Data23!$A$12:$A$54,$B$3)</f>
        <v>289.98699999999997</v>
      </c>
      <c r="K25" s="11">
        <f>SUMIFS([3]Data23!X$12:X$54,[3]Data23!$A$12:$A$54,$B$3)+SUMIFS([4]Data23!X$12:X$54,[4]Data23!$A$12:$A$54,$B$3)</f>
        <v>91.14</v>
      </c>
      <c r="L25" s="11">
        <f>SUMIFS([3]Data23!Y$12:Y$54,[3]Data23!$A$12:$A$54,$B$3)+SUMIFS([4]Data23!Y$12:Y$54,[4]Data23!$A$12:$A$54,$B$3)</f>
        <v>53.247</v>
      </c>
      <c r="M25" s="11">
        <f>SUMIFS([3]Data23!Z$12:Z$54,[3]Data23!$A$12:$A$54,$B$3)+SUMIFS([4]Data23!Z$12:Z$54,[4]Data23!$A$12:$A$54,$B$3)</f>
        <v>16.576000000000001</v>
      </c>
      <c r="N25" s="11">
        <f>SUMIFS([3]Data23!AA$12:AA$54,[3]Data23!$A$12:$A$54,$B$3)+SUMIFS([4]Data23!AA$12:AA$54,[4]Data23!$A$12:$A$54,$B$3)</f>
        <v>167.94499999999999</v>
      </c>
      <c r="O25" s="11">
        <f>SUMIFS([3]Data23!AB$12:AB$54,[3]Data23!$A$12:$A$54,$B$3)+SUMIFS([4]Data23!AB$12:AB$54,[4]Data23!$A$12:$A$54,$B$3)</f>
        <v>329.17999999999995</v>
      </c>
      <c r="P25" s="11">
        <f>SUMIFS([3]Data23!AC$12:AC$54,[3]Data23!$A$12:$A$54,$B$3)+SUMIFS([4]Data23!AC$12:AC$54,[4]Data23!$A$12:$A$54,$B$3)</f>
        <v>181.87700000000001</v>
      </c>
      <c r="Q25" s="11">
        <f>SUMIFS([3]Data23!AD$12:AD$54,[3]Data23!$A$12:$A$54,$B$3)+SUMIFS([4]Data23!AD$12:AD$54,[4]Data23!$A$12:$A$54,$B$3)</f>
        <v>2.8099999999999996</v>
      </c>
      <c r="R25" s="2"/>
    </row>
    <row r="26" spans="1:18" hidden="1" outlineLevel="1" x14ac:dyDescent="0.2">
      <c r="A26" s="2"/>
      <c r="B26" s="4" t="s">
        <v>112</v>
      </c>
      <c r="C26" s="2" t="s">
        <v>45</v>
      </c>
      <c r="D26" s="3">
        <f t="shared" ref="D26:Q26" si="9">SUM(D24:D25)</f>
        <v>1642.2570000000001</v>
      </c>
      <c r="E26" s="3">
        <f t="shared" si="9"/>
        <v>1644.155</v>
      </c>
      <c r="F26" s="3">
        <f t="shared" si="9"/>
        <v>1284.8520000000001</v>
      </c>
      <c r="G26" s="3">
        <f t="shared" si="9"/>
        <v>1245.1010000000001</v>
      </c>
      <c r="H26" s="3">
        <f t="shared" si="9"/>
        <v>1136.4769999999999</v>
      </c>
      <c r="I26" s="3">
        <f t="shared" si="9"/>
        <v>1273.7600000000002</v>
      </c>
      <c r="J26" s="3">
        <f t="shared" si="9"/>
        <v>1015.216</v>
      </c>
      <c r="K26" s="3">
        <f t="shared" si="9"/>
        <v>743.83299999999997</v>
      </c>
      <c r="L26" s="3">
        <f t="shared" si="9"/>
        <v>695.4609999999999</v>
      </c>
      <c r="M26" s="3">
        <f t="shared" si="9"/>
        <v>665.26499999999999</v>
      </c>
      <c r="N26" s="3">
        <f t="shared" si="9"/>
        <v>863.12999999999988</v>
      </c>
      <c r="O26" s="3">
        <f t="shared" si="9"/>
        <v>1000.013</v>
      </c>
      <c r="P26" s="3">
        <f t="shared" si="9"/>
        <v>852.53700000000003</v>
      </c>
      <c r="Q26" s="3">
        <f t="shared" si="9"/>
        <v>716.07099999999991</v>
      </c>
      <c r="R26" s="2"/>
    </row>
    <row r="27" spans="1:18" hidden="1" outlineLevel="1" x14ac:dyDescent="0.2">
      <c r="A27" s="2"/>
      <c r="B27" s="12" t="s">
        <v>108</v>
      </c>
      <c r="C27" s="8" t="s">
        <v>44</v>
      </c>
      <c r="D27" s="9">
        <f>SUMIFS([1]Data21!Q$12:Q$54,[1]Data21!$A$12:$A$54,$B$3)+SUMIFS([2]Data21!Q$12:Q$54,[2]Data21!$A$12:$A$54,$B$3)</f>
        <v>0</v>
      </c>
      <c r="E27" s="9">
        <f>SUMIFS([1]Data21!R$12:R$54,[1]Data21!$A$12:$A$54,$B$3)+SUMIFS([2]Data21!R$12:R$54,[2]Data21!$A$12:$A$54,$B$3)</f>
        <v>0</v>
      </c>
      <c r="F27" s="9">
        <f>SUMIFS([1]Data21!S$12:S$54,[1]Data21!$A$12:$A$54,$B$3)+SUMIFS([2]Data21!S$12:S$54,[2]Data21!$A$12:$A$54,$B$3)</f>
        <v>0</v>
      </c>
      <c r="G27" s="9">
        <f>SUMIFS([1]Data21!T$12:T$54,[1]Data21!$A$12:$A$54,$B$3)+SUMIFS([2]Data21!T$12:T$54,[2]Data21!$A$12:$A$54,$B$3)</f>
        <v>0</v>
      </c>
      <c r="H27" s="9">
        <f>SUMIFS([1]Data21!U$12:U$54,[1]Data21!$A$12:$A$54,$B$3)+SUMIFS([2]Data21!U$12:U$54,[2]Data21!$A$12:$A$54,$B$3)</f>
        <v>0</v>
      </c>
      <c r="I27" s="9">
        <f>SUMIFS([1]Data21!V$12:V$54,[1]Data21!$A$12:$A$54,$B$3)+SUMIFS([2]Data21!V$12:V$54,[2]Data21!$A$12:$A$54,$B$3)</f>
        <v>0</v>
      </c>
      <c r="J27" s="9">
        <f>SUMIFS([1]Data21!W$12:W$54,[1]Data21!$A$12:$A$54,$B$3)+SUMIFS([2]Data21!W$12:W$54,[2]Data21!$A$12:$A$54,$B$3)</f>
        <v>0</v>
      </c>
      <c r="K27" s="9">
        <f>SUMIFS([1]Data21!X$12:X$54,[1]Data21!$A$12:$A$54,$B$3)+SUMIFS([2]Data21!X$12:X$54,[2]Data21!$A$12:$A$54,$B$3)</f>
        <v>0</v>
      </c>
      <c r="L27" s="9">
        <f>SUMIFS([1]Data21!Y$12:Y$54,[1]Data21!$A$12:$A$54,$B$3)+SUMIFS([2]Data21!Y$12:Y$54,[2]Data21!$A$12:$A$54,$B$3)</f>
        <v>0</v>
      </c>
      <c r="M27" s="9">
        <f>SUMIFS([1]Data21!Z$12:Z$54,[1]Data21!$A$12:$A$54,$B$3)+SUMIFS([2]Data21!Z$12:Z$54,[2]Data21!$A$12:$A$54,$B$3)</f>
        <v>0</v>
      </c>
      <c r="N27" s="9">
        <f>SUMIFS([1]Data21!AA$12:AA$54,[1]Data21!$A$12:$A$54,$B$3)+SUMIFS([2]Data21!AA$12:AA$54,[2]Data21!$A$12:$A$54,$B$3)</f>
        <v>0</v>
      </c>
      <c r="O27" s="9">
        <f>SUMIFS([1]Data21!AB$12:AB$54,[1]Data21!$A$12:$A$54,$B$3)+SUMIFS([2]Data21!AB$12:AB$54,[2]Data21!$A$12:$A$54,$B$3)</f>
        <v>0</v>
      </c>
      <c r="P27" s="9">
        <f>SUMIFS([1]Data21!AC$12:AC$54,[1]Data21!$A$12:$A$54,$B$3)+SUMIFS([2]Data21!AC$12:AC$54,[2]Data21!$A$12:$A$54,$B$3)</f>
        <v>0</v>
      </c>
      <c r="Q27" s="9">
        <f>SUMIFS([1]Data21!AD$12:AD$54,[1]Data21!$A$12:$A$54,$B$3)+SUMIFS([2]Data21!AD$12:AD$54,[2]Data21!$A$12:$A$54,$B$3)</f>
        <v>0</v>
      </c>
      <c r="R27" s="2"/>
    </row>
    <row r="28" spans="1:18" hidden="1" outlineLevel="1" x14ac:dyDescent="0.2">
      <c r="A28" s="2"/>
      <c r="B28" s="13" t="s">
        <v>108</v>
      </c>
      <c r="C28" s="10" t="s">
        <v>43</v>
      </c>
      <c r="D28" s="11">
        <f>SUMIFS([3]Data21!Q$12:Q$54,[3]Data21!$A$12:$A$54,$B$3)+SUMIFS([4]Data21!Q$12:Q$54,[4]Data21!$A$12:$A$54,$B$3)</f>
        <v>0</v>
      </c>
      <c r="E28" s="11">
        <f>SUMIFS([3]Data21!R$12:R$54,[3]Data21!$A$12:$A$54,$B$3)+SUMIFS([4]Data21!R$12:R$54,[4]Data21!$A$12:$A$54,$B$3)</f>
        <v>0</v>
      </c>
      <c r="F28" s="11">
        <f>SUMIFS([3]Data21!S$12:S$54,[3]Data21!$A$12:$A$54,$B$3)+SUMIFS([4]Data21!S$12:S$54,[4]Data21!$A$12:$A$54,$B$3)</f>
        <v>0</v>
      </c>
      <c r="G28" s="11">
        <f>SUMIFS([3]Data21!T$12:T$54,[3]Data21!$A$12:$A$54,$B$3)+SUMIFS([4]Data21!T$12:T$54,[4]Data21!$A$12:$A$54,$B$3)</f>
        <v>0</v>
      </c>
      <c r="H28" s="11">
        <f>SUMIFS([3]Data21!U$12:U$54,[3]Data21!$A$12:$A$54,$B$3)+SUMIFS([4]Data21!U$12:U$54,[4]Data21!$A$12:$A$54,$B$3)</f>
        <v>0</v>
      </c>
      <c r="I28" s="11">
        <f>SUMIFS([3]Data21!V$12:V$54,[3]Data21!$A$12:$A$54,$B$3)+SUMIFS([4]Data21!V$12:V$54,[4]Data21!$A$12:$A$54,$B$3)</f>
        <v>0</v>
      </c>
      <c r="J28" s="11">
        <f>SUMIFS([3]Data21!W$12:W$54,[3]Data21!$A$12:$A$54,$B$3)+SUMIFS([4]Data21!W$12:W$54,[4]Data21!$A$12:$A$54,$B$3)</f>
        <v>0</v>
      </c>
      <c r="K28" s="11">
        <f>SUMIFS([3]Data21!X$12:X$54,[3]Data21!$A$12:$A$54,$B$3)+SUMIFS([4]Data21!X$12:X$54,[4]Data21!$A$12:$A$54,$B$3)</f>
        <v>0</v>
      </c>
      <c r="L28" s="11">
        <f>SUMIFS([3]Data21!Y$12:Y$54,[3]Data21!$A$12:$A$54,$B$3)+SUMIFS([4]Data21!Y$12:Y$54,[4]Data21!$A$12:$A$54,$B$3)</f>
        <v>0</v>
      </c>
      <c r="M28" s="11">
        <f>SUMIFS([3]Data21!Z$12:Z$54,[3]Data21!$A$12:$A$54,$B$3)+SUMIFS([4]Data21!Z$12:Z$54,[4]Data21!$A$12:$A$54,$B$3)</f>
        <v>0</v>
      </c>
      <c r="N28" s="11">
        <f>SUMIFS([3]Data21!AA$12:AA$54,[3]Data21!$A$12:$A$54,$B$3)+SUMIFS([4]Data21!AA$12:AA$54,[4]Data21!$A$12:$A$54,$B$3)</f>
        <v>0</v>
      </c>
      <c r="O28" s="11">
        <f>SUMIFS([3]Data21!AB$12:AB$54,[3]Data21!$A$12:$A$54,$B$3)+SUMIFS([4]Data21!AB$12:AB$54,[4]Data21!$A$12:$A$54,$B$3)</f>
        <v>0</v>
      </c>
      <c r="P28" s="11">
        <f>SUMIFS([3]Data21!AC$12:AC$54,[3]Data21!$A$12:$A$54,$B$3)+SUMIFS([4]Data21!AC$12:AC$54,[4]Data21!$A$12:$A$54,$B$3)</f>
        <v>0</v>
      </c>
      <c r="Q28" s="11">
        <f>SUMIFS([3]Data21!AD$12:AD$54,[3]Data21!$A$12:$A$54,$B$3)+SUMIFS([4]Data21!AD$12:AD$54,[4]Data21!$A$12:$A$54,$B$3)</f>
        <v>0</v>
      </c>
      <c r="R28" s="2"/>
    </row>
    <row r="29" spans="1:18" hidden="1" outlineLevel="1" x14ac:dyDescent="0.2">
      <c r="A29" s="2"/>
      <c r="B29" s="4" t="s">
        <v>108</v>
      </c>
      <c r="C29" s="2" t="s">
        <v>45</v>
      </c>
      <c r="D29" s="3">
        <f t="shared" ref="D29:Q29" si="10">SUM(D27:D28)</f>
        <v>0</v>
      </c>
      <c r="E29" s="3">
        <f t="shared" si="10"/>
        <v>0</v>
      </c>
      <c r="F29" s="3">
        <f t="shared" si="10"/>
        <v>0</v>
      </c>
      <c r="G29" s="3">
        <f t="shared" si="10"/>
        <v>0</v>
      </c>
      <c r="H29" s="3">
        <f t="shared" si="10"/>
        <v>0</v>
      </c>
      <c r="I29" s="3">
        <f t="shared" si="10"/>
        <v>0</v>
      </c>
      <c r="J29" s="3">
        <f t="shared" si="10"/>
        <v>0</v>
      </c>
      <c r="K29" s="3">
        <f t="shared" si="10"/>
        <v>0</v>
      </c>
      <c r="L29" s="3">
        <f t="shared" si="10"/>
        <v>0</v>
      </c>
      <c r="M29" s="3">
        <f t="shared" si="10"/>
        <v>0</v>
      </c>
      <c r="N29" s="3">
        <f t="shared" si="10"/>
        <v>0</v>
      </c>
      <c r="O29" s="3">
        <f t="shared" si="10"/>
        <v>0</v>
      </c>
      <c r="P29" s="3">
        <f t="shared" si="10"/>
        <v>0</v>
      </c>
      <c r="Q29" s="3">
        <f t="shared" si="10"/>
        <v>0</v>
      </c>
      <c r="R29" s="2"/>
    </row>
    <row r="30" spans="1:18" collapsed="1" x14ac:dyDescent="0.2">
      <c r="A30" s="2"/>
      <c r="B30" s="4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</row>
    <row r="31" spans="1:18" x14ac:dyDescent="0.2">
      <c r="A31" s="2"/>
      <c r="B31" s="8" t="s">
        <v>158</v>
      </c>
      <c r="C31" s="8" t="s">
        <v>44</v>
      </c>
      <c r="D31" s="9">
        <f>SUMIFS([1]Data46!Q$12:Q$54,[1]Data46!$A$12:$A$54,$B$3)+SUMIFS([2]Data46!Q$12:Q$54,[2]Data46!$A$12:$A$54,$B$3)</f>
        <v>2850.875</v>
      </c>
      <c r="E31" s="9">
        <f>SUMIFS([1]Data46!R$12:R$54,[1]Data46!$A$12:$A$54,$B$3)+SUMIFS([2]Data46!R$12:R$54,[2]Data46!$A$12:$A$54,$B$3)</f>
        <v>3026.9120000000003</v>
      </c>
      <c r="F31" s="9">
        <f>SUMIFS([1]Data46!S$12:S$54,[1]Data46!$A$12:$A$54,$B$3)+SUMIFS([2]Data46!S$12:S$54,[2]Data46!$A$12:$A$54,$B$3)</f>
        <v>3323.21</v>
      </c>
      <c r="G31" s="9">
        <f>SUMIFS([1]Data46!T$12:T$54,[1]Data46!$A$12:$A$54,$B$3)+SUMIFS([2]Data46!T$12:T$54,[2]Data46!$A$12:$A$54,$B$3)</f>
        <v>3279.5329999999999</v>
      </c>
      <c r="H31" s="9">
        <f>SUMIFS([1]Data46!U$12:U$54,[1]Data46!$A$12:$A$54,$B$3)+SUMIFS([2]Data46!U$12:U$54,[2]Data46!$A$12:$A$54,$B$3)</f>
        <v>3281.384</v>
      </c>
      <c r="I31" s="9">
        <f>SUMIFS([1]Data46!V$12:V$54,[1]Data46!$A$12:$A$54,$B$3)+SUMIFS([2]Data46!V$12:V$54,[2]Data46!$A$12:$A$54,$B$3)</f>
        <v>3320.0590000000002</v>
      </c>
      <c r="J31" s="9">
        <f>SUMIFS([1]Data46!W$12:W$54,[1]Data46!$A$12:$A$54,$B$3)+SUMIFS([2]Data46!W$12:W$54,[2]Data46!$A$12:$A$54,$B$3)</f>
        <v>3316.4340000000002</v>
      </c>
      <c r="K31" s="9">
        <f>SUMIFS([1]Data46!X$12:X$54,[1]Data46!$A$12:$A$54,$B$3)+SUMIFS([2]Data46!X$12:X$54,[2]Data46!$A$12:$A$54,$B$3)</f>
        <v>3020.692</v>
      </c>
      <c r="L31" s="9">
        <f>SUMIFS([1]Data46!Y$12:Y$54,[1]Data46!$A$12:$A$54,$B$3)+SUMIFS([2]Data46!Y$12:Y$54,[2]Data46!$A$12:$A$54,$B$3)</f>
        <v>3052.7749999999996</v>
      </c>
      <c r="M31" s="9">
        <f>SUMIFS([1]Data46!Z$12:Z$54,[1]Data46!$A$12:$A$54,$B$3)+SUMIFS([2]Data46!Z$12:Z$54,[2]Data46!$A$12:$A$54,$B$3)</f>
        <v>2992.3429999999998</v>
      </c>
      <c r="N31" s="9">
        <f>SUMIFS([1]Data46!AA$12:AA$54,[1]Data46!$A$12:$A$54,$B$3)+SUMIFS([2]Data46!AA$12:AA$54,[2]Data46!$A$12:$A$54,$B$3)</f>
        <v>2817.0819999999999</v>
      </c>
      <c r="O31" s="9">
        <f>SUMIFS([1]Data46!AB$12:AB$54,[1]Data46!$A$12:$A$54,$B$3)+SUMIFS([2]Data46!AB$12:AB$54,[2]Data46!$A$12:$A$54,$B$3)</f>
        <v>3110.8140000000003</v>
      </c>
      <c r="P31" s="9">
        <f>SUMIFS([1]Data46!AC$12:AC$54,[1]Data46!$A$12:$A$54,$B$3)+SUMIFS([2]Data46!AC$12:AC$54,[2]Data46!$A$12:$A$54,$B$3)</f>
        <v>3162.1079999999997</v>
      </c>
      <c r="Q31" s="9">
        <f>SUMIFS([1]Data46!AD$12:AD$54,[1]Data46!$A$12:$A$54,$B$3)+SUMIFS([2]Data46!AD$12:AD$54,[2]Data46!$A$12:$A$54,$B$3)</f>
        <v>3125.9479999999999</v>
      </c>
      <c r="R31" s="2"/>
    </row>
    <row r="32" spans="1:18" x14ac:dyDescent="0.2">
      <c r="A32" s="2"/>
      <c r="B32" s="10" t="s">
        <v>158</v>
      </c>
      <c r="C32" s="10" t="s">
        <v>43</v>
      </c>
      <c r="D32" s="11">
        <f>SUMIFS([3]Data46!Q$12:Q$54,[3]Data46!$A$12:$A$54,$B$3)+SUMIFS([4]Data46!Q$12:Q$54,[4]Data46!$A$12:$A$54,$B$3)</f>
        <v>40376.553999999996</v>
      </c>
      <c r="E32" s="11">
        <f>SUMIFS([3]Data46!R$12:R$54,[3]Data46!$A$12:$A$54,$B$3)+SUMIFS([4]Data46!R$12:R$54,[4]Data46!$A$12:$A$54,$B$3)</f>
        <v>40042.038999999997</v>
      </c>
      <c r="F32" s="11">
        <f>SUMIFS([3]Data46!S$12:S$54,[3]Data46!$A$12:$A$54,$B$3)+SUMIFS([4]Data46!S$12:S$54,[4]Data46!$A$12:$A$54,$B$3)</f>
        <v>41999.633000000002</v>
      </c>
      <c r="G32" s="11">
        <f>SUMIFS([3]Data46!T$12:T$54,[3]Data46!$A$12:$A$54,$B$3)+SUMIFS([4]Data46!T$12:T$54,[4]Data46!$A$12:$A$54,$B$3)</f>
        <v>43588.228000000003</v>
      </c>
      <c r="H32" s="11">
        <f>SUMIFS([3]Data46!U$12:U$54,[3]Data46!$A$12:$A$54,$B$3)+SUMIFS([4]Data46!U$12:U$54,[4]Data46!$A$12:$A$54,$B$3)</f>
        <v>46668.536</v>
      </c>
      <c r="I32" s="11">
        <f>SUMIFS([3]Data46!V$12:V$54,[3]Data46!$A$12:$A$54,$B$3)+SUMIFS([4]Data46!V$12:V$54,[4]Data46!$A$12:$A$54,$B$3)</f>
        <v>44873.283000000003</v>
      </c>
      <c r="J32" s="11">
        <f>SUMIFS([3]Data46!W$12:W$54,[3]Data46!$A$12:$A$54,$B$3)+SUMIFS([4]Data46!W$12:W$54,[4]Data46!$A$12:$A$54,$B$3)</f>
        <v>41134.730000000003</v>
      </c>
      <c r="K32" s="11">
        <f>SUMIFS([3]Data46!X$12:X$54,[3]Data46!$A$12:$A$54,$B$3)+SUMIFS([4]Data46!X$12:X$54,[4]Data46!$A$12:$A$54,$B$3)</f>
        <v>52201.332999999999</v>
      </c>
      <c r="L32" s="11">
        <f>SUMIFS([3]Data46!Y$12:Y$54,[3]Data46!$A$12:$A$54,$B$3)+SUMIFS([4]Data46!Y$12:Y$54,[4]Data46!$A$12:$A$54,$B$3)</f>
        <v>51200.154000000002</v>
      </c>
      <c r="M32" s="11">
        <f>SUMIFS([3]Data46!Z$12:Z$54,[3]Data46!$A$12:$A$54,$B$3)+SUMIFS([4]Data46!Z$12:Z$54,[4]Data46!$A$12:$A$54,$B$3)</f>
        <v>51020.323000000004</v>
      </c>
      <c r="N32" s="11">
        <f>SUMIFS([3]Data46!AA$12:AA$54,[3]Data46!$A$12:$A$54,$B$3)+SUMIFS([4]Data46!AA$12:AA$54,[4]Data46!$A$12:$A$54,$B$3)</f>
        <v>48199.63</v>
      </c>
      <c r="O32" s="11">
        <f>SUMIFS([3]Data46!AB$12:AB$54,[3]Data46!$A$12:$A$54,$B$3)+SUMIFS([4]Data46!AB$12:AB$54,[4]Data46!$A$12:$A$54,$B$3)</f>
        <v>51008.899000000005</v>
      </c>
      <c r="P32" s="11">
        <f>SUMIFS([3]Data46!AC$12:AC$54,[3]Data46!$A$12:$A$54,$B$3)+SUMIFS([4]Data46!AC$12:AC$54,[4]Data46!$A$12:$A$54,$B$3)</f>
        <v>51774.625</v>
      </c>
      <c r="Q32" s="11">
        <f>SUMIFS([3]Data46!AD$12:AD$54,[3]Data46!$A$12:$A$54,$B$3)+SUMIFS([4]Data46!AD$12:AD$54,[4]Data46!$A$12:$A$54,$B$3)</f>
        <v>50488.06</v>
      </c>
      <c r="R32" s="2"/>
    </row>
    <row r="33" spans="1:18" x14ac:dyDescent="0.2">
      <c r="A33" s="2"/>
      <c r="B33" s="2" t="s">
        <v>158</v>
      </c>
      <c r="C33" s="2" t="s">
        <v>45</v>
      </c>
      <c r="D33" s="3">
        <f t="shared" ref="D33:Q33" si="11">SUM(D31:D32)</f>
        <v>43227.428999999996</v>
      </c>
      <c r="E33" s="3">
        <f t="shared" si="11"/>
        <v>43068.951000000001</v>
      </c>
      <c r="F33" s="3">
        <f t="shared" si="11"/>
        <v>45322.843000000001</v>
      </c>
      <c r="G33" s="3">
        <f t="shared" si="11"/>
        <v>46867.761000000006</v>
      </c>
      <c r="H33" s="3">
        <f t="shared" si="11"/>
        <v>49949.919999999998</v>
      </c>
      <c r="I33" s="3">
        <f t="shared" si="11"/>
        <v>48193.342000000004</v>
      </c>
      <c r="J33" s="3">
        <f t="shared" si="11"/>
        <v>44451.164000000004</v>
      </c>
      <c r="K33" s="3">
        <f t="shared" si="11"/>
        <v>55222.025000000001</v>
      </c>
      <c r="L33" s="3">
        <f t="shared" si="11"/>
        <v>54252.929000000004</v>
      </c>
      <c r="M33" s="3">
        <f t="shared" si="11"/>
        <v>54012.666000000005</v>
      </c>
      <c r="N33" s="3">
        <f t="shared" si="11"/>
        <v>51016.712</v>
      </c>
      <c r="O33" s="3">
        <f t="shared" si="11"/>
        <v>54119.713000000003</v>
      </c>
      <c r="P33" s="3">
        <f t="shared" si="11"/>
        <v>54936.733</v>
      </c>
      <c r="Q33" s="3">
        <f t="shared" si="11"/>
        <v>53614.007999999994</v>
      </c>
      <c r="R33" s="2"/>
    </row>
    <row r="34" spans="1:18" hidden="1" outlineLevel="1" x14ac:dyDescent="0.2">
      <c r="A34" s="2"/>
      <c r="B34" s="12" t="s">
        <v>61</v>
      </c>
      <c r="C34" s="8" t="s">
        <v>44</v>
      </c>
      <c r="D34" s="9">
        <f>SUMIFS([1]Data47!Q$12:Q$54,[1]Data47!$A$12:$A$54,$B$3)+SUMIFS([2]Data47!Q$12:Q$54,[2]Data47!$A$12:$A$54,$B$3)</f>
        <v>1232.6289999999999</v>
      </c>
      <c r="E34" s="9">
        <f>SUMIFS([1]Data47!R$12:R$54,[1]Data47!$A$12:$A$54,$B$3)+SUMIFS([2]Data47!R$12:R$54,[2]Data47!$A$12:$A$54,$B$3)</f>
        <v>1148.8910000000001</v>
      </c>
      <c r="F34" s="9">
        <f>SUMIFS([1]Data47!S$12:S$54,[1]Data47!$A$12:$A$54,$B$3)+SUMIFS([2]Data47!S$12:S$54,[2]Data47!$A$12:$A$54,$B$3)</f>
        <v>1182.2829999999999</v>
      </c>
      <c r="G34" s="9">
        <f>SUMIFS([1]Data47!T$12:T$54,[1]Data47!$A$12:$A$54,$B$3)+SUMIFS([2]Data47!T$12:T$54,[2]Data47!$A$12:$A$54,$B$3)</f>
        <v>1208.92</v>
      </c>
      <c r="H34" s="9">
        <f>SUMIFS([1]Data47!U$12:U$54,[1]Data47!$A$12:$A$54,$B$3)+SUMIFS([2]Data47!U$12:U$54,[2]Data47!$A$12:$A$54,$B$3)</f>
        <v>1255.3109999999999</v>
      </c>
      <c r="I34" s="9">
        <f>SUMIFS([1]Data47!V$12:V$54,[1]Data47!$A$12:$A$54,$B$3)+SUMIFS([2]Data47!V$12:V$54,[2]Data47!$A$12:$A$54,$B$3)</f>
        <v>1057.953</v>
      </c>
      <c r="J34" s="9">
        <f>SUMIFS([1]Data47!W$12:W$54,[1]Data47!$A$12:$A$54,$B$3)+SUMIFS([2]Data47!W$12:W$54,[2]Data47!$A$12:$A$54,$B$3)</f>
        <v>965.63699999999994</v>
      </c>
      <c r="K34" s="9">
        <f>SUMIFS([1]Data47!X$12:X$54,[1]Data47!$A$12:$A$54,$B$3)+SUMIFS([2]Data47!X$12:X$54,[2]Data47!$A$12:$A$54,$B$3)</f>
        <v>538.13099999999997</v>
      </c>
      <c r="L34" s="9">
        <f>SUMIFS([1]Data47!Y$12:Y$54,[1]Data47!$A$12:$A$54,$B$3)+SUMIFS([2]Data47!Y$12:Y$54,[2]Data47!$A$12:$A$54,$B$3)</f>
        <v>552.41899999999998</v>
      </c>
      <c r="M34" s="9">
        <f>SUMIFS([1]Data47!Z$12:Z$54,[1]Data47!$A$12:$A$54,$B$3)+SUMIFS([2]Data47!Z$12:Z$54,[2]Data47!$A$12:$A$54,$B$3)</f>
        <v>563.14400000000001</v>
      </c>
      <c r="N34" s="9">
        <f>SUMIFS([1]Data47!AA$12:AA$54,[1]Data47!$A$12:$A$54,$B$3)+SUMIFS([2]Data47!AA$12:AA$54,[2]Data47!$A$12:$A$54,$B$3)</f>
        <v>489.18200000000002</v>
      </c>
      <c r="O34" s="9">
        <f>SUMIFS([1]Data47!AB$12:AB$54,[1]Data47!$A$12:$A$54,$B$3)+SUMIFS([2]Data47!AB$12:AB$54,[2]Data47!$A$12:$A$54,$B$3)</f>
        <v>526.928</v>
      </c>
      <c r="P34" s="9">
        <f>SUMIFS([1]Data47!AC$12:AC$54,[1]Data47!$A$12:$A$54,$B$3)+SUMIFS([2]Data47!AC$12:AC$54,[2]Data47!$A$12:$A$54,$B$3)</f>
        <v>478.18</v>
      </c>
      <c r="Q34" s="9">
        <f>SUMIFS([1]Data47!AD$12:AD$54,[1]Data47!$A$12:$A$54,$B$3)+SUMIFS([2]Data47!AD$12:AD$54,[2]Data47!$A$12:$A$54,$B$3)</f>
        <v>474.21</v>
      </c>
      <c r="R34" s="2"/>
    </row>
    <row r="35" spans="1:18" hidden="1" outlineLevel="1" x14ac:dyDescent="0.2">
      <c r="A35" s="2"/>
      <c r="B35" s="13" t="s">
        <v>61</v>
      </c>
      <c r="C35" s="10" t="s">
        <v>43</v>
      </c>
      <c r="D35" s="11">
        <f>SUMIFS([3]Data47!Q$12:Q$54,[3]Data47!$A$12:$A$54,$B$3)+SUMIFS([4]Data47!Q$12:Q$54,[4]Data47!$A$12:$A$54,$B$3)</f>
        <v>38205.351000000002</v>
      </c>
      <c r="E35" s="11">
        <f>SUMIFS([3]Data47!R$12:R$54,[3]Data47!$A$12:$A$54,$B$3)+SUMIFS([4]Data47!R$12:R$54,[4]Data47!$A$12:$A$54,$B$3)</f>
        <v>36907.377</v>
      </c>
      <c r="F35" s="11">
        <f>SUMIFS([3]Data47!S$12:S$54,[3]Data47!$A$12:$A$54,$B$3)+SUMIFS([4]Data47!S$12:S$54,[4]Data47!$A$12:$A$54,$B$3)</f>
        <v>38017.531000000003</v>
      </c>
      <c r="G35" s="11">
        <f>SUMIFS([3]Data47!T$12:T$54,[3]Data47!$A$12:$A$54,$B$3)+SUMIFS([4]Data47!T$12:T$54,[4]Data47!$A$12:$A$54,$B$3)</f>
        <v>39457.534</v>
      </c>
      <c r="H35" s="11">
        <f>SUMIFS([3]Data47!U$12:U$54,[3]Data47!$A$12:$A$54,$B$3)+SUMIFS([4]Data47!U$12:U$54,[4]Data47!$A$12:$A$54,$B$3)</f>
        <v>42413.67</v>
      </c>
      <c r="I35" s="11">
        <f>SUMIFS([3]Data47!V$12:V$54,[3]Data47!$A$12:$A$54,$B$3)+SUMIFS([4]Data47!V$12:V$54,[4]Data47!$A$12:$A$54,$B$3)</f>
        <v>40500.47</v>
      </c>
      <c r="J35" s="11">
        <f>SUMIFS([3]Data47!W$12:W$54,[3]Data47!$A$12:$A$54,$B$3)+SUMIFS([4]Data47!W$12:W$54,[4]Data47!$A$12:$A$54,$B$3)</f>
        <v>36814.531999999999</v>
      </c>
      <c r="K35" s="11">
        <f>SUMIFS([3]Data47!X$12:X$54,[3]Data47!$A$12:$A$54,$B$3)+SUMIFS([4]Data47!X$12:X$54,[4]Data47!$A$12:$A$54,$B$3)</f>
        <v>47203.764999999999</v>
      </c>
      <c r="L35" s="11">
        <f>SUMIFS([3]Data47!Y$12:Y$54,[3]Data47!$A$12:$A$54,$B$3)+SUMIFS([4]Data47!Y$12:Y$54,[4]Data47!$A$12:$A$54,$B$3)</f>
        <v>45225.828000000001</v>
      </c>
      <c r="M35" s="11">
        <f>SUMIFS([3]Data47!Z$12:Z$54,[3]Data47!$A$12:$A$54,$B$3)+SUMIFS([4]Data47!Z$12:Z$54,[4]Data47!$A$12:$A$54,$B$3)</f>
        <v>44270.49</v>
      </c>
      <c r="N35" s="11">
        <f>SUMIFS([3]Data47!AA$12:AA$54,[3]Data47!$A$12:$A$54,$B$3)+SUMIFS([4]Data47!AA$12:AA$54,[4]Data47!$A$12:$A$54,$B$3)</f>
        <v>40102.356</v>
      </c>
      <c r="O35" s="11">
        <f>SUMIFS([3]Data47!AB$12:AB$54,[3]Data47!$A$12:$A$54,$B$3)+SUMIFS([4]Data47!AB$12:AB$54,[4]Data47!$A$12:$A$54,$B$3)</f>
        <v>42481.561999999998</v>
      </c>
      <c r="P35" s="11">
        <f>SUMIFS([3]Data47!AC$12:AC$54,[3]Data47!$A$12:$A$54,$B$3)+SUMIFS([4]Data47!AC$12:AC$54,[4]Data47!$A$12:$A$54,$B$3)</f>
        <v>41697.137000000002</v>
      </c>
      <c r="Q35" s="11">
        <f>SUMIFS([3]Data47!AD$12:AD$54,[3]Data47!$A$12:$A$54,$B$3)+SUMIFS([4]Data47!AD$12:AD$54,[4]Data47!$A$12:$A$54,$B$3)</f>
        <v>40741.692999999999</v>
      </c>
      <c r="R35" s="2"/>
    </row>
    <row r="36" spans="1:18" hidden="1" outlineLevel="1" x14ac:dyDescent="0.2">
      <c r="A36" s="2"/>
      <c r="B36" s="4" t="s">
        <v>61</v>
      </c>
      <c r="C36" s="2" t="s">
        <v>45</v>
      </c>
      <c r="D36" s="3">
        <f t="shared" ref="D36:Q36" si="12">SUM(D34:D35)</f>
        <v>39437.980000000003</v>
      </c>
      <c r="E36" s="3">
        <f t="shared" si="12"/>
        <v>38056.268000000004</v>
      </c>
      <c r="F36" s="3">
        <f t="shared" si="12"/>
        <v>39199.814000000006</v>
      </c>
      <c r="G36" s="3">
        <f t="shared" si="12"/>
        <v>40666.453999999998</v>
      </c>
      <c r="H36" s="3">
        <f t="shared" si="12"/>
        <v>43668.981</v>
      </c>
      <c r="I36" s="3">
        <f t="shared" si="12"/>
        <v>41558.423000000003</v>
      </c>
      <c r="J36" s="3">
        <f t="shared" si="12"/>
        <v>37780.169000000002</v>
      </c>
      <c r="K36" s="3">
        <f t="shared" si="12"/>
        <v>47741.896000000001</v>
      </c>
      <c r="L36" s="3">
        <f t="shared" si="12"/>
        <v>45778.247000000003</v>
      </c>
      <c r="M36" s="3">
        <f t="shared" si="12"/>
        <v>44833.633999999998</v>
      </c>
      <c r="N36" s="3">
        <f t="shared" si="12"/>
        <v>40591.538</v>
      </c>
      <c r="O36" s="3">
        <f t="shared" si="12"/>
        <v>43008.49</v>
      </c>
      <c r="P36" s="3">
        <f t="shared" si="12"/>
        <v>42175.317000000003</v>
      </c>
      <c r="Q36" s="3">
        <f t="shared" si="12"/>
        <v>41215.902999999998</v>
      </c>
      <c r="R36" s="2"/>
    </row>
    <row r="37" spans="1:18" hidden="1" outlineLevel="1" x14ac:dyDescent="0.2">
      <c r="A37" s="2"/>
      <c r="B37" s="12" t="s">
        <v>62</v>
      </c>
      <c r="C37" s="8" t="s">
        <v>44</v>
      </c>
      <c r="D37" s="9">
        <f>SUMIFS([1]Data48!Q$12:Q$54,[1]Data48!$A$12:$A$54,$B$3)+SUMIFS([2]Data48!Q$12:Q$54,[2]Data48!$A$12:$A$54,$B$3)</f>
        <v>0</v>
      </c>
      <c r="E37" s="9">
        <f>SUMIFS([1]Data48!R$12:R$54,[1]Data48!$A$12:$A$54,$B$3)+SUMIFS([2]Data48!R$12:R$54,[2]Data48!$A$12:$A$54,$B$3)</f>
        <v>0</v>
      </c>
      <c r="F37" s="9">
        <f>SUMIFS([1]Data48!S$12:S$54,[1]Data48!$A$12:$A$54,$B$3)+SUMIFS([2]Data48!S$12:S$54,[2]Data48!$A$12:$A$54,$B$3)</f>
        <v>0</v>
      </c>
      <c r="G37" s="9">
        <f>SUMIFS([1]Data48!T$12:T$54,[1]Data48!$A$12:$A$54,$B$3)+SUMIFS([2]Data48!T$12:T$54,[2]Data48!$A$12:$A$54,$B$3)</f>
        <v>0</v>
      </c>
      <c r="H37" s="9">
        <f>SUMIFS([1]Data48!U$12:U$54,[1]Data48!$A$12:$A$54,$B$3)+SUMIFS([2]Data48!U$12:U$54,[2]Data48!$A$12:$A$54,$B$3)</f>
        <v>0</v>
      </c>
      <c r="I37" s="9">
        <f>SUMIFS([1]Data48!V$12:V$54,[1]Data48!$A$12:$A$54,$B$3)+SUMIFS([2]Data48!V$12:V$54,[2]Data48!$A$12:$A$54,$B$3)</f>
        <v>0</v>
      </c>
      <c r="J37" s="9">
        <f>SUMIFS([1]Data48!W$12:W$54,[1]Data48!$A$12:$A$54,$B$3)+SUMIFS([2]Data48!W$12:W$54,[2]Data48!$A$12:$A$54,$B$3)</f>
        <v>0</v>
      </c>
      <c r="K37" s="9">
        <f>SUMIFS([1]Data48!X$12:X$54,[1]Data48!$A$12:$A$54,$B$3)+SUMIFS([2]Data48!X$12:X$54,[2]Data48!$A$12:$A$54,$B$3)</f>
        <v>0</v>
      </c>
      <c r="L37" s="9">
        <f>SUMIFS([1]Data48!Y$12:Y$54,[1]Data48!$A$12:$A$54,$B$3)+SUMIFS([2]Data48!Y$12:Y$54,[2]Data48!$A$12:$A$54,$B$3)</f>
        <v>0</v>
      </c>
      <c r="M37" s="9">
        <f>SUMIFS([1]Data48!Z$12:Z$54,[1]Data48!$A$12:$A$54,$B$3)+SUMIFS([2]Data48!Z$12:Z$54,[2]Data48!$A$12:$A$54,$B$3)</f>
        <v>0</v>
      </c>
      <c r="N37" s="9">
        <f>SUMIFS([1]Data48!AA$12:AA$54,[1]Data48!$A$12:$A$54,$B$3)+SUMIFS([2]Data48!AA$12:AA$54,[2]Data48!$A$12:$A$54,$B$3)</f>
        <v>0</v>
      </c>
      <c r="O37" s="9">
        <f>SUMIFS([1]Data48!AB$12:AB$54,[1]Data48!$A$12:$A$54,$B$3)+SUMIFS([2]Data48!AB$12:AB$54,[2]Data48!$A$12:$A$54,$B$3)</f>
        <v>0</v>
      </c>
      <c r="P37" s="9">
        <f>SUMIFS([1]Data48!AC$12:AC$54,[1]Data48!$A$12:$A$54,$B$3)+SUMIFS([2]Data48!AC$12:AC$54,[2]Data48!$A$12:$A$54,$B$3)</f>
        <v>0</v>
      </c>
      <c r="Q37" s="9">
        <f>SUMIFS([1]Data48!AD$12:AD$54,[1]Data48!$A$12:$A$54,$B$3)+SUMIFS([2]Data48!AD$12:AD$54,[2]Data48!$A$12:$A$54,$B$3)</f>
        <v>0</v>
      </c>
      <c r="R37" s="2"/>
    </row>
    <row r="38" spans="1:18" hidden="1" outlineLevel="1" x14ac:dyDescent="0.2">
      <c r="A38" s="2"/>
      <c r="B38" s="13" t="s">
        <v>62</v>
      </c>
      <c r="C38" s="10" t="s">
        <v>43</v>
      </c>
      <c r="D38" s="11">
        <f>SUMIFS([3]Data48!Q$12:Q$54,[3]Data48!$A$12:$A$54,$B$3)+SUMIFS([4]Data48!Q$12:Q$54,[4]Data48!$A$12:$A$54,$B$3)</f>
        <v>2.302</v>
      </c>
      <c r="E38" s="11">
        <f>SUMIFS([3]Data48!R$12:R$54,[3]Data48!$A$12:$A$54,$B$3)+SUMIFS([4]Data48!R$12:R$54,[4]Data48!$A$12:$A$54,$B$3)</f>
        <v>3.0609999999999999</v>
      </c>
      <c r="F38" s="11">
        <f>SUMIFS([3]Data48!S$12:S$54,[3]Data48!$A$12:$A$54,$B$3)+SUMIFS([4]Data48!S$12:S$54,[4]Data48!$A$12:$A$54,$B$3)</f>
        <v>2.41</v>
      </c>
      <c r="G38" s="11">
        <f>SUMIFS([3]Data48!T$12:T$54,[3]Data48!$A$12:$A$54,$B$3)+SUMIFS([4]Data48!T$12:T$54,[4]Data48!$A$12:$A$54,$B$3)</f>
        <v>1.6160000000000001</v>
      </c>
      <c r="H38" s="11">
        <f>SUMIFS([3]Data48!U$12:U$54,[3]Data48!$A$12:$A$54,$B$3)+SUMIFS([4]Data48!U$12:U$54,[4]Data48!$A$12:$A$54,$B$3)</f>
        <v>1.5109999999999999</v>
      </c>
      <c r="I38" s="11">
        <f>SUMIFS([3]Data48!V$12:V$54,[3]Data48!$A$12:$A$54,$B$3)+SUMIFS([4]Data48!V$12:V$54,[4]Data48!$A$12:$A$54,$B$3)</f>
        <v>1.3979999999999999</v>
      </c>
      <c r="J38" s="11">
        <f>SUMIFS([3]Data48!W$12:W$54,[3]Data48!$A$12:$A$54,$B$3)+SUMIFS([4]Data48!W$12:W$54,[4]Data48!$A$12:$A$54,$B$3)</f>
        <v>1.0529999999999999</v>
      </c>
      <c r="K38" s="11">
        <f>SUMIFS([3]Data48!X$12:X$54,[3]Data48!$A$12:$A$54,$B$3)+SUMIFS([4]Data48!X$12:X$54,[4]Data48!$A$12:$A$54,$B$3)</f>
        <v>0.67700000000000005</v>
      </c>
      <c r="L38" s="11">
        <f>SUMIFS([3]Data48!Y$12:Y$54,[3]Data48!$A$12:$A$54,$B$3)+SUMIFS([4]Data48!Y$12:Y$54,[4]Data48!$A$12:$A$54,$B$3)</f>
        <v>0.30599999999999999</v>
      </c>
      <c r="M38" s="11">
        <f>SUMIFS([3]Data48!Z$12:Z$54,[3]Data48!$A$12:$A$54,$B$3)+SUMIFS([4]Data48!Z$12:Z$54,[4]Data48!$A$12:$A$54,$B$3)</f>
        <v>0.38400000000000001</v>
      </c>
      <c r="N38" s="11">
        <f>SUMIFS([3]Data48!AA$12:AA$54,[3]Data48!$A$12:$A$54,$B$3)+SUMIFS([4]Data48!AA$12:AA$54,[4]Data48!$A$12:$A$54,$B$3)</f>
        <v>6.0999999999999999E-2</v>
      </c>
      <c r="O38" s="11">
        <f>SUMIFS([3]Data48!AB$12:AB$54,[3]Data48!$A$12:$A$54,$B$3)+SUMIFS([4]Data48!AB$12:AB$54,[4]Data48!$A$12:$A$54,$B$3)</f>
        <v>2.1000000000000001E-2</v>
      </c>
      <c r="P38" s="11">
        <f>SUMIFS([3]Data48!AC$12:AC$54,[3]Data48!$A$12:$A$54,$B$3)+SUMIFS([4]Data48!AC$12:AC$54,[4]Data48!$A$12:$A$54,$B$3)</f>
        <v>9.0999999999999998E-2</v>
      </c>
      <c r="Q38" s="11">
        <f>SUMIFS([3]Data48!AD$12:AD$54,[3]Data48!$A$12:$A$54,$B$3)+SUMIFS([4]Data48!AD$12:AD$54,[4]Data48!$A$12:$A$54,$B$3)</f>
        <v>0.23899999999999999</v>
      </c>
      <c r="R38" s="2"/>
    </row>
    <row r="39" spans="1:18" hidden="1" outlineLevel="1" x14ac:dyDescent="0.2">
      <c r="A39" s="2"/>
      <c r="B39" s="4" t="s">
        <v>62</v>
      </c>
      <c r="C39" s="2" t="s">
        <v>45</v>
      </c>
      <c r="D39" s="3">
        <f t="shared" ref="D39:Q39" si="13">SUM(D37:D38)</f>
        <v>2.302</v>
      </c>
      <c r="E39" s="3">
        <f t="shared" si="13"/>
        <v>3.0609999999999999</v>
      </c>
      <c r="F39" s="3">
        <f t="shared" si="13"/>
        <v>2.41</v>
      </c>
      <c r="G39" s="3">
        <f t="shared" si="13"/>
        <v>1.6160000000000001</v>
      </c>
      <c r="H39" s="3">
        <f t="shared" si="13"/>
        <v>1.5109999999999999</v>
      </c>
      <c r="I39" s="3">
        <f t="shared" si="13"/>
        <v>1.3979999999999999</v>
      </c>
      <c r="J39" s="3">
        <f t="shared" si="13"/>
        <v>1.0529999999999999</v>
      </c>
      <c r="K39" s="3">
        <f t="shared" si="13"/>
        <v>0.67700000000000005</v>
      </c>
      <c r="L39" s="3">
        <f t="shared" si="13"/>
        <v>0.30599999999999999</v>
      </c>
      <c r="M39" s="3">
        <f t="shared" si="13"/>
        <v>0.38400000000000001</v>
      </c>
      <c r="N39" s="3">
        <f t="shared" si="13"/>
        <v>6.0999999999999999E-2</v>
      </c>
      <c r="O39" s="3">
        <f t="shared" si="13"/>
        <v>2.1000000000000001E-2</v>
      </c>
      <c r="P39" s="3">
        <f t="shared" si="13"/>
        <v>9.0999999999999998E-2</v>
      </c>
      <c r="Q39" s="3">
        <f t="shared" si="13"/>
        <v>0.23899999999999999</v>
      </c>
      <c r="R39" s="2"/>
    </row>
    <row r="40" spans="1:18" hidden="1" outlineLevel="1" x14ac:dyDescent="0.2">
      <c r="A40" s="2"/>
      <c r="B40" s="12" t="s">
        <v>63</v>
      </c>
      <c r="C40" s="8" t="s">
        <v>44</v>
      </c>
      <c r="D40" s="9">
        <f>SUMIFS([1]Data49!Q$12:Q$54,[1]Data49!$A$12:$A$54,$B$3)+SUMIFS([2]Data49!Q$12:Q$54,[2]Data49!$A$12:$A$54,$B$3)</f>
        <v>0</v>
      </c>
      <c r="E40" s="9">
        <f>SUMIFS([1]Data49!R$12:R$54,[1]Data49!$A$12:$A$54,$B$3)+SUMIFS([2]Data49!R$12:R$54,[2]Data49!$A$12:$A$54,$B$3)</f>
        <v>0</v>
      </c>
      <c r="F40" s="9">
        <f>SUMIFS([1]Data49!S$12:S$54,[1]Data49!$A$12:$A$54,$B$3)+SUMIFS([2]Data49!S$12:S$54,[2]Data49!$A$12:$A$54,$B$3)</f>
        <v>0</v>
      </c>
      <c r="G40" s="9">
        <f>SUMIFS([1]Data49!T$12:T$54,[1]Data49!$A$12:$A$54,$B$3)+SUMIFS([2]Data49!T$12:T$54,[2]Data49!$A$12:$A$54,$B$3)</f>
        <v>0</v>
      </c>
      <c r="H40" s="9">
        <f>SUMIFS([1]Data49!U$12:U$54,[1]Data49!$A$12:$A$54,$B$3)+SUMIFS([2]Data49!U$12:U$54,[2]Data49!$A$12:$A$54,$B$3)</f>
        <v>0</v>
      </c>
      <c r="I40" s="9">
        <f>SUMIFS([1]Data49!V$12:V$54,[1]Data49!$A$12:$A$54,$B$3)+SUMIFS([2]Data49!V$12:V$54,[2]Data49!$A$12:$A$54,$B$3)</f>
        <v>0</v>
      </c>
      <c r="J40" s="9">
        <f>SUMIFS([1]Data49!W$12:W$54,[1]Data49!$A$12:$A$54,$B$3)+SUMIFS([2]Data49!W$12:W$54,[2]Data49!$A$12:$A$54,$B$3)</f>
        <v>0</v>
      </c>
      <c r="K40" s="9">
        <f>SUMIFS([1]Data49!X$12:X$54,[1]Data49!$A$12:$A$54,$B$3)+SUMIFS([2]Data49!X$12:X$54,[2]Data49!$A$12:$A$54,$B$3)</f>
        <v>0</v>
      </c>
      <c r="L40" s="9">
        <f>SUMIFS([1]Data49!Y$12:Y$54,[1]Data49!$A$12:$A$54,$B$3)+SUMIFS([2]Data49!Y$12:Y$54,[2]Data49!$A$12:$A$54,$B$3)</f>
        <v>0</v>
      </c>
      <c r="M40" s="9">
        <f>SUMIFS([1]Data49!Z$12:Z$54,[1]Data49!$A$12:$A$54,$B$3)+SUMIFS([2]Data49!Z$12:Z$54,[2]Data49!$A$12:$A$54,$B$3)</f>
        <v>0</v>
      </c>
      <c r="N40" s="9">
        <f>SUMIFS([1]Data49!AA$12:AA$54,[1]Data49!$A$12:$A$54,$B$3)+SUMIFS([2]Data49!AA$12:AA$54,[2]Data49!$A$12:$A$54,$B$3)</f>
        <v>0</v>
      </c>
      <c r="O40" s="9">
        <f>SUMIFS([1]Data49!AB$12:AB$54,[1]Data49!$A$12:$A$54,$B$3)+SUMIFS([2]Data49!AB$12:AB$54,[2]Data49!$A$12:$A$54,$B$3)</f>
        <v>0</v>
      </c>
      <c r="P40" s="9">
        <f>SUMIFS([1]Data49!AC$12:AC$54,[1]Data49!$A$12:$A$54,$B$3)+SUMIFS([2]Data49!AC$12:AC$54,[2]Data49!$A$12:$A$54,$B$3)</f>
        <v>0</v>
      </c>
      <c r="Q40" s="9">
        <f>SUMIFS([1]Data49!AD$12:AD$54,[1]Data49!$A$12:$A$54,$B$3)+SUMIFS([2]Data49!AD$12:AD$54,[2]Data49!$A$12:$A$54,$B$3)</f>
        <v>0</v>
      </c>
      <c r="R40" s="2"/>
    </row>
    <row r="41" spans="1:18" hidden="1" outlineLevel="1" x14ac:dyDescent="0.2">
      <c r="A41" s="2"/>
      <c r="B41" s="13" t="s">
        <v>63</v>
      </c>
      <c r="C41" s="10" t="s">
        <v>43</v>
      </c>
      <c r="D41" s="11">
        <f>SUMIFS([3]Data49!Q$12:Q$54,[3]Data49!$A$12:$A$54,$B$3)+SUMIFS([4]Data49!Q$12:Q$54,[4]Data49!$A$12:$A$54,$B$3)</f>
        <v>1331.277</v>
      </c>
      <c r="E41" s="11">
        <f>SUMIFS([3]Data49!R$12:R$54,[3]Data49!$A$12:$A$54,$B$3)+SUMIFS([4]Data49!R$12:R$54,[4]Data49!$A$12:$A$54,$B$3)</f>
        <v>1752.7929999999999</v>
      </c>
      <c r="F41" s="11">
        <f>SUMIFS([3]Data49!S$12:S$54,[3]Data49!$A$12:$A$54,$B$3)+SUMIFS([4]Data49!S$12:S$54,[4]Data49!$A$12:$A$54,$B$3)</f>
        <v>2037.1849999999999</v>
      </c>
      <c r="G41" s="11">
        <f>SUMIFS([3]Data49!T$12:T$54,[3]Data49!$A$12:$A$54,$B$3)+SUMIFS([4]Data49!T$12:T$54,[4]Data49!$A$12:$A$54,$B$3)</f>
        <v>2011.2570000000001</v>
      </c>
      <c r="H41" s="11">
        <f>SUMIFS([3]Data49!U$12:U$54,[3]Data49!$A$12:$A$54,$B$3)+SUMIFS([4]Data49!U$12:U$54,[4]Data49!$A$12:$A$54,$B$3)</f>
        <v>1954.04</v>
      </c>
      <c r="I41" s="11">
        <f>SUMIFS([3]Data49!V$12:V$54,[3]Data49!$A$12:$A$54,$B$3)+SUMIFS([4]Data49!V$12:V$54,[4]Data49!$A$12:$A$54,$B$3)</f>
        <v>2063.9140000000002</v>
      </c>
      <c r="J41" s="11">
        <f>SUMIFS([3]Data49!W$12:W$54,[3]Data49!$A$12:$A$54,$B$3)+SUMIFS([4]Data49!W$12:W$54,[4]Data49!$A$12:$A$54,$B$3)</f>
        <v>1936.1959999999999</v>
      </c>
      <c r="K41" s="11">
        <f>SUMIFS([3]Data49!X$12:X$54,[3]Data49!$A$12:$A$54,$B$3)+SUMIFS([4]Data49!X$12:X$54,[4]Data49!$A$12:$A$54,$B$3)</f>
        <v>2462.864</v>
      </c>
      <c r="L41" s="11">
        <f>SUMIFS([3]Data49!Y$12:Y$54,[3]Data49!$A$12:$A$54,$B$3)+SUMIFS([4]Data49!Y$12:Y$54,[4]Data49!$A$12:$A$54,$B$3)</f>
        <v>3152.433</v>
      </c>
      <c r="M41" s="11">
        <f>SUMIFS([3]Data49!Z$12:Z$54,[3]Data49!$A$12:$A$54,$B$3)+SUMIFS([4]Data49!Z$12:Z$54,[4]Data49!$A$12:$A$54,$B$3)</f>
        <v>3845.6750000000002</v>
      </c>
      <c r="N41" s="11">
        <f>SUMIFS([3]Data49!AA$12:AA$54,[3]Data49!$A$12:$A$54,$B$3)+SUMIFS([4]Data49!AA$12:AA$54,[4]Data49!$A$12:$A$54,$B$3)</f>
        <v>4840.3209999999999</v>
      </c>
      <c r="O41" s="11">
        <f>SUMIFS([3]Data49!AB$12:AB$54,[3]Data49!$A$12:$A$54,$B$3)+SUMIFS([4]Data49!AB$12:AB$54,[4]Data49!$A$12:$A$54,$B$3)</f>
        <v>5234.8379999999997</v>
      </c>
      <c r="P41" s="11">
        <f>SUMIFS([3]Data49!AC$12:AC$54,[3]Data49!$A$12:$A$54,$B$3)+SUMIFS([4]Data49!AC$12:AC$54,[4]Data49!$A$12:$A$54,$B$3)</f>
        <v>6571.5110000000004</v>
      </c>
      <c r="Q41" s="11">
        <f>SUMIFS([3]Data49!AD$12:AD$54,[3]Data49!$A$12:$A$54,$B$3)+SUMIFS([4]Data49!AD$12:AD$54,[4]Data49!$A$12:$A$54,$B$3)</f>
        <v>6030.4290000000001</v>
      </c>
      <c r="R41" s="2"/>
    </row>
    <row r="42" spans="1:18" hidden="1" outlineLevel="1" x14ac:dyDescent="0.2">
      <c r="A42" s="2"/>
      <c r="B42" s="4" t="s">
        <v>63</v>
      </c>
      <c r="C42" s="2" t="s">
        <v>45</v>
      </c>
      <c r="D42" s="3">
        <f t="shared" ref="D42:Q42" si="14">SUM(D40:D41)</f>
        <v>1331.277</v>
      </c>
      <c r="E42" s="3">
        <f t="shared" si="14"/>
        <v>1752.7929999999999</v>
      </c>
      <c r="F42" s="3">
        <f t="shared" si="14"/>
        <v>2037.1849999999999</v>
      </c>
      <c r="G42" s="3">
        <f t="shared" si="14"/>
        <v>2011.2570000000001</v>
      </c>
      <c r="H42" s="3">
        <f t="shared" si="14"/>
        <v>1954.04</v>
      </c>
      <c r="I42" s="3">
        <f t="shared" si="14"/>
        <v>2063.9140000000002</v>
      </c>
      <c r="J42" s="3">
        <f t="shared" si="14"/>
        <v>1936.1959999999999</v>
      </c>
      <c r="K42" s="3">
        <f t="shared" si="14"/>
        <v>2462.864</v>
      </c>
      <c r="L42" s="3">
        <f t="shared" si="14"/>
        <v>3152.433</v>
      </c>
      <c r="M42" s="3">
        <f t="shared" si="14"/>
        <v>3845.6750000000002</v>
      </c>
      <c r="N42" s="3">
        <f t="shared" si="14"/>
        <v>4840.3209999999999</v>
      </c>
      <c r="O42" s="3">
        <f t="shared" si="14"/>
        <v>5234.8379999999997</v>
      </c>
      <c r="P42" s="3">
        <f t="shared" si="14"/>
        <v>6571.5110000000004</v>
      </c>
      <c r="Q42" s="3">
        <f t="shared" si="14"/>
        <v>6030.4290000000001</v>
      </c>
      <c r="R42" s="2"/>
    </row>
    <row r="43" spans="1:18" hidden="1" outlineLevel="1" x14ac:dyDescent="0.2">
      <c r="A43" s="2"/>
      <c r="B43" s="12" t="s">
        <v>64</v>
      </c>
      <c r="C43" s="8" t="s">
        <v>44</v>
      </c>
      <c r="D43" s="9">
        <f>SUMIFS([1]Data50!Q$12:Q$54,[1]Data50!$A$12:$A$54,$B$3)+SUMIFS([2]Data50!Q$12:Q$54,[2]Data50!$A$12:$A$54,$B$3)</f>
        <v>0</v>
      </c>
      <c r="E43" s="9">
        <f>SUMIFS([1]Data50!R$12:R$54,[1]Data50!$A$12:$A$54,$B$3)+SUMIFS([2]Data50!R$12:R$54,[2]Data50!$A$12:$A$54,$B$3)</f>
        <v>0</v>
      </c>
      <c r="F43" s="9">
        <f>SUMIFS([1]Data50!S$12:S$54,[1]Data50!$A$12:$A$54,$B$3)+SUMIFS([2]Data50!S$12:S$54,[2]Data50!$A$12:$A$54,$B$3)</f>
        <v>0</v>
      </c>
      <c r="G43" s="9">
        <f>SUMIFS([1]Data50!T$12:T$54,[1]Data50!$A$12:$A$54,$B$3)+SUMIFS([2]Data50!T$12:T$54,[2]Data50!$A$12:$A$54,$B$3)</f>
        <v>0</v>
      </c>
      <c r="H43" s="9">
        <f>SUMIFS([1]Data50!U$12:U$54,[1]Data50!$A$12:$A$54,$B$3)+SUMIFS([2]Data50!U$12:U$54,[2]Data50!$A$12:$A$54,$B$3)</f>
        <v>0</v>
      </c>
      <c r="I43" s="9">
        <f>SUMIFS([1]Data50!V$12:V$54,[1]Data50!$A$12:$A$54,$B$3)+SUMIFS([2]Data50!V$12:V$54,[2]Data50!$A$12:$A$54,$B$3)</f>
        <v>0</v>
      </c>
      <c r="J43" s="9">
        <f>SUMIFS([1]Data50!W$12:W$54,[1]Data50!$A$12:$A$54,$B$3)+SUMIFS([2]Data50!W$12:W$54,[2]Data50!$A$12:$A$54,$B$3)</f>
        <v>0</v>
      </c>
      <c r="K43" s="9">
        <f>SUMIFS([1]Data50!X$12:X$54,[1]Data50!$A$12:$A$54,$B$3)+SUMIFS([2]Data50!X$12:X$54,[2]Data50!$A$12:$A$54,$B$3)</f>
        <v>0</v>
      </c>
      <c r="L43" s="9">
        <f>SUMIFS([1]Data50!Y$12:Y$54,[1]Data50!$A$12:$A$54,$B$3)+SUMIFS([2]Data50!Y$12:Y$54,[2]Data50!$A$12:$A$54,$B$3)</f>
        <v>0</v>
      </c>
      <c r="M43" s="9">
        <f>SUMIFS([1]Data50!Z$12:Z$54,[1]Data50!$A$12:$A$54,$B$3)+SUMIFS([2]Data50!Z$12:Z$54,[2]Data50!$A$12:$A$54,$B$3)</f>
        <v>0</v>
      </c>
      <c r="N43" s="9">
        <f>SUMIFS([1]Data50!AA$12:AA$54,[1]Data50!$A$12:$A$54,$B$3)+SUMIFS([2]Data50!AA$12:AA$54,[2]Data50!$A$12:$A$54,$B$3)</f>
        <v>0</v>
      </c>
      <c r="O43" s="9">
        <f>SUMIFS([1]Data50!AB$12:AB$54,[1]Data50!$A$12:$A$54,$B$3)+SUMIFS([2]Data50!AB$12:AB$54,[2]Data50!$A$12:$A$54,$B$3)</f>
        <v>0</v>
      </c>
      <c r="P43" s="9">
        <f>SUMIFS([1]Data50!AC$12:AC$54,[1]Data50!$A$12:$A$54,$B$3)+SUMIFS([2]Data50!AC$12:AC$54,[2]Data50!$A$12:$A$54,$B$3)</f>
        <v>0</v>
      </c>
      <c r="Q43" s="9">
        <f>SUMIFS([1]Data50!AD$12:AD$54,[1]Data50!$A$12:$A$54,$B$3)+SUMIFS([2]Data50!AD$12:AD$54,[2]Data50!$A$12:$A$54,$B$3)</f>
        <v>0</v>
      </c>
      <c r="R43" s="2"/>
    </row>
    <row r="44" spans="1:18" hidden="1" outlineLevel="1" x14ac:dyDescent="0.2">
      <c r="A44" s="2"/>
      <c r="B44" s="13" t="s">
        <v>64</v>
      </c>
      <c r="C44" s="10" t="s">
        <v>43</v>
      </c>
      <c r="D44" s="11">
        <f>SUMIFS([3]Data50!Q$12:Q$54,[3]Data50!$A$12:$A$54,$B$3)+SUMIFS([4]Data50!Q$12:Q$54,[4]Data50!$A$12:$A$54,$B$3)</f>
        <v>0</v>
      </c>
      <c r="E44" s="11">
        <f>SUMIFS([3]Data50!R$12:R$54,[3]Data50!$A$12:$A$54,$B$3)+SUMIFS([4]Data50!R$12:R$54,[4]Data50!$A$12:$A$54,$B$3)</f>
        <v>0</v>
      </c>
      <c r="F44" s="11">
        <f>SUMIFS([3]Data50!S$12:S$54,[3]Data50!$A$12:$A$54,$B$3)+SUMIFS([4]Data50!S$12:S$54,[4]Data50!$A$12:$A$54,$B$3)</f>
        <v>0</v>
      </c>
      <c r="G44" s="11">
        <f>SUMIFS([3]Data50!T$12:T$54,[3]Data50!$A$12:$A$54,$B$3)+SUMIFS([4]Data50!T$12:T$54,[4]Data50!$A$12:$A$54,$B$3)</f>
        <v>0</v>
      </c>
      <c r="H44" s="11">
        <f>SUMIFS([3]Data50!U$12:U$54,[3]Data50!$A$12:$A$54,$B$3)+SUMIFS([4]Data50!U$12:U$54,[4]Data50!$A$12:$A$54,$B$3)</f>
        <v>0</v>
      </c>
      <c r="I44" s="11">
        <f>SUMIFS([3]Data50!V$12:V$54,[3]Data50!$A$12:$A$54,$B$3)+SUMIFS([4]Data50!V$12:V$54,[4]Data50!$A$12:$A$54,$B$3)</f>
        <v>0</v>
      </c>
      <c r="J44" s="11">
        <f>SUMIFS([3]Data50!W$12:W$54,[3]Data50!$A$12:$A$54,$B$3)+SUMIFS([4]Data50!W$12:W$54,[4]Data50!$A$12:$A$54,$B$3)</f>
        <v>0</v>
      </c>
      <c r="K44" s="11">
        <f>SUMIFS([3]Data50!X$12:X$54,[3]Data50!$A$12:$A$54,$B$3)+SUMIFS([4]Data50!X$12:X$54,[4]Data50!$A$12:$A$54,$B$3)</f>
        <v>0</v>
      </c>
      <c r="L44" s="11">
        <f>SUMIFS([3]Data50!Y$12:Y$54,[3]Data50!$A$12:$A$54,$B$3)+SUMIFS([4]Data50!Y$12:Y$54,[4]Data50!$A$12:$A$54,$B$3)</f>
        <v>0</v>
      </c>
      <c r="M44" s="11">
        <f>SUMIFS([3]Data50!Z$12:Z$54,[3]Data50!$A$12:$A$54,$B$3)+SUMIFS([4]Data50!Z$12:Z$54,[4]Data50!$A$12:$A$54,$B$3)</f>
        <v>0</v>
      </c>
      <c r="N44" s="11">
        <f>SUMIFS([3]Data50!AA$12:AA$54,[3]Data50!$A$12:$A$54,$B$3)+SUMIFS([4]Data50!AA$12:AA$54,[4]Data50!$A$12:$A$54,$B$3)</f>
        <v>0</v>
      </c>
      <c r="O44" s="11">
        <f>SUMIFS([3]Data50!AB$12:AB$54,[3]Data50!$A$12:$A$54,$B$3)+SUMIFS([4]Data50!AB$12:AB$54,[4]Data50!$A$12:$A$54,$B$3)</f>
        <v>0</v>
      </c>
      <c r="P44" s="11">
        <f>SUMIFS([3]Data50!AC$12:AC$54,[3]Data50!$A$12:$A$54,$B$3)+SUMIFS([4]Data50!AC$12:AC$54,[4]Data50!$A$12:$A$54,$B$3)</f>
        <v>0</v>
      </c>
      <c r="Q44" s="11">
        <f>SUMIFS([3]Data50!AD$12:AD$54,[3]Data50!$A$12:$A$54,$B$3)+SUMIFS([4]Data50!AD$12:AD$54,[4]Data50!$A$12:$A$54,$B$3)</f>
        <v>0</v>
      </c>
      <c r="R44" s="2"/>
    </row>
    <row r="45" spans="1:18" hidden="1" outlineLevel="1" x14ac:dyDescent="0.2">
      <c r="A45" s="2"/>
      <c r="B45" s="4" t="s">
        <v>64</v>
      </c>
      <c r="C45" s="2" t="s">
        <v>45</v>
      </c>
      <c r="D45" s="3">
        <f t="shared" ref="D45:Q45" si="15">SUM(D43:D44)</f>
        <v>0</v>
      </c>
      <c r="E45" s="3">
        <f t="shared" si="15"/>
        <v>0</v>
      </c>
      <c r="F45" s="3">
        <f t="shared" si="15"/>
        <v>0</v>
      </c>
      <c r="G45" s="3">
        <f t="shared" si="15"/>
        <v>0</v>
      </c>
      <c r="H45" s="3">
        <f t="shared" si="15"/>
        <v>0</v>
      </c>
      <c r="I45" s="3">
        <f t="shared" si="15"/>
        <v>0</v>
      </c>
      <c r="J45" s="3">
        <f t="shared" si="15"/>
        <v>0</v>
      </c>
      <c r="K45" s="3">
        <f t="shared" si="15"/>
        <v>0</v>
      </c>
      <c r="L45" s="3">
        <f t="shared" si="15"/>
        <v>0</v>
      </c>
      <c r="M45" s="3">
        <f t="shared" si="15"/>
        <v>0</v>
      </c>
      <c r="N45" s="3">
        <f t="shared" si="15"/>
        <v>0</v>
      </c>
      <c r="O45" s="3">
        <f t="shared" si="15"/>
        <v>0</v>
      </c>
      <c r="P45" s="3">
        <f t="shared" si="15"/>
        <v>0</v>
      </c>
      <c r="Q45" s="3">
        <f t="shared" si="15"/>
        <v>0</v>
      </c>
      <c r="R45" s="2"/>
    </row>
    <row r="46" spans="1:18" hidden="1" outlineLevel="1" x14ac:dyDescent="0.2">
      <c r="A46" s="2"/>
      <c r="B46" s="12" t="s">
        <v>65</v>
      </c>
      <c r="C46" s="8" t="s">
        <v>44</v>
      </c>
      <c r="D46" s="9">
        <f>SUMIFS([1]Data51!Q$12:Q$54,[1]Data51!$A$12:$A$54,$B$3)+SUMIFS([2]Data51!Q$12:Q$54,[2]Data51!$A$12:$A$54,$B$3)</f>
        <v>0</v>
      </c>
      <c r="E46" s="9">
        <f>SUMIFS([1]Data51!R$12:R$54,[1]Data51!$A$12:$A$54,$B$3)+SUMIFS([2]Data51!R$12:R$54,[2]Data51!$A$12:$A$54,$B$3)</f>
        <v>0</v>
      </c>
      <c r="F46" s="9">
        <f>SUMIFS([1]Data51!S$12:S$54,[1]Data51!$A$12:$A$54,$B$3)+SUMIFS([2]Data51!S$12:S$54,[2]Data51!$A$12:$A$54,$B$3)</f>
        <v>0</v>
      </c>
      <c r="G46" s="9">
        <f>SUMIFS([1]Data51!T$12:T$54,[1]Data51!$A$12:$A$54,$B$3)+SUMIFS([2]Data51!T$12:T$54,[2]Data51!$A$12:$A$54,$B$3)</f>
        <v>0</v>
      </c>
      <c r="H46" s="9">
        <f>SUMIFS([1]Data51!U$12:U$54,[1]Data51!$A$12:$A$54,$B$3)+SUMIFS([2]Data51!U$12:U$54,[2]Data51!$A$12:$A$54,$B$3)</f>
        <v>0</v>
      </c>
      <c r="I46" s="9">
        <f>SUMIFS([1]Data51!V$12:V$54,[1]Data51!$A$12:$A$54,$B$3)+SUMIFS([2]Data51!V$12:V$54,[2]Data51!$A$12:$A$54,$B$3)</f>
        <v>0</v>
      </c>
      <c r="J46" s="9">
        <f>SUMIFS([1]Data51!W$12:W$54,[1]Data51!$A$12:$A$54,$B$3)+SUMIFS([2]Data51!W$12:W$54,[2]Data51!$A$12:$A$54,$B$3)</f>
        <v>0</v>
      </c>
      <c r="K46" s="9">
        <f>SUMIFS([1]Data51!X$12:X$54,[1]Data51!$A$12:$A$54,$B$3)+SUMIFS([2]Data51!X$12:X$54,[2]Data51!$A$12:$A$54,$B$3)</f>
        <v>0</v>
      </c>
      <c r="L46" s="9">
        <f>SUMIFS([1]Data51!Y$12:Y$54,[1]Data51!$A$12:$A$54,$B$3)+SUMIFS([2]Data51!Y$12:Y$54,[2]Data51!$A$12:$A$54,$B$3)</f>
        <v>0</v>
      </c>
      <c r="M46" s="9">
        <f>SUMIFS([1]Data51!Z$12:Z$54,[1]Data51!$A$12:$A$54,$B$3)+SUMIFS([2]Data51!Z$12:Z$54,[2]Data51!$A$12:$A$54,$B$3)</f>
        <v>0</v>
      </c>
      <c r="N46" s="9">
        <f>SUMIFS([1]Data51!AA$12:AA$54,[1]Data51!$A$12:$A$54,$B$3)+SUMIFS([2]Data51!AA$12:AA$54,[2]Data51!$A$12:$A$54,$B$3)</f>
        <v>0</v>
      </c>
      <c r="O46" s="9">
        <f>SUMIFS([1]Data51!AB$12:AB$54,[1]Data51!$A$12:$A$54,$B$3)+SUMIFS([2]Data51!AB$12:AB$54,[2]Data51!$A$12:$A$54,$B$3)</f>
        <v>0</v>
      </c>
      <c r="P46" s="9">
        <f>SUMIFS([1]Data51!AC$12:AC$54,[1]Data51!$A$12:$A$54,$B$3)+SUMIFS([2]Data51!AC$12:AC$54,[2]Data51!$A$12:$A$54,$B$3)</f>
        <v>0</v>
      </c>
      <c r="Q46" s="9">
        <f>SUMIFS([1]Data51!AD$12:AD$54,[1]Data51!$A$12:$A$54,$B$3)+SUMIFS([2]Data51!AD$12:AD$54,[2]Data51!$A$12:$A$54,$B$3)</f>
        <v>0</v>
      </c>
      <c r="R46" s="2"/>
    </row>
    <row r="47" spans="1:18" hidden="1" outlineLevel="1" x14ac:dyDescent="0.2">
      <c r="A47" s="2"/>
      <c r="B47" s="13" t="s">
        <v>65</v>
      </c>
      <c r="C47" s="10" t="s">
        <v>43</v>
      </c>
      <c r="D47" s="11">
        <f>SUMIFS([3]Data51!Q$12:Q$54,[3]Data51!$A$12:$A$54,$B$3)+SUMIFS([4]Data51!Q$12:Q$54,[4]Data51!$A$12:$A$54,$B$3)</f>
        <v>21.018000000000001</v>
      </c>
      <c r="E47" s="11">
        <f>SUMIFS([3]Data51!R$12:R$54,[3]Data51!$A$12:$A$54,$B$3)+SUMIFS([4]Data51!R$12:R$54,[4]Data51!$A$12:$A$54,$B$3)</f>
        <v>22.387</v>
      </c>
      <c r="F47" s="11">
        <f>SUMIFS([3]Data51!S$12:S$54,[3]Data51!$A$12:$A$54,$B$3)+SUMIFS([4]Data51!S$12:S$54,[4]Data51!$A$12:$A$54,$B$3)</f>
        <v>24.238</v>
      </c>
      <c r="G47" s="11">
        <f>SUMIFS([3]Data51!T$12:T$54,[3]Data51!$A$12:$A$54,$B$3)+SUMIFS([4]Data51!T$12:T$54,[4]Data51!$A$12:$A$54,$B$3)</f>
        <v>30.12</v>
      </c>
      <c r="H47" s="11">
        <f>SUMIFS([3]Data51!U$12:U$54,[3]Data51!$A$12:$A$54,$B$3)+SUMIFS([4]Data51!U$12:U$54,[4]Data51!$A$12:$A$54,$B$3)</f>
        <v>48.914999999999999</v>
      </c>
      <c r="I47" s="11">
        <f>SUMIFS([3]Data51!V$12:V$54,[3]Data51!$A$12:$A$54,$B$3)+SUMIFS([4]Data51!V$12:V$54,[4]Data51!$A$12:$A$54,$B$3)</f>
        <v>88.813000000000002</v>
      </c>
      <c r="J47" s="11">
        <f>SUMIFS([3]Data51!W$12:W$54,[3]Data51!$A$12:$A$54,$B$3)+SUMIFS([4]Data51!W$12:W$54,[4]Data51!$A$12:$A$54,$B$3)</f>
        <v>174.07</v>
      </c>
      <c r="K47" s="11">
        <f>SUMIFS([3]Data51!X$12:X$54,[3]Data51!$A$12:$A$54,$B$3)+SUMIFS([4]Data51!X$12:X$54,[4]Data51!$A$12:$A$54,$B$3)</f>
        <v>337.483</v>
      </c>
      <c r="L47" s="11">
        <f>SUMIFS([3]Data51!Y$12:Y$54,[3]Data51!$A$12:$A$54,$B$3)+SUMIFS([4]Data51!Y$12:Y$54,[4]Data51!$A$12:$A$54,$B$3)</f>
        <v>625.97400000000005</v>
      </c>
      <c r="M47" s="11">
        <f>SUMIFS([3]Data51!Z$12:Z$54,[3]Data51!$A$12:$A$54,$B$3)+SUMIFS([4]Data51!Z$12:Z$54,[4]Data51!$A$12:$A$54,$B$3)</f>
        <v>785.24599999999998</v>
      </c>
      <c r="N47" s="11">
        <f>SUMIFS([3]Data51!AA$12:AA$54,[3]Data51!$A$12:$A$54,$B$3)+SUMIFS([4]Data51!AA$12:AA$54,[4]Data51!$A$12:$A$54,$B$3)</f>
        <v>937.09799999999996</v>
      </c>
      <c r="O47" s="11">
        <f>SUMIFS([3]Data51!AB$12:AB$54,[3]Data51!$A$12:$A$54,$B$3)+SUMIFS([4]Data51!AB$12:AB$54,[4]Data51!$A$12:$A$54,$B$3)</f>
        <v>1096.0160000000001</v>
      </c>
      <c r="P47" s="11">
        <f>SUMIFS([3]Data51!AC$12:AC$54,[3]Data51!$A$12:$A$54,$B$3)+SUMIFS([4]Data51!AC$12:AC$54,[4]Data51!$A$12:$A$54,$B$3)</f>
        <v>1268.971</v>
      </c>
      <c r="Q47" s="11">
        <f>SUMIFS([3]Data51!AD$12:AD$54,[3]Data51!$A$12:$A$54,$B$3)+SUMIFS([4]Data51!AD$12:AD$54,[4]Data51!$A$12:$A$54,$B$3)</f>
        <v>1437.6410000000001</v>
      </c>
      <c r="R47" s="2"/>
    </row>
    <row r="48" spans="1:18" hidden="1" outlineLevel="1" x14ac:dyDescent="0.2">
      <c r="A48" s="2"/>
      <c r="B48" s="4" t="s">
        <v>65</v>
      </c>
      <c r="C48" s="2" t="s">
        <v>45</v>
      </c>
      <c r="D48" s="3">
        <f t="shared" ref="D48:Q48" si="16">SUM(D46:D47)</f>
        <v>21.018000000000001</v>
      </c>
      <c r="E48" s="3">
        <f t="shared" si="16"/>
        <v>22.387</v>
      </c>
      <c r="F48" s="3">
        <f t="shared" si="16"/>
        <v>24.238</v>
      </c>
      <c r="G48" s="3">
        <f t="shared" si="16"/>
        <v>30.12</v>
      </c>
      <c r="H48" s="3">
        <f t="shared" si="16"/>
        <v>48.914999999999999</v>
      </c>
      <c r="I48" s="3">
        <f t="shared" si="16"/>
        <v>88.813000000000002</v>
      </c>
      <c r="J48" s="3">
        <f t="shared" si="16"/>
        <v>174.07</v>
      </c>
      <c r="K48" s="3">
        <f t="shared" si="16"/>
        <v>337.483</v>
      </c>
      <c r="L48" s="3">
        <f t="shared" si="16"/>
        <v>625.97400000000005</v>
      </c>
      <c r="M48" s="3">
        <f t="shared" si="16"/>
        <v>785.24599999999998</v>
      </c>
      <c r="N48" s="3">
        <f t="shared" si="16"/>
        <v>937.09799999999996</v>
      </c>
      <c r="O48" s="3">
        <f t="shared" si="16"/>
        <v>1096.0160000000001</v>
      </c>
      <c r="P48" s="3">
        <f t="shared" si="16"/>
        <v>1268.971</v>
      </c>
      <c r="Q48" s="3">
        <f t="shared" si="16"/>
        <v>1437.6410000000001</v>
      </c>
      <c r="R48" s="2"/>
    </row>
    <row r="49" spans="1:18" hidden="1" outlineLevel="1" x14ac:dyDescent="0.2">
      <c r="A49" s="2"/>
      <c r="B49" s="12" t="s">
        <v>66</v>
      </c>
      <c r="C49" s="8" t="s">
        <v>44</v>
      </c>
      <c r="D49" s="9">
        <f>SUMIFS([1]Data52!Q$12:Q$54,[1]Data52!$A$12:$A$54,$B$3)+SUMIFS([2]Data52!Q$12:Q$54,[2]Data52!$A$12:$A$54,$B$3)</f>
        <v>0</v>
      </c>
      <c r="E49" s="9">
        <f>SUMIFS([1]Data52!R$12:R$54,[1]Data52!$A$12:$A$54,$B$3)+SUMIFS([2]Data52!R$12:R$54,[2]Data52!$A$12:$A$54,$B$3)</f>
        <v>0</v>
      </c>
      <c r="F49" s="9">
        <f>SUMIFS([1]Data52!S$12:S$54,[1]Data52!$A$12:$A$54,$B$3)+SUMIFS([2]Data52!S$12:S$54,[2]Data52!$A$12:$A$54,$B$3)</f>
        <v>0</v>
      </c>
      <c r="G49" s="9">
        <f>SUMIFS([1]Data52!T$12:T$54,[1]Data52!$A$12:$A$54,$B$3)+SUMIFS([2]Data52!T$12:T$54,[2]Data52!$A$12:$A$54,$B$3)</f>
        <v>0</v>
      </c>
      <c r="H49" s="9">
        <f>SUMIFS([1]Data52!U$12:U$54,[1]Data52!$A$12:$A$54,$B$3)+SUMIFS([2]Data52!U$12:U$54,[2]Data52!$A$12:$A$54,$B$3)</f>
        <v>0</v>
      </c>
      <c r="I49" s="9">
        <f>SUMIFS([1]Data52!V$12:V$54,[1]Data52!$A$12:$A$54,$B$3)+SUMIFS([2]Data52!V$12:V$54,[2]Data52!$A$12:$A$54,$B$3)</f>
        <v>0</v>
      </c>
      <c r="J49" s="9">
        <f>SUMIFS([1]Data52!W$12:W$54,[1]Data52!$A$12:$A$54,$B$3)+SUMIFS([2]Data52!W$12:W$54,[2]Data52!$A$12:$A$54,$B$3)</f>
        <v>0</v>
      </c>
      <c r="K49" s="9">
        <f>SUMIFS([1]Data52!X$12:X$54,[1]Data52!$A$12:$A$54,$B$3)+SUMIFS([2]Data52!X$12:X$54,[2]Data52!$A$12:$A$54,$B$3)</f>
        <v>0</v>
      </c>
      <c r="L49" s="9">
        <f>SUMIFS([1]Data52!Y$12:Y$54,[1]Data52!$A$12:$A$54,$B$3)+SUMIFS([2]Data52!Y$12:Y$54,[2]Data52!$A$12:$A$54,$B$3)</f>
        <v>0</v>
      </c>
      <c r="M49" s="9">
        <f>SUMIFS([1]Data52!Z$12:Z$54,[1]Data52!$A$12:$A$54,$B$3)+SUMIFS([2]Data52!Z$12:Z$54,[2]Data52!$A$12:$A$54,$B$3)</f>
        <v>0</v>
      </c>
      <c r="N49" s="9">
        <f>SUMIFS([1]Data52!AA$12:AA$54,[1]Data52!$A$12:$A$54,$B$3)+SUMIFS([2]Data52!AA$12:AA$54,[2]Data52!$A$12:$A$54,$B$3)</f>
        <v>0</v>
      </c>
      <c r="O49" s="9">
        <f>SUMIFS([1]Data52!AB$12:AB$54,[1]Data52!$A$12:$A$54,$B$3)+SUMIFS([2]Data52!AB$12:AB$54,[2]Data52!$A$12:$A$54,$B$3)</f>
        <v>0</v>
      </c>
      <c r="P49" s="9">
        <f>SUMIFS([1]Data52!AC$12:AC$54,[1]Data52!$A$12:$A$54,$B$3)+SUMIFS([2]Data52!AC$12:AC$54,[2]Data52!$A$12:$A$54,$B$3)</f>
        <v>0</v>
      </c>
      <c r="Q49" s="9">
        <f>SUMIFS([1]Data52!AD$12:AD$54,[1]Data52!$A$12:$A$54,$B$3)+SUMIFS([2]Data52!AD$12:AD$54,[2]Data52!$A$12:$A$54,$B$3)</f>
        <v>0</v>
      </c>
      <c r="R49" s="2"/>
    </row>
    <row r="50" spans="1:18" hidden="1" outlineLevel="1" x14ac:dyDescent="0.2">
      <c r="A50" s="2"/>
      <c r="B50" s="13" t="s">
        <v>66</v>
      </c>
      <c r="C50" s="10" t="s">
        <v>43</v>
      </c>
      <c r="D50" s="11">
        <f>SUMIFS([3]Data52!Q$12:Q$54,[3]Data52!$A$12:$A$54,$B$3)+SUMIFS([4]Data52!Q$12:Q$54,[4]Data52!$A$12:$A$54,$B$3)</f>
        <v>0</v>
      </c>
      <c r="E50" s="11">
        <f>SUMIFS([3]Data52!R$12:R$54,[3]Data52!$A$12:$A$54,$B$3)+SUMIFS([4]Data52!R$12:R$54,[4]Data52!$A$12:$A$54,$B$3)</f>
        <v>0</v>
      </c>
      <c r="F50" s="11">
        <f>SUMIFS([3]Data52!S$12:S$54,[3]Data52!$A$12:$A$54,$B$3)+SUMIFS([4]Data52!S$12:S$54,[4]Data52!$A$12:$A$54,$B$3)</f>
        <v>0</v>
      </c>
      <c r="G50" s="11">
        <f>SUMIFS([3]Data52!T$12:T$54,[3]Data52!$A$12:$A$54,$B$3)+SUMIFS([4]Data52!T$12:T$54,[4]Data52!$A$12:$A$54,$B$3)</f>
        <v>0</v>
      </c>
      <c r="H50" s="11">
        <f>SUMIFS([3]Data52!U$12:U$54,[3]Data52!$A$12:$A$54,$B$3)+SUMIFS([4]Data52!U$12:U$54,[4]Data52!$A$12:$A$54,$B$3)</f>
        <v>0</v>
      </c>
      <c r="I50" s="11">
        <f>SUMIFS([3]Data52!V$12:V$54,[3]Data52!$A$12:$A$54,$B$3)+SUMIFS([4]Data52!V$12:V$54,[4]Data52!$A$12:$A$54,$B$3)</f>
        <v>0</v>
      </c>
      <c r="J50" s="11">
        <f>SUMIFS([3]Data52!W$12:W$54,[3]Data52!$A$12:$A$54,$B$3)+SUMIFS([4]Data52!W$12:W$54,[4]Data52!$A$12:$A$54,$B$3)</f>
        <v>0</v>
      </c>
      <c r="K50" s="11">
        <f>SUMIFS([3]Data52!X$12:X$54,[3]Data52!$A$12:$A$54,$B$3)+SUMIFS([4]Data52!X$12:X$54,[4]Data52!$A$12:$A$54,$B$3)</f>
        <v>0</v>
      </c>
      <c r="L50" s="11">
        <f>SUMIFS([3]Data52!Y$12:Y$54,[3]Data52!$A$12:$A$54,$B$3)+SUMIFS([4]Data52!Y$12:Y$54,[4]Data52!$A$12:$A$54,$B$3)</f>
        <v>0</v>
      </c>
      <c r="M50" s="11">
        <f>SUMIFS([3]Data52!Z$12:Z$54,[3]Data52!$A$12:$A$54,$B$3)+SUMIFS([4]Data52!Z$12:Z$54,[4]Data52!$A$12:$A$54,$B$3)</f>
        <v>0</v>
      </c>
      <c r="N50" s="11">
        <f>SUMIFS([3]Data52!AA$12:AA$54,[3]Data52!$A$12:$A$54,$B$3)+SUMIFS([4]Data52!AA$12:AA$54,[4]Data52!$A$12:$A$54,$B$3)</f>
        <v>0</v>
      </c>
      <c r="O50" s="11">
        <f>SUMIFS([3]Data52!AB$12:AB$54,[3]Data52!$A$12:$A$54,$B$3)+SUMIFS([4]Data52!AB$12:AB$54,[4]Data52!$A$12:$A$54,$B$3)</f>
        <v>0</v>
      </c>
      <c r="P50" s="11">
        <f>SUMIFS([3]Data52!AC$12:AC$54,[3]Data52!$A$12:$A$54,$B$3)+SUMIFS([4]Data52!AC$12:AC$54,[4]Data52!$A$12:$A$54,$B$3)</f>
        <v>0</v>
      </c>
      <c r="Q50" s="11">
        <f>SUMIFS([3]Data52!AD$12:AD$54,[3]Data52!$A$12:$A$54,$B$3)+SUMIFS([4]Data52!AD$12:AD$54,[4]Data52!$A$12:$A$54,$B$3)</f>
        <v>0</v>
      </c>
      <c r="R50" s="2"/>
    </row>
    <row r="51" spans="1:18" hidden="1" outlineLevel="1" x14ac:dyDescent="0.2">
      <c r="A51" s="2"/>
      <c r="B51" s="4" t="s">
        <v>66</v>
      </c>
      <c r="C51" s="2" t="s">
        <v>45</v>
      </c>
      <c r="D51" s="3">
        <f t="shared" ref="D51:Q51" si="17">SUM(D49:D50)</f>
        <v>0</v>
      </c>
      <c r="E51" s="3">
        <f t="shared" si="17"/>
        <v>0</v>
      </c>
      <c r="F51" s="3">
        <f t="shared" si="17"/>
        <v>0</v>
      </c>
      <c r="G51" s="3">
        <f t="shared" si="17"/>
        <v>0</v>
      </c>
      <c r="H51" s="3">
        <f t="shared" si="17"/>
        <v>0</v>
      </c>
      <c r="I51" s="3">
        <f t="shared" si="17"/>
        <v>0</v>
      </c>
      <c r="J51" s="3">
        <f t="shared" si="17"/>
        <v>0</v>
      </c>
      <c r="K51" s="3">
        <f t="shared" si="17"/>
        <v>0</v>
      </c>
      <c r="L51" s="3">
        <f t="shared" si="17"/>
        <v>0</v>
      </c>
      <c r="M51" s="3">
        <f t="shared" si="17"/>
        <v>0</v>
      </c>
      <c r="N51" s="3">
        <f t="shared" si="17"/>
        <v>0</v>
      </c>
      <c r="O51" s="3">
        <f t="shared" si="17"/>
        <v>0</v>
      </c>
      <c r="P51" s="3">
        <f t="shared" si="17"/>
        <v>0</v>
      </c>
      <c r="Q51" s="3">
        <f t="shared" si="17"/>
        <v>0</v>
      </c>
      <c r="R51" s="2"/>
    </row>
    <row r="52" spans="1:18" hidden="1" outlineLevel="1" x14ac:dyDescent="0.2">
      <c r="A52" s="2"/>
      <c r="B52" s="12" t="s">
        <v>166</v>
      </c>
      <c r="C52" s="8" t="s">
        <v>44</v>
      </c>
      <c r="D52" s="9">
        <f>SUMIFS([1]Data53!Q$12:Q$54,[1]Data53!$A$12:$A$54,$B$3)+SUMIFS([2]Data53!Q$12:Q$54,[2]Data53!$A$12:$A$54,$B$3)</f>
        <v>0</v>
      </c>
      <c r="E52" s="9">
        <f>SUMIFS([1]Data53!R$12:R$54,[1]Data53!$A$12:$A$54,$B$3)+SUMIFS([2]Data53!R$12:R$54,[2]Data53!$A$12:$A$54,$B$3)</f>
        <v>0</v>
      </c>
      <c r="F52" s="9">
        <f>SUMIFS([1]Data53!S$12:S$54,[1]Data53!$A$12:$A$54,$B$3)+SUMIFS([2]Data53!S$12:S$54,[2]Data53!$A$12:$A$54,$B$3)</f>
        <v>0</v>
      </c>
      <c r="G52" s="9">
        <f>SUMIFS([1]Data53!T$12:T$54,[1]Data53!$A$12:$A$54,$B$3)+SUMIFS([2]Data53!T$12:T$54,[2]Data53!$A$12:$A$54,$B$3)</f>
        <v>0</v>
      </c>
      <c r="H52" s="9">
        <f>SUMIFS([1]Data53!U$12:U$54,[1]Data53!$A$12:$A$54,$B$3)+SUMIFS([2]Data53!U$12:U$54,[2]Data53!$A$12:$A$54,$B$3)</f>
        <v>0</v>
      </c>
      <c r="I52" s="9">
        <f>SUMIFS([1]Data53!V$12:V$54,[1]Data53!$A$12:$A$54,$B$3)+SUMIFS([2]Data53!V$12:V$54,[2]Data53!$A$12:$A$54,$B$3)</f>
        <v>0</v>
      </c>
      <c r="J52" s="9">
        <f>SUMIFS([1]Data53!W$12:W$54,[1]Data53!$A$12:$A$54,$B$3)+SUMIFS([2]Data53!W$12:W$54,[2]Data53!$A$12:$A$54,$B$3)</f>
        <v>0</v>
      </c>
      <c r="K52" s="9">
        <f>SUMIFS([1]Data53!X$12:X$54,[1]Data53!$A$12:$A$54,$B$3)+SUMIFS([2]Data53!X$12:X$54,[2]Data53!$A$12:$A$54,$B$3)</f>
        <v>0</v>
      </c>
      <c r="L52" s="9">
        <f>SUMIFS([1]Data53!Y$12:Y$54,[1]Data53!$A$12:$A$54,$B$3)+SUMIFS([2]Data53!Y$12:Y$54,[2]Data53!$A$12:$A$54,$B$3)</f>
        <v>0</v>
      </c>
      <c r="M52" s="9">
        <f>SUMIFS([1]Data53!Z$12:Z$54,[1]Data53!$A$12:$A$54,$B$3)+SUMIFS([2]Data53!Z$12:Z$54,[2]Data53!$A$12:$A$54,$B$3)</f>
        <v>0</v>
      </c>
      <c r="N52" s="9">
        <f>SUMIFS([1]Data53!AA$12:AA$54,[1]Data53!$A$12:$A$54,$B$3)+SUMIFS([2]Data53!AA$12:AA$54,[2]Data53!$A$12:$A$54,$B$3)</f>
        <v>0</v>
      </c>
      <c r="O52" s="9">
        <f>SUMIFS([1]Data53!AB$12:AB$54,[1]Data53!$A$12:$A$54,$B$3)+SUMIFS([2]Data53!AB$12:AB$54,[2]Data53!$A$12:$A$54,$B$3)</f>
        <v>0</v>
      </c>
      <c r="P52" s="9">
        <f>SUMIFS([1]Data53!AC$12:AC$54,[1]Data53!$A$12:$A$54,$B$3)+SUMIFS([2]Data53!AC$12:AC$54,[2]Data53!$A$12:$A$54,$B$3)</f>
        <v>0</v>
      </c>
      <c r="Q52" s="9">
        <f>SUMIFS([1]Data53!AD$12:AD$54,[1]Data53!$A$12:$A$54,$B$3)+SUMIFS([2]Data53!AD$12:AD$54,[2]Data53!$A$12:$A$54,$B$3)</f>
        <v>0</v>
      </c>
      <c r="R52" s="2"/>
    </row>
    <row r="53" spans="1:18" hidden="1" outlineLevel="1" x14ac:dyDescent="0.2">
      <c r="A53" s="2"/>
      <c r="B53" s="13" t="s">
        <v>166</v>
      </c>
      <c r="C53" s="10" t="s">
        <v>43</v>
      </c>
      <c r="D53" s="11">
        <f>SUMIFS([3]Data53!Q$12:Q$54,[3]Data53!$A$12:$A$54,$B$3)+SUMIFS([4]Data53!Q$12:Q$54,[4]Data53!$A$12:$A$54,$B$3)</f>
        <v>0</v>
      </c>
      <c r="E53" s="11">
        <f>SUMIFS([3]Data53!R$12:R$54,[3]Data53!$A$12:$A$54,$B$3)+SUMIFS([4]Data53!R$12:R$54,[4]Data53!$A$12:$A$54,$B$3)</f>
        <v>0</v>
      </c>
      <c r="F53" s="11">
        <f>SUMIFS([3]Data53!S$12:S$54,[3]Data53!$A$12:$A$54,$B$3)+SUMIFS([4]Data53!S$12:S$54,[4]Data53!$A$12:$A$54,$B$3)</f>
        <v>0</v>
      </c>
      <c r="G53" s="11">
        <f>SUMIFS([3]Data53!T$12:T$54,[3]Data53!$A$12:$A$54,$B$3)+SUMIFS([4]Data53!T$12:T$54,[4]Data53!$A$12:$A$54,$B$3)</f>
        <v>0</v>
      </c>
      <c r="H53" s="11">
        <f>SUMIFS([3]Data53!U$12:U$54,[3]Data53!$A$12:$A$54,$B$3)+SUMIFS([4]Data53!U$12:U$54,[4]Data53!$A$12:$A$54,$B$3)</f>
        <v>0</v>
      </c>
      <c r="I53" s="11">
        <f>SUMIFS([3]Data53!V$12:V$54,[3]Data53!$A$12:$A$54,$B$3)+SUMIFS([4]Data53!V$12:V$54,[4]Data53!$A$12:$A$54,$B$3)</f>
        <v>0</v>
      </c>
      <c r="J53" s="11">
        <f>SUMIFS([3]Data53!W$12:W$54,[3]Data53!$A$12:$A$54,$B$3)+SUMIFS([4]Data53!W$12:W$54,[4]Data53!$A$12:$A$54,$B$3)</f>
        <v>0</v>
      </c>
      <c r="K53" s="11">
        <f>SUMIFS([3]Data53!X$12:X$54,[3]Data53!$A$12:$A$54,$B$3)+SUMIFS([4]Data53!X$12:X$54,[4]Data53!$A$12:$A$54,$B$3)</f>
        <v>0</v>
      </c>
      <c r="L53" s="11">
        <f>SUMIFS([3]Data53!Y$12:Y$54,[3]Data53!$A$12:$A$54,$B$3)+SUMIFS([4]Data53!Y$12:Y$54,[4]Data53!$A$12:$A$54,$B$3)</f>
        <v>0</v>
      </c>
      <c r="M53" s="11">
        <f>SUMIFS([3]Data53!Z$12:Z$54,[3]Data53!$A$12:$A$54,$B$3)+SUMIFS([4]Data53!Z$12:Z$54,[4]Data53!$A$12:$A$54,$B$3)</f>
        <v>0</v>
      </c>
      <c r="N53" s="11">
        <f>SUMIFS([3]Data53!AA$12:AA$54,[3]Data53!$A$12:$A$54,$B$3)+SUMIFS([4]Data53!AA$12:AA$54,[4]Data53!$A$12:$A$54,$B$3)</f>
        <v>0</v>
      </c>
      <c r="O53" s="11">
        <f>SUMIFS([3]Data53!AB$12:AB$54,[3]Data53!$A$12:$A$54,$B$3)+SUMIFS([4]Data53!AB$12:AB$54,[4]Data53!$A$12:$A$54,$B$3)</f>
        <v>0</v>
      </c>
      <c r="P53" s="11">
        <f>SUMIFS([3]Data53!AC$12:AC$54,[3]Data53!$A$12:$A$54,$B$3)+SUMIFS([4]Data53!AC$12:AC$54,[4]Data53!$A$12:$A$54,$B$3)</f>
        <v>0</v>
      </c>
      <c r="Q53" s="11">
        <f>SUMIFS([3]Data53!AD$12:AD$54,[3]Data53!$A$12:$A$54,$B$3)+SUMIFS([4]Data53!AD$12:AD$54,[4]Data53!$A$12:$A$54,$B$3)</f>
        <v>0</v>
      </c>
      <c r="R53" s="2"/>
    </row>
    <row r="54" spans="1:18" hidden="1" outlineLevel="1" x14ac:dyDescent="0.2">
      <c r="A54" s="2"/>
      <c r="B54" s="4" t="s">
        <v>166</v>
      </c>
      <c r="C54" s="2" t="s">
        <v>45</v>
      </c>
      <c r="D54" s="3">
        <f t="shared" ref="D54:Q54" si="18">SUM(D52:D53)</f>
        <v>0</v>
      </c>
      <c r="E54" s="3">
        <f t="shared" si="18"/>
        <v>0</v>
      </c>
      <c r="F54" s="3">
        <f t="shared" si="18"/>
        <v>0</v>
      </c>
      <c r="G54" s="3">
        <f t="shared" si="18"/>
        <v>0</v>
      </c>
      <c r="H54" s="3">
        <f t="shared" si="18"/>
        <v>0</v>
      </c>
      <c r="I54" s="3">
        <f t="shared" si="18"/>
        <v>0</v>
      </c>
      <c r="J54" s="3">
        <f t="shared" si="18"/>
        <v>0</v>
      </c>
      <c r="K54" s="3">
        <f t="shared" si="18"/>
        <v>0</v>
      </c>
      <c r="L54" s="3">
        <f t="shared" si="18"/>
        <v>0</v>
      </c>
      <c r="M54" s="3">
        <f t="shared" si="18"/>
        <v>0</v>
      </c>
      <c r="N54" s="3">
        <f t="shared" si="18"/>
        <v>0</v>
      </c>
      <c r="O54" s="3">
        <f t="shared" si="18"/>
        <v>0</v>
      </c>
      <c r="P54" s="3">
        <f t="shared" si="18"/>
        <v>0</v>
      </c>
      <c r="Q54" s="3">
        <f t="shared" si="18"/>
        <v>0</v>
      </c>
      <c r="R54" s="2"/>
    </row>
    <row r="55" spans="1:18" hidden="1" outlineLevel="1" x14ac:dyDescent="0.2">
      <c r="A55" s="2"/>
      <c r="B55" s="12" t="s">
        <v>168</v>
      </c>
      <c r="C55" s="8" t="s">
        <v>44</v>
      </c>
      <c r="D55" s="9">
        <f>SUMIFS([1]Data54!Q$12:Q$54,[1]Data54!$A$12:$A$54,$B$3)+SUMIFS([2]Data54!Q$12:Q$54,[2]Data54!$A$12:$A$54,$B$3)</f>
        <v>1531.4190000000001</v>
      </c>
      <c r="E55" s="9">
        <f>SUMIFS([1]Data54!R$12:R$54,[1]Data54!$A$12:$A$54,$B$3)+SUMIFS([2]Data54!R$12:R$54,[2]Data54!$A$12:$A$54,$B$3)</f>
        <v>1722.1279999999999</v>
      </c>
      <c r="F55" s="9">
        <f>SUMIFS([1]Data54!S$12:S$54,[1]Data54!$A$12:$A$54,$B$3)+SUMIFS([2]Data54!S$12:S$54,[2]Data54!$A$12:$A$54,$B$3)</f>
        <v>1972.127</v>
      </c>
      <c r="G55" s="9">
        <f>SUMIFS([1]Data54!T$12:T$54,[1]Data54!$A$12:$A$54,$B$3)+SUMIFS([2]Data54!T$12:T$54,[2]Data54!$A$12:$A$54,$B$3)</f>
        <v>1916.5440000000001</v>
      </c>
      <c r="H55" s="9">
        <f>SUMIFS([1]Data54!U$12:U$54,[1]Data54!$A$12:$A$54,$B$3)+SUMIFS([2]Data54!U$12:U$54,[2]Data54!$A$12:$A$54,$B$3)</f>
        <v>1861.4569999999999</v>
      </c>
      <c r="I55" s="9">
        <f>SUMIFS([1]Data54!V$12:V$54,[1]Data54!$A$12:$A$54,$B$3)+SUMIFS([2]Data54!V$12:V$54,[2]Data54!$A$12:$A$54,$B$3)</f>
        <v>2045.451</v>
      </c>
      <c r="J55" s="9">
        <f>SUMIFS([1]Data54!W$12:W$54,[1]Data54!$A$12:$A$54,$B$3)+SUMIFS([2]Data54!W$12:W$54,[2]Data54!$A$12:$A$54,$B$3)</f>
        <v>2142.2509999999997</v>
      </c>
      <c r="K55" s="9">
        <f>SUMIFS([1]Data54!X$12:X$54,[1]Data54!$A$12:$A$54,$B$3)+SUMIFS([2]Data54!X$12:X$54,[2]Data54!$A$12:$A$54,$B$3)</f>
        <v>2256.5720000000001</v>
      </c>
      <c r="L55" s="9">
        <f>SUMIFS([1]Data54!Y$12:Y$54,[1]Data54!$A$12:$A$54,$B$3)+SUMIFS([2]Data54!Y$12:Y$54,[2]Data54!$A$12:$A$54,$B$3)</f>
        <v>2248.1840000000002</v>
      </c>
      <c r="M55" s="9">
        <f>SUMIFS([1]Data54!Z$12:Z$54,[1]Data54!$A$12:$A$54,$B$3)+SUMIFS([2]Data54!Z$12:Z$54,[2]Data54!$A$12:$A$54,$B$3)</f>
        <v>2122.9360000000001</v>
      </c>
      <c r="N55" s="9">
        <f>SUMIFS([1]Data54!AA$12:AA$54,[1]Data54!$A$12:$A$54,$B$3)+SUMIFS([2]Data54!AA$12:AA$54,[2]Data54!$A$12:$A$54,$B$3)</f>
        <v>2076.5450000000001</v>
      </c>
      <c r="O55" s="9">
        <f>SUMIFS([1]Data54!AB$12:AB$54,[1]Data54!$A$12:$A$54,$B$3)+SUMIFS([2]Data54!AB$12:AB$54,[2]Data54!$A$12:$A$54,$B$3)</f>
        <v>2307.0149999999999</v>
      </c>
      <c r="P55" s="9">
        <f>SUMIFS([1]Data54!AC$12:AC$54,[1]Data54!$A$12:$A$54,$B$3)+SUMIFS([2]Data54!AC$12:AC$54,[2]Data54!$A$12:$A$54,$B$3)</f>
        <v>2397.7200000000003</v>
      </c>
      <c r="Q55" s="9">
        <f>SUMIFS([1]Data54!AD$12:AD$54,[1]Data54!$A$12:$A$54,$B$3)+SUMIFS([2]Data54!AD$12:AD$54,[2]Data54!$A$12:$A$54,$B$3)</f>
        <v>2376.7639999999997</v>
      </c>
      <c r="R55" s="2"/>
    </row>
    <row r="56" spans="1:18" hidden="1" outlineLevel="1" x14ac:dyDescent="0.2">
      <c r="A56" s="2"/>
      <c r="B56" s="13" t="s">
        <v>168</v>
      </c>
      <c r="C56" s="10" t="s">
        <v>43</v>
      </c>
      <c r="D56" s="11">
        <f>SUMIFS([3]Data54!Q$12:Q$54,[3]Data54!$A$12:$A$54,$B$3)+SUMIFS([4]Data54!Q$12:Q$54,[4]Data54!$A$12:$A$54,$B$3)</f>
        <v>395.71000000000004</v>
      </c>
      <c r="E56" s="11">
        <f>SUMIFS([3]Data54!R$12:R$54,[3]Data54!$A$12:$A$54,$B$3)+SUMIFS([4]Data54!R$12:R$54,[4]Data54!$A$12:$A$54,$B$3)</f>
        <v>822.40699999999993</v>
      </c>
      <c r="F56" s="11">
        <f>SUMIFS([3]Data54!S$12:S$54,[3]Data54!$A$12:$A$54,$B$3)+SUMIFS([4]Data54!S$12:S$54,[4]Data54!$A$12:$A$54,$B$3)</f>
        <v>1191.402</v>
      </c>
      <c r="G56" s="11">
        <f>SUMIFS([3]Data54!T$12:T$54,[3]Data54!$A$12:$A$54,$B$3)+SUMIFS([4]Data54!T$12:T$54,[4]Data54!$A$12:$A$54,$B$3)</f>
        <v>1399.769</v>
      </c>
      <c r="H56" s="11">
        <f>SUMIFS([3]Data54!U$12:U$54,[3]Data54!$A$12:$A$54,$B$3)+SUMIFS([4]Data54!U$12:U$54,[4]Data54!$A$12:$A$54,$B$3)</f>
        <v>1552.5149999999999</v>
      </c>
      <c r="I56" s="11">
        <f>SUMIFS([3]Data54!V$12:V$54,[3]Data54!$A$12:$A$54,$B$3)+SUMIFS([4]Data54!V$12:V$54,[4]Data54!$A$12:$A$54,$B$3)</f>
        <v>1544.829</v>
      </c>
      <c r="J56" s="11">
        <f>SUMIFS([3]Data54!W$12:W$54,[3]Data54!$A$12:$A$54,$B$3)+SUMIFS([4]Data54!W$12:W$54,[4]Data54!$A$12:$A$54,$B$3)</f>
        <v>1568.809</v>
      </c>
      <c r="K56" s="11">
        <f>SUMIFS([3]Data54!X$12:X$54,[3]Data54!$A$12:$A$54,$B$3)+SUMIFS([4]Data54!X$12:X$54,[4]Data54!$A$12:$A$54,$B$3)</f>
        <v>1540.8579999999999</v>
      </c>
      <c r="L56" s="11">
        <f>SUMIFS([3]Data54!Y$12:Y$54,[3]Data54!$A$12:$A$54,$B$3)+SUMIFS([4]Data54!Y$12:Y$54,[4]Data54!$A$12:$A$54,$B$3)</f>
        <v>1569.6469999999999</v>
      </c>
      <c r="M56" s="11">
        <f>SUMIFS([3]Data54!Z$12:Z$54,[3]Data54!$A$12:$A$54,$B$3)+SUMIFS([4]Data54!Z$12:Z$54,[4]Data54!$A$12:$A$54,$B$3)</f>
        <v>1480.3440000000001</v>
      </c>
      <c r="N56" s="11">
        <f>SUMIFS([3]Data54!AA$12:AA$54,[3]Data54!$A$12:$A$54,$B$3)+SUMIFS([4]Data54!AA$12:AA$54,[4]Data54!$A$12:$A$54,$B$3)</f>
        <v>1635.2429999999999</v>
      </c>
      <c r="O56" s="11">
        <f>SUMIFS([3]Data54!AB$12:AB$54,[3]Data54!$A$12:$A$54,$B$3)+SUMIFS([4]Data54!AB$12:AB$54,[4]Data54!$A$12:$A$54,$B$3)</f>
        <v>1476.5050000000001</v>
      </c>
      <c r="P56" s="11">
        <f>SUMIFS([3]Data54!AC$12:AC$54,[3]Data54!$A$12:$A$54,$B$3)+SUMIFS([4]Data54!AC$12:AC$54,[4]Data54!$A$12:$A$54,$B$3)</f>
        <v>1537.0239999999999</v>
      </c>
      <c r="Q56" s="11">
        <f>SUMIFS([3]Data54!AD$12:AD$54,[3]Data54!$A$12:$A$54,$B$3)+SUMIFS([4]Data54!AD$12:AD$54,[4]Data54!$A$12:$A$54,$B$3)</f>
        <v>1588.819</v>
      </c>
      <c r="R56" s="2"/>
    </row>
    <row r="57" spans="1:18" hidden="1" outlineLevel="1" x14ac:dyDescent="0.2">
      <c r="A57" s="2"/>
      <c r="B57" s="4" t="s">
        <v>168</v>
      </c>
      <c r="C57" s="2" t="s">
        <v>45</v>
      </c>
      <c r="D57" s="3">
        <f t="shared" ref="D57:Q57" si="19">SUM(D55:D56)</f>
        <v>1927.1290000000001</v>
      </c>
      <c r="E57" s="3">
        <f t="shared" si="19"/>
        <v>2544.5349999999999</v>
      </c>
      <c r="F57" s="3">
        <f t="shared" si="19"/>
        <v>3163.529</v>
      </c>
      <c r="G57" s="3">
        <f t="shared" si="19"/>
        <v>3316.3130000000001</v>
      </c>
      <c r="H57" s="3">
        <f t="shared" si="19"/>
        <v>3413.9719999999998</v>
      </c>
      <c r="I57" s="3">
        <f t="shared" si="19"/>
        <v>3590.2799999999997</v>
      </c>
      <c r="J57" s="3">
        <f t="shared" si="19"/>
        <v>3711.0599999999995</v>
      </c>
      <c r="K57" s="3">
        <f t="shared" si="19"/>
        <v>3797.4300000000003</v>
      </c>
      <c r="L57" s="3">
        <f t="shared" si="19"/>
        <v>3817.8310000000001</v>
      </c>
      <c r="M57" s="3">
        <f t="shared" si="19"/>
        <v>3603.28</v>
      </c>
      <c r="N57" s="3">
        <f t="shared" si="19"/>
        <v>3711.788</v>
      </c>
      <c r="O57" s="3">
        <f t="shared" si="19"/>
        <v>3783.52</v>
      </c>
      <c r="P57" s="3">
        <f t="shared" si="19"/>
        <v>3934.7440000000001</v>
      </c>
      <c r="Q57" s="3">
        <f t="shared" si="19"/>
        <v>3965.5829999999996</v>
      </c>
      <c r="R57" s="2"/>
    </row>
    <row r="58" spans="1:18" hidden="1" outlineLevel="1" x14ac:dyDescent="0.2">
      <c r="A58" s="2"/>
      <c r="B58" s="12" t="s">
        <v>170</v>
      </c>
      <c r="C58" s="8" t="s">
        <v>44</v>
      </c>
      <c r="D58" s="9">
        <f>SUMIFS([1]Data55!Q$12:Q$54,[1]Data55!$A$12:$A$54,$B$3)+SUMIFS([2]Data55!Q$12:Q$54,[2]Data55!$A$12:$A$54,$B$3)</f>
        <v>0</v>
      </c>
      <c r="E58" s="9">
        <f>SUMIFS([1]Data55!R$12:R$54,[1]Data55!$A$12:$A$54,$B$3)+SUMIFS([2]Data55!R$12:R$54,[2]Data55!$A$12:$A$54,$B$3)</f>
        <v>0</v>
      </c>
      <c r="F58" s="9">
        <f>SUMIFS([1]Data55!S$12:S$54,[1]Data55!$A$12:$A$54,$B$3)+SUMIFS([2]Data55!S$12:S$54,[2]Data55!$A$12:$A$54,$B$3)</f>
        <v>0</v>
      </c>
      <c r="G58" s="9">
        <f>SUMIFS([1]Data55!T$12:T$54,[1]Data55!$A$12:$A$54,$B$3)+SUMIFS([2]Data55!T$12:T$54,[2]Data55!$A$12:$A$54,$B$3)</f>
        <v>0</v>
      </c>
      <c r="H58" s="9">
        <f>SUMIFS([1]Data55!U$12:U$54,[1]Data55!$A$12:$A$54,$B$3)+SUMIFS([2]Data55!U$12:U$54,[2]Data55!$A$12:$A$54,$B$3)</f>
        <v>0</v>
      </c>
      <c r="I58" s="9">
        <f>SUMIFS([1]Data55!V$12:V$54,[1]Data55!$A$12:$A$54,$B$3)+SUMIFS([2]Data55!V$12:V$54,[2]Data55!$A$12:$A$54,$B$3)</f>
        <v>0</v>
      </c>
      <c r="J58" s="9">
        <f>SUMIFS([1]Data55!W$12:W$54,[1]Data55!$A$12:$A$54,$B$3)+SUMIFS([2]Data55!W$12:W$54,[2]Data55!$A$12:$A$54,$B$3)</f>
        <v>0</v>
      </c>
      <c r="K58" s="9">
        <f>SUMIFS([1]Data55!X$12:X$54,[1]Data55!$A$12:$A$54,$B$3)+SUMIFS([2]Data55!X$12:X$54,[2]Data55!$A$12:$A$54,$B$3)</f>
        <v>0</v>
      </c>
      <c r="L58" s="9">
        <f>SUMIFS([1]Data55!Y$12:Y$54,[1]Data55!$A$12:$A$54,$B$3)+SUMIFS([2]Data55!Y$12:Y$54,[2]Data55!$A$12:$A$54,$B$3)</f>
        <v>0</v>
      </c>
      <c r="M58" s="9">
        <f>SUMIFS([1]Data55!Z$12:Z$54,[1]Data55!$A$12:$A$54,$B$3)+SUMIFS([2]Data55!Z$12:Z$54,[2]Data55!$A$12:$A$54,$B$3)</f>
        <v>0</v>
      </c>
      <c r="N58" s="9">
        <f>SUMIFS([1]Data55!AA$12:AA$54,[1]Data55!$A$12:$A$54,$B$3)+SUMIFS([2]Data55!AA$12:AA$54,[2]Data55!$A$12:$A$54,$B$3)</f>
        <v>0</v>
      </c>
      <c r="O58" s="9">
        <f>SUMIFS([1]Data55!AB$12:AB$54,[1]Data55!$A$12:$A$54,$B$3)+SUMIFS([2]Data55!AB$12:AB$54,[2]Data55!$A$12:$A$54,$B$3)</f>
        <v>0</v>
      </c>
      <c r="P58" s="9">
        <f>SUMIFS([1]Data55!AC$12:AC$54,[1]Data55!$A$12:$A$54,$B$3)+SUMIFS([2]Data55!AC$12:AC$54,[2]Data55!$A$12:$A$54,$B$3)</f>
        <v>0</v>
      </c>
      <c r="Q58" s="9">
        <f>SUMIFS([1]Data55!AD$12:AD$54,[1]Data55!$A$12:$A$54,$B$3)+SUMIFS([2]Data55!AD$12:AD$54,[2]Data55!$A$12:$A$54,$B$3)</f>
        <v>0</v>
      </c>
      <c r="R58" s="2"/>
    </row>
    <row r="59" spans="1:18" hidden="1" outlineLevel="1" x14ac:dyDescent="0.2">
      <c r="A59" s="2"/>
      <c r="B59" s="13" t="s">
        <v>170</v>
      </c>
      <c r="C59" s="10" t="s">
        <v>43</v>
      </c>
      <c r="D59" s="11">
        <f>SUMIFS([3]Data55!Q$12:Q$54,[3]Data55!$A$12:$A$54,$B$3)+SUMIFS([4]Data55!Q$12:Q$54,[4]Data55!$A$12:$A$54,$B$3)</f>
        <v>0</v>
      </c>
      <c r="E59" s="11">
        <f>SUMIFS([3]Data55!R$12:R$54,[3]Data55!$A$12:$A$54,$B$3)+SUMIFS([4]Data55!R$12:R$54,[4]Data55!$A$12:$A$54,$B$3)</f>
        <v>0</v>
      </c>
      <c r="F59" s="11">
        <f>SUMIFS([3]Data55!S$12:S$54,[3]Data55!$A$12:$A$54,$B$3)+SUMIFS([4]Data55!S$12:S$54,[4]Data55!$A$12:$A$54,$B$3)</f>
        <v>0</v>
      </c>
      <c r="G59" s="11">
        <f>SUMIFS([3]Data55!T$12:T$54,[3]Data55!$A$12:$A$54,$B$3)+SUMIFS([4]Data55!T$12:T$54,[4]Data55!$A$12:$A$54,$B$3)</f>
        <v>0</v>
      </c>
      <c r="H59" s="11">
        <f>SUMIFS([3]Data55!U$12:U$54,[3]Data55!$A$12:$A$54,$B$3)+SUMIFS([4]Data55!U$12:U$54,[4]Data55!$A$12:$A$54,$B$3)</f>
        <v>0</v>
      </c>
      <c r="I59" s="11">
        <f>SUMIFS([3]Data55!V$12:V$54,[3]Data55!$A$12:$A$54,$B$3)+SUMIFS([4]Data55!V$12:V$54,[4]Data55!$A$12:$A$54,$B$3)</f>
        <v>0</v>
      </c>
      <c r="J59" s="11">
        <f>SUMIFS([3]Data55!W$12:W$54,[3]Data55!$A$12:$A$54,$B$3)+SUMIFS([4]Data55!W$12:W$54,[4]Data55!$A$12:$A$54,$B$3)</f>
        <v>0</v>
      </c>
      <c r="K59" s="11">
        <f>SUMIFS([3]Data55!X$12:X$54,[3]Data55!$A$12:$A$54,$B$3)+SUMIFS([4]Data55!X$12:X$54,[4]Data55!$A$12:$A$54,$B$3)</f>
        <v>0</v>
      </c>
      <c r="L59" s="11">
        <f>SUMIFS([3]Data55!Y$12:Y$54,[3]Data55!$A$12:$A$54,$B$3)+SUMIFS([4]Data55!Y$12:Y$54,[4]Data55!$A$12:$A$54,$B$3)</f>
        <v>0</v>
      </c>
      <c r="M59" s="11">
        <f>SUMIFS([3]Data55!Z$12:Z$54,[3]Data55!$A$12:$A$54,$B$3)+SUMIFS([4]Data55!Z$12:Z$54,[4]Data55!$A$12:$A$54,$B$3)</f>
        <v>0</v>
      </c>
      <c r="N59" s="11">
        <f>SUMIFS([3]Data55!AA$12:AA$54,[3]Data55!$A$12:$A$54,$B$3)+SUMIFS([4]Data55!AA$12:AA$54,[4]Data55!$A$12:$A$54,$B$3)</f>
        <v>0</v>
      </c>
      <c r="O59" s="11">
        <f>SUMIFS([3]Data55!AB$12:AB$54,[3]Data55!$A$12:$A$54,$B$3)+SUMIFS([4]Data55!AB$12:AB$54,[4]Data55!$A$12:$A$54,$B$3)</f>
        <v>0</v>
      </c>
      <c r="P59" s="11">
        <f>SUMIFS([3]Data55!AC$12:AC$54,[3]Data55!$A$12:$A$54,$B$3)+SUMIFS([4]Data55!AC$12:AC$54,[4]Data55!$A$12:$A$54,$B$3)</f>
        <v>0</v>
      </c>
      <c r="Q59" s="11">
        <f>SUMIFS([3]Data55!AD$12:AD$54,[3]Data55!$A$12:$A$54,$B$3)+SUMIFS([4]Data55!AD$12:AD$54,[4]Data55!$A$12:$A$54,$B$3)</f>
        <v>0</v>
      </c>
      <c r="R59" s="2"/>
    </row>
    <row r="60" spans="1:18" hidden="1" outlineLevel="1" x14ac:dyDescent="0.2">
      <c r="A60" s="2"/>
      <c r="B60" s="4" t="s">
        <v>170</v>
      </c>
      <c r="C60" s="2" t="s">
        <v>45</v>
      </c>
      <c r="D60" s="3">
        <f t="shared" ref="D60:Q60" si="20">SUM(D58:D59)</f>
        <v>0</v>
      </c>
      <c r="E60" s="3">
        <f t="shared" si="20"/>
        <v>0</v>
      </c>
      <c r="F60" s="3">
        <f t="shared" si="20"/>
        <v>0</v>
      </c>
      <c r="G60" s="3">
        <f t="shared" si="20"/>
        <v>0</v>
      </c>
      <c r="H60" s="3">
        <f t="shared" si="20"/>
        <v>0</v>
      </c>
      <c r="I60" s="3">
        <f t="shared" si="20"/>
        <v>0</v>
      </c>
      <c r="J60" s="3">
        <f t="shared" si="20"/>
        <v>0</v>
      </c>
      <c r="K60" s="3">
        <f t="shared" si="20"/>
        <v>0</v>
      </c>
      <c r="L60" s="3">
        <f t="shared" si="20"/>
        <v>0</v>
      </c>
      <c r="M60" s="3">
        <f t="shared" si="20"/>
        <v>0</v>
      </c>
      <c r="N60" s="3">
        <f t="shared" si="20"/>
        <v>0</v>
      </c>
      <c r="O60" s="3">
        <f t="shared" si="20"/>
        <v>0</v>
      </c>
      <c r="P60" s="3">
        <f t="shared" si="20"/>
        <v>0</v>
      </c>
      <c r="Q60" s="3">
        <f t="shared" si="20"/>
        <v>0</v>
      </c>
      <c r="R60" s="2"/>
    </row>
    <row r="61" spans="1:18" hidden="1" outlineLevel="1" x14ac:dyDescent="0.2">
      <c r="A61" s="2"/>
      <c r="B61" s="12" t="s">
        <v>172</v>
      </c>
      <c r="C61" s="8" t="s">
        <v>44</v>
      </c>
      <c r="D61" s="9">
        <f>SUMIFS([1]Data56!Q$12:Q$54,[1]Data56!$A$12:$A$54,$B$3)+SUMIFS([2]Data56!Q$12:Q$54,[2]Data56!$A$12:$A$54,$B$3)</f>
        <v>0</v>
      </c>
      <c r="E61" s="9">
        <f>SUMIFS([1]Data56!R$12:R$54,[1]Data56!$A$12:$A$54,$B$3)+SUMIFS([2]Data56!R$12:R$54,[2]Data56!$A$12:$A$54,$B$3)</f>
        <v>0</v>
      </c>
      <c r="F61" s="9">
        <f>SUMIFS([1]Data56!S$12:S$54,[1]Data56!$A$12:$A$54,$B$3)+SUMIFS([2]Data56!S$12:S$54,[2]Data56!$A$12:$A$54,$B$3)</f>
        <v>0</v>
      </c>
      <c r="G61" s="9">
        <f>SUMIFS([1]Data56!T$12:T$54,[1]Data56!$A$12:$A$54,$B$3)+SUMIFS([2]Data56!T$12:T$54,[2]Data56!$A$12:$A$54,$B$3)</f>
        <v>0</v>
      </c>
      <c r="H61" s="9">
        <f>SUMIFS([1]Data56!U$12:U$54,[1]Data56!$A$12:$A$54,$B$3)+SUMIFS([2]Data56!U$12:U$54,[2]Data56!$A$12:$A$54,$B$3)</f>
        <v>0</v>
      </c>
      <c r="I61" s="9">
        <f>SUMIFS([1]Data56!V$12:V$54,[1]Data56!$A$12:$A$54,$B$3)+SUMIFS([2]Data56!V$12:V$54,[2]Data56!$A$12:$A$54,$B$3)</f>
        <v>0</v>
      </c>
      <c r="J61" s="9">
        <f>SUMIFS([1]Data56!W$12:W$54,[1]Data56!$A$12:$A$54,$B$3)+SUMIFS([2]Data56!W$12:W$54,[2]Data56!$A$12:$A$54,$B$3)</f>
        <v>0</v>
      </c>
      <c r="K61" s="9">
        <f>SUMIFS([1]Data56!X$12:X$54,[1]Data56!$A$12:$A$54,$B$3)+SUMIFS([2]Data56!X$12:X$54,[2]Data56!$A$12:$A$54,$B$3)</f>
        <v>0</v>
      </c>
      <c r="L61" s="9">
        <f>SUMIFS([1]Data56!Y$12:Y$54,[1]Data56!$A$12:$A$54,$B$3)+SUMIFS([2]Data56!Y$12:Y$54,[2]Data56!$A$12:$A$54,$B$3)</f>
        <v>0</v>
      </c>
      <c r="M61" s="9">
        <f>SUMIFS([1]Data56!Z$12:Z$54,[1]Data56!$A$12:$A$54,$B$3)+SUMIFS([2]Data56!Z$12:Z$54,[2]Data56!$A$12:$A$54,$B$3)</f>
        <v>0</v>
      </c>
      <c r="N61" s="9">
        <f>SUMIFS([1]Data56!AA$12:AA$54,[1]Data56!$A$12:$A$54,$B$3)+SUMIFS([2]Data56!AA$12:AA$54,[2]Data56!$A$12:$A$54,$B$3)</f>
        <v>0</v>
      </c>
      <c r="O61" s="9">
        <f>SUMIFS([1]Data56!AB$12:AB$54,[1]Data56!$A$12:$A$54,$B$3)+SUMIFS([2]Data56!AB$12:AB$54,[2]Data56!$A$12:$A$54,$B$3)</f>
        <v>0</v>
      </c>
      <c r="P61" s="9">
        <f>SUMIFS([1]Data56!AC$12:AC$54,[1]Data56!$A$12:$A$54,$B$3)+SUMIFS([2]Data56!AC$12:AC$54,[2]Data56!$A$12:$A$54,$B$3)</f>
        <v>0</v>
      </c>
      <c r="Q61" s="9">
        <f>SUMIFS([1]Data56!AD$12:AD$54,[1]Data56!$A$12:$A$54,$B$3)+SUMIFS([2]Data56!AD$12:AD$54,[2]Data56!$A$12:$A$54,$B$3)</f>
        <v>0</v>
      </c>
      <c r="R61" s="2"/>
    </row>
    <row r="62" spans="1:18" hidden="1" outlineLevel="1" x14ac:dyDescent="0.2">
      <c r="A62" s="2"/>
      <c r="B62" s="13" t="s">
        <v>172</v>
      </c>
      <c r="C62" s="10" t="s">
        <v>43</v>
      </c>
      <c r="D62" s="11">
        <f>SUMIFS([3]Data56!Q$12:Q$54,[3]Data56!$A$12:$A$54,$B$3)+SUMIFS([4]Data56!Q$12:Q$54,[4]Data56!$A$12:$A$54,$B$3)</f>
        <v>0</v>
      </c>
      <c r="E62" s="11">
        <f>SUMIFS([3]Data56!R$12:R$54,[3]Data56!$A$12:$A$54,$B$3)+SUMIFS([4]Data56!R$12:R$54,[4]Data56!$A$12:$A$54,$B$3)</f>
        <v>0</v>
      </c>
      <c r="F62" s="11">
        <f>SUMIFS([3]Data56!S$12:S$54,[3]Data56!$A$12:$A$54,$B$3)+SUMIFS([4]Data56!S$12:S$54,[4]Data56!$A$12:$A$54,$B$3)</f>
        <v>0</v>
      </c>
      <c r="G62" s="11">
        <f>SUMIFS([3]Data56!T$12:T$54,[3]Data56!$A$12:$A$54,$B$3)+SUMIFS([4]Data56!T$12:T$54,[4]Data56!$A$12:$A$54,$B$3)</f>
        <v>0</v>
      </c>
      <c r="H62" s="11">
        <f>SUMIFS([3]Data56!U$12:U$54,[3]Data56!$A$12:$A$54,$B$3)+SUMIFS([4]Data56!U$12:U$54,[4]Data56!$A$12:$A$54,$B$3)</f>
        <v>0</v>
      </c>
      <c r="I62" s="11">
        <f>SUMIFS([3]Data56!V$12:V$54,[3]Data56!$A$12:$A$54,$B$3)+SUMIFS([4]Data56!V$12:V$54,[4]Data56!$A$12:$A$54,$B$3)</f>
        <v>0</v>
      </c>
      <c r="J62" s="11">
        <f>SUMIFS([3]Data56!W$12:W$54,[3]Data56!$A$12:$A$54,$B$3)+SUMIFS([4]Data56!W$12:W$54,[4]Data56!$A$12:$A$54,$B$3)</f>
        <v>0</v>
      </c>
      <c r="K62" s="11">
        <f>SUMIFS([3]Data56!X$12:X$54,[3]Data56!$A$12:$A$54,$B$3)+SUMIFS([4]Data56!X$12:X$54,[4]Data56!$A$12:$A$54,$B$3)</f>
        <v>0</v>
      </c>
      <c r="L62" s="11">
        <f>SUMIFS([3]Data56!Y$12:Y$54,[3]Data56!$A$12:$A$54,$B$3)+SUMIFS([4]Data56!Y$12:Y$54,[4]Data56!$A$12:$A$54,$B$3)</f>
        <v>0</v>
      </c>
      <c r="M62" s="11">
        <f>SUMIFS([3]Data56!Z$12:Z$54,[3]Data56!$A$12:$A$54,$B$3)+SUMIFS([4]Data56!Z$12:Z$54,[4]Data56!$A$12:$A$54,$B$3)</f>
        <v>0</v>
      </c>
      <c r="N62" s="11">
        <f>SUMIFS([3]Data56!AA$12:AA$54,[3]Data56!$A$12:$A$54,$B$3)+SUMIFS([4]Data56!AA$12:AA$54,[4]Data56!$A$12:$A$54,$B$3)</f>
        <v>0</v>
      </c>
      <c r="O62" s="11">
        <f>SUMIFS([3]Data56!AB$12:AB$54,[3]Data56!$A$12:$A$54,$B$3)+SUMIFS([4]Data56!AB$12:AB$54,[4]Data56!$A$12:$A$54,$B$3)</f>
        <v>0</v>
      </c>
      <c r="P62" s="11">
        <f>SUMIFS([3]Data56!AC$12:AC$54,[3]Data56!$A$12:$A$54,$B$3)+SUMIFS([4]Data56!AC$12:AC$54,[4]Data56!$A$12:$A$54,$B$3)</f>
        <v>0</v>
      </c>
      <c r="Q62" s="11">
        <f>SUMIFS([3]Data56!AD$12:AD$54,[3]Data56!$A$12:$A$54,$B$3)+SUMIFS([4]Data56!AD$12:AD$54,[4]Data56!$A$12:$A$54,$B$3)</f>
        <v>0</v>
      </c>
      <c r="R62" s="2"/>
    </row>
    <row r="63" spans="1:18" hidden="1" outlineLevel="1" x14ac:dyDescent="0.2">
      <c r="A63" s="2"/>
      <c r="B63" s="4" t="s">
        <v>172</v>
      </c>
      <c r="C63" s="2" t="s">
        <v>45</v>
      </c>
      <c r="D63" s="3">
        <f t="shared" ref="D63:Q63" si="21">SUM(D61:D62)</f>
        <v>0</v>
      </c>
      <c r="E63" s="3">
        <f t="shared" si="21"/>
        <v>0</v>
      </c>
      <c r="F63" s="3">
        <f t="shared" si="21"/>
        <v>0</v>
      </c>
      <c r="G63" s="3">
        <f t="shared" si="21"/>
        <v>0</v>
      </c>
      <c r="H63" s="3">
        <f t="shared" si="21"/>
        <v>0</v>
      </c>
      <c r="I63" s="3">
        <f t="shared" si="21"/>
        <v>0</v>
      </c>
      <c r="J63" s="3">
        <f t="shared" si="21"/>
        <v>0</v>
      </c>
      <c r="K63" s="3">
        <f t="shared" si="21"/>
        <v>0</v>
      </c>
      <c r="L63" s="3">
        <f t="shared" si="21"/>
        <v>0</v>
      </c>
      <c r="M63" s="3">
        <f t="shared" si="21"/>
        <v>0</v>
      </c>
      <c r="N63" s="3">
        <f t="shared" si="21"/>
        <v>0</v>
      </c>
      <c r="O63" s="3">
        <f t="shared" si="21"/>
        <v>0</v>
      </c>
      <c r="P63" s="3">
        <f t="shared" si="21"/>
        <v>0</v>
      </c>
      <c r="Q63" s="3">
        <f t="shared" si="21"/>
        <v>0</v>
      </c>
      <c r="R63" s="2"/>
    </row>
    <row r="64" spans="1:18" hidden="1" outlineLevel="1" x14ac:dyDescent="0.2">
      <c r="A64" s="2"/>
      <c r="B64" s="12" t="s">
        <v>174</v>
      </c>
      <c r="C64" s="8" t="s">
        <v>44</v>
      </c>
      <c r="D64" s="9">
        <f>SUMIFS([1]Data57!Q$12:Q$54,[1]Data57!$A$12:$A$54,$B$3)+SUMIFS([2]Data57!Q$12:Q$54,[2]Data57!$A$12:$A$54,$B$3)</f>
        <v>0</v>
      </c>
      <c r="E64" s="9">
        <f>SUMIFS([1]Data57!R$12:R$54,[1]Data57!$A$12:$A$54,$B$3)+SUMIFS([2]Data57!R$12:R$54,[2]Data57!$A$12:$A$54,$B$3)</f>
        <v>0</v>
      </c>
      <c r="F64" s="9">
        <f>SUMIFS([1]Data57!S$12:S$54,[1]Data57!$A$12:$A$54,$B$3)+SUMIFS([2]Data57!S$12:S$54,[2]Data57!$A$12:$A$54,$B$3)</f>
        <v>0</v>
      </c>
      <c r="G64" s="9">
        <f>SUMIFS([1]Data57!T$12:T$54,[1]Data57!$A$12:$A$54,$B$3)+SUMIFS([2]Data57!T$12:T$54,[2]Data57!$A$12:$A$54,$B$3)</f>
        <v>0</v>
      </c>
      <c r="H64" s="9">
        <f>SUMIFS([1]Data57!U$12:U$54,[1]Data57!$A$12:$A$54,$B$3)+SUMIFS([2]Data57!U$12:U$54,[2]Data57!$A$12:$A$54,$B$3)</f>
        <v>0</v>
      </c>
      <c r="I64" s="9">
        <f>SUMIFS([1]Data57!V$12:V$54,[1]Data57!$A$12:$A$54,$B$3)+SUMIFS([2]Data57!V$12:V$54,[2]Data57!$A$12:$A$54,$B$3)</f>
        <v>0</v>
      </c>
      <c r="J64" s="9">
        <f>SUMIFS([1]Data57!W$12:W$54,[1]Data57!$A$12:$A$54,$B$3)+SUMIFS([2]Data57!W$12:W$54,[2]Data57!$A$12:$A$54,$B$3)</f>
        <v>0</v>
      </c>
      <c r="K64" s="9">
        <f>SUMIFS([1]Data57!X$12:X$54,[1]Data57!$A$12:$A$54,$B$3)+SUMIFS([2]Data57!X$12:X$54,[2]Data57!$A$12:$A$54,$B$3)</f>
        <v>0</v>
      </c>
      <c r="L64" s="9">
        <f>SUMIFS([1]Data57!Y$12:Y$54,[1]Data57!$A$12:$A$54,$B$3)+SUMIFS([2]Data57!Y$12:Y$54,[2]Data57!$A$12:$A$54,$B$3)</f>
        <v>0</v>
      </c>
      <c r="M64" s="9">
        <f>SUMIFS([1]Data57!Z$12:Z$54,[1]Data57!$A$12:$A$54,$B$3)+SUMIFS([2]Data57!Z$12:Z$54,[2]Data57!$A$12:$A$54,$B$3)</f>
        <v>0</v>
      </c>
      <c r="N64" s="9">
        <f>SUMIFS([1]Data57!AA$12:AA$54,[1]Data57!$A$12:$A$54,$B$3)+SUMIFS([2]Data57!AA$12:AA$54,[2]Data57!$A$12:$A$54,$B$3)</f>
        <v>0</v>
      </c>
      <c r="O64" s="9">
        <f>SUMIFS([1]Data57!AB$12:AB$54,[1]Data57!$A$12:$A$54,$B$3)+SUMIFS([2]Data57!AB$12:AB$54,[2]Data57!$A$12:$A$54,$B$3)</f>
        <v>0</v>
      </c>
      <c r="P64" s="9">
        <f>SUMIFS([1]Data57!AC$12:AC$54,[1]Data57!$A$12:$A$54,$B$3)+SUMIFS([2]Data57!AC$12:AC$54,[2]Data57!$A$12:$A$54,$B$3)</f>
        <v>0</v>
      </c>
      <c r="Q64" s="9">
        <f>SUMIFS([1]Data57!AD$12:AD$54,[1]Data57!$A$12:$A$54,$B$3)+SUMIFS([2]Data57!AD$12:AD$54,[2]Data57!$A$12:$A$54,$B$3)</f>
        <v>0</v>
      </c>
      <c r="R64" s="2"/>
    </row>
    <row r="65" spans="1:18" hidden="1" outlineLevel="1" x14ac:dyDescent="0.2">
      <c r="A65" s="2"/>
      <c r="B65" s="13" t="s">
        <v>174</v>
      </c>
      <c r="C65" s="10" t="s">
        <v>43</v>
      </c>
      <c r="D65" s="11">
        <f>SUMIFS([3]Data57!Q$12:Q$54,[3]Data57!$A$12:$A$54,$B$3)+SUMIFS([4]Data57!Q$12:Q$54,[4]Data57!$A$12:$A$54,$B$3)</f>
        <v>0</v>
      </c>
      <c r="E65" s="11">
        <f>SUMIFS([3]Data57!R$12:R$54,[3]Data57!$A$12:$A$54,$B$3)+SUMIFS([4]Data57!R$12:R$54,[4]Data57!$A$12:$A$54,$B$3)</f>
        <v>0</v>
      </c>
      <c r="F65" s="11">
        <f>SUMIFS([3]Data57!S$12:S$54,[3]Data57!$A$12:$A$54,$B$3)+SUMIFS([4]Data57!S$12:S$54,[4]Data57!$A$12:$A$54,$B$3)</f>
        <v>0</v>
      </c>
      <c r="G65" s="11">
        <f>SUMIFS([3]Data57!T$12:T$54,[3]Data57!$A$12:$A$54,$B$3)+SUMIFS([4]Data57!T$12:T$54,[4]Data57!$A$12:$A$54,$B$3)</f>
        <v>0</v>
      </c>
      <c r="H65" s="11">
        <f>SUMIFS([3]Data57!U$12:U$54,[3]Data57!$A$12:$A$54,$B$3)+SUMIFS([4]Data57!U$12:U$54,[4]Data57!$A$12:$A$54,$B$3)</f>
        <v>0</v>
      </c>
      <c r="I65" s="11">
        <f>SUMIFS([3]Data57!V$12:V$54,[3]Data57!$A$12:$A$54,$B$3)+SUMIFS([4]Data57!V$12:V$54,[4]Data57!$A$12:$A$54,$B$3)</f>
        <v>0</v>
      </c>
      <c r="J65" s="11">
        <f>SUMIFS([3]Data57!W$12:W$54,[3]Data57!$A$12:$A$54,$B$3)+SUMIFS([4]Data57!W$12:W$54,[4]Data57!$A$12:$A$54,$B$3)</f>
        <v>0</v>
      </c>
      <c r="K65" s="11">
        <f>SUMIFS([3]Data57!X$12:X$54,[3]Data57!$A$12:$A$54,$B$3)+SUMIFS([4]Data57!X$12:X$54,[4]Data57!$A$12:$A$54,$B$3)</f>
        <v>0</v>
      </c>
      <c r="L65" s="11">
        <f>SUMIFS([3]Data57!Y$12:Y$54,[3]Data57!$A$12:$A$54,$B$3)+SUMIFS([4]Data57!Y$12:Y$54,[4]Data57!$A$12:$A$54,$B$3)</f>
        <v>0</v>
      </c>
      <c r="M65" s="11">
        <f>SUMIFS([3]Data57!Z$12:Z$54,[3]Data57!$A$12:$A$54,$B$3)+SUMIFS([4]Data57!Z$12:Z$54,[4]Data57!$A$12:$A$54,$B$3)</f>
        <v>0</v>
      </c>
      <c r="N65" s="11">
        <f>SUMIFS([3]Data57!AA$12:AA$54,[3]Data57!$A$12:$A$54,$B$3)+SUMIFS([4]Data57!AA$12:AA$54,[4]Data57!$A$12:$A$54,$B$3)</f>
        <v>0</v>
      </c>
      <c r="O65" s="11">
        <f>SUMIFS([3]Data57!AB$12:AB$54,[3]Data57!$A$12:$A$54,$B$3)+SUMIFS([4]Data57!AB$12:AB$54,[4]Data57!$A$12:$A$54,$B$3)</f>
        <v>0</v>
      </c>
      <c r="P65" s="11">
        <f>SUMIFS([3]Data57!AC$12:AC$54,[3]Data57!$A$12:$A$54,$B$3)+SUMIFS([4]Data57!AC$12:AC$54,[4]Data57!$A$12:$A$54,$B$3)</f>
        <v>0</v>
      </c>
      <c r="Q65" s="11">
        <f>SUMIFS([3]Data57!AD$12:AD$54,[3]Data57!$A$12:$A$54,$B$3)+SUMIFS([4]Data57!AD$12:AD$54,[4]Data57!$A$12:$A$54,$B$3)</f>
        <v>0</v>
      </c>
      <c r="R65" s="2"/>
    </row>
    <row r="66" spans="1:18" hidden="1" outlineLevel="1" x14ac:dyDescent="0.2">
      <c r="A66" s="2"/>
      <c r="B66" s="4" t="s">
        <v>174</v>
      </c>
      <c r="C66" s="2" t="s">
        <v>45</v>
      </c>
      <c r="D66" s="3">
        <f t="shared" ref="D66:Q66" si="22">SUM(D64:D65)</f>
        <v>0</v>
      </c>
      <c r="E66" s="3">
        <f t="shared" si="22"/>
        <v>0</v>
      </c>
      <c r="F66" s="3">
        <f t="shared" si="22"/>
        <v>0</v>
      </c>
      <c r="G66" s="3">
        <f t="shared" si="22"/>
        <v>0</v>
      </c>
      <c r="H66" s="3">
        <f t="shared" si="22"/>
        <v>0</v>
      </c>
      <c r="I66" s="3">
        <f t="shared" si="22"/>
        <v>0</v>
      </c>
      <c r="J66" s="3">
        <f t="shared" si="22"/>
        <v>0</v>
      </c>
      <c r="K66" s="3">
        <f t="shared" si="22"/>
        <v>0</v>
      </c>
      <c r="L66" s="3">
        <f t="shared" si="22"/>
        <v>0</v>
      </c>
      <c r="M66" s="3">
        <f t="shared" si="22"/>
        <v>0</v>
      </c>
      <c r="N66" s="3">
        <f t="shared" si="22"/>
        <v>0</v>
      </c>
      <c r="O66" s="3">
        <f t="shared" si="22"/>
        <v>0</v>
      </c>
      <c r="P66" s="3">
        <f t="shared" si="22"/>
        <v>0</v>
      </c>
      <c r="Q66" s="3">
        <f t="shared" si="22"/>
        <v>0</v>
      </c>
      <c r="R66" s="2"/>
    </row>
    <row r="67" spans="1:18" hidden="1" outlineLevel="1" x14ac:dyDescent="0.2">
      <c r="A67" s="2"/>
      <c r="B67" s="12" t="s">
        <v>176</v>
      </c>
      <c r="C67" s="8" t="s">
        <v>44</v>
      </c>
      <c r="D67" s="9">
        <f>SUMIFS([1]Data58!Q$12:Q$54,[1]Data58!$A$12:$A$54,$B$3)+SUMIFS([2]Data58!Q$12:Q$54,[2]Data58!$A$12:$A$54,$B$3)</f>
        <v>0</v>
      </c>
      <c r="E67" s="9">
        <f>SUMIFS([1]Data58!R$12:R$54,[1]Data58!$A$12:$A$54,$B$3)+SUMIFS([2]Data58!R$12:R$54,[2]Data58!$A$12:$A$54,$B$3)</f>
        <v>0</v>
      </c>
      <c r="F67" s="9">
        <f>SUMIFS([1]Data58!S$12:S$54,[1]Data58!$A$12:$A$54,$B$3)+SUMIFS([2]Data58!S$12:S$54,[2]Data58!$A$12:$A$54,$B$3)</f>
        <v>0</v>
      </c>
      <c r="G67" s="9">
        <f>SUMIFS([1]Data58!T$12:T$54,[1]Data58!$A$12:$A$54,$B$3)+SUMIFS([2]Data58!T$12:T$54,[2]Data58!$A$12:$A$54,$B$3)</f>
        <v>0</v>
      </c>
      <c r="H67" s="9">
        <f>SUMIFS([1]Data58!U$12:U$54,[1]Data58!$A$12:$A$54,$B$3)+SUMIFS([2]Data58!U$12:U$54,[2]Data58!$A$12:$A$54,$B$3)</f>
        <v>0</v>
      </c>
      <c r="I67" s="9">
        <f>SUMIFS([1]Data58!V$12:V$54,[1]Data58!$A$12:$A$54,$B$3)+SUMIFS([2]Data58!V$12:V$54,[2]Data58!$A$12:$A$54,$B$3)</f>
        <v>0</v>
      </c>
      <c r="J67" s="9">
        <f>SUMIFS([1]Data58!W$12:W$54,[1]Data58!$A$12:$A$54,$B$3)+SUMIFS([2]Data58!W$12:W$54,[2]Data58!$A$12:$A$54,$B$3)</f>
        <v>0</v>
      </c>
      <c r="K67" s="9">
        <f>SUMIFS([1]Data58!X$12:X$54,[1]Data58!$A$12:$A$54,$B$3)+SUMIFS([2]Data58!X$12:X$54,[2]Data58!$A$12:$A$54,$B$3)</f>
        <v>0</v>
      </c>
      <c r="L67" s="9">
        <f>SUMIFS([1]Data58!Y$12:Y$54,[1]Data58!$A$12:$A$54,$B$3)+SUMIFS([2]Data58!Y$12:Y$54,[2]Data58!$A$12:$A$54,$B$3)</f>
        <v>0</v>
      </c>
      <c r="M67" s="9">
        <f>SUMIFS([1]Data58!Z$12:Z$54,[1]Data58!$A$12:$A$54,$B$3)+SUMIFS([2]Data58!Z$12:Z$54,[2]Data58!$A$12:$A$54,$B$3)</f>
        <v>0</v>
      </c>
      <c r="N67" s="9">
        <f>SUMIFS([1]Data58!AA$12:AA$54,[1]Data58!$A$12:$A$54,$B$3)+SUMIFS([2]Data58!AA$12:AA$54,[2]Data58!$A$12:$A$54,$B$3)</f>
        <v>0</v>
      </c>
      <c r="O67" s="9">
        <f>SUMIFS([1]Data58!AB$12:AB$54,[1]Data58!$A$12:$A$54,$B$3)+SUMIFS([2]Data58!AB$12:AB$54,[2]Data58!$A$12:$A$54,$B$3)</f>
        <v>0</v>
      </c>
      <c r="P67" s="9">
        <f>SUMIFS([1]Data58!AC$12:AC$54,[1]Data58!$A$12:$A$54,$B$3)+SUMIFS([2]Data58!AC$12:AC$54,[2]Data58!$A$12:$A$54,$B$3)</f>
        <v>0</v>
      </c>
      <c r="Q67" s="9">
        <f>SUMIFS([1]Data58!AD$12:AD$54,[1]Data58!$A$12:$A$54,$B$3)+SUMIFS([2]Data58!AD$12:AD$54,[2]Data58!$A$12:$A$54,$B$3)</f>
        <v>0</v>
      </c>
      <c r="R67" s="2"/>
    </row>
    <row r="68" spans="1:18" hidden="1" outlineLevel="1" x14ac:dyDescent="0.2">
      <c r="A68" s="2"/>
      <c r="B68" s="13" t="s">
        <v>176</v>
      </c>
      <c r="C68" s="10" t="s">
        <v>43</v>
      </c>
      <c r="D68" s="11">
        <f>SUMIFS([3]Data58!Q$12:Q$54,[3]Data58!$A$12:$A$54,$B$3)+SUMIFS([4]Data58!Q$12:Q$54,[4]Data58!$A$12:$A$54,$B$3)</f>
        <v>0</v>
      </c>
      <c r="E68" s="11">
        <f>SUMIFS([3]Data58!R$12:R$54,[3]Data58!$A$12:$A$54,$B$3)+SUMIFS([4]Data58!R$12:R$54,[4]Data58!$A$12:$A$54,$B$3)</f>
        <v>0</v>
      </c>
      <c r="F68" s="11">
        <f>SUMIFS([3]Data58!S$12:S$54,[3]Data58!$A$12:$A$54,$B$3)+SUMIFS([4]Data58!S$12:S$54,[4]Data58!$A$12:$A$54,$B$3)</f>
        <v>0</v>
      </c>
      <c r="G68" s="11">
        <f>SUMIFS([3]Data58!T$12:T$54,[3]Data58!$A$12:$A$54,$B$3)+SUMIFS([4]Data58!T$12:T$54,[4]Data58!$A$12:$A$54,$B$3)</f>
        <v>0</v>
      </c>
      <c r="H68" s="11">
        <f>SUMIFS([3]Data58!U$12:U$54,[3]Data58!$A$12:$A$54,$B$3)+SUMIFS([4]Data58!U$12:U$54,[4]Data58!$A$12:$A$54,$B$3)</f>
        <v>0</v>
      </c>
      <c r="I68" s="11">
        <f>SUMIFS([3]Data58!V$12:V$54,[3]Data58!$A$12:$A$54,$B$3)+SUMIFS([4]Data58!V$12:V$54,[4]Data58!$A$12:$A$54,$B$3)</f>
        <v>0</v>
      </c>
      <c r="J68" s="11">
        <f>SUMIFS([3]Data58!W$12:W$54,[3]Data58!$A$12:$A$54,$B$3)+SUMIFS([4]Data58!W$12:W$54,[4]Data58!$A$12:$A$54,$B$3)</f>
        <v>0</v>
      </c>
      <c r="K68" s="11">
        <f>SUMIFS([3]Data58!X$12:X$54,[3]Data58!$A$12:$A$54,$B$3)+SUMIFS([4]Data58!X$12:X$54,[4]Data58!$A$12:$A$54,$B$3)</f>
        <v>0</v>
      </c>
      <c r="L68" s="11">
        <f>SUMIFS([3]Data58!Y$12:Y$54,[3]Data58!$A$12:$A$54,$B$3)+SUMIFS([4]Data58!Y$12:Y$54,[4]Data58!$A$12:$A$54,$B$3)</f>
        <v>0</v>
      </c>
      <c r="M68" s="11">
        <f>SUMIFS([3]Data58!Z$12:Z$54,[3]Data58!$A$12:$A$54,$B$3)+SUMIFS([4]Data58!Z$12:Z$54,[4]Data58!$A$12:$A$54,$B$3)</f>
        <v>0</v>
      </c>
      <c r="N68" s="11">
        <f>SUMIFS([3]Data58!AA$12:AA$54,[3]Data58!$A$12:$A$54,$B$3)+SUMIFS([4]Data58!AA$12:AA$54,[4]Data58!$A$12:$A$54,$B$3)</f>
        <v>0</v>
      </c>
      <c r="O68" s="11">
        <f>SUMIFS([3]Data58!AB$12:AB$54,[3]Data58!$A$12:$A$54,$B$3)+SUMIFS([4]Data58!AB$12:AB$54,[4]Data58!$A$12:$A$54,$B$3)</f>
        <v>0</v>
      </c>
      <c r="P68" s="11">
        <f>SUMIFS([3]Data58!AC$12:AC$54,[3]Data58!$A$12:$A$54,$B$3)+SUMIFS([4]Data58!AC$12:AC$54,[4]Data58!$A$12:$A$54,$B$3)</f>
        <v>0</v>
      </c>
      <c r="Q68" s="11">
        <f>SUMIFS([3]Data58!AD$12:AD$54,[3]Data58!$A$12:$A$54,$B$3)+SUMIFS([4]Data58!AD$12:AD$54,[4]Data58!$A$12:$A$54,$B$3)</f>
        <v>0</v>
      </c>
      <c r="R68" s="2"/>
    </row>
    <row r="69" spans="1:18" hidden="1" outlineLevel="1" x14ac:dyDescent="0.2">
      <c r="A69" s="2"/>
      <c r="B69" s="4" t="s">
        <v>176</v>
      </c>
      <c r="C69" s="2" t="s">
        <v>45</v>
      </c>
      <c r="D69" s="3">
        <f t="shared" ref="D69:Q69" si="23">SUM(D67:D68)</f>
        <v>0</v>
      </c>
      <c r="E69" s="3">
        <f t="shared" si="23"/>
        <v>0</v>
      </c>
      <c r="F69" s="3">
        <f t="shared" si="23"/>
        <v>0</v>
      </c>
      <c r="G69" s="3">
        <f t="shared" si="23"/>
        <v>0</v>
      </c>
      <c r="H69" s="3">
        <f t="shared" si="23"/>
        <v>0</v>
      </c>
      <c r="I69" s="3">
        <f t="shared" si="23"/>
        <v>0</v>
      </c>
      <c r="J69" s="3">
        <f t="shared" si="23"/>
        <v>0</v>
      </c>
      <c r="K69" s="3">
        <f t="shared" si="23"/>
        <v>0</v>
      </c>
      <c r="L69" s="3">
        <f t="shared" si="23"/>
        <v>0</v>
      </c>
      <c r="M69" s="3">
        <f t="shared" si="23"/>
        <v>0</v>
      </c>
      <c r="N69" s="3">
        <f t="shared" si="23"/>
        <v>0</v>
      </c>
      <c r="O69" s="3">
        <f t="shared" si="23"/>
        <v>0</v>
      </c>
      <c r="P69" s="3">
        <f t="shared" si="23"/>
        <v>0</v>
      </c>
      <c r="Q69" s="3">
        <f t="shared" si="23"/>
        <v>0</v>
      </c>
      <c r="R69" s="2"/>
    </row>
    <row r="70" spans="1:18" hidden="1" outlineLevel="1" x14ac:dyDescent="0.2">
      <c r="A70" s="2"/>
      <c r="B70" s="12" t="s">
        <v>178</v>
      </c>
      <c r="C70" s="8" t="s">
        <v>44</v>
      </c>
      <c r="D70" s="9">
        <f>SUMIFS([1]Data59!Q$12:Q$54,[1]Data59!$A$12:$A$54,$B$3)+SUMIFS([2]Data59!Q$12:Q$54,[2]Data59!$A$12:$A$54,$B$3)</f>
        <v>0</v>
      </c>
      <c r="E70" s="9">
        <f>SUMIFS([1]Data59!R$12:R$54,[1]Data59!$A$12:$A$54,$B$3)+SUMIFS([2]Data59!R$12:R$54,[2]Data59!$A$12:$A$54,$B$3)</f>
        <v>0</v>
      </c>
      <c r="F70" s="9">
        <f>SUMIFS([1]Data59!S$12:S$54,[1]Data59!$A$12:$A$54,$B$3)+SUMIFS([2]Data59!S$12:S$54,[2]Data59!$A$12:$A$54,$B$3)</f>
        <v>0</v>
      </c>
      <c r="G70" s="9">
        <f>SUMIFS([1]Data59!T$12:T$54,[1]Data59!$A$12:$A$54,$B$3)+SUMIFS([2]Data59!T$12:T$54,[2]Data59!$A$12:$A$54,$B$3)</f>
        <v>0</v>
      </c>
      <c r="H70" s="9">
        <f>SUMIFS([1]Data59!U$12:U$54,[1]Data59!$A$12:$A$54,$B$3)+SUMIFS([2]Data59!U$12:U$54,[2]Data59!$A$12:$A$54,$B$3)</f>
        <v>0</v>
      </c>
      <c r="I70" s="9">
        <f>SUMIFS([1]Data59!V$12:V$54,[1]Data59!$A$12:$A$54,$B$3)+SUMIFS([2]Data59!V$12:V$54,[2]Data59!$A$12:$A$54,$B$3)</f>
        <v>0</v>
      </c>
      <c r="J70" s="9">
        <f>SUMIFS([1]Data59!W$12:W$54,[1]Data59!$A$12:$A$54,$B$3)+SUMIFS([2]Data59!W$12:W$54,[2]Data59!$A$12:$A$54,$B$3)</f>
        <v>0</v>
      </c>
      <c r="K70" s="9">
        <f>SUMIFS([1]Data59!X$12:X$54,[1]Data59!$A$12:$A$54,$B$3)+SUMIFS([2]Data59!X$12:X$54,[2]Data59!$A$12:$A$54,$B$3)</f>
        <v>0</v>
      </c>
      <c r="L70" s="9">
        <f>SUMIFS([1]Data59!Y$12:Y$54,[1]Data59!$A$12:$A$54,$B$3)+SUMIFS([2]Data59!Y$12:Y$54,[2]Data59!$A$12:$A$54,$B$3)</f>
        <v>0</v>
      </c>
      <c r="M70" s="9">
        <f>SUMIFS([1]Data59!Z$12:Z$54,[1]Data59!$A$12:$A$54,$B$3)+SUMIFS([2]Data59!Z$12:Z$54,[2]Data59!$A$12:$A$54,$B$3)</f>
        <v>0</v>
      </c>
      <c r="N70" s="9">
        <f>SUMIFS([1]Data59!AA$12:AA$54,[1]Data59!$A$12:$A$54,$B$3)+SUMIFS([2]Data59!AA$12:AA$54,[2]Data59!$A$12:$A$54,$B$3)</f>
        <v>0</v>
      </c>
      <c r="O70" s="9">
        <f>SUMIFS([1]Data59!AB$12:AB$54,[1]Data59!$A$12:$A$54,$B$3)+SUMIFS([2]Data59!AB$12:AB$54,[2]Data59!$A$12:$A$54,$B$3)</f>
        <v>0</v>
      </c>
      <c r="P70" s="9">
        <f>SUMIFS([1]Data59!AC$12:AC$54,[1]Data59!$A$12:$A$54,$B$3)+SUMIFS([2]Data59!AC$12:AC$54,[2]Data59!$A$12:$A$54,$B$3)</f>
        <v>0</v>
      </c>
      <c r="Q70" s="9">
        <f>SUMIFS([1]Data59!AD$12:AD$54,[1]Data59!$A$12:$A$54,$B$3)+SUMIFS([2]Data59!AD$12:AD$54,[2]Data59!$A$12:$A$54,$B$3)</f>
        <v>0</v>
      </c>
      <c r="R70" s="2"/>
    </row>
    <row r="71" spans="1:18" hidden="1" outlineLevel="1" x14ac:dyDescent="0.2">
      <c r="A71" s="2"/>
      <c r="B71" s="13" t="s">
        <v>178</v>
      </c>
      <c r="C71" s="10" t="s">
        <v>43</v>
      </c>
      <c r="D71" s="11">
        <f>SUMIFS([3]Data59!Q$12:Q$54,[3]Data59!$A$12:$A$54,$B$3)+SUMIFS([4]Data59!Q$12:Q$54,[4]Data59!$A$12:$A$54,$B$3)</f>
        <v>0</v>
      </c>
      <c r="E71" s="11">
        <f>SUMIFS([3]Data59!R$12:R$54,[3]Data59!$A$12:$A$54,$B$3)+SUMIFS([4]Data59!R$12:R$54,[4]Data59!$A$12:$A$54,$B$3)</f>
        <v>0</v>
      </c>
      <c r="F71" s="11">
        <f>SUMIFS([3]Data59!S$12:S$54,[3]Data59!$A$12:$A$54,$B$3)+SUMIFS([4]Data59!S$12:S$54,[4]Data59!$A$12:$A$54,$B$3)</f>
        <v>0</v>
      </c>
      <c r="G71" s="11">
        <f>SUMIFS([3]Data59!T$12:T$54,[3]Data59!$A$12:$A$54,$B$3)+SUMIFS([4]Data59!T$12:T$54,[4]Data59!$A$12:$A$54,$B$3)</f>
        <v>0</v>
      </c>
      <c r="H71" s="11">
        <f>SUMIFS([3]Data59!U$12:U$54,[3]Data59!$A$12:$A$54,$B$3)+SUMIFS([4]Data59!U$12:U$54,[4]Data59!$A$12:$A$54,$B$3)</f>
        <v>0</v>
      </c>
      <c r="I71" s="11">
        <f>SUMIFS([3]Data59!V$12:V$54,[3]Data59!$A$12:$A$54,$B$3)+SUMIFS([4]Data59!V$12:V$54,[4]Data59!$A$12:$A$54,$B$3)</f>
        <v>0</v>
      </c>
      <c r="J71" s="11">
        <f>SUMIFS([3]Data59!W$12:W$54,[3]Data59!$A$12:$A$54,$B$3)+SUMIFS([4]Data59!W$12:W$54,[4]Data59!$A$12:$A$54,$B$3)</f>
        <v>0</v>
      </c>
      <c r="K71" s="11">
        <f>SUMIFS([3]Data59!X$12:X$54,[3]Data59!$A$12:$A$54,$B$3)+SUMIFS([4]Data59!X$12:X$54,[4]Data59!$A$12:$A$54,$B$3)</f>
        <v>0</v>
      </c>
      <c r="L71" s="11">
        <f>SUMIFS([3]Data59!Y$12:Y$54,[3]Data59!$A$12:$A$54,$B$3)+SUMIFS([4]Data59!Y$12:Y$54,[4]Data59!$A$12:$A$54,$B$3)</f>
        <v>0</v>
      </c>
      <c r="M71" s="11">
        <f>SUMIFS([3]Data59!Z$12:Z$54,[3]Data59!$A$12:$A$54,$B$3)+SUMIFS([4]Data59!Z$12:Z$54,[4]Data59!$A$12:$A$54,$B$3)</f>
        <v>0</v>
      </c>
      <c r="N71" s="11">
        <f>SUMIFS([3]Data59!AA$12:AA$54,[3]Data59!$A$12:$A$54,$B$3)+SUMIFS([4]Data59!AA$12:AA$54,[4]Data59!$A$12:$A$54,$B$3)</f>
        <v>0</v>
      </c>
      <c r="O71" s="11">
        <f>SUMIFS([3]Data59!AB$12:AB$54,[3]Data59!$A$12:$A$54,$B$3)+SUMIFS([4]Data59!AB$12:AB$54,[4]Data59!$A$12:$A$54,$B$3)</f>
        <v>0</v>
      </c>
      <c r="P71" s="11">
        <f>SUMIFS([3]Data59!AC$12:AC$54,[3]Data59!$A$12:$A$54,$B$3)+SUMIFS([4]Data59!AC$12:AC$54,[4]Data59!$A$12:$A$54,$B$3)</f>
        <v>0</v>
      </c>
      <c r="Q71" s="11">
        <f>SUMIFS([3]Data59!AD$12:AD$54,[3]Data59!$A$12:$A$54,$B$3)+SUMIFS([4]Data59!AD$12:AD$54,[4]Data59!$A$12:$A$54,$B$3)</f>
        <v>0</v>
      </c>
      <c r="R71" s="2"/>
    </row>
    <row r="72" spans="1:18" hidden="1" outlineLevel="1" x14ac:dyDescent="0.2">
      <c r="A72" s="2"/>
      <c r="B72" s="4" t="s">
        <v>178</v>
      </c>
      <c r="C72" s="2" t="s">
        <v>45</v>
      </c>
      <c r="D72" s="3">
        <f t="shared" ref="D72:Q72" si="24">SUM(D70:D71)</f>
        <v>0</v>
      </c>
      <c r="E72" s="3">
        <f t="shared" si="24"/>
        <v>0</v>
      </c>
      <c r="F72" s="3">
        <f t="shared" si="24"/>
        <v>0</v>
      </c>
      <c r="G72" s="3">
        <f t="shared" si="24"/>
        <v>0</v>
      </c>
      <c r="H72" s="3">
        <f t="shared" si="24"/>
        <v>0</v>
      </c>
      <c r="I72" s="3">
        <f t="shared" si="24"/>
        <v>0</v>
      </c>
      <c r="J72" s="3">
        <f t="shared" si="24"/>
        <v>0</v>
      </c>
      <c r="K72" s="3">
        <f t="shared" si="24"/>
        <v>0</v>
      </c>
      <c r="L72" s="3">
        <f t="shared" si="24"/>
        <v>0</v>
      </c>
      <c r="M72" s="3">
        <f t="shared" si="24"/>
        <v>0</v>
      </c>
      <c r="N72" s="3">
        <f t="shared" si="24"/>
        <v>0</v>
      </c>
      <c r="O72" s="3">
        <f t="shared" si="24"/>
        <v>0</v>
      </c>
      <c r="P72" s="3">
        <f t="shared" si="24"/>
        <v>0</v>
      </c>
      <c r="Q72" s="3">
        <f t="shared" si="24"/>
        <v>0</v>
      </c>
      <c r="R72" s="2"/>
    </row>
    <row r="73" spans="1:18" hidden="1" outlineLevel="1" x14ac:dyDescent="0.2">
      <c r="A73" s="2"/>
      <c r="B73" s="12" t="s">
        <v>180</v>
      </c>
      <c r="C73" s="8" t="s">
        <v>44</v>
      </c>
      <c r="D73" s="9">
        <f>SUMIFS([1]Data60!Q$12:Q$54,[1]Data60!$A$12:$A$54,$B$3)+SUMIFS([2]Data60!Q$12:Q$54,[2]Data60!$A$12:$A$54,$B$3)</f>
        <v>0</v>
      </c>
      <c r="E73" s="9">
        <f>SUMIFS([1]Data60!R$12:R$54,[1]Data60!$A$12:$A$54,$B$3)+SUMIFS([2]Data60!R$12:R$54,[2]Data60!$A$12:$A$54,$B$3)</f>
        <v>0</v>
      </c>
      <c r="F73" s="9">
        <f>SUMIFS([1]Data60!S$12:S$54,[1]Data60!$A$12:$A$54,$B$3)+SUMIFS([2]Data60!S$12:S$54,[2]Data60!$A$12:$A$54,$B$3)</f>
        <v>0</v>
      </c>
      <c r="G73" s="9">
        <f>SUMIFS([1]Data60!T$12:T$54,[1]Data60!$A$12:$A$54,$B$3)+SUMIFS([2]Data60!T$12:T$54,[2]Data60!$A$12:$A$54,$B$3)</f>
        <v>0</v>
      </c>
      <c r="H73" s="9">
        <f>SUMIFS([1]Data60!U$12:U$54,[1]Data60!$A$12:$A$54,$B$3)+SUMIFS([2]Data60!U$12:U$54,[2]Data60!$A$12:$A$54,$B$3)</f>
        <v>0</v>
      </c>
      <c r="I73" s="9">
        <f>SUMIFS([1]Data60!V$12:V$54,[1]Data60!$A$12:$A$54,$B$3)+SUMIFS([2]Data60!V$12:V$54,[2]Data60!$A$12:$A$54,$B$3)</f>
        <v>0</v>
      </c>
      <c r="J73" s="9">
        <f>SUMIFS([1]Data60!W$12:W$54,[1]Data60!$A$12:$A$54,$B$3)+SUMIFS([2]Data60!W$12:W$54,[2]Data60!$A$12:$A$54,$B$3)</f>
        <v>0</v>
      </c>
      <c r="K73" s="9">
        <f>SUMIFS([1]Data60!X$12:X$54,[1]Data60!$A$12:$A$54,$B$3)+SUMIFS([2]Data60!X$12:X$54,[2]Data60!$A$12:$A$54,$B$3)</f>
        <v>0</v>
      </c>
      <c r="L73" s="9">
        <f>SUMIFS([1]Data60!Y$12:Y$54,[1]Data60!$A$12:$A$54,$B$3)+SUMIFS([2]Data60!Y$12:Y$54,[2]Data60!$A$12:$A$54,$B$3)</f>
        <v>0</v>
      </c>
      <c r="M73" s="9">
        <f>SUMIFS([1]Data60!Z$12:Z$54,[1]Data60!$A$12:$A$54,$B$3)+SUMIFS([2]Data60!Z$12:Z$54,[2]Data60!$A$12:$A$54,$B$3)</f>
        <v>0</v>
      </c>
      <c r="N73" s="9">
        <f>SUMIFS([1]Data60!AA$12:AA$54,[1]Data60!$A$12:$A$54,$B$3)+SUMIFS([2]Data60!AA$12:AA$54,[2]Data60!$A$12:$A$54,$B$3)</f>
        <v>0</v>
      </c>
      <c r="O73" s="9">
        <f>SUMIFS([1]Data60!AB$12:AB$54,[1]Data60!$A$12:$A$54,$B$3)+SUMIFS([2]Data60!AB$12:AB$54,[2]Data60!$A$12:$A$54,$B$3)</f>
        <v>0</v>
      </c>
      <c r="P73" s="9">
        <f>SUMIFS([1]Data60!AC$12:AC$54,[1]Data60!$A$12:$A$54,$B$3)+SUMIFS([2]Data60!AC$12:AC$54,[2]Data60!$A$12:$A$54,$B$3)</f>
        <v>0</v>
      </c>
      <c r="Q73" s="9">
        <f>SUMIFS([1]Data60!AD$12:AD$54,[1]Data60!$A$12:$A$54,$B$3)+SUMIFS([2]Data60!AD$12:AD$54,[2]Data60!$A$12:$A$54,$B$3)</f>
        <v>0</v>
      </c>
      <c r="R73" s="2"/>
    </row>
    <row r="74" spans="1:18" hidden="1" outlineLevel="1" x14ac:dyDescent="0.2">
      <c r="A74" s="2"/>
      <c r="B74" s="13" t="s">
        <v>180</v>
      </c>
      <c r="C74" s="10" t="s">
        <v>43</v>
      </c>
      <c r="D74" s="11">
        <f>SUMIFS([3]Data60!Q$12:Q$54,[3]Data60!$A$12:$A$54,$B$3)+SUMIFS([4]Data60!Q$12:Q$54,[4]Data60!$A$12:$A$54,$B$3)</f>
        <v>0</v>
      </c>
      <c r="E74" s="11">
        <f>SUMIFS([3]Data60!R$12:R$54,[3]Data60!$A$12:$A$54,$B$3)+SUMIFS([4]Data60!R$12:R$54,[4]Data60!$A$12:$A$54,$B$3)</f>
        <v>0</v>
      </c>
      <c r="F74" s="11">
        <f>SUMIFS([3]Data60!S$12:S$54,[3]Data60!$A$12:$A$54,$B$3)+SUMIFS([4]Data60!S$12:S$54,[4]Data60!$A$12:$A$54,$B$3)</f>
        <v>0</v>
      </c>
      <c r="G74" s="11">
        <f>SUMIFS([3]Data60!T$12:T$54,[3]Data60!$A$12:$A$54,$B$3)+SUMIFS([4]Data60!T$12:T$54,[4]Data60!$A$12:$A$54,$B$3)</f>
        <v>0</v>
      </c>
      <c r="H74" s="11">
        <f>SUMIFS([3]Data60!U$12:U$54,[3]Data60!$A$12:$A$54,$B$3)+SUMIFS([4]Data60!U$12:U$54,[4]Data60!$A$12:$A$54,$B$3)</f>
        <v>0</v>
      </c>
      <c r="I74" s="11">
        <f>SUMIFS([3]Data60!V$12:V$54,[3]Data60!$A$12:$A$54,$B$3)+SUMIFS([4]Data60!V$12:V$54,[4]Data60!$A$12:$A$54,$B$3)</f>
        <v>0</v>
      </c>
      <c r="J74" s="11">
        <f>SUMIFS([3]Data60!W$12:W$54,[3]Data60!$A$12:$A$54,$B$3)+SUMIFS([4]Data60!W$12:W$54,[4]Data60!$A$12:$A$54,$B$3)</f>
        <v>0</v>
      </c>
      <c r="K74" s="11">
        <f>SUMIFS([3]Data60!X$12:X$54,[3]Data60!$A$12:$A$54,$B$3)+SUMIFS([4]Data60!X$12:X$54,[4]Data60!$A$12:$A$54,$B$3)</f>
        <v>0</v>
      </c>
      <c r="L74" s="11">
        <f>SUMIFS([3]Data60!Y$12:Y$54,[3]Data60!$A$12:$A$54,$B$3)+SUMIFS([4]Data60!Y$12:Y$54,[4]Data60!$A$12:$A$54,$B$3)</f>
        <v>0</v>
      </c>
      <c r="M74" s="11">
        <f>SUMIFS([3]Data60!Z$12:Z$54,[3]Data60!$A$12:$A$54,$B$3)+SUMIFS([4]Data60!Z$12:Z$54,[4]Data60!$A$12:$A$54,$B$3)</f>
        <v>0</v>
      </c>
      <c r="N74" s="11">
        <f>SUMIFS([3]Data60!AA$12:AA$54,[3]Data60!$A$12:$A$54,$B$3)+SUMIFS([4]Data60!AA$12:AA$54,[4]Data60!$A$12:$A$54,$B$3)</f>
        <v>0</v>
      </c>
      <c r="O74" s="11">
        <f>SUMIFS([3]Data60!AB$12:AB$54,[3]Data60!$A$12:$A$54,$B$3)+SUMIFS([4]Data60!AB$12:AB$54,[4]Data60!$A$12:$A$54,$B$3)</f>
        <v>0</v>
      </c>
      <c r="P74" s="11">
        <f>SUMIFS([3]Data60!AC$12:AC$54,[3]Data60!$A$12:$A$54,$B$3)+SUMIFS([4]Data60!AC$12:AC$54,[4]Data60!$A$12:$A$54,$B$3)</f>
        <v>0</v>
      </c>
      <c r="Q74" s="11">
        <f>SUMIFS([3]Data60!AD$12:AD$54,[3]Data60!$A$12:$A$54,$B$3)+SUMIFS([4]Data60!AD$12:AD$54,[4]Data60!$A$12:$A$54,$B$3)</f>
        <v>0</v>
      </c>
      <c r="R74" s="2"/>
    </row>
    <row r="75" spans="1:18" hidden="1" outlineLevel="1" x14ac:dyDescent="0.2">
      <c r="A75" s="2"/>
      <c r="B75" s="4" t="s">
        <v>180</v>
      </c>
      <c r="C75" s="2" t="s">
        <v>45</v>
      </c>
      <c r="D75" s="3">
        <f t="shared" ref="D75:Q75" si="25">SUM(D73:D74)</f>
        <v>0</v>
      </c>
      <c r="E75" s="3">
        <f t="shared" si="25"/>
        <v>0</v>
      </c>
      <c r="F75" s="3">
        <f t="shared" si="25"/>
        <v>0</v>
      </c>
      <c r="G75" s="3">
        <f t="shared" si="25"/>
        <v>0</v>
      </c>
      <c r="H75" s="3">
        <f t="shared" si="25"/>
        <v>0</v>
      </c>
      <c r="I75" s="3">
        <f t="shared" si="25"/>
        <v>0</v>
      </c>
      <c r="J75" s="3">
        <f t="shared" si="25"/>
        <v>0</v>
      </c>
      <c r="K75" s="3">
        <f t="shared" si="25"/>
        <v>0</v>
      </c>
      <c r="L75" s="3">
        <f t="shared" si="25"/>
        <v>0</v>
      </c>
      <c r="M75" s="3">
        <f t="shared" si="25"/>
        <v>0</v>
      </c>
      <c r="N75" s="3">
        <f t="shared" si="25"/>
        <v>0</v>
      </c>
      <c r="O75" s="3">
        <f t="shared" si="25"/>
        <v>0</v>
      </c>
      <c r="P75" s="3">
        <f t="shared" si="25"/>
        <v>0</v>
      </c>
      <c r="Q75" s="3">
        <f t="shared" si="25"/>
        <v>0</v>
      </c>
      <c r="R75" s="2"/>
    </row>
    <row r="76" spans="1:18" hidden="1" outlineLevel="1" x14ac:dyDescent="0.2">
      <c r="A76" s="2"/>
      <c r="B76" s="12" t="s">
        <v>182</v>
      </c>
      <c r="C76" s="8" t="s">
        <v>44</v>
      </c>
      <c r="D76" s="9">
        <f>SUMIFS([1]Data61!Q$12:Q$54,[1]Data61!$A$12:$A$54,$B$3)+SUMIFS([2]Data61!Q$12:Q$54,[2]Data61!$A$12:$A$54,$B$3)</f>
        <v>0</v>
      </c>
      <c r="E76" s="9">
        <f>SUMIFS([1]Data61!R$12:R$54,[1]Data61!$A$12:$A$54,$B$3)+SUMIFS([2]Data61!R$12:R$54,[2]Data61!$A$12:$A$54,$B$3)</f>
        <v>0</v>
      </c>
      <c r="F76" s="9">
        <f>SUMIFS([1]Data61!S$12:S$54,[1]Data61!$A$12:$A$54,$B$3)+SUMIFS([2]Data61!S$12:S$54,[2]Data61!$A$12:$A$54,$B$3)</f>
        <v>0</v>
      </c>
      <c r="G76" s="9">
        <f>SUMIFS([1]Data61!T$12:T$54,[1]Data61!$A$12:$A$54,$B$3)+SUMIFS([2]Data61!T$12:T$54,[2]Data61!$A$12:$A$54,$B$3)</f>
        <v>0</v>
      </c>
      <c r="H76" s="9">
        <f>SUMIFS([1]Data61!U$12:U$54,[1]Data61!$A$12:$A$54,$B$3)+SUMIFS([2]Data61!U$12:U$54,[2]Data61!$A$12:$A$54,$B$3)</f>
        <v>0</v>
      </c>
      <c r="I76" s="9">
        <f>SUMIFS([1]Data61!V$12:V$54,[1]Data61!$A$12:$A$54,$B$3)+SUMIFS([2]Data61!V$12:V$54,[2]Data61!$A$12:$A$54,$B$3)</f>
        <v>0</v>
      </c>
      <c r="J76" s="9">
        <f>SUMIFS([1]Data61!W$12:W$54,[1]Data61!$A$12:$A$54,$B$3)+SUMIFS([2]Data61!W$12:W$54,[2]Data61!$A$12:$A$54,$B$3)</f>
        <v>0</v>
      </c>
      <c r="K76" s="9">
        <f>SUMIFS([1]Data61!X$12:X$54,[1]Data61!$A$12:$A$54,$B$3)+SUMIFS([2]Data61!X$12:X$54,[2]Data61!$A$12:$A$54,$B$3)</f>
        <v>0</v>
      </c>
      <c r="L76" s="9">
        <f>SUMIFS([1]Data61!Y$12:Y$54,[1]Data61!$A$12:$A$54,$B$3)+SUMIFS([2]Data61!Y$12:Y$54,[2]Data61!$A$12:$A$54,$B$3)</f>
        <v>0</v>
      </c>
      <c r="M76" s="9">
        <f>SUMIFS([1]Data61!Z$12:Z$54,[1]Data61!$A$12:$A$54,$B$3)+SUMIFS([2]Data61!Z$12:Z$54,[2]Data61!$A$12:$A$54,$B$3)</f>
        <v>0</v>
      </c>
      <c r="N76" s="9">
        <f>SUMIFS([1]Data61!AA$12:AA$54,[1]Data61!$A$12:$A$54,$B$3)+SUMIFS([2]Data61!AA$12:AA$54,[2]Data61!$A$12:$A$54,$B$3)</f>
        <v>0</v>
      </c>
      <c r="O76" s="9">
        <f>SUMIFS([1]Data61!AB$12:AB$54,[1]Data61!$A$12:$A$54,$B$3)+SUMIFS([2]Data61!AB$12:AB$54,[2]Data61!$A$12:$A$54,$B$3)</f>
        <v>0</v>
      </c>
      <c r="P76" s="9">
        <f>SUMIFS([1]Data61!AC$12:AC$54,[1]Data61!$A$12:$A$54,$B$3)+SUMIFS([2]Data61!AC$12:AC$54,[2]Data61!$A$12:$A$54,$B$3)</f>
        <v>0</v>
      </c>
      <c r="Q76" s="9">
        <f>SUMIFS([1]Data61!AD$12:AD$54,[1]Data61!$A$12:$A$54,$B$3)+SUMIFS([2]Data61!AD$12:AD$54,[2]Data61!$A$12:$A$54,$B$3)</f>
        <v>0</v>
      </c>
      <c r="R76" s="2"/>
    </row>
    <row r="77" spans="1:18" hidden="1" outlineLevel="1" x14ac:dyDescent="0.2">
      <c r="A77" s="2"/>
      <c r="B77" s="13" t="s">
        <v>182</v>
      </c>
      <c r="C77" s="10" t="s">
        <v>43</v>
      </c>
      <c r="D77" s="11">
        <f>SUMIFS([3]Data61!Q$12:Q$54,[3]Data61!$A$12:$A$54,$B$3)+SUMIFS([4]Data61!Q$12:Q$54,[4]Data61!$A$12:$A$54,$B$3)</f>
        <v>0</v>
      </c>
      <c r="E77" s="11">
        <f>SUMIFS([3]Data61!R$12:R$54,[3]Data61!$A$12:$A$54,$B$3)+SUMIFS([4]Data61!R$12:R$54,[4]Data61!$A$12:$A$54,$B$3)</f>
        <v>0</v>
      </c>
      <c r="F77" s="11">
        <f>SUMIFS([3]Data61!S$12:S$54,[3]Data61!$A$12:$A$54,$B$3)+SUMIFS([4]Data61!S$12:S$54,[4]Data61!$A$12:$A$54,$B$3)</f>
        <v>0</v>
      </c>
      <c r="G77" s="11">
        <f>SUMIFS([3]Data61!T$12:T$54,[3]Data61!$A$12:$A$54,$B$3)+SUMIFS([4]Data61!T$12:T$54,[4]Data61!$A$12:$A$54,$B$3)</f>
        <v>0</v>
      </c>
      <c r="H77" s="11">
        <f>SUMIFS([3]Data61!U$12:U$54,[3]Data61!$A$12:$A$54,$B$3)+SUMIFS([4]Data61!U$12:U$54,[4]Data61!$A$12:$A$54,$B$3)</f>
        <v>0</v>
      </c>
      <c r="I77" s="11">
        <f>SUMIFS([3]Data61!V$12:V$54,[3]Data61!$A$12:$A$54,$B$3)+SUMIFS([4]Data61!V$12:V$54,[4]Data61!$A$12:$A$54,$B$3)</f>
        <v>0</v>
      </c>
      <c r="J77" s="11">
        <f>SUMIFS([3]Data61!W$12:W$54,[3]Data61!$A$12:$A$54,$B$3)+SUMIFS([4]Data61!W$12:W$54,[4]Data61!$A$12:$A$54,$B$3)</f>
        <v>0</v>
      </c>
      <c r="K77" s="11">
        <f>SUMIFS([3]Data61!X$12:X$54,[3]Data61!$A$12:$A$54,$B$3)+SUMIFS([4]Data61!X$12:X$54,[4]Data61!$A$12:$A$54,$B$3)</f>
        <v>0</v>
      </c>
      <c r="L77" s="11">
        <f>SUMIFS([3]Data61!Y$12:Y$54,[3]Data61!$A$12:$A$54,$B$3)+SUMIFS([4]Data61!Y$12:Y$54,[4]Data61!$A$12:$A$54,$B$3)</f>
        <v>0</v>
      </c>
      <c r="M77" s="11">
        <f>SUMIFS([3]Data61!Z$12:Z$54,[3]Data61!$A$12:$A$54,$B$3)+SUMIFS([4]Data61!Z$12:Z$54,[4]Data61!$A$12:$A$54,$B$3)</f>
        <v>0</v>
      </c>
      <c r="N77" s="11">
        <f>SUMIFS([3]Data61!AA$12:AA$54,[3]Data61!$A$12:$A$54,$B$3)+SUMIFS([4]Data61!AA$12:AA$54,[4]Data61!$A$12:$A$54,$B$3)</f>
        <v>0</v>
      </c>
      <c r="O77" s="11">
        <f>SUMIFS([3]Data61!AB$12:AB$54,[3]Data61!$A$12:$A$54,$B$3)+SUMIFS([4]Data61!AB$12:AB$54,[4]Data61!$A$12:$A$54,$B$3)</f>
        <v>0</v>
      </c>
      <c r="P77" s="11">
        <f>SUMIFS([3]Data61!AC$12:AC$54,[3]Data61!$A$12:$A$54,$B$3)+SUMIFS([4]Data61!AC$12:AC$54,[4]Data61!$A$12:$A$54,$B$3)</f>
        <v>0</v>
      </c>
      <c r="Q77" s="11">
        <f>SUMIFS([3]Data61!AD$12:AD$54,[3]Data61!$A$12:$A$54,$B$3)+SUMIFS([4]Data61!AD$12:AD$54,[4]Data61!$A$12:$A$54,$B$3)</f>
        <v>0</v>
      </c>
      <c r="R77" s="2"/>
    </row>
    <row r="78" spans="1:18" hidden="1" outlineLevel="1" x14ac:dyDescent="0.2">
      <c r="A78" s="2"/>
      <c r="B78" s="4" t="s">
        <v>182</v>
      </c>
      <c r="C78" s="2" t="s">
        <v>45</v>
      </c>
      <c r="D78" s="3">
        <f t="shared" ref="D78:Q78" si="26">SUM(D76:D77)</f>
        <v>0</v>
      </c>
      <c r="E78" s="3">
        <f t="shared" si="26"/>
        <v>0</v>
      </c>
      <c r="F78" s="3">
        <f t="shared" si="26"/>
        <v>0</v>
      </c>
      <c r="G78" s="3">
        <f t="shared" si="26"/>
        <v>0</v>
      </c>
      <c r="H78" s="3">
        <f t="shared" si="26"/>
        <v>0</v>
      </c>
      <c r="I78" s="3">
        <f t="shared" si="26"/>
        <v>0</v>
      </c>
      <c r="J78" s="3">
        <f t="shared" si="26"/>
        <v>0</v>
      </c>
      <c r="K78" s="3">
        <f t="shared" si="26"/>
        <v>0</v>
      </c>
      <c r="L78" s="3">
        <f t="shared" si="26"/>
        <v>0</v>
      </c>
      <c r="M78" s="3">
        <f t="shared" si="26"/>
        <v>0</v>
      </c>
      <c r="N78" s="3">
        <f t="shared" si="26"/>
        <v>0</v>
      </c>
      <c r="O78" s="3">
        <f t="shared" si="26"/>
        <v>0</v>
      </c>
      <c r="P78" s="3">
        <f t="shared" si="26"/>
        <v>0</v>
      </c>
      <c r="Q78" s="3">
        <f t="shared" si="26"/>
        <v>0</v>
      </c>
      <c r="R78" s="2"/>
    </row>
    <row r="79" spans="1:18" hidden="1" outlineLevel="1" x14ac:dyDescent="0.2">
      <c r="A79" s="2"/>
      <c r="B79" s="12" t="s">
        <v>184</v>
      </c>
      <c r="C79" s="8" t="s">
        <v>44</v>
      </c>
      <c r="D79" s="9">
        <f>SUMIFS([1]Data62!Q$12:Q$54,[1]Data62!$A$12:$A$54,$B$3)+SUMIFS([2]Data62!Q$12:Q$54,[2]Data62!$A$12:$A$54,$B$3)</f>
        <v>7.2959999999999994</v>
      </c>
      <c r="E79" s="9">
        <f>SUMIFS([1]Data62!R$12:R$54,[1]Data62!$A$12:$A$54,$B$3)+SUMIFS([2]Data62!R$12:R$54,[2]Data62!$A$12:$A$54,$B$3)</f>
        <v>6.24</v>
      </c>
      <c r="F79" s="9">
        <f>SUMIFS([1]Data62!S$12:S$54,[1]Data62!$A$12:$A$54,$B$3)+SUMIFS([2]Data62!S$12:S$54,[2]Data62!$A$12:$A$54,$B$3)</f>
        <v>6.2439999999999998</v>
      </c>
      <c r="G79" s="9">
        <f>SUMIFS([1]Data62!T$12:T$54,[1]Data62!$A$12:$A$54,$B$3)+SUMIFS([2]Data62!T$12:T$54,[2]Data62!$A$12:$A$54,$B$3)</f>
        <v>4.6630000000000003</v>
      </c>
      <c r="H79" s="9">
        <f>SUMIFS([1]Data62!U$12:U$54,[1]Data62!$A$12:$A$54,$B$3)+SUMIFS([2]Data62!U$12:U$54,[2]Data62!$A$12:$A$54,$B$3)</f>
        <v>6.8140000000000001</v>
      </c>
      <c r="I79" s="9">
        <f>SUMIFS([1]Data62!V$12:V$54,[1]Data62!$A$12:$A$54,$B$3)+SUMIFS([2]Data62!V$12:V$54,[2]Data62!$A$12:$A$54,$B$3)</f>
        <v>6.1269999999999998</v>
      </c>
      <c r="J79" s="9">
        <f>SUMIFS([1]Data62!W$12:W$54,[1]Data62!$A$12:$A$54,$B$3)+SUMIFS([2]Data62!W$12:W$54,[2]Data62!$A$12:$A$54,$B$3)</f>
        <v>3.6120000000000001</v>
      </c>
      <c r="K79" s="9">
        <f>SUMIFS([1]Data62!X$12:X$54,[1]Data62!$A$12:$A$54,$B$3)+SUMIFS([2]Data62!X$12:X$54,[2]Data62!$A$12:$A$54,$B$3)</f>
        <v>0</v>
      </c>
      <c r="L79" s="9">
        <f>SUMIFS([1]Data62!Y$12:Y$54,[1]Data62!$A$12:$A$54,$B$3)+SUMIFS([2]Data62!Y$12:Y$54,[2]Data62!$A$12:$A$54,$B$3)</f>
        <v>0</v>
      </c>
      <c r="M79" s="9">
        <f>SUMIFS([1]Data62!Z$12:Z$54,[1]Data62!$A$12:$A$54,$B$3)+SUMIFS([2]Data62!Z$12:Z$54,[2]Data62!$A$12:$A$54,$B$3)</f>
        <v>0</v>
      </c>
      <c r="N79" s="9">
        <f>SUMIFS([1]Data62!AA$12:AA$54,[1]Data62!$A$12:$A$54,$B$3)+SUMIFS([2]Data62!AA$12:AA$54,[2]Data62!$A$12:$A$54,$B$3)</f>
        <v>0</v>
      </c>
      <c r="O79" s="9">
        <f>SUMIFS([1]Data62!AB$12:AB$54,[1]Data62!$A$12:$A$54,$B$3)+SUMIFS([2]Data62!AB$12:AB$54,[2]Data62!$A$12:$A$54,$B$3)</f>
        <v>0</v>
      </c>
      <c r="P79" s="9">
        <f>SUMIFS([1]Data62!AC$12:AC$54,[1]Data62!$A$12:$A$54,$B$3)+SUMIFS([2]Data62!AC$12:AC$54,[2]Data62!$A$12:$A$54,$B$3)</f>
        <v>0</v>
      </c>
      <c r="Q79" s="9">
        <f>SUMIFS([1]Data62!AD$12:AD$54,[1]Data62!$A$12:$A$54,$B$3)+SUMIFS([2]Data62!AD$12:AD$54,[2]Data62!$A$12:$A$54,$B$3)</f>
        <v>0</v>
      </c>
      <c r="R79" s="2"/>
    </row>
    <row r="80" spans="1:18" hidden="1" outlineLevel="1" x14ac:dyDescent="0.2">
      <c r="A80" s="2"/>
      <c r="B80" s="13" t="s">
        <v>184</v>
      </c>
      <c r="C80" s="10" t="s">
        <v>43</v>
      </c>
      <c r="D80" s="11">
        <f>SUMIFS([3]Data62!Q$12:Q$54,[3]Data62!$A$12:$A$54,$B$3)+SUMIFS([4]Data62!Q$12:Q$54,[4]Data62!$A$12:$A$54,$B$3)</f>
        <v>49.173999999999999</v>
      </c>
      <c r="E80" s="11">
        <f>SUMIFS([3]Data62!R$12:R$54,[3]Data62!$A$12:$A$54,$B$3)+SUMIFS([4]Data62!R$12:R$54,[4]Data62!$A$12:$A$54,$B$3)</f>
        <v>61.072999999999993</v>
      </c>
      <c r="F80" s="11">
        <f>SUMIFS([3]Data62!S$12:S$54,[3]Data62!$A$12:$A$54,$B$3)+SUMIFS([4]Data62!S$12:S$54,[4]Data62!$A$12:$A$54,$B$3)</f>
        <v>65.418999999999997</v>
      </c>
      <c r="G80" s="11">
        <f>SUMIFS([3]Data62!T$12:T$54,[3]Data62!$A$12:$A$54,$B$3)+SUMIFS([4]Data62!T$12:T$54,[4]Data62!$A$12:$A$54,$B$3)</f>
        <v>31.420999999999999</v>
      </c>
      <c r="H80" s="11">
        <f>SUMIFS([3]Data62!U$12:U$54,[3]Data62!$A$12:$A$54,$B$3)+SUMIFS([4]Data62!U$12:U$54,[4]Data62!$A$12:$A$54,$B$3)</f>
        <v>33.009</v>
      </c>
      <c r="I80" s="11">
        <f>SUMIFS([3]Data62!V$12:V$54,[3]Data62!$A$12:$A$54,$B$3)+SUMIFS([4]Data62!V$12:V$54,[4]Data62!$A$12:$A$54,$B$3)</f>
        <v>24.268999999999998</v>
      </c>
      <c r="J80" s="11">
        <f>SUMIFS([3]Data62!W$12:W$54,[3]Data62!$A$12:$A$54,$B$3)+SUMIFS([4]Data62!W$12:W$54,[4]Data62!$A$12:$A$54,$B$3)</f>
        <v>8.3089999999999993</v>
      </c>
      <c r="K80" s="11">
        <f>SUMIFS([3]Data62!X$12:X$54,[3]Data62!$A$12:$A$54,$B$3)+SUMIFS([4]Data62!X$12:X$54,[4]Data62!$A$12:$A$54,$B$3)</f>
        <v>0.40500000000000003</v>
      </c>
      <c r="L80" s="11">
        <f>SUMIFS([3]Data62!Y$12:Y$54,[3]Data62!$A$12:$A$54,$B$3)+SUMIFS([4]Data62!Y$12:Y$54,[4]Data62!$A$12:$A$54,$B$3)</f>
        <v>0.26200000000000001</v>
      </c>
      <c r="M80" s="11">
        <f>SUMIFS([3]Data62!Z$12:Z$54,[3]Data62!$A$12:$A$54,$B$3)+SUMIFS([4]Data62!Z$12:Z$54,[4]Data62!$A$12:$A$54,$B$3)</f>
        <v>0.13400000000000001</v>
      </c>
      <c r="N80" s="11">
        <f>SUMIFS([3]Data62!AA$12:AA$54,[3]Data62!$A$12:$A$54,$B$3)+SUMIFS([4]Data62!AA$12:AA$54,[4]Data62!$A$12:$A$54,$B$3)</f>
        <v>0.14099999999999999</v>
      </c>
      <c r="O80" s="11">
        <f>SUMIFS([3]Data62!AB$12:AB$54,[3]Data62!$A$12:$A$54,$B$3)+SUMIFS([4]Data62!AB$12:AB$54,[4]Data62!$A$12:$A$54,$B$3)</f>
        <v>0.752</v>
      </c>
      <c r="P80" s="11">
        <f>SUMIFS([3]Data62!AC$12:AC$54,[3]Data62!$A$12:$A$54,$B$3)+SUMIFS([4]Data62!AC$12:AC$54,[4]Data62!$A$12:$A$54,$B$3)</f>
        <v>0.23200000000000001</v>
      </c>
      <c r="Q80" s="11">
        <f>SUMIFS([3]Data62!AD$12:AD$54,[3]Data62!$A$12:$A$54,$B$3)+SUMIFS([4]Data62!AD$12:AD$54,[4]Data62!$A$12:$A$54,$B$3)</f>
        <v>9.6000000000000002E-2</v>
      </c>
      <c r="R80" s="2"/>
    </row>
    <row r="81" spans="1:18" hidden="1" outlineLevel="1" x14ac:dyDescent="0.2">
      <c r="A81" s="2"/>
      <c r="B81" s="4" t="s">
        <v>184</v>
      </c>
      <c r="C81" s="2" t="s">
        <v>45</v>
      </c>
      <c r="D81" s="3">
        <f t="shared" ref="D81:Q81" si="27">SUM(D79:D80)</f>
        <v>56.47</v>
      </c>
      <c r="E81" s="3">
        <f t="shared" si="27"/>
        <v>67.312999999999988</v>
      </c>
      <c r="F81" s="3">
        <f t="shared" si="27"/>
        <v>71.662999999999997</v>
      </c>
      <c r="G81" s="3">
        <f t="shared" si="27"/>
        <v>36.084000000000003</v>
      </c>
      <c r="H81" s="3">
        <f t="shared" si="27"/>
        <v>39.823</v>
      </c>
      <c r="I81" s="3">
        <f t="shared" si="27"/>
        <v>30.395999999999997</v>
      </c>
      <c r="J81" s="3">
        <f t="shared" si="27"/>
        <v>11.920999999999999</v>
      </c>
      <c r="K81" s="3">
        <f t="shared" si="27"/>
        <v>0.40500000000000003</v>
      </c>
      <c r="L81" s="3">
        <f t="shared" si="27"/>
        <v>0.26200000000000001</v>
      </c>
      <c r="M81" s="3">
        <f t="shared" si="27"/>
        <v>0.13400000000000001</v>
      </c>
      <c r="N81" s="3">
        <f t="shared" si="27"/>
        <v>0.14099999999999999</v>
      </c>
      <c r="O81" s="3">
        <f t="shared" si="27"/>
        <v>0.752</v>
      </c>
      <c r="P81" s="3">
        <f t="shared" si="27"/>
        <v>0.23200000000000001</v>
      </c>
      <c r="Q81" s="3">
        <f t="shared" si="27"/>
        <v>9.6000000000000002E-2</v>
      </c>
      <c r="R81" s="2"/>
    </row>
    <row r="82" spans="1:18" hidden="1" outlineLevel="1" x14ac:dyDescent="0.2">
      <c r="A82" s="2"/>
      <c r="B82" s="12" t="s">
        <v>186</v>
      </c>
      <c r="C82" s="8" t="s">
        <v>44</v>
      </c>
      <c r="D82" s="9">
        <f>SUMIFS([1]Data63!Q$12:Q$54,[1]Data63!$A$12:$A$54,$B$3)+SUMIFS([2]Data63!Q$12:Q$54,[2]Data63!$A$12:$A$54,$B$3)</f>
        <v>43.878</v>
      </c>
      <c r="E82" s="9">
        <f>SUMIFS([1]Data63!R$12:R$54,[1]Data63!$A$12:$A$54,$B$3)+SUMIFS([2]Data63!R$12:R$54,[2]Data63!$A$12:$A$54,$B$3)</f>
        <v>45.585000000000001</v>
      </c>
      <c r="F82" s="9">
        <f>SUMIFS([1]Data63!S$12:S$54,[1]Data63!$A$12:$A$54,$B$3)+SUMIFS([2]Data63!S$12:S$54,[2]Data63!$A$12:$A$54,$B$3)</f>
        <v>50.125</v>
      </c>
      <c r="G82" s="9">
        <f>SUMIFS([1]Data63!T$12:T$54,[1]Data63!$A$12:$A$54,$B$3)+SUMIFS([2]Data63!T$12:T$54,[2]Data63!$A$12:$A$54,$B$3)</f>
        <v>41.763000000000005</v>
      </c>
      <c r="H82" s="9">
        <f>SUMIFS([1]Data63!U$12:U$54,[1]Data63!$A$12:$A$54,$B$3)+SUMIFS([2]Data63!U$12:U$54,[2]Data63!$A$12:$A$54,$B$3)</f>
        <v>41.653000000000006</v>
      </c>
      <c r="I82" s="9">
        <f>SUMIFS([1]Data63!V$12:V$54,[1]Data63!$A$12:$A$54,$B$3)+SUMIFS([2]Data63!V$12:V$54,[2]Data63!$A$12:$A$54,$B$3)</f>
        <v>62.751000000000005</v>
      </c>
      <c r="J82" s="9">
        <f>SUMIFS([1]Data63!W$12:W$54,[1]Data63!$A$12:$A$54,$B$3)+SUMIFS([2]Data63!W$12:W$54,[2]Data63!$A$12:$A$54,$B$3)</f>
        <v>59.708999999999996</v>
      </c>
      <c r="K82" s="9">
        <f>SUMIFS([1]Data63!X$12:X$54,[1]Data63!$A$12:$A$54,$B$3)+SUMIFS([2]Data63!X$12:X$54,[2]Data63!$A$12:$A$54,$B$3)</f>
        <v>55.22</v>
      </c>
      <c r="L82" s="9">
        <f>SUMIFS([1]Data63!Y$12:Y$54,[1]Data63!$A$12:$A$54,$B$3)+SUMIFS([2]Data63!Y$12:Y$54,[2]Data63!$A$12:$A$54,$B$3)</f>
        <v>60.466000000000001</v>
      </c>
      <c r="M82" s="9">
        <f>SUMIFS([1]Data63!Z$12:Z$54,[1]Data63!$A$12:$A$54,$B$3)+SUMIFS([2]Data63!Z$12:Z$54,[2]Data63!$A$12:$A$54,$B$3)</f>
        <v>54.372</v>
      </c>
      <c r="N82" s="9">
        <f>SUMIFS([1]Data63!AA$12:AA$54,[1]Data63!$A$12:$A$54,$B$3)+SUMIFS([2]Data63!AA$12:AA$54,[2]Data63!$A$12:$A$54,$B$3)</f>
        <v>61.617999999999995</v>
      </c>
      <c r="O82" s="9">
        <f>SUMIFS([1]Data63!AB$12:AB$54,[1]Data63!$A$12:$A$54,$B$3)+SUMIFS([2]Data63!AB$12:AB$54,[2]Data63!$A$12:$A$54,$B$3)</f>
        <v>72.73599999999999</v>
      </c>
      <c r="P82" s="9">
        <f>SUMIFS([1]Data63!AC$12:AC$54,[1]Data63!$A$12:$A$54,$B$3)+SUMIFS([2]Data63!AC$12:AC$54,[2]Data63!$A$12:$A$54,$B$3)</f>
        <v>75.911000000000001</v>
      </c>
      <c r="Q82" s="9">
        <f>SUMIFS([1]Data63!AD$12:AD$54,[1]Data63!$A$12:$A$54,$B$3)+SUMIFS([2]Data63!AD$12:AD$54,[2]Data63!$A$12:$A$54,$B$3)</f>
        <v>73.902000000000001</v>
      </c>
      <c r="R82" s="2"/>
    </row>
    <row r="83" spans="1:18" hidden="1" outlineLevel="1" x14ac:dyDescent="0.2">
      <c r="A83" s="2"/>
      <c r="B83" s="13" t="s">
        <v>186</v>
      </c>
      <c r="C83" s="10" t="s">
        <v>43</v>
      </c>
      <c r="D83" s="11">
        <f>SUMIFS([3]Data63!Q$12:Q$54,[3]Data63!$A$12:$A$54,$B$3)+SUMIFS([4]Data63!Q$12:Q$54,[4]Data63!$A$12:$A$54,$B$3)</f>
        <v>267.10200000000003</v>
      </c>
      <c r="E83" s="11">
        <f>SUMIFS([3]Data63!R$12:R$54,[3]Data63!$A$12:$A$54,$B$3)+SUMIFS([4]Data63!R$12:R$54,[4]Data63!$A$12:$A$54,$B$3)</f>
        <v>366.10599999999999</v>
      </c>
      <c r="F83" s="11">
        <f>SUMIFS([3]Data63!S$12:S$54,[3]Data63!$A$12:$A$54,$B$3)+SUMIFS([4]Data63!S$12:S$54,[4]Data63!$A$12:$A$54,$B$3)</f>
        <v>551.86900000000003</v>
      </c>
      <c r="G83" s="11">
        <f>SUMIFS([3]Data63!T$12:T$54,[3]Data63!$A$12:$A$54,$B$3)+SUMIFS([4]Data63!T$12:T$54,[4]Data63!$A$12:$A$54,$B$3)</f>
        <v>560.18200000000002</v>
      </c>
      <c r="H83" s="11">
        <f>SUMIFS([3]Data63!U$12:U$54,[3]Data63!$A$12:$A$54,$B$3)+SUMIFS([4]Data63!U$12:U$54,[4]Data63!$A$12:$A$54,$B$3)</f>
        <v>566.95000000000005</v>
      </c>
      <c r="I83" s="11">
        <f>SUMIFS([3]Data63!V$12:V$54,[3]Data63!$A$12:$A$54,$B$3)+SUMIFS([4]Data63!V$12:V$54,[4]Data63!$A$12:$A$54,$B$3)</f>
        <v>583.404</v>
      </c>
      <c r="J83" s="11">
        <f>SUMIFS([3]Data63!W$12:W$54,[3]Data63!$A$12:$A$54,$B$3)+SUMIFS([4]Data63!W$12:W$54,[4]Data63!$A$12:$A$54,$B$3)</f>
        <v>565.40599999999995</v>
      </c>
      <c r="K83" s="11">
        <f>SUMIFS([3]Data63!X$12:X$54,[3]Data63!$A$12:$A$54,$B$3)+SUMIFS([4]Data63!X$12:X$54,[4]Data63!$A$12:$A$54,$B$3)</f>
        <v>586.452</v>
      </c>
      <c r="L83" s="11">
        <f>SUMIFS([3]Data63!Y$12:Y$54,[3]Data63!$A$12:$A$54,$B$3)+SUMIFS([4]Data63!Y$12:Y$54,[4]Data63!$A$12:$A$54,$B$3)</f>
        <v>562.32100000000003</v>
      </c>
      <c r="M83" s="11">
        <f>SUMIFS([3]Data63!Z$12:Z$54,[3]Data63!$A$12:$A$54,$B$3)+SUMIFS([4]Data63!Z$12:Z$54,[4]Data63!$A$12:$A$54,$B$3)</f>
        <v>558.92199999999991</v>
      </c>
      <c r="N83" s="11">
        <f>SUMIFS([3]Data63!AA$12:AA$54,[3]Data63!$A$12:$A$54,$B$3)+SUMIFS([4]Data63!AA$12:AA$54,[4]Data63!$A$12:$A$54,$B$3)</f>
        <v>571.90600000000006</v>
      </c>
      <c r="O83" s="11">
        <f>SUMIFS([3]Data63!AB$12:AB$54,[3]Data63!$A$12:$A$54,$B$3)+SUMIFS([4]Data63!AB$12:AB$54,[4]Data63!$A$12:$A$54,$B$3)</f>
        <v>592.976</v>
      </c>
      <c r="P83" s="11">
        <f>SUMIFS([3]Data63!AC$12:AC$54,[3]Data63!$A$12:$A$54,$B$3)+SUMIFS([4]Data63!AC$12:AC$54,[4]Data63!$A$12:$A$54,$B$3)</f>
        <v>594.43500000000006</v>
      </c>
      <c r="Q83" s="11">
        <f>SUMIFS([3]Data63!AD$12:AD$54,[3]Data63!$A$12:$A$54,$B$3)+SUMIFS([4]Data63!AD$12:AD$54,[4]Data63!$A$12:$A$54,$B$3)</f>
        <v>554.41099999999994</v>
      </c>
      <c r="R83" s="2"/>
    </row>
    <row r="84" spans="1:18" hidden="1" outlineLevel="1" x14ac:dyDescent="0.2">
      <c r="A84" s="2"/>
      <c r="B84" s="4" t="s">
        <v>186</v>
      </c>
      <c r="C84" s="2" t="s">
        <v>45</v>
      </c>
      <c r="D84" s="3">
        <f t="shared" ref="D84:Q84" si="28">SUM(D82:D83)</f>
        <v>310.98</v>
      </c>
      <c r="E84" s="3">
        <f t="shared" si="28"/>
        <v>411.69099999999997</v>
      </c>
      <c r="F84" s="3">
        <f t="shared" si="28"/>
        <v>601.99400000000003</v>
      </c>
      <c r="G84" s="3">
        <f t="shared" si="28"/>
        <v>601.94500000000005</v>
      </c>
      <c r="H84" s="3">
        <f t="shared" si="28"/>
        <v>608.60300000000007</v>
      </c>
      <c r="I84" s="3">
        <f t="shared" si="28"/>
        <v>646.15499999999997</v>
      </c>
      <c r="J84" s="3">
        <f t="shared" si="28"/>
        <v>625.1149999999999</v>
      </c>
      <c r="K84" s="3">
        <f t="shared" si="28"/>
        <v>641.67200000000003</v>
      </c>
      <c r="L84" s="3">
        <f t="shared" si="28"/>
        <v>622.78700000000003</v>
      </c>
      <c r="M84" s="3">
        <f t="shared" si="28"/>
        <v>613.29399999999987</v>
      </c>
      <c r="N84" s="3">
        <f t="shared" si="28"/>
        <v>633.52400000000011</v>
      </c>
      <c r="O84" s="3">
        <f t="shared" si="28"/>
        <v>665.71199999999999</v>
      </c>
      <c r="P84" s="3">
        <f t="shared" si="28"/>
        <v>670.346</v>
      </c>
      <c r="Q84" s="3">
        <f t="shared" si="28"/>
        <v>628.31299999999999</v>
      </c>
      <c r="R84" s="2"/>
    </row>
    <row r="85" spans="1:18" hidden="1" outlineLevel="1" x14ac:dyDescent="0.2">
      <c r="A85" s="2"/>
      <c r="B85" s="12" t="s">
        <v>190</v>
      </c>
      <c r="C85" s="8" t="s">
        <v>44</v>
      </c>
      <c r="D85" s="9">
        <f>SUMIFS([1]Data65!Q$12:Q$54,[1]Data65!$A$12:$A$54,$B$3)+SUMIFS([2]Data65!Q$12:Q$54,[2]Data65!$A$12:$A$54,$B$3)</f>
        <v>35.653000000000006</v>
      </c>
      <c r="E85" s="9">
        <f>SUMIFS([1]Data65!R$12:R$54,[1]Data65!$A$12:$A$54,$B$3)+SUMIFS([2]Data65!R$12:R$54,[2]Data65!$A$12:$A$54,$B$3)</f>
        <v>104.06800000000001</v>
      </c>
      <c r="F85" s="9">
        <f>SUMIFS([1]Data65!S$12:S$54,[1]Data65!$A$12:$A$54,$B$3)+SUMIFS([2]Data65!S$12:S$54,[2]Data65!$A$12:$A$54,$B$3)</f>
        <v>112.431</v>
      </c>
      <c r="G85" s="9">
        <f>SUMIFS([1]Data65!T$12:T$54,[1]Data65!$A$12:$A$54,$B$3)+SUMIFS([2]Data65!T$12:T$54,[2]Data65!$A$12:$A$54,$B$3)</f>
        <v>107.643</v>
      </c>
      <c r="H85" s="9">
        <f>SUMIFS([1]Data65!U$12:U$54,[1]Data65!$A$12:$A$54,$B$3)+SUMIFS([2]Data65!U$12:U$54,[2]Data65!$A$12:$A$54,$B$3)</f>
        <v>116.149</v>
      </c>
      <c r="I85" s="9">
        <f>SUMIFS([1]Data65!V$12:V$54,[1]Data65!$A$12:$A$54,$B$3)+SUMIFS([2]Data65!V$12:V$54,[2]Data65!$A$12:$A$54,$B$3)</f>
        <v>147.77700000000002</v>
      </c>
      <c r="J85" s="9">
        <f>SUMIFS([1]Data65!W$12:W$54,[1]Data65!$A$12:$A$54,$B$3)+SUMIFS([2]Data65!W$12:W$54,[2]Data65!$A$12:$A$54,$B$3)</f>
        <v>145.22499999999999</v>
      </c>
      <c r="K85" s="9">
        <f>SUMIFS([1]Data65!X$12:X$54,[1]Data65!$A$12:$A$54,$B$3)+SUMIFS([2]Data65!X$12:X$54,[2]Data65!$A$12:$A$54,$B$3)</f>
        <v>170.76900000000001</v>
      </c>
      <c r="L85" s="9">
        <f>SUMIFS([1]Data65!Y$12:Y$54,[1]Data65!$A$12:$A$54,$B$3)+SUMIFS([2]Data65!Y$12:Y$54,[2]Data65!$A$12:$A$54,$B$3)</f>
        <v>191.70599999999999</v>
      </c>
      <c r="M85" s="9">
        <f>SUMIFS([1]Data65!Z$12:Z$54,[1]Data65!$A$12:$A$54,$B$3)+SUMIFS([2]Data65!Z$12:Z$54,[2]Data65!$A$12:$A$54,$B$3)</f>
        <v>251.89100000000002</v>
      </c>
      <c r="N85" s="9">
        <f>SUMIFS([1]Data65!AA$12:AA$54,[1]Data65!$A$12:$A$54,$B$3)+SUMIFS([2]Data65!AA$12:AA$54,[2]Data65!$A$12:$A$54,$B$3)</f>
        <v>189.73699999999999</v>
      </c>
      <c r="O85" s="9">
        <f>SUMIFS([1]Data65!AB$12:AB$54,[1]Data65!$A$12:$A$54,$B$3)+SUMIFS([2]Data65!AB$12:AB$54,[2]Data65!$A$12:$A$54,$B$3)</f>
        <v>204.13499999999999</v>
      </c>
      <c r="P85" s="9">
        <f>SUMIFS([1]Data65!AC$12:AC$54,[1]Data65!$A$12:$A$54,$B$3)+SUMIFS([2]Data65!AC$12:AC$54,[2]Data65!$A$12:$A$54,$B$3)</f>
        <v>210.297</v>
      </c>
      <c r="Q85" s="9">
        <f>SUMIFS([1]Data65!AD$12:AD$54,[1]Data65!$A$12:$A$54,$B$3)+SUMIFS([2]Data65!AD$12:AD$54,[2]Data65!$A$12:$A$54,$B$3)</f>
        <v>201.072</v>
      </c>
      <c r="R85" s="2"/>
    </row>
    <row r="86" spans="1:18" hidden="1" outlineLevel="1" x14ac:dyDescent="0.2">
      <c r="A86" s="2"/>
      <c r="B86" s="13" t="s">
        <v>190</v>
      </c>
      <c r="C86" s="10" t="s">
        <v>43</v>
      </c>
      <c r="D86" s="11">
        <f>SUMIFS([3]Data65!Q$12:Q$54,[3]Data65!$A$12:$A$54,$B$3)+SUMIFS([4]Data65!Q$12:Q$54,[4]Data65!$A$12:$A$54,$B$3)</f>
        <v>104.62</v>
      </c>
      <c r="E86" s="11">
        <f>SUMIFS([3]Data65!R$12:R$54,[3]Data65!$A$12:$A$54,$B$3)+SUMIFS([4]Data65!R$12:R$54,[4]Data65!$A$12:$A$54,$B$3)</f>
        <v>106.83500000000001</v>
      </c>
      <c r="F86" s="11">
        <f>SUMIFS([3]Data65!S$12:S$54,[3]Data65!$A$12:$A$54,$B$3)+SUMIFS([4]Data65!S$12:S$54,[4]Data65!$A$12:$A$54,$B$3)</f>
        <v>109.57899999999999</v>
      </c>
      <c r="G86" s="11">
        <f>SUMIFS([3]Data65!T$12:T$54,[3]Data65!$A$12:$A$54,$B$3)+SUMIFS([4]Data65!T$12:T$54,[4]Data65!$A$12:$A$54,$B$3)</f>
        <v>96.329000000000008</v>
      </c>
      <c r="H86" s="11">
        <f>SUMIFS([3]Data65!U$12:U$54,[3]Data65!$A$12:$A$54,$B$3)+SUMIFS([4]Data65!U$12:U$54,[4]Data65!$A$12:$A$54,$B$3)</f>
        <v>97.926000000000002</v>
      </c>
      <c r="I86" s="11">
        <f>SUMIFS([3]Data65!V$12:V$54,[3]Data65!$A$12:$A$54,$B$3)+SUMIFS([4]Data65!V$12:V$54,[4]Data65!$A$12:$A$54,$B$3)</f>
        <v>66.186000000000007</v>
      </c>
      <c r="J86" s="11">
        <f>SUMIFS([3]Data65!W$12:W$54,[3]Data65!$A$12:$A$54,$B$3)+SUMIFS([4]Data65!W$12:W$54,[4]Data65!$A$12:$A$54,$B$3)</f>
        <v>66.355000000000004</v>
      </c>
      <c r="K86" s="11">
        <f>SUMIFS([3]Data65!X$12:X$54,[3]Data65!$A$12:$A$54,$B$3)+SUMIFS([4]Data65!X$12:X$54,[4]Data65!$A$12:$A$54,$B$3)</f>
        <v>68.828999999999994</v>
      </c>
      <c r="L86" s="11">
        <f>SUMIFS([3]Data65!Y$12:Y$54,[3]Data65!$A$12:$A$54,$B$3)+SUMIFS([4]Data65!Y$12:Y$54,[4]Data65!$A$12:$A$54,$B$3)</f>
        <v>63.382999999999996</v>
      </c>
      <c r="M86" s="11">
        <f>SUMIFS([3]Data65!Z$12:Z$54,[3]Data65!$A$12:$A$54,$B$3)+SUMIFS([4]Data65!Z$12:Z$54,[4]Data65!$A$12:$A$54,$B$3)</f>
        <v>79.128</v>
      </c>
      <c r="N86" s="11">
        <f>SUMIFS([3]Data65!AA$12:AA$54,[3]Data65!$A$12:$A$54,$B$3)+SUMIFS([4]Data65!AA$12:AA$54,[4]Data65!$A$12:$A$54,$B$3)</f>
        <v>112.504</v>
      </c>
      <c r="O86" s="11">
        <f>SUMIFS([3]Data65!AB$12:AB$54,[3]Data65!$A$12:$A$54,$B$3)+SUMIFS([4]Data65!AB$12:AB$54,[4]Data65!$A$12:$A$54,$B$3)</f>
        <v>126.22899999999998</v>
      </c>
      <c r="P86" s="11">
        <f>SUMIFS([3]Data65!AC$12:AC$54,[3]Data65!$A$12:$A$54,$B$3)+SUMIFS([4]Data65!AC$12:AC$54,[4]Data65!$A$12:$A$54,$B$3)</f>
        <v>105.22399999999999</v>
      </c>
      <c r="Q86" s="11">
        <f>SUMIFS([3]Data65!AD$12:AD$54,[3]Data65!$A$12:$A$54,$B$3)+SUMIFS([4]Data65!AD$12:AD$54,[4]Data65!$A$12:$A$54,$B$3)</f>
        <v>134.732</v>
      </c>
      <c r="R86" s="2"/>
    </row>
    <row r="87" spans="1:18" hidden="1" outlineLevel="1" x14ac:dyDescent="0.2">
      <c r="A87" s="2"/>
      <c r="B87" s="4" t="s">
        <v>190</v>
      </c>
      <c r="C87" s="2" t="s">
        <v>45</v>
      </c>
      <c r="D87" s="3">
        <f t="shared" ref="D87:Q87" si="29">SUM(D85:D86)</f>
        <v>140.27300000000002</v>
      </c>
      <c r="E87" s="3">
        <f t="shared" si="29"/>
        <v>210.90300000000002</v>
      </c>
      <c r="F87" s="3">
        <f t="shared" si="29"/>
        <v>222.01</v>
      </c>
      <c r="G87" s="3">
        <f t="shared" si="29"/>
        <v>203.97200000000001</v>
      </c>
      <c r="H87" s="3">
        <f t="shared" si="29"/>
        <v>214.07499999999999</v>
      </c>
      <c r="I87" s="3">
        <f t="shared" si="29"/>
        <v>213.96300000000002</v>
      </c>
      <c r="J87" s="3">
        <f t="shared" si="29"/>
        <v>211.57999999999998</v>
      </c>
      <c r="K87" s="3">
        <f t="shared" si="29"/>
        <v>239.59800000000001</v>
      </c>
      <c r="L87" s="3">
        <f t="shared" si="29"/>
        <v>255.089</v>
      </c>
      <c r="M87" s="3">
        <f t="shared" si="29"/>
        <v>331.01900000000001</v>
      </c>
      <c r="N87" s="3">
        <f t="shared" si="29"/>
        <v>302.24099999999999</v>
      </c>
      <c r="O87" s="3">
        <f t="shared" si="29"/>
        <v>330.36399999999998</v>
      </c>
      <c r="P87" s="3">
        <f t="shared" si="29"/>
        <v>315.52099999999996</v>
      </c>
      <c r="Q87" s="3">
        <f t="shared" si="29"/>
        <v>335.80399999999997</v>
      </c>
      <c r="R87" s="2"/>
    </row>
    <row r="88" spans="1:18" collapsed="1" x14ac:dyDescent="0.2">
      <c r="A88" s="2"/>
      <c r="B88" s="4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2"/>
    </row>
    <row r="89" spans="1:18" x14ac:dyDescent="0.2">
      <c r="A89" s="2"/>
      <c r="B89" s="8" t="s">
        <v>194</v>
      </c>
      <c r="C89" s="8" t="s">
        <v>44</v>
      </c>
      <c r="D89" s="9">
        <f>SUMIFS([1]Data67!Q$12:Q$54,[1]Data67!$A$12:$A$54,$B$3)+SUMIFS([2]Data67!Q$12:Q$54,[2]Data67!$A$12:$A$54,$B$3)</f>
        <v>250.31600000000003</v>
      </c>
      <c r="E89" s="9">
        <f>SUMIFS([1]Data67!R$12:R$54,[1]Data67!$A$12:$A$54,$B$3)+SUMIFS([2]Data67!R$12:R$54,[2]Data67!$A$12:$A$54,$B$3)</f>
        <v>353.06400000000002</v>
      </c>
      <c r="F89" s="9">
        <f>SUMIFS([1]Data67!S$12:S$54,[1]Data67!$A$12:$A$54,$B$3)+SUMIFS([2]Data67!S$12:S$54,[2]Data67!$A$12:$A$54,$B$3)</f>
        <v>369.09800000000001</v>
      </c>
      <c r="G89" s="9">
        <f>SUMIFS([1]Data67!T$12:T$54,[1]Data67!$A$12:$A$54,$B$3)+SUMIFS([2]Data67!T$12:T$54,[2]Data67!$A$12:$A$54,$B$3)</f>
        <v>395.846</v>
      </c>
      <c r="H89" s="9">
        <f>SUMIFS([1]Data67!U$12:U$54,[1]Data67!$A$12:$A$54,$B$3)+SUMIFS([2]Data67!U$12:U$54,[2]Data67!$A$12:$A$54,$B$3)</f>
        <v>416.21500000000003</v>
      </c>
      <c r="I89" s="9">
        <f>SUMIFS([1]Data67!V$12:V$54,[1]Data67!$A$12:$A$54,$B$3)+SUMIFS([2]Data67!V$12:V$54,[2]Data67!$A$12:$A$54,$B$3)</f>
        <v>453.31899999999996</v>
      </c>
      <c r="J89" s="9">
        <f>SUMIFS([1]Data67!W$12:W$54,[1]Data67!$A$12:$A$54,$B$3)+SUMIFS([2]Data67!W$12:W$54,[2]Data67!$A$12:$A$54,$B$3)</f>
        <v>431.964</v>
      </c>
      <c r="K89" s="9">
        <f>SUMIFS([1]Data67!X$12:X$54,[1]Data67!$A$12:$A$54,$B$3)+SUMIFS([2]Data67!X$12:X$54,[2]Data67!$A$12:$A$54,$B$3)</f>
        <v>485.95299999999997</v>
      </c>
      <c r="L89" s="9">
        <f>SUMIFS([1]Data67!Y$12:Y$54,[1]Data67!$A$12:$A$54,$B$3)+SUMIFS([2]Data67!Y$12:Y$54,[2]Data67!$A$12:$A$54,$B$3)</f>
        <v>441.33499999999998</v>
      </c>
      <c r="M89" s="9">
        <f>SUMIFS([1]Data67!Z$12:Z$54,[1]Data67!$A$12:$A$54,$B$3)+SUMIFS([2]Data67!Z$12:Z$54,[2]Data67!$A$12:$A$54,$B$3)</f>
        <v>370.50599999999997</v>
      </c>
      <c r="N89" s="9">
        <f>SUMIFS([1]Data67!AA$12:AA$54,[1]Data67!$A$12:$A$54,$B$3)+SUMIFS([2]Data67!AA$12:AA$54,[2]Data67!$A$12:$A$54,$B$3)</f>
        <v>425.36599999999999</v>
      </c>
      <c r="O89" s="9">
        <f>SUMIFS([1]Data67!AB$12:AB$54,[1]Data67!$A$12:$A$54,$B$3)+SUMIFS([2]Data67!AB$12:AB$54,[2]Data67!$A$12:$A$54,$B$3)</f>
        <v>424.03200000000004</v>
      </c>
      <c r="P89" s="9">
        <f>SUMIFS([1]Data67!AC$12:AC$54,[1]Data67!$A$12:$A$54,$B$3)+SUMIFS([2]Data67!AC$12:AC$54,[2]Data67!$A$12:$A$54,$B$3)</f>
        <v>431.49300000000005</v>
      </c>
      <c r="Q89" s="9">
        <f>SUMIFS([1]Data67!AD$12:AD$54,[1]Data67!$A$12:$A$54,$B$3)+SUMIFS([2]Data67!AD$12:AD$54,[2]Data67!$A$12:$A$54,$B$3)</f>
        <v>408.72</v>
      </c>
      <c r="R89" s="2"/>
    </row>
    <row r="90" spans="1:18" x14ac:dyDescent="0.2">
      <c r="A90" s="2"/>
      <c r="B90" s="10" t="s">
        <v>194</v>
      </c>
      <c r="C90" s="10" t="s">
        <v>43</v>
      </c>
      <c r="D90" s="11">
        <f>SUMIFS([3]Data67!Q$12:Q$54,[3]Data67!$A$12:$A$54,$B$3)+SUMIFS([4]Data67!Q$12:Q$54,[4]Data67!$A$12:$A$54,$B$3)</f>
        <v>194.45399999999998</v>
      </c>
      <c r="E90" s="11">
        <f>SUMIFS([3]Data67!R$12:R$54,[3]Data67!$A$12:$A$54,$B$3)+SUMIFS([4]Data67!R$12:R$54,[4]Data67!$A$12:$A$54,$B$3)</f>
        <v>200.68599999999998</v>
      </c>
      <c r="F90" s="11">
        <f>SUMIFS([3]Data67!S$12:S$54,[3]Data67!$A$12:$A$54,$B$3)+SUMIFS([4]Data67!S$12:S$54,[4]Data67!$A$12:$A$54,$B$3)</f>
        <v>211.60300000000001</v>
      </c>
      <c r="G90" s="11">
        <f>SUMIFS([3]Data67!T$12:T$54,[3]Data67!$A$12:$A$54,$B$3)+SUMIFS([4]Data67!T$12:T$54,[4]Data67!$A$12:$A$54,$B$3)</f>
        <v>192.578</v>
      </c>
      <c r="H90" s="11">
        <f>SUMIFS([3]Data67!U$12:U$54,[3]Data67!$A$12:$A$54,$B$3)+SUMIFS([4]Data67!U$12:U$54,[4]Data67!$A$12:$A$54,$B$3)</f>
        <v>191.958</v>
      </c>
      <c r="I90" s="11">
        <f>SUMIFS([3]Data67!V$12:V$54,[3]Data67!$A$12:$A$54,$B$3)+SUMIFS([4]Data67!V$12:V$54,[4]Data67!$A$12:$A$54,$B$3)</f>
        <v>134.98099999999999</v>
      </c>
      <c r="J90" s="11">
        <f>SUMIFS([3]Data67!W$12:W$54,[3]Data67!$A$12:$A$54,$B$3)+SUMIFS([4]Data67!W$12:W$54,[4]Data67!$A$12:$A$54,$B$3)</f>
        <v>131.488</v>
      </c>
      <c r="K90" s="11">
        <f>SUMIFS([3]Data67!X$12:X$54,[3]Data67!$A$12:$A$54,$B$3)+SUMIFS([4]Data67!X$12:X$54,[4]Data67!$A$12:$A$54,$B$3)</f>
        <v>201.88</v>
      </c>
      <c r="L90" s="11">
        <f>SUMIFS([3]Data67!Y$12:Y$54,[3]Data67!$A$12:$A$54,$B$3)+SUMIFS([4]Data67!Y$12:Y$54,[4]Data67!$A$12:$A$54,$B$3)</f>
        <v>177.59299999999999</v>
      </c>
      <c r="M90" s="11">
        <f>SUMIFS([3]Data67!Z$12:Z$54,[3]Data67!$A$12:$A$54,$B$3)+SUMIFS([4]Data67!Z$12:Z$54,[4]Data67!$A$12:$A$54,$B$3)</f>
        <v>187.71299999999999</v>
      </c>
      <c r="N90" s="11">
        <f>SUMIFS([3]Data67!AA$12:AA$54,[3]Data67!$A$12:$A$54,$B$3)+SUMIFS([4]Data67!AA$12:AA$54,[4]Data67!$A$12:$A$54,$B$3)</f>
        <v>255.06700000000001</v>
      </c>
      <c r="O90" s="11">
        <f>SUMIFS([3]Data67!AB$12:AB$54,[3]Data67!$A$12:$A$54,$B$3)+SUMIFS([4]Data67!AB$12:AB$54,[4]Data67!$A$12:$A$54,$B$3)</f>
        <v>291.87799999999999</v>
      </c>
      <c r="P90" s="11">
        <f>SUMIFS([3]Data67!AC$12:AC$54,[3]Data67!$A$12:$A$54,$B$3)+SUMIFS([4]Data67!AC$12:AC$54,[4]Data67!$A$12:$A$54,$B$3)</f>
        <v>263.15100000000001</v>
      </c>
      <c r="Q90" s="11">
        <f>SUMIFS([3]Data67!AD$12:AD$54,[3]Data67!$A$12:$A$54,$B$3)+SUMIFS([4]Data67!AD$12:AD$54,[4]Data67!$A$12:$A$54,$B$3)</f>
        <v>307.72399999999999</v>
      </c>
      <c r="R90" s="2"/>
    </row>
    <row r="91" spans="1:18" x14ac:dyDescent="0.2">
      <c r="A91" s="2"/>
      <c r="B91" s="2" t="s">
        <v>194</v>
      </c>
      <c r="C91" s="2" t="s">
        <v>45</v>
      </c>
      <c r="D91" s="3">
        <f t="shared" ref="D91:Q91" si="30">SUM(D89:D90)</f>
        <v>444.77</v>
      </c>
      <c r="E91" s="3">
        <f t="shared" si="30"/>
        <v>553.75</v>
      </c>
      <c r="F91" s="3">
        <f t="shared" si="30"/>
        <v>580.70100000000002</v>
      </c>
      <c r="G91" s="3">
        <f t="shared" si="30"/>
        <v>588.42399999999998</v>
      </c>
      <c r="H91" s="3">
        <f t="shared" si="30"/>
        <v>608.173</v>
      </c>
      <c r="I91" s="3">
        <f t="shared" si="30"/>
        <v>588.29999999999995</v>
      </c>
      <c r="J91" s="3">
        <f t="shared" si="30"/>
        <v>563.452</v>
      </c>
      <c r="K91" s="3">
        <f t="shared" si="30"/>
        <v>687.83299999999997</v>
      </c>
      <c r="L91" s="3">
        <f t="shared" si="30"/>
        <v>618.928</v>
      </c>
      <c r="M91" s="3">
        <f t="shared" si="30"/>
        <v>558.21899999999994</v>
      </c>
      <c r="N91" s="3">
        <f t="shared" si="30"/>
        <v>680.43299999999999</v>
      </c>
      <c r="O91" s="3">
        <f t="shared" si="30"/>
        <v>715.91000000000008</v>
      </c>
      <c r="P91" s="3">
        <f t="shared" si="30"/>
        <v>694.64400000000001</v>
      </c>
      <c r="Q91" s="3">
        <f t="shared" si="30"/>
        <v>716.44399999999996</v>
      </c>
      <c r="R91" s="2"/>
    </row>
    <row r="92" spans="1:18" hidden="1" outlineLevel="1" x14ac:dyDescent="0.2">
      <c r="A92" s="2"/>
      <c r="B92" s="22" t="s">
        <v>188</v>
      </c>
      <c r="C92" s="8" t="s">
        <v>44</v>
      </c>
      <c r="D92" s="9">
        <f>SUMIFS([1]Data64!Q$12:Q$54,[1]Data64!$A$12:$A$54,$B$3)+SUMIFS([2]Data64!Q$12:Q$54,[2]Data64!$A$12:$A$54,$B$3)</f>
        <v>197.35599999999999</v>
      </c>
      <c r="E92" s="9">
        <f>SUMIFS([1]Data64!R$12:R$54,[1]Data64!$A$12:$A$54,$B$3)+SUMIFS([2]Data64!R$12:R$54,[2]Data64!$A$12:$A$54,$B$3)</f>
        <v>218.678</v>
      </c>
      <c r="F92" s="9">
        <f>SUMIFS([1]Data64!S$12:S$54,[1]Data64!$A$12:$A$54,$B$3)+SUMIFS([2]Data64!S$12:S$54,[2]Data64!$A$12:$A$54,$B$3)</f>
        <v>250.52199999999999</v>
      </c>
      <c r="G92" s="9">
        <f>SUMIFS([1]Data64!T$12:T$54,[1]Data64!$A$12:$A$54,$B$3)+SUMIFS([2]Data64!T$12:T$54,[2]Data64!$A$12:$A$54,$B$3)</f>
        <v>284.65600000000001</v>
      </c>
      <c r="H92" s="9">
        <f>SUMIFS([1]Data64!U$12:U$54,[1]Data64!$A$12:$A$54,$B$3)+SUMIFS([2]Data64!U$12:U$54,[2]Data64!$A$12:$A$54,$B$3)</f>
        <v>298.43400000000003</v>
      </c>
      <c r="I92" s="9">
        <f>SUMIFS([1]Data64!V$12:V$54,[1]Data64!$A$12:$A$54,$B$3)+SUMIFS([2]Data64!V$12:V$54,[2]Data64!$A$12:$A$54,$B$3)</f>
        <v>258.327</v>
      </c>
      <c r="J92" s="9">
        <f>SUMIFS([1]Data64!W$12:W$54,[1]Data64!$A$12:$A$54,$B$3)+SUMIFS([2]Data64!W$12:W$54,[2]Data64!$A$12:$A$54,$B$3)</f>
        <v>236.64699999999999</v>
      </c>
      <c r="K92" s="9">
        <f>SUMIFS([1]Data64!X$12:X$54,[1]Data64!$A$12:$A$54,$B$3)+SUMIFS([2]Data64!X$12:X$54,[2]Data64!$A$12:$A$54,$B$3)</f>
        <v>270.52</v>
      </c>
      <c r="L92" s="9">
        <f>SUMIFS([1]Data64!Y$12:Y$54,[1]Data64!$A$12:$A$54,$B$3)+SUMIFS([2]Data64!Y$12:Y$54,[2]Data64!$A$12:$A$54,$B$3)</f>
        <v>191.19800000000001</v>
      </c>
      <c r="M92" s="9">
        <f>SUMIFS([1]Data64!Z$12:Z$54,[1]Data64!$A$12:$A$54,$B$3)+SUMIFS([2]Data64!Z$12:Z$54,[2]Data64!$A$12:$A$54,$B$3)</f>
        <v>130.654</v>
      </c>
      <c r="N92" s="9">
        <f>SUMIFS([1]Data64!AA$12:AA$54,[1]Data64!$A$12:$A$54,$B$3)+SUMIFS([2]Data64!AA$12:AA$54,[2]Data64!$A$12:$A$54,$B$3)</f>
        <v>141.64699999999999</v>
      </c>
      <c r="O92" s="9">
        <f>SUMIFS([1]Data64!AB$12:AB$54,[1]Data64!$A$12:$A$54,$B$3)+SUMIFS([2]Data64!AB$12:AB$54,[2]Data64!$A$12:$A$54,$B$3)</f>
        <v>118.248</v>
      </c>
      <c r="P92" s="9">
        <f>SUMIFS([1]Data64!AC$12:AC$54,[1]Data64!$A$12:$A$54,$B$3)+SUMIFS([2]Data64!AC$12:AC$54,[2]Data64!$A$12:$A$54,$B$3)</f>
        <v>121.40100000000001</v>
      </c>
      <c r="Q92" s="9">
        <f>SUMIFS([1]Data64!AD$12:AD$54,[1]Data64!$A$12:$A$54,$B$3)+SUMIFS([2]Data64!AD$12:AD$54,[2]Data64!$A$12:$A$54,$B$3)</f>
        <v>112.574</v>
      </c>
      <c r="R92" s="2"/>
    </row>
    <row r="93" spans="1:18" hidden="1" outlineLevel="1" x14ac:dyDescent="0.2">
      <c r="A93" s="2"/>
      <c r="B93" s="13" t="s">
        <v>188</v>
      </c>
      <c r="C93" s="10" t="s">
        <v>43</v>
      </c>
      <c r="D93" s="11">
        <f>SUMIFS([3]Data64!Q$12:Q$54,[3]Data64!$A$12:$A$54,$B$3)+SUMIFS([4]Data64!Q$12:Q$54,[4]Data64!$A$12:$A$54,$B$3)</f>
        <v>11.782999999999999</v>
      </c>
      <c r="E93" s="11">
        <f>SUMIFS([3]Data64!R$12:R$54,[3]Data64!$A$12:$A$54,$B$3)+SUMIFS([4]Data64!R$12:R$54,[4]Data64!$A$12:$A$54,$B$3)</f>
        <v>13.429</v>
      </c>
      <c r="F93" s="11">
        <f>SUMIFS([3]Data64!S$12:S$54,[3]Data64!$A$12:$A$54,$B$3)+SUMIFS([4]Data64!S$12:S$54,[4]Data64!$A$12:$A$54,$B$3)</f>
        <v>19.722000000000001</v>
      </c>
      <c r="G93" s="11">
        <f>SUMIFS([3]Data64!T$12:T$54,[3]Data64!$A$12:$A$54,$B$3)+SUMIFS([4]Data64!T$12:T$54,[4]Data64!$A$12:$A$54,$B$3)</f>
        <v>20.47</v>
      </c>
      <c r="H93" s="11">
        <f>SUMIFS([3]Data64!U$12:U$54,[3]Data64!$A$12:$A$54,$B$3)+SUMIFS([4]Data64!U$12:U$54,[4]Data64!$A$12:$A$54,$B$3)</f>
        <v>22.300999999999998</v>
      </c>
      <c r="I93" s="11">
        <f>SUMIFS([3]Data64!V$12:V$54,[3]Data64!$A$12:$A$54,$B$3)+SUMIFS([4]Data64!V$12:V$54,[4]Data64!$A$12:$A$54,$B$3)</f>
        <v>27.470999999999997</v>
      </c>
      <c r="J93" s="11">
        <f>SUMIFS([3]Data64!W$12:W$54,[3]Data64!$A$12:$A$54,$B$3)+SUMIFS([4]Data64!W$12:W$54,[4]Data64!$A$12:$A$54,$B$3)</f>
        <v>23.750999999999998</v>
      </c>
      <c r="K93" s="11">
        <f>SUMIFS([3]Data64!X$12:X$54,[3]Data64!$A$12:$A$54,$B$3)+SUMIFS([4]Data64!X$12:X$54,[4]Data64!$A$12:$A$54,$B$3)</f>
        <v>89.795000000000002</v>
      </c>
      <c r="L93" s="11">
        <f>SUMIFS([3]Data64!Y$12:Y$54,[3]Data64!$A$12:$A$54,$B$3)+SUMIFS([4]Data64!Y$12:Y$54,[4]Data64!$A$12:$A$54,$B$3)</f>
        <v>75.399000000000001</v>
      </c>
      <c r="M93" s="11">
        <f>SUMIFS([3]Data64!Z$12:Z$54,[3]Data64!$A$12:$A$54,$B$3)+SUMIFS([4]Data64!Z$12:Z$54,[4]Data64!$A$12:$A$54,$B$3)</f>
        <v>60.131</v>
      </c>
      <c r="N93" s="11">
        <f>SUMIFS([3]Data64!AA$12:AA$54,[3]Data64!$A$12:$A$54,$B$3)+SUMIFS([4]Data64!AA$12:AA$54,[4]Data64!$A$12:$A$54,$B$3)</f>
        <v>73.674999999999997</v>
      </c>
      <c r="O93" s="11">
        <f>SUMIFS([3]Data64!AB$12:AB$54,[3]Data64!$A$12:$A$54,$B$3)+SUMIFS([4]Data64!AB$12:AB$54,[4]Data64!$A$12:$A$54,$B$3)</f>
        <v>88.355999999999995</v>
      </c>
      <c r="P93" s="11">
        <f>SUMIFS([3]Data64!AC$12:AC$54,[3]Data64!$A$12:$A$54,$B$3)+SUMIFS([4]Data64!AC$12:AC$54,[4]Data64!$A$12:$A$54,$B$3)</f>
        <v>93.494</v>
      </c>
      <c r="Q93" s="11">
        <f>SUMIFS([3]Data64!AD$12:AD$54,[3]Data64!$A$12:$A$54,$B$3)+SUMIFS([4]Data64!AD$12:AD$54,[4]Data64!$A$12:$A$54,$B$3)</f>
        <v>90.492999999999995</v>
      </c>
      <c r="R93" s="2"/>
    </row>
    <row r="94" spans="1:18" hidden="1" outlineLevel="1" x14ac:dyDescent="0.2">
      <c r="A94" s="2"/>
      <c r="B94" s="4" t="s">
        <v>188</v>
      </c>
      <c r="C94" s="2" t="s">
        <v>45</v>
      </c>
      <c r="D94" s="3">
        <f t="shared" ref="D94:Q94" si="31">SUM(D92:D93)</f>
        <v>209.13899999999998</v>
      </c>
      <c r="E94" s="3">
        <f t="shared" si="31"/>
        <v>232.107</v>
      </c>
      <c r="F94" s="3">
        <f t="shared" si="31"/>
        <v>270.24399999999997</v>
      </c>
      <c r="G94" s="3">
        <f t="shared" si="31"/>
        <v>305.12599999999998</v>
      </c>
      <c r="H94" s="3">
        <f t="shared" si="31"/>
        <v>320.73500000000001</v>
      </c>
      <c r="I94" s="3">
        <f t="shared" si="31"/>
        <v>285.798</v>
      </c>
      <c r="J94" s="3">
        <f t="shared" si="31"/>
        <v>260.39799999999997</v>
      </c>
      <c r="K94" s="3">
        <f t="shared" si="31"/>
        <v>360.315</v>
      </c>
      <c r="L94" s="3">
        <f t="shared" si="31"/>
        <v>266.59699999999998</v>
      </c>
      <c r="M94" s="3">
        <f t="shared" si="31"/>
        <v>190.785</v>
      </c>
      <c r="N94" s="3">
        <f t="shared" si="31"/>
        <v>215.322</v>
      </c>
      <c r="O94" s="3">
        <f t="shared" si="31"/>
        <v>206.60399999999998</v>
      </c>
      <c r="P94" s="3">
        <f t="shared" si="31"/>
        <v>214.89500000000001</v>
      </c>
      <c r="Q94" s="3">
        <f t="shared" si="31"/>
        <v>203.06700000000001</v>
      </c>
      <c r="R94" s="2"/>
    </row>
    <row r="95" spans="1:18" hidden="1" outlineLevel="1" x14ac:dyDescent="0.2">
      <c r="A95" s="2"/>
      <c r="B95" s="12" t="s">
        <v>192</v>
      </c>
      <c r="C95" s="8" t="s">
        <v>44</v>
      </c>
      <c r="D95" s="9">
        <f>SUMIFS([1]Data66!Q$12:Q$54,[1]Data66!$A$12:$A$54,$B$3)+SUMIFS([2]Data66!Q$12:Q$54,[2]Data66!$A$12:$A$54,$B$3)</f>
        <v>52.96</v>
      </c>
      <c r="E95" s="9">
        <f>SUMIFS([1]Data66!R$12:R$54,[1]Data66!$A$12:$A$54,$B$3)+SUMIFS([2]Data66!R$12:R$54,[2]Data66!$A$12:$A$54,$B$3)</f>
        <v>134.386</v>
      </c>
      <c r="F95" s="9">
        <f>SUMIFS([1]Data66!S$12:S$54,[1]Data66!$A$12:$A$54,$B$3)+SUMIFS([2]Data66!S$12:S$54,[2]Data66!$A$12:$A$54,$B$3)</f>
        <v>118.57600000000001</v>
      </c>
      <c r="G95" s="9">
        <f>SUMIFS([1]Data66!T$12:T$54,[1]Data66!$A$12:$A$54,$B$3)+SUMIFS([2]Data66!T$12:T$54,[2]Data66!$A$12:$A$54,$B$3)</f>
        <v>111.19</v>
      </c>
      <c r="H95" s="9">
        <f>SUMIFS([1]Data66!U$12:U$54,[1]Data66!$A$12:$A$54,$B$3)+SUMIFS([2]Data66!U$12:U$54,[2]Data66!$A$12:$A$54,$B$3)</f>
        <v>117.78100000000001</v>
      </c>
      <c r="I95" s="9">
        <f>SUMIFS([1]Data66!V$12:V$54,[1]Data66!$A$12:$A$54,$B$3)+SUMIFS([2]Data66!V$12:V$54,[2]Data66!$A$12:$A$54,$B$3)</f>
        <v>194.99200000000002</v>
      </c>
      <c r="J95" s="9">
        <f>SUMIFS([1]Data66!W$12:W$54,[1]Data66!$A$12:$A$54,$B$3)+SUMIFS([2]Data66!W$12:W$54,[2]Data66!$A$12:$A$54,$B$3)</f>
        <v>195.31700000000001</v>
      </c>
      <c r="K95" s="9">
        <f>SUMIFS([1]Data66!X$12:X$54,[1]Data66!$A$12:$A$54,$B$3)+SUMIFS([2]Data66!X$12:X$54,[2]Data66!$A$12:$A$54,$B$3)</f>
        <v>215.43299999999999</v>
      </c>
      <c r="L95" s="9">
        <f>SUMIFS([1]Data66!Y$12:Y$54,[1]Data66!$A$12:$A$54,$B$3)+SUMIFS([2]Data66!Y$12:Y$54,[2]Data66!$A$12:$A$54,$B$3)</f>
        <v>250.137</v>
      </c>
      <c r="M95" s="9">
        <f>SUMIFS([1]Data66!Z$12:Z$54,[1]Data66!$A$12:$A$54,$B$3)+SUMIFS([2]Data66!Z$12:Z$54,[2]Data66!$A$12:$A$54,$B$3)</f>
        <v>239.852</v>
      </c>
      <c r="N95" s="9">
        <f>SUMIFS([1]Data66!AA$12:AA$54,[1]Data66!$A$12:$A$54,$B$3)+SUMIFS([2]Data66!AA$12:AA$54,[2]Data66!$A$12:$A$54,$B$3)</f>
        <v>283.71899999999999</v>
      </c>
      <c r="O95" s="9">
        <f>SUMIFS([1]Data66!AB$12:AB$54,[1]Data66!$A$12:$A$54,$B$3)+SUMIFS([2]Data66!AB$12:AB$54,[2]Data66!$A$12:$A$54,$B$3)</f>
        <v>305.78399999999999</v>
      </c>
      <c r="P95" s="9">
        <f>SUMIFS([1]Data66!AC$12:AC$54,[1]Data66!$A$12:$A$54,$B$3)+SUMIFS([2]Data66!AC$12:AC$54,[2]Data66!$A$12:$A$54,$B$3)</f>
        <v>310.09199999999998</v>
      </c>
      <c r="Q95" s="9">
        <f>SUMIFS([1]Data66!AD$12:AD$54,[1]Data66!$A$12:$A$54,$B$3)+SUMIFS([2]Data66!AD$12:AD$54,[2]Data66!$A$12:$A$54,$B$3)</f>
        <v>296.14600000000002</v>
      </c>
      <c r="R95" s="2"/>
    </row>
    <row r="96" spans="1:18" hidden="1" outlineLevel="1" x14ac:dyDescent="0.2">
      <c r="A96" s="2"/>
      <c r="B96" s="13" t="s">
        <v>192</v>
      </c>
      <c r="C96" s="10" t="s">
        <v>43</v>
      </c>
      <c r="D96" s="11">
        <f>SUMIFS([3]Data66!Q$12:Q$54,[3]Data66!$A$12:$A$54,$B$3)+SUMIFS([4]Data66!Q$12:Q$54,[4]Data66!$A$12:$A$54,$B$3)</f>
        <v>182.67099999999999</v>
      </c>
      <c r="E96" s="11">
        <f>SUMIFS([3]Data66!R$12:R$54,[3]Data66!$A$12:$A$54,$B$3)+SUMIFS([4]Data66!R$12:R$54,[4]Data66!$A$12:$A$54,$B$3)</f>
        <v>187.25700000000001</v>
      </c>
      <c r="F96" s="11">
        <f>SUMIFS([3]Data66!S$12:S$54,[3]Data66!$A$12:$A$54,$B$3)+SUMIFS([4]Data66!S$12:S$54,[4]Data66!$A$12:$A$54,$B$3)</f>
        <v>191.881</v>
      </c>
      <c r="G96" s="11">
        <f>SUMIFS([3]Data66!T$12:T$54,[3]Data66!$A$12:$A$54,$B$3)+SUMIFS([4]Data66!T$12:T$54,[4]Data66!$A$12:$A$54,$B$3)</f>
        <v>172.108</v>
      </c>
      <c r="H96" s="11">
        <f>SUMIFS([3]Data66!U$12:U$54,[3]Data66!$A$12:$A$54,$B$3)+SUMIFS([4]Data66!U$12:U$54,[4]Data66!$A$12:$A$54,$B$3)</f>
        <v>169.65699999999998</v>
      </c>
      <c r="I96" s="11">
        <f>SUMIFS([3]Data66!V$12:V$54,[3]Data66!$A$12:$A$54,$B$3)+SUMIFS([4]Data66!V$12:V$54,[4]Data66!$A$12:$A$54,$B$3)</f>
        <v>107.50999999999999</v>
      </c>
      <c r="J96" s="11">
        <f>SUMIFS([3]Data66!W$12:W$54,[3]Data66!$A$12:$A$54,$B$3)+SUMIFS([4]Data66!W$12:W$54,[4]Data66!$A$12:$A$54,$B$3)</f>
        <v>107.73699999999999</v>
      </c>
      <c r="K96" s="11">
        <f>SUMIFS([3]Data66!X$12:X$54,[3]Data66!$A$12:$A$54,$B$3)+SUMIFS([4]Data66!X$12:X$54,[4]Data66!$A$12:$A$54,$B$3)</f>
        <v>112.08499999999999</v>
      </c>
      <c r="L96" s="11">
        <f>SUMIFS([3]Data66!Y$12:Y$54,[3]Data66!$A$12:$A$54,$B$3)+SUMIFS([4]Data66!Y$12:Y$54,[4]Data66!$A$12:$A$54,$B$3)</f>
        <v>102.194</v>
      </c>
      <c r="M96" s="11">
        <f>SUMIFS([3]Data66!Z$12:Z$54,[3]Data66!$A$12:$A$54,$B$3)+SUMIFS([4]Data66!Z$12:Z$54,[4]Data66!$A$12:$A$54,$B$3)</f>
        <v>127.58199999999999</v>
      </c>
      <c r="N96" s="11">
        <f>SUMIFS([3]Data66!AA$12:AA$54,[3]Data66!$A$12:$A$54,$B$3)+SUMIFS([4]Data66!AA$12:AA$54,[4]Data66!$A$12:$A$54,$B$3)</f>
        <v>181.392</v>
      </c>
      <c r="O96" s="11">
        <f>SUMIFS([3]Data66!AB$12:AB$54,[3]Data66!$A$12:$A$54,$B$3)+SUMIFS([4]Data66!AB$12:AB$54,[4]Data66!$A$12:$A$54,$B$3)</f>
        <v>203.52199999999999</v>
      </c>
      <c r="P96" s="11">
        <f>SUMIFS([3]Data66!AC$12:AC$54,[3]Data66!$A$12:$A$54,$B$3)+SUMIFS([4]Data66!AC$12:AC$54,[4]Data66!$A$12:$A$54,$B$3)</f>
        <v>169.65699999999998</v>
      </c>
      <c r="Q96" s="11">
        <f>SUMIFS([3]Data66!AD$12:AD$54,[3]Data66!$A$12:$A$54,$B$3)+SUMIFS([4]Data66!AD$12:AD$54,[4]Data66!$A$12:$A$54,$B$3)</f>
        <v>217.23099999999999</v>
      </c>
      <c r="R96" s="2"/>
    </row>
    <row r="97" spans="1:18" hidden="1" outlineLevel="1" x14ac:dyDescent="0.2">
      <c r="A97" s="2"/>
      <c r="B97" s="4" t="s">
        <v>192</v>
      </c>
      <c r="C97" s="2" t="s">
        <v>45</v>
      </c>
      <c r="D97" s="3">
        <f t="shared" ref="D97:Q97" si="32">SUM(D95:D96)</f>
        <v>235.631</v>
      </c>
      <c r="E97" s="3">
        <f t="shared" si="32"/>
        <v>321.64300000000003</v>
      </c>
      <c r="F97" s="3">
        <f t="shared" si="32"/>
        <v>310.45699999999999</v>
      </c>
      <c r="G97" s="3">
        <f t="shared" si="32"/>
        <v>283.298</v>
      </c>
      <c r="H97" s="3">
        <f t="shared" si="32"/>
        <v>287.43799999999999</v>
      </c>
      <c r="I97" s="3">
        <f t="shared" si="32"/>
        <v>302.50200000000001</v>
      </c>
      <c r="J97" s="3">
        <f t="shared" si="32"/>
        <v>303.05399999999997</v>
      </c>
      <c r="K97" s="3">
        <f t="shared" si="32"/>
        <v>327.51799999999997</v>
      </c>
      <c r="L97" s="3">
        <f t="shared" si="32"/>
        <v>352.33100000000002</v>
      </c>
      <c r="M97" s="3">
        <f t="shared" si="32"/>
        <v>367.43399999999997</v>
      </c>
      <c r="N97" s="3">
        <f t="shared" si="32"/>
        <v>465.11099999999999</v>
      </c>
      <c r="O97" s="3">
        <f t="shared" si="32"/>
        <v>509.30599999999998</v>
      </c>
      <c r="P97" s="3">
        <f t="shared" si="32"/>
        <v>479.74899999999997</v>
      </c>
      <c r="Q97" s="3">
        <f t="shared" si="32"/>
        <v>513.37699999999995</v>
      </c>
      <c r="R97" s="2"/>
    </row>
    <row r="98" spans="1:18" collapsed="1" x14ac:dyDescent="0.2">
      <c r="A98" s="2"/>
      <c r="B98" s="4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2"/>
    </row>
    <row r="99" spans="1:18" x14ac:dyDescent="0.2">
      <c r="A99" s="2"/>
      <c r="B99" s="8" t="s">
        <v>196</v>
      </c>
      <c r="C99" s="8" t="s">
        <v>44</v>
      </c>
      <c r="D99" s="9">
        <f>SUMIFS([1]Data68!Q$12:Q$54,[1]Data68!$A$12:$A$54,$B$3)+SUMIFS([2]Data68!Q$12:Q$54,[2]Data68!$A$12:$A$54,$B$3)</f>
        <v>0</v>
      </c>
      <c r="E99" s="9">
        <f>SUMIFS([1]Data68!R$12:R$54,[1]Data68!$A$12:$A$54,$B$3)+SUMIFS([2]Data68!R$12:R$54,[2]Data68!$A$12:$A$54,$B$3)</f>
        <v>0</v>
      </c>
      <c r="F99" s="9">
        <f>SUMIFS([1]Data68!S$12:S$54,[1]Data68!$A$12:$A$54,$B$3)+SUMIFS([2]Data68!S$12:S$54,[2]Data68!$A$12:$A$54,$B$3)</f>
        <v>0</v>
      </c>
      <c r="G99" s="9">
        <f>SUMIFS([1]Data68!T$12:T$54,[1]Data68!$A$12:$A$54,$B$3)+SUMIFS([2]Data68!T$12:T$54,[2]Data68!$A$12:$A$54,$B$3)</f>
        <v>0</v>
      </c>
      <c r="H99" s="9">
        <f>SUMIFS([1]Data68!U$12:U$54,[1]Data68!$A$12:$A$54,$B$3)+SUMIFS([2]Data68!U$12:U$54,[2]Data68!$A$12:$A$54,$B$3)</f>
        <v>0</v>
      </c>
      <c r="I99" s="9">
        <f>SUMIFS([1]Data68!V$12:V$54,[1]Data68!$A$12:$A$54,$B$3)+SUMIFS([2]Data68!V$12:V$54,[2]Data68!$A$12:$A$54,$B$3)</f>
        <v>0</v>
      </c>
      <c r="J99" s="9">
        <f>SUMIFS([1]Data68!W$12:W$54,[1]Data68!$A$12:$A$54,$B$3)+SUMIFS([2]Data68!W$12:W$54,[2]Data68!$A$12:$A$54,$B$3)</f>
        <v>0</v>
      </c>
      <c r="K99" s="9">
        <f>SUMIFS([1]Data68!X$12:X$54,[1]Data68!$A$12:$A$54,$B$3)+SUMIFS([2]Data68!X$12:X$54,[2]Data68!$A$12:$A$54,$B$3)</f>
        <v>0</v>
      </c>
      <c r="L99" s="9">
        <f>SUMIFS([1]Data68!Y$12:Y$54,[1]Data68!$A$12:$A$54,$B$3)+SUMIFS([2]Data68!Y$12:Y$54,[2]Data68!$A$12:$A$54,$B$3)</f>
        <v>0</v>
      </c>
      <c r="M99" s="9">
        <f>SUMIFS([1]Data68!Z$12:Z$54,[1]Data68!$A$12:$A$54,$B$3)+SUMIFS([2]Data68!Z$12:Z$54,[2]Data68!$A$12:$A$54,$B$3)</f>
        <v>0</v>
      </c>
      <c r="N99" s="9">
        <f>SUMIFS([1]Data68!AA$12:AA$54,[1]Data68!$A$12:$A$54,$B$3)+SUMIFS([2]Data68!AA$12:AA$54,[2]Data68!$A$12:$A$54,$B$3)</f>
        <v>0</v>
      </c>
      <c r="O99" s="9">
        <f>SUMIFS([1]Data68!AB$12:AB$54,[1]Data68!$A$12:$A$54,$B$3)+SUMIFS([2]Data68!AB$12:AB$54,[2]Data68!$A$12:$A$54,$B$3)</f>
        <v>0</v>
      </c>
      <c r="P99" s="9">
        <f>SUMIFS([1]Data68!AC$12:AC$54,[1]Data68!$A$12:$A$54,$B$3)+SUMIFS([2]Data68!AC$12:AC$54,[2]Data68!$A$12:$A$54,$B$3)</f>
        <v>0</v>
      </c>
      <c r="Q99" s="9">
        <f>SUMIFS([1]Data68!AD$12:AD$54,[1]Data68!$A$12:$A$54,$B$3)+SUMIFS([2]Data68!AD$12:AD$54,[2]Data68!$A$12:$A$54,$B$3)</f>
        <v>0</v>
      </c>
      <c r="R99" s="2"/>
    </row>
    <row r="100" spans="1:18" x14ac:dyDescent="0.2">
      <c r="A100" s="2"/>
      <c r="B100" s="10" t="s">
        <v>196</v>
      </c>
      <c r="C100" s="10" t="s">
        <v>43</v>
      </c>
      <c r="D100" s="11">
        <f>SUMIFS([3]Data68!Q$12:Q$54,[3]Data68!$A$12:$A$54,$B$3)+SUMIFS([4]Data68!Q$12:Q$54,[4]Data68!$A$12:$A$54,$B$3)</f>
        <v>0</v>
      </c>
      <c r="E100" s="11">
        <f>SUMIFS([3]Data68!R$12:R$54,[3]Data68!$A$12:$A$54,$B$3)+SUMIFS([4]Data68!R$12:R$54,[4]Data68!$A$12:$A$54,$B$3)</f>
        <v>0</v>
      </c>
      <c r="F100" s="11">
        <f>SUMIFS([3]Data68!S$12:S$54,[3]Data68!$A$12:$A$54,$B$3)+SUMIFS([4]Data68!S$12:S$54,[4]Data68!$A$12:$A$54,$B$3)</f>
        <v>0</v>
      </c>
      <c r="G100" s="11">
        <f>SUMIFS([3]Data68!T$12:T$54,[3]Data68!$A$12:$A$54,$B$3)+SUMIFS([4]Data68!T$12:T$54,[4]Data68!$A$12:$A$54,$B$3)</f>
        <v>0</v>
      </c>
      <c r="H100" s="11">
        <f>SUMIFS([3]Data68!U$12:U$54,[3]Data68!$A$12:$A$54,$B$3)+SUMIFS([4]Data68!U$12:U$54,[4]Data68!$A$12:$A$54,$B$3)</f>
        <v>0</v>
      </c>
      <c r="I100" s="11">
        <f>SUMIFS([3]Data68!V$12:V$54,[3]Data68!$A$12:$A$54,$B$3)+SUMIFS([4]Data68!V$12:V$54,[4]Data68!$A$12:$A$54,$B$3)</f>
        <v>0</v>
      </c>
      <c r="J100" s="11">
        <f>SUMIFS([3]Data68!W$12:W$54,[3]Data68!$A$12:$A$54,$B$3)+SUMIFS([4]Data68!W$12:W$54,[4]Data68!$A$12:$A$54,$B$3)</f>
        <v>0</v>
      </c>
      <c r="K100" s="11">
        <f>SUMIFS([3]Data68!X$12:X$54,[3]Data68!$A$12:$A$54,$B$3)+SUMIFS([4]Data68!X$12:X$54,[4]Data68!$A$12:$A$54,$B$3)</f>
        <v>0</v>
      </c>
      <c r="L100" s="11">
        <f>SUMIFS([3]Data68!Y$12:Y$54,[3]Data68!$A$12:$A$54,$B$3)+SUMIFS([4]Data68!Y$12:Y$54,[4]Data68!$A$12:$A$54,$B$3)</f>
        <v>0</v>
      </c>
      <c r="M100" s="11">
        <f>SUMIFS([3]Data68!Z$12:Z$54,[3]Data68!$A$12:$A$54,$B$3)+SUMIFS([4]Data68!Z$12:Z$54,[4]Data68!$A$12:$A$54,$B$3)</f>
        <v>0</v>
      </c>
      <c r="N100" s="11">
        <f>SUMIFS([3]Data68!AA$12:AA$54,[3]Data68!$A$12:$A$54,$B$3)+SUMIFS([4]Data68!AA$12:AA$54,[4]Data68!$A$12:$A$54,$B$3)</f>
        <v>0</v>
      </c>
      <c r="O100" s="11">
        <f>SUMIFS([3]Data68!AB$12:AB$54,[3]Data68!$A$12:$A$54,$B$3)+SUMIFS([4]Data68!AB$12:AB$54,[4]Data68!$A$12:$A$54,$B$3)</f>
        <v>0</v>
      </c>
      <c r="P100" s="11">
        <f>SUMIFS([3]Data68!AC$12:AC$54,[3]Data68!$A$12:$A$54,$B$3)+SUMIFS([4]Data68!AC$12:AC$54,[4]Data68!$A$12:$A$54,$B$3)</f>
        <v>0</v>
      </c>
      <c r="Q100" s="11">
        <f>SUMIFS([3]Data68!AD$12:AD$54,[3]Data68!$A$12:$A$54,$B$3)+SUMIFS([4]Data68!AD$12:AD$54,[4]Data68!$A$12:$A$54,$B$3)</f>
        <v>0</v>
      </c>
      <c r="R100" s="2"/>
    </row>
    <row r="101" spans="1:18" x14ac:dyDescent="0.2">
      <c r="A101" s="2"/>
      <c r="B101" s="2" t="s">
        <v>196</v>
      </c>
      <c r="C101" s="2" t="s">
        <v>45</v>
      </c>
      <c r="D101" s="3">
        <f t="shared" ref="D101:Q101" si="33">SUM(D99:D100)</f>
        <v>0</v>
      </c>
      <c r="E101" s="3">
        <f t="shared" si="33"/>
        <v>0</v>
      </c>
      <c r="F101" s="3">
        <f t="shared" si="33"/>
        <v>0</v>
      </c>
      <c r="G101" s="3">
        <f t="shared" si="33"/>
        <v>0</v>
      </c>
      <c r="H101" s="3">
        <f t="shared" si="33"/>
        <v>0</v>
      </c>
      <c r="I101" s="3">
        <f t="shared" si="33"/>
        <v>0</v>
      </c>
      <c r="J101" s="3">
        <f t="shared" si="33"/>
        <v>0</v>
      </c>
      <c r="K101" s="3">
        <f t="shared" si="33"/>
        <v>0</v>
      </c>
      <c r="L101" s="3">
        <f t="shared" si="33"/>
        <v>0</v>
      </c>
      <c r="M101" s="3">
        <f t="shared" si="33"/>
        <v>0</v>
      </c>
      <c r="N101" s="3">
        <f t="shared" si="33"/>
        <v>0</v>
      </c>
      <c r="O101" s="3">
        <f t="shared" si="33"/>
        <v>0</v>
      </c>
      <c r="P101" s="3">
        <f t="shared" si="33"/>
        <v>0</v>
      </c>
      <c r="Q101" s="3">
        <f t="shared" si="33"/>
        <v>0</v>
      </c>
      <c r="R101" s="2"/>
    </row>
    <row r="102" spans="1:18" x14ac:dyDescent="0.2">
      <c r="A102" s="2"/>
      <c r="B102" s="8" t="s">
        <v>198</v>
      </c>
      <c r="C102" s="8" t="s">
        <v>44</v>
      </c>
      <c r="D102" s="9">
        <f>SUMIFS([1]Data69!Q$12:Q$54,[1]Data69!$A$12:$A$54,$B$3)+SUMIFS([2]Data69!Q$12:Q$54,[2]Data69!$A$12:$A$54,$B$3)</f>
        <v>0</v>
      </c>
      <c r="E102" s="9">
        <f>SUMIFS([1]Data69!R$12:R$54,[1]Data69!$A$12:$A$54,$B$3)+SUMIFS([2]Data69!R$12:R$54,[2]Data69!$A$12:$A$54,$B$3)</f>
        <v>0</v>
      </c>
      <c r="F102" s="9">
        <f>SUMIFS([1]Data69!S$12:S$54,[1]Data69!$A$12:$A$54,$B$3)+SUMIFS([2]Data69!S$12:S$54,[2]Data69!$A$12:$A$54,$B$3)</f>
        <v>0</v>
      </c>
      <c r="G102" s="9">
        <f>SUMIFS([1]Data69!T$12:T$54,[1]Data69!$A$12:$A$54,$B$3)+SUMIFS([2]Data69!T$12:T$54,[2]Data69!$A$12:$A$54,$B$3)</f>
        <v>0</v>
      </c>
      <c r="H102" s="9">
        <f>SUMIFS([1]Data69!U$12:U$54,[1]Data69!$A$12:$A$54,$B$3)+SUMIFS([2]Data69!U$12:U$54,[2]Data69!$A$12:$A$54,$B$3)</f>
        <v>0</v>
      </c>
      <c r="I102" s="9">
        <f>SUMIFS([1]Data69!V$12:V$54,[1]Data69!$A$12:$A$54,$B$3)+SUMIFS([2]Data69!V$12:V$54,[2]Data69!$A$12:$A$54,$B$3)</f>
        <v>0</v>
      </c>
      <c r="J102" s="9">
        <f>SUMIFS([1]Data69!W$12:W$54,[1]Data69!$A$12:$A$54,$B$3)+SUMIFS([2]Data69!W$12:W$54,[2]Data69!$A$12:$A$54,$B$3)</f>
        <v>0</v>
      </c>
      <c r="K102" s="9">
        <f>SUMIFS([1]Data69!X$12:X$54,[1]Data69!$A$12:$A$54,$B$3)+SUMIFS([2]Data69!X$12:X$54,[2]Data69!$A$12:$A$54,$B$3)</f>
        <v>0</v>
      </c>
      <c r="L102" s="9">
        <f>SUMIFS([1]Data69!Y$12:Y$54,[1]Data69!$A$12:$A$54,$B$3)+SUMIFS([2]Data69!Y$12:Y$54,[2]Data69!$A$12:$A$54,$B$3)</f>
        <v>0</v>
      </c>
      <c r="M102" s="9">
        <f>SUMIFS([1]Data69!Z$12:Z$54,[1]Data69!$A$12:$A$54,$B$3)+SUMIFS([2]Data69!Z$12:Z$54,[2]Data69!$A$12:$A$54,$B$3)</f>
        <v>0</v>
      </c>
      <c r="N102" s="9">
        <f>SUMIFS([1]Data69!AA$12:AA$54,[1]Data69!$A$12:$A$54,$B$3)+SUMIFS([2]Data69!AA$12:AA$54,[2]Data69!$A$12:$A$54,$B$3)</f>
        <v>0</v>
      </c>
      <c r="O102" s="9">
        <f>SUMIFS([1]Data69!AB$12:AB$54,[1]Data69!$A$12:$A$54,$B$3)+SUMIFS([2]Data69!AB$12:AB$54,[2]Data69!$A$12:$A$54,$B$3)</f>
        <v>0</v>
      </c>
      <c r="P102" s="9">
        <f>SUMIFS([1]Data69!AC$12:AC$54,[1]Data69!$A$12:$A$54,$B$3)+SUMIFS([2]Data69!AC$12:AC$54,[2]Data69!$A$12:$A$54,$B$3)</f>
        <v>0</v>
      </c>
      <c r="Q102" s="9">
        <f>SUMIFS([1]Data69!AD$12:AD$54,[1]Data69!$A$12:$A$54,$B$3)+SUMIFS([2]Data69!AD$12:AD$54,[2]Data69!$A$12:$A$54,$B$3)</f>
        <v>0</v>
      </c>
      <c r="R102" s="2"/>
    </row>
    <row r="103" spans="1:18" x14ac:dyDescent="0.2">
      <c r="A103" s="2"/>
      <c r="B103" s="10" t="s">
        <v>198</v>
      </c>
      <c r="C103" s="10" t="s">
        <v>43</v>
      </c>
      <c r="D103" s="11">
        <f>SUMIFS([3]Data69!Q$12:Q$54,[3]Data69!$A$12:$A$54,$B$3)+SUMIFS([4]Data69!Q$12:Q$54,[4]Data69!$A$12:$A$54,$B$3)</f>
        <v>0</v>
      </c>
      <c r="E103" s="11">
        <f>SUMIFS([3]Data69!R$12:R$54,[3]Data69!$A$12:$A$54,$B$3)+SUMIFS([4]Data69!R$12:R$54,[4]Data69!$A$12:$A$54,$B$3)</f>
        <v>0</v>
      </c>
      <c r="F103" s="11">
        <f>SUMIFS([3]Data69!S$12:S$54,[3]Data69!$A$12:$A$54,$B$3)+SUMIFS([4]Data69!S$12:S$54,[4]Data69!$A$12:$A$54,$B$3)</f>
        <v>0</v>
      </c>
      <c r="G103" s="11">
        <f>SUMIFS([3]Data69!T$12:T$54,[3]Data69!$A$12:$A$54,$B$3)+SUMIFS([4]Data69!T$12:T$54,[4]Data69!$A$12:$A$54,$B$3)</f>
        <v>0</v>
      </c>
      <c r="H103" s="11">
        <f>SUMIFS([3]Data69!U$12:U$54,[3]Data69!$A$12:$A$54,$B$3)+SUMIFS([4]Data69!U$12:U$54,[4]Data69!$A$12:$A$54,$B$3)</f>
        <v>0</v>
      </c>
      <c r="I103" s="11">
        <f>SUMIFS([3]Data69!V$12:V$54,[3]Data69!$A$12:$A$54,$B$3)+SUMIFS([4]Data69!V$12:V$54,[4]Data69!$A$12:$A$54,$B$3)</f>
        <v>0</v>
      </c>
      <c r="J103" s="11">
        <f>SUMIFS([3]Data69!W$12:W$54,[3]Data69!$A$12:$A$54,$B$3)+SUMIFS([4]Data69!W$12:W$54,[4]Data69!$A$12:$A$54,$B$3)</f>
        <v>0</v>
      </c>
      <c r="K103" s="11">
        <f>SUMIFS([3]Data69!X$12:X$54,[3]Data69!$A$12:$A$54,$B$3)+SUMIFS([4]Data69!X$12:X$54,[4]Data69!$A$12:$A$54,$B$3)</f>
        <v>0</v>
      </c>
      <c r="L103" s="11">
        <f>SUMIFS([3]Data69!Y$12:Y$54,[3]Data69!$A$12:$A$54,$B$3)+SUMIFS([4]Data69!Y$12:Y$54,[4]Data69!$A$12:$A$54,$B$3)</f>
        <v>0</v>
      </c>
      <c r="M103" s="11">
        <f>SUMIFS([3]Data69!Z$12:Z$54,[3]Data69!$A$12:$A$54,$B$3)+SUMIFS([4]Data69!Z$12:Z$54,[4]Data69!$A$12:$A$54,$B$3)</f>
        <v>0</v>
      </c>
      <c r="N103" s="11">
        <f>SUMIFS([3]Data69!AA$12:AA$54,[3]Data69!$A$12:$A$54,$B$3)+SUMIFS([4]Data69!AA$12:AA$54,[4]Data69!$A$12:$A$54,$B$3)</f>
        <v>0</v>
      </c>
      <c r="O103" s="11">
        <f>SUMIFS([3]Data69!AB$12:AB$54,[3]Data69!$A$12:$A$54,$B$3)+SUMIFS([4]Data69!AB$12:AB$54,[4]Data69!$A$12:$A$54,$B$3)</f>
        <v>0</v>
      </c>
      <c r="P103" s="11">
        <f>SUMIFS([3]Data69!AC$12:AC$54,[3]Data69!$A$12:$A$54,$B$3)+SUMIFS([4]Data69!AC$12:AC$54,[4]Data69!$A$12:$A$54,$B$3)</f>
        <v>0</v>
      </c>
      <c r="Q103" s="11">
        <f>SUMIFS([3]Data69!AD$12:AD$54,[3]Data69!$A$12:$A$54,$B$3)+SUMIFS([4]Data69!AD$12:AD$54,[4]Data69!$A$12:$A$54,$B$3)</f>
        <v>0</v>
      </c>
      <c r="R103" s="2"/>
    </row>
    <row r="104" spans="1:18" x14ac:dyDescent="0.2">
      <c r="A104" s="2"/>
      <c r="B104" s="2" t="s">
        <v>198</v>
      </c>
      <c r="C104" s="2" t="s">
        <v>45</v>
      </c>
      <c r="D104" s="3">
        <f t="shared" ref="D104:Q104" si="34">SUM(D102:D103)</f>
        <v>0</v>
      </c>
      <c r="E104" s="3">
        <f t="shared" si="34"/>
        <v>0</v>
      </c>
      <c r="F104" s="3">
        <f t="shared" si="34"/>
        <v>0</v>
      </c>
      <c r="G104" s="3">
        <f t="shared" si="34"/>
        <v>0</v>
      </c>
      <c r="H104" s="3">
        <f t="shared" si="34"/>
        <v>0</v>
      </c>
      <c r="I104" s="3">
        <f t="shared" si="34"/>
        <v>0</v>
      </c>
      <c r="J104" s="3">
        <f t="shared" si="34"/>
        <v>0</v>
      </c>
      <c r="K104" s="3">
        <f t="shared" si="34"/>
        <v>0</v>
      </c>
      <c r="L104" s="3">
        <f t="shared" si="34"/>
        <v>0</v>
      </c>
      <c r="M104" s="3">
        <f t="shared" si="34"/>
        <v>0</v>
      </c>
      <c r="N104" s="3">
        <f t="shared" si="34"/>
        <v>0</v>
      </c>
      <c r="O104" s="3">
        <f t="shared" si="34"/>
        <v>0</v>
      </c>
      <c r="P104" s="3">
        <f t="shared" si="34"/>
        <v>0</v>
      </c>
      <c r="Q104" s="3">
        <f t="shared" si="34"/>
        <v>0</v>
      </c>
      <c r="R104" s="2"/>
    </row>
    <row r="105" spans="1:18" x14ac:dyDescent="0.2">
      <c r="A105" s="2"/>
      <c r="B105" s="8" t="s">
        <v>200</v>
      </c>
      <c r="C105" s="8" t="s">
        <v>44</v>
      </c>
      <c r="D105" s="9">
        <f>SUMIFS([1]Data70!Q$12:Q$54,[1]Data70!$A$12:$A$54,$B$3)+SUMIFS([2]Data70!Q$12:Q$54,[2]Data70!$A$12:$A$54,$B$3)</f>
        <v>0</v>
      </c>
      <c r="E105" s="9">
        <f>SUMIFS([1]Data70!R$12:R$54,[1]Data70!$A$12:$A$54,$B$3)+SUMIFS([2]Data70!R$12:R$54,[2]Data70!$A$12:$A$54,$B$3)</f>
        <v>0</v>
      </c>
      <c r="F105" s="9">
        <f>SUMIFS([1]Data70!S$12:S$54,[1]Data70!$A$12:$A$54,$B$3)+SUMIFS([2]Data70!S$12:S$54,[2]Data70!$A$12:$A$54,$B$3)</f>
        <v>0</v>
      </c>
      <c r="G105" s="9">
        <f>SUMIFS([1]Data70!T$12:T$54,[1]Data70!$A$12:$A$54,$B$3)+SUMIFS([2]Data70!T$12:T$54,[2]Data70!$A$12:$A$54,$B$3)</f>
        <v>0</v>
      </c>
      <c r="H105" s="9">
        <f>SUMIFS([1]Data70!U$12:U$54,[1]Data70!$A$12:$A$54,$B$3)+SUMIFS([2]Data70!U$12:U$54,[2]Data70!$A$12:$A$54,$B$3)</f>
        <v>0</v>
      </c>
      <c r="I105" s="9">
        <f>SUMIFS([1]Data70!V$12:V$54,[1]Data70!$A$12:$A$54,$B$3)+SUMIFS([2]Data70!V$12:V$54,[2]Data70!$A$12:$A$54,$B$3)</f>
        <v>0</v>
      </c>
      <c r="J105" s="9">
        <f>SUMIFS([1]Data70!W$12:W$54,[1]Data70!$A$12:$A$54,$B$3)+SUMIFS([2]Data70!W$12:W$54,[2]Data70!$A$12:$A$54,$B$3)</f>
        <v>0</v>
      </c>
      <c r="K105" s="9">
        <f>SUMIFS([1]Data70!X$12:X$54,[1]Data70!$A$12:$A$54,$B$3)+SUMIFS([2]Data70!X$12:X$54,[2]Data70!$A$12:$A$54,$B$3)</f>
        <v>0</v>
      </c>
      <c r="L105" s="9">
        <f>SUMIFS([1]Data70!Y$12:Y$54,[1]Data70!$A$12:$A$54,$B$3)+SUMIFS([2]Data70!Y$12:Y$54,[2]Data70!$A$12:$A$54,$B$3)</f>
        <v>0</v>
      </c>
      <c r="M105" s="9">
        <f>SUMIFS([1]Data70!Z$12:Z$54,[1]Data70!$A$12:$A$54,$B$3)+SUMIFS([2]Data70!Z$12:Z$54,[2]Data70!$A$12:$A$54,$B$3)</f>
        <v>0</v>
      </c>
      <c r="N105" s="9">
        <f>SUMIFS([1]Data70!AA$12:AA$54,[1]Data70!$A$12:$A$54,$B$3)+SUMIFS([2]Data70!AA$12:AA$54,[2]Data70!$A$12:$A$54,$B$3)</f>
        <v>0</v>
      </c>
      <c r="O105" s="9">
        <f>SUMIFS([1]Data70!AB$12:AB$54,[1]Data70!$A$12:$A$54,$B$3)+SUMIFS([2]Data70!AB$12:AB$54,[2]Data70!$A$12:$A$54,$B$3)</f>
        <v>0</v>
      </c>
      <c r="P105" s="9">
        <f>SUMIFS([1]Data70!AC$12:AC$54,[1]Data70!$A$12:$A$54,$B$3)+SUMIFS([2]Data70!AC$12:AC$54,[2]Data70!$A$12:$A$54,$B$3)</f>
        <v>0</v>
      </c>
      <c r="Q105" s="9">
        <f>SUMIFS([1]Data70!AD$12:AD$54,[1]Data70!$A$12:$A$54,$B$3)+SUMIFS([2]Data70!AD$12:AD$54,[2]Data70!$A$12:$A$54,$B$3)</f>
        <v>0</v>
      </c>
      <c r="R105" s="2"/>
    </row>
    <row r="106" spans="1:18" x14ac:dyDescent="0.2">
      <c r="A106" s="2"/>
      <c r="B106" s="10" t="s">
        <v>200</v>
      </c>
      <c r="C106" s="10" t="s">
        <v>43</v>
      </c>
      <c r="D106" s="11">
        <f>SUMIFS([3]Data70!Q$12:Q$54,[3]Data70!$A$12:$A$54,$B$3)+SUMIFS([4]Data70!Q$12:Q$54,[4]Data70!$A$12:$A$54,$B$3)</f>
        <v>0</v>
      </c>
      <c r="E106" s="11">
        <f>SUMIFS([3]Data70!R$12:R$54,[3]Data70!$A$12:$A$54,$B$3)+SUMIFS([4]Data70!R$12:R$54,[4]Data70!$A$12:$A$54,$B$3)</f>
        <v>0</v>
      </c>
      <c r="F106" s="11">
        <f>SUMIFS([3]Data70!S$12:S$54,[3]Data70!$A$12:$A$54,$B$3)+SUMIFS([4]Data70!S$12:S$54,[4]Data70!$A$12:$A$54,$B$3)</f>
        <v>0</v>
      </c>
      <c r="G106" s="11">
        <f>SUMIFS([3]Data70!T$12:T$54,[3]Data70!$A$12:$A$54,$B$3)+SUMIFS([4]Data70!T$12:T$54,[4]Data70!$A$12:$A$54,$B$3)</f>
        <v>0</v>
      </c>
      <c r="H106" s="11">
        <f>SUMIFS([3]Data70!U$12:U$54,[3]Data70!$A$12:$A$54,$B$3)+SUMIFS([4]Data70!U$12:U$54,[4]Data70!$A$12:$A$54,$B$3)</f>
        <v>0</v>
      </c>
      <c r="I106" s="11">
        <f>SUMIFS([3]Data70!V$12:V$54,[3]Data70!$A$12:$A$54,$B$3)+SUMIFS([4]Data70!V$12:V$54,[4]Data70!$A$12:$A$54,$B$3)</f>
        <v>0</v>
      </c>
      <c r="J106" s="11">
        <f>SUMIFS([3]Data70!W$12:W$54,[3]Data70!$A$12:$A$54,$B$3)+SUMIFS([4]Data70!W$12:W$54,[4]Data70!$A$12:$A$54,$B$3)</f>
        <v>0</v>
      </c>
      <c r="K106" s="11">
        <f>SUMIFS([3]Data70!X$12:X$54,[3]Data70!$A$12:$A$54,$B$3)+SUMIFS([4]Data70!X$12:X$54,[4]Data70!$A$12:$A$54,$B$3)</f>
        <v>0</v>
      </c>
      <c r="L106" s="11">
        <f>SUMIFS([3]Data70!Y$12:Y$54,[3]Data70!$A$12:$A$54,$B$3)+SUMIFS([4]Data70!Y$12:Y$54,[4]Data70!$A$12:$A$54,$B$3)</f>
        <v>0</v>
      </c>
      <c r="M106" s="11">
        <f>SUMIFS([3]Data70!Z$12:Z$54,[3]Data70!$A$12:$A$54,$B$3)+SUMIFS([4]Data70!Z$12:Z$54,[4]Data70!$A$12:$A$54,$B$3)</f>
        <v>0</v>
      </c>
      <c r="N106" s="11">
        <f>SUMIFS([3]Data70!AA$12:AA$54,[3]Data70!$A$12:$A$54,$B$3)+SUMIFS([4]Data70!AA$12:AA$54,[4]Data70!$A$12:$A$54,$B$3)</f>
        <v>0</v>
      </c>
      <c r="O106" s="11">
        <f>SUMIFS([3]Data70!AB$12:AB$54,[3]Data70!$A$12:$A$54,$B$3)+SUMIFS([4]Data70!AB$12:AB$54,[4]Data70!$A$12:$A$54,$B$3)</f>
        <v>0</v>
      </c>
      <c r="P106" s="11">
        <f>SUMIFS([3]Data70!AC$12:AC$54,[3]Data70!$A$12:$A$54,$B$3)+SUMIFS([4]Data70!AC$12:AC$54,[4]Data70!$A$12:$A$54,$B$3)</f>
        <v>0</v>
      </c>
      <c r="Q106" s="11">
        <f>SUMIFS([3]Data70!AD$12:AD$54,[3]Data70!$A$12:$A$54,$B$3)+SUMIFS([4]Data70!AD$12:AD$54,[4]Data70!$A$12:$A$54,$B$3)</f>
        <v>0</v>
      </c>
      <c r="R106" s="2"/>
    </row>
    <row r="107" spans="1:18" x14ac:dyDescent="0.2">
      <c r="A107" s="2"/>
      <c r="B107" s="2" t="s">
        <v>200</v>
      </c>
      <c r="C107" s="2" t="s">
        <v>45</v>
      </c>
      <c r="D107" s="3">
        <f t="shared" ref="D107:Q107" si="35">SUM(D105:D106)</f>
        <v>0</v>
      </c>
      <c r="E107" s="3">
        <f t="shared" si="35"/>
        <v>0</v>
      </c>
      <c r="F107" s="3">
        <f t="shared" si="35"/>
        <v>0</v>
      </c>
      <c r="G107" s="3">
        <f t="shared" si="35"/>
        <v>0</v>
      </c>
      <c r="H107" s="3">
        <f t="shared" si="35"/>
        <v>0</v>
      </c>
      <c r="I107" s="3">
        <f t="shared" si="35"/>
        <v>0</v>
      </c>
      <c r="J107" s="3">
        <f t="shared" si="35"/>
        <v>0</v>
      </c>
      <c r="K107" s="3">
        <f t="shared" si="35"/>
        <v>0</v>
      </c>
      <c r="L107" s="3">
        <f t="shared" si="35"/>
        <v>0</v>
      </c>
      <c r="M107" s="3">
        <f t="shared" si="35"/>
        <v>0</v>
      </c>
      <c r="N107" s="3">
        <f t="shared" si="35"/>
        <v>0</v>
      </c>
      <c r="O107" s="3">
        <f t="shared" si="35"/>
        <v>0</v>
      </c>
      <c r="P107" s="3">
        <f t="shared" si="35"/>
        <v>0</v>
      </c>
      <c r="Q107" s="3">
        <f t="shared" si="35"/>
        <v>0</v>
      </c>
      <c r="R107" s="2"/>
    </row>
    <row r="108" spans="1:18" x14ac:dyDescent="0.2">
      <c r="A108" s="2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2"/>
    </row>
    <row r="109" spans="1:18" x14ac:dyDescent="0.2">
      <c r="A109" s="2"/>
      <c r="B109" s="21" t="s">
        <v>201</v>
      </c>
      <c r="C109" s="2" t="s">
        <v>44</v>
      </c>
      <c r="D109" s="5">
        <f>D6-D9-D31-D89-D99-D102-D105</f>
        <v>1.5916157281026244E-12</v>
      </c>
      <c r="E109" s="5">
        <f t="shared" ref="E109:Q109" si="36">E6-E9-E31-E89-E99-E102-E105</f>
        <v>-1.5347723092418164E-12</v>
      </c>
      <c r="F109" s="5">
        <f t="shared" si="36"/>
        <v>-5.6843418860808015E-14</v>
      </c>
      <c r="G109" s="5">
        <f t="shared" si="36"/>
        <v>0</v>
      </c>
      <c r="H109" s="5">
        <f t="shared" si="36"/>
        <v>1.1368683772161603E-13</v>
      </c>
      <c r="I109" s="5">
        <f t="shared" si="36"/>
        <v>-4.5474735088646412E-13</v>
      </c>
      <c r="J109" s="5">
        <f t="shared" si="36"/>
        <v>-5.6843418860808015E-14</v>
      </c>
      <c r="K109" s="5">
        <f t="shared" si="36"/>
        <v>-4.5474735088646412E-13</v>
      </c>
      <c r="L109" s="5">
        <f t="shared" si="36"/>
        <v>5.6843418860808015E-14</v>
      </c>
      <c r="M109" s="5">
        <f t="shared" si="36"/>
        <v>3.4106051316484809E-13</v>
      </c>
      <c r="N109" s="5">
        <f t="shared" si="36"/>
        <v>4.5474735088646412E-13</v>
      </c>
      <c r="O109" s="5">
        <f t="shared" si="36"/>
        <v>-7.9580786405131221E-13</v>
      </c>
      <c r="P109" s="5">
        <f t="shared" si="36"/>
        <v>7.9580786405131221E-13</v>
      </c>
      <c r="Q109" s="5">
        <f t="shared" si="36"/>
        <v>-2.2737367544323206E-13</v>
      </c>
      <c r="R109" s="2"/>
    </row>
    <row r="110" spans="1:18" x14ac:dyDescent="0.2">
      <c r="A110" s="2"/>
      <c r="B110" s="21" t="s">
        <v>201</v>
      </c>
      <c r="C110" s="2" t="s">
        <v>43</v>
      </c>
      <c r="D110" s="5">
        <f>D7-D10-D32-D90-D100-D103-D106</f>
        <v>5.2011728257639334E-12</v>
      </c>
      <c r="E110" s="5">
        <f t="shared" ref="E110:Q110" si="37">E7-E10-E32-E90-E100-E103-E106</f>
        <v>8.8107299234252423E-12</v>
      </c>
      <c r="F110" s="5">
        <f t="shared" si="37"/>
        <v>-4.4906300900038332E-12</v>
      </c>
      <c r="G110" s="5">
        <f t="shared" si="37"/>
        <v>-5.9401372709544376E-12</v>
      </c>
      <c r="H110" s="5">
        <f t="shared" si="37"/>
        <v>5.9969806898152456E-12</v>
      </c>
      <c r="I110" s="5">
        <f t="shared" si="37"/>
        <v>-7.503331289626658E-12</v>
      </c>
      <c r="J110" s="5">
        <f t="shared" si="37"/>
        <v>-9.7202246251981705E-12</v>
      </c>
      <c r="K110" s="5">
        <f t="shared" si="37"/>
        <v>4.6611603465862572E-12</v>
      </c>
      <c r="L110" s="5">
        <f t="shared" si="37"/>
        <v>7.673861546209082E-13</v>
      </c>
      <c r="M110" s="5">
        <f t="shared" si="37"/>
        <v>-3.893774191965349E-12</v>
      </c>
      <c r="N110" s="5">
        <f t="shared" si="37"/>
        <v>2.7284841053187847E-12</v>
      </c>
      <c r="O110" s="5">
        <f t="shared" si="37"/>
        <v>-1.0288658813806251E-11</v>
      </c>
      <c r="P110" s="5">
        <f t="shared" si="37"/>
        <v>-1.9895196601282805E-12</v>
      </c>
      <c r="Q110" s="5">
        <f t="shared" si="37"/>
        <v>1.9895196601282805E-12</v>
      </c>
      <c r="R110" s="2"/>
    </row>
    <row r="111" spans="1:18" x14ac:dyDescent="0.2">
      <c r="A111" s="2"/>
      <c r="B111" s="21" t="s">
        <v>201</v>
      </c>
      <c r="C111" s="2" t="s">
        <v>45</v>
      </c>
      <c r="D111" s="5">
        <f>D8-D11-D33-D91-D101-D104-D107</f>
        <v>-3.1832314562052488E-12</v>
      </c>
      <c r="E111" s="5">
        <f t="shared" ref="E111:Q111" si="38">E8-E11-E33-E91-E101-E104-E107</f>
        <v>0</v>
      </c>
      <c r="F111" s="5">
        <f t="shared" si="38"/>
        <v>9.0949470177292824E-13</v>
      </c>
      <c r="G111" s="5">
        <f t="shared" si="38"/>
        <v>-8.1854523159563541E-12</v>
      </c>
      <c r="H111" s="5">
        <f t="shared" si="38"/>
        <v>2.5011104298755527E-12</v>
      </c>
      <c r="I111" s="5">
        <f t="shared" si="38"/>
        <v>-1.1596057447604835E-11</v>
      </c>
      <c r="J111" s="5">
        <f t="shared" si="38"/>
        <v>-9.7770680440589786E-12</v>
      </c>
      <c r="K111" s="5">
        <f t="shared" si="38"/>
        <v>-8.5265128291212022E-12</v>
      </c>
      <c r="L111" s="5">
        <f t="shared" si="38"/>
        <v>-7.3896444519050419E-12</v>
      </c>
      <c r="M111" s="5">
        <f t="shared" si="38"/>
        <v>-9.8907548817805946E-12</v>
      </c>
      <c r="N111" s="5">
        <f t="shared" si="38"/>
        <v>-2.7284841053187847E-12</v>
      </c>
      <c r="O111" s="5">
        <f t="shared" si="38"/>
        <v>-1.8417267710901797E-11</v>
      </c>
      <c r="P111" s="5">
        <f t="shared" si="38"/>
        <v>-7.0485839387401938E-12</v>
      </c>
      <c r="Q111" s="5">
        <f t="shared" si="38"/>
        <v>3.1832314562052488E-12</v>
      </c>
      <c r="R111" s="2"/>
    </row>
    <row r="112" spans="1:1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">
      <c r="A113" s="2"/>
      <c r="B113" s="21" t="s">
        <v>202</v>
      </c>
      <c r="C113" s="2" t="s">
        <v>44</v>
      </c>
      <c r="D113" s="5">
        <f>D31-D34-D37-D40-D43-D46-D49-D52-D55-D58-D61-D64-D67-D70-D73-D76-D79-D82-D85</f>
        <v>0</v>
      </c>
      <c r="E113" s="5">
        <f t="shared" ref="E113:Q113" si="39">E31-E34-E37-E40-E43-E46-E49-E52-E55-E58-E61-E64-E67-E70-E73-E76-E79-E82-E85</f>
        <v>2.2737367544323206E-13</v>
      </c>
      <c r="F113" s="5">
        <f t="shared" si="39"/>
        <v>1.8474111129762605E-13</v>
      </c>
      <c r="G113" s="5">
        <f t="shared" si="39"/>
        <v>-2.8421709430404007E-13</v>
      </c>
      <c r="H113" s="5">
        <f t="shared" si="39"/>
        <v>2.1316282072803006E-13</v>
      </c>
      <c r="I113" s="5">
        <f t="shared" si="39"/>
        <v>0</v>
      </c>
      <c r="J113" s="5">
        <f t="shared" si="39"/>
        <v>7.3896444519050419E-13</v>
      </c>
      <c r="K113" s="5">
        <f t="shared" si="39"/>
        <v>0</v>
      </c>
      <c r="L113" s="5">
        <f t="shared" si="39"/>
        <v>-4.2632564145606011E-13</v>
      </c>
      <c r="M113" s="5">
        <f t="shared" si="39"/>
        <v>-5.6843418860808015E-13</v>
      </c>
      <c r="N113" s="5">
        <f t="shared" si="39"/>
        <v>-4.2632564145606011E-13</v>
      </c>
      <c r="O113" s="5">
        <f t="shared" si="39"/>
        <v>5.6843418860808015E-13</v>
      </c>
      <c r="P113" s="5">
        <f t="shared" si="39"/>
        <v>-3.694822225952521E-13</v>
      </c>
      <c r="Q113" s="5">
        <f t="shared" si="39"/>
        <v>0</v>
      </c>
      <c r="R113" s="2"/>
    </row>
    <row r="114" spans="1:18" x14ac:dyDescent="0.2">
      <c r="A114" s="2"/>
      <c r="B114" s="21" t="s">
        <v>202</v>
      </c>
      <c r="C114" s="2" t="s">
        <v>43</v>
      </c>
      <c r="D114" s="5">
        <f>D32-D35-D38-D41-D44-D47-D50-D53-D56-D59-D62-D65-D68-D71-D74-D77-D80-D83-D86</f>
        <v>-6.1959326558280736E-12</v>
      </c>
      <c r="E114" s="5">
        <f t="shared" ref="E114:Q114" si="40">E32-E35-E38-E41-E44-E47-E50-E53-E56-E59-E62-E65-E68-E71-E74-E77-E80-E83-E86</f>
        <v>-3.2684965844964609E-12</v>
      </c>
      <c r="F114" s="5">
        <f t="shared" si="40"/>
        <v>-9.5212726591853425E-13</v>
      </c>
      <c r="G114" s="5">
        <f t="shared" si="40"/>
        <v>3.1263880373444408E-12</v>
      </c>
      <c r="H114" s="5">
        <f t="shared" si="40"/>
        <v>1.5205614545266144E-12</v>
      </c>
      <c r="I114" s="5">
        <f t="shared" si="40"/>
        <v>1.5063505998114124E-12</v>
      </c>
      <c r="J114" s="5">
        <f t="shared" si="40"/>
        <v>4.1069370126933791E-12</v>
      </c>
      <c r="K114" s="5">
        <f t="shared" si="40"/>
        <v>-4.9737991503207013E-13</v>
      </c>
      <c r="L114" s="5">
        <f t="shared" si="40"/>
        <v>1.2931877790833823E-12</v>
      </c>
      <c r="M114" s="5">
        <f t="shared" si="40"/>
        <v>5.7269744502264075E-12</v>
      </c>
      <c r="N114" s="5">
        <f t="shared" si="40"/>
        <v>-1.9184653865522705E-12</v>
      </c>
      <c r="O114" s="5">
        <f t="shared" si="40"/>
        <v>6.3096194935496897E-12</v>
      </c>
      <c r="P114" s="5">
        <f t="shared" si="40"/>
        <v>-3.1263880373444408E-12</v>
      </c>
      <c r="Q114" s="5">
        <f t="shared" si="40"/>
        <v>-1.2789769243681803E-12</v>
      </c>
      <c r="R114" s="2"/>
    </row>
    <row r="115" spans="1:18" x14ac:dyDescent="0.2">
      <c r="A115" s="2"/>
      <c r="B115" s="21" t="s">
        <v>202</v>
      </c>
      <c r="C115" s="2" t="s">
        <v>45</v>
      </c>
      <c r="D115" s="5">
        <f>D33-D36-D39-D42-D45-D48-D51-D54-D57-D60-D63-D66-D69-D72-D75-D78-D81-D84-D87</f>
        <v>-7.1622707764618099E-12</v>
      </c>
      <c r="E115" s="5">
        <f t="shared" ref="E115:Q115" si="41">E33-E36-E39-E42-E45-E48-E51-E54-E57-E60-E63-E66-E69-E72-E75-E78-E81-E84-E87</f>
        <v>-2.1032064978498966E-12</v>
      </c>
      <c r="F115" s="5">
        <f t="shared" si="41"/>
        <v>-4.6611603465862572E-12</v>
      </c>
      <c r="G115" s="5">
        <f t="shared" si="41"/>
        <v>8.2707174442475662E-12</v>
      </c>
      <c r="H115" s="5">
        <f t="shared" si="41"/>
        <v>-1.6484591469634324E-12</v>
      </c>
      <c r="I115" s="5">
        <f t="shared" si="41"/>
        <v>1.9895196601282805E-12</v>
      </c>
      <c r="J115" s="5">
        <f t="shared" si="41"/>
        <v>3.694822225952521E-12</v>
      </c>
      <c r="K115" s="5">
        <f t="shared" si="41"/>
        <v>1.0800249583553523E-12</v>
      </c>
      <c r="L115" s="5">
        <f t="shared" si="41"/>
        <v>0</v>
      </c>
      <c r="M115" s="5">
        <f t="shared" si="41"/>
        <v>6.1390892369672656E-12</v>
      </c>
      <c r="N115" s="5">
        <f t="shared" si="41"/>
        <v>-5.6843418860808015E-13</v>
      </c>
      <c r="O115" s="5">
        <f t="shared" si="41"/>
        <v>5.5138116294983774E-12</v>
      </c>
      <c r="P115" s="5">
        <f t="shared" si="41"/>
        <v>-2.9558577807620168E-12</v>
      </c>
      <c r="Q115" s="5">
        <f t="shared" si="41"/>
        <v>-2.9558577807620168E-12</v>
      </c>
      <c r="R115" s="2"/>
    </row>
    <row r="116" spans="1:1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</sheetData>
  <autoFilter ref="B5:C104" xr:uid="{00000000-0009-0000-0000-000000000000}"/>
  <pageMargins left="0.7" right="0.7" top="0.78740157499999996" bottom="0.78740157499999996" header="0.3" footer="0.3"/>
  <pageSetup paperSize="9" orientation="portrait" r:id="rId1"/>
  <ignoredErrors>
    <ignoredError sqref="D5:P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9525</xdr:colOff>
                    <xdr:row>2</xdr:row>
                    <xdr:rowOff>9525</xdr:rowOff>
                  </from>
                  <to>
                    <xdr:col>6</xdr:col>
                    <xdr:colOff>752475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G71"/>
  <sheetViews>
    <sheetView workbookViewId="0">
      <selection activeCell="E22" sqref="E22"/>
    </sheetView>
  </sheetViews>
  <sheetFormatPr baseColWidth="10" defaultRowHeight="12.75" x14ac:dyDescent="0.2"/>
  <cols>
    <col min="1" max="1" width="11.42578125" style="18"/>
    <col min="2" max="2" width="61.42578125" style="1" bestFit="1" customWidth="1"/>
    <col min="3" max="3" width="7.85546875" style="18" customWidth="1"/>
    <col min="4" max="4" width="18.85546875" style="1" bestFit="1" customWidth="1"/>
    <col min="5" max="5" width="45.28515625" style="1" bestFit="1" customWidth="1"/>
    <col min="6" max="16384" width="11.42578125" style="1"/>
  </cols>
  <sheetData>
    <row r="2" spans="1:5" x14ac:dyDescent="0.2">
      <c r="A2" s="18">
        <v>1</v>
      </c>
      <c r="B2" s="1" t="s">
        <v>0</v>
      </c>
      <c r="C2" s="18">
        <v>1</v>
      </c>
      <c r="D2" s="1" t="s">
        <v>68</v>
      </c>
      <c r="E2" s="1" t="s">
        <v>45</v>
      </c>
    </row>
    <row r="3" spans="1:5" x14ac:dyDescent="0.2">
      <c r="A3" s="18">
        <v>2</v>
      </c>
      <c r="B3" s="1" t="s">
        <v>1</v>
      </c>
      <c r="C3" s="18">
        <v>2</v>
      </c>
      <c r="D3" s="17" t="s">
        <v>69</v>
      </c>
      <c r="E3" s="17" t="s">
        <v>70</v>
      </c>
    </row>
    <row r="4" spans="1:5" x14ac:dyDescent="0.2">
      <c r="A4" s="18">
        <v>3</v>
      </c>
      <c r="B4" s="1" t="s">
        <v>2</v>
      </c>
      <c r="C4" s="18">
        <v>3</v>
      </c>
      <c r="D4" s="1" t="s">
        <v>71</v>
      </c>
      <c r="E4" s="1" t="s">
        <v>72</v>
      </c>
    </row>
    <row r="5" spans="1:5" x14ac:dyDescent="0.2">
      <c r="A5" s="18">
        <v>4</v>
      </c>
      <c r="B5" s="1" t="s">
        <v>3</v>
      </c>
      <c r="C5" s="18">
        <v>4</v>
      </c>
      <c r="D5" s="1" t="s">
        <v>73</v>
      </c>
      <c r="E5" s="1" t="s">
        <v>74</v>
      </c>
    </row>
    <row r="6" spans="1:5" x14ac:dyDescent="0.2">
      <c r="A6" s="18">
        <v>5</v>
      </c>
      <c r="B6" s="1" t="s">
        <v>4</v>
      </c>
      <c r="C6" s="18">
        <v>5</v>
      </c>
      <c r="D6" s="1" t="s">
        <v>75</v>
      </c>
      <c r="E6" s="1" t="s">
        <v>76</v>
      </c>
    </row>
    <row r="7" spans="1:5" x14ac:dyDescent="0.2">
      <c r="A7" s="18">
        <v>6</v>
      </c>
      <c r="B7" s="1" t="s">
        <v>5</v>
      </c>
      <c r="C7" s="18">
        <v>6</v>
      </c>
      <c r="D7" s="1" t="s">
        <v>77</v>
      </c>
      <c r="E7" s="1" t="s">
        <v>78</v>
      </c>
    </row>
    <row r="8" spans="1:5" x14ac:dyDescent="0.2">
      <c r="A8" s="18">
        <v>7</v>
      </c>
      <c r="B8" s="1" t="s">
        <v>6</v>
      </c>
      <c r="C8" s="18">
        <v>7</v>
      </c>
      <c r="D8" s="1" t="s">
        <v>79</v>
      </c>
      <c r="E8" s="1" t="s">
        <v>80</v>
      </c>
    </row>
    <row r="9" spans="1:5" x14ac:dyDescent="0.2">
      <c r="A9" s="18">
        <v>8</v>
      </c>
      <c r="B9" s="1" t="s">
        <v>7</v>
      </c>
      <c r="C9" s="18">
        <v>8</v>
      </c>
      <c r="D9" s="1" t="s">
        <v>81</v>
      </c>
      <c r="E9" s="1" t="s">
        <v>82</v>
      </c>
    </row>
    <row r="10" spans="1:5" x14ac:dyDescent="0.2">
      <c r="A10" s="18">
        <v>9</v>
      </c>
      <c r="B10" s="1" t="s">
        <v>8</v>
      </c>
      <c r="C10" s="18">
        <v>9</v>
      </c>
      <c r="D10" s="1" t="s">
        <v>83</v>
      </c>
      <c r="E10" s="1" t="s">
        <v>84</v>
      </c>
    </row>
    <row r="11" spans="1:5" x14ac:dyDescent="0.2">
      <c r="A11" s="18">
        <v>10</v>
      </c>
      <c r="B11" s="1" t="s">
        <v>9</v>
      </c>
      <c r="C11" s="18">
        <v>10</v>
      </c>
      <c r="D11" s="1" t="s">
        <v>85</v>
      </c>
      <c r="E11" s="1" t="s">
        <v>86</v>
      </c>
    </row>
    <row r="12" spans="1:5" x14ac:dyDescent="0.2">
      <c r="A12" s="18">
        <v>11</v>
      </c>
      <c r="B12" s="1" t="s">
        <v>10</v>
      </c>
      <c r="C12" s="18">
        <v>11</v>
      </c>
      <c r="D12" s="1" t="s">
        <v>87</v>
      </c>
      <c r="E12" s="1" t="s">
        <v>88</v>
      </c>
    </row>
    <row r="13" spans="1:5" x14ac:dyDescent="0.2">
      <c r="A13" s="18">
        <v>12</v>
      </c>
      <c r="B13" s="1" t="s">
        <v>11</v>
      </c>
      <c r="C13" s="18">
        <v>12</v>
      </c>
      <c r="D13" s="1" t="s">
        <v>89</v>
      </c>
      <c r="E13" s="1" t="s">
        <v>90</v>
      </c>
    </row>
    <row r="14" spans="1:5" x14ac:dyDescent="0.2">
      <c r="A14" s="18">
        <v>13</v>
      </c>
      <c r="B14" s="1" t="s">
        <v>12</v>
      </c>
      <c r="C14" s="18">
        <v>13</v>
      </c>
      <c r="D14" s="20" t="s">
        <v>91</v>
      </c>
      <c r="E14" s="20" t="s">
        <v>92</v>
      </c>
    </row>
    <row r="15" spans="1:5" x14ac:dyDescent="0.2">
      <c r="A15" s="18">
        <v>14</v>
      </c>
      <c r="B15" s="1" t="s">
        <v>13</v>
      </c>
      <c r="C15" s="18">
        <v>14</v>
      </c>
      <c r="D15" s="1" t="s">
        <v>93</v>
      </c>
      <c r="E15" s="1" t="s">
        <v>94</v>
      </c>
    </row>
    <row r="16" spans="1:5" x14ac:dyDescent="0.2">
      <c r="A16" s="18">
        <v>15</v>
      </c>
      <c r="B16" s="1" t="s">
        <v>14</v>
      </c>
      <c r="C16" s="18">
        <v>15</v>
      </c>
      <c r="D16" s="1" t="s">
        <v>95</v>
      </c>
      <c r="E16" s="1" t="s">
        <v>96</v>
      </c>
    </row>
    <row r="17" spans="1:5" x14ac:dyDescent="0.2">
      <c r="A17" s="18">
        <v>16</v>
      </c>
      <c r="B17" s="1" t="s">
        <v>15</v>
      </c>
      <c r="C17" s="18">
        <v>16</v>
      </c>
      <c r="D17" s="1" t="s">
        <v>97</v>
      </c>
      <c r="E17" s="1" t="s">
        <v>98</v>
      </c>
    </row>
    <row r="18" spans="1:5" x14ac:dyDescent="0.2">
      <c r="A18" s="18">
        <v>17</v>
      </c>
      <c r="B18" s="1" t="s">
        <v>16</v>
      </c>
      <c r="C18" s="18">
        <v>17</v>
      </c>
      <c r="D18" s="1" t="s">
        <v>99</v>
      </c>
      <c r="E18" s="1" t="s">
        <v>100</v>
      </c>
    </row>
    <row r="19" spans="1:5" x14ac:dyDescent="0.2">
      <c r="A19" s="18">
        <v>18</v>
      </c>
      <c r="B19" s="1" t="s">
        <v>17</v>
      </c>
      <c r="C19" s="18">
        <v>18</v>
      </c>
      <c r="D19" s="1" t="s">
        <v>101</v>
      </c>
      <c r="E19" s="1" t="s">
        <v>102</v>
      </c>
    </row>
    <row r="20" spans="1:5" x14ac:dyDescent="0.2">
      <c r="A20" s="18">
        <v>19</v>
      </c>
      <c r="B20" s="1" t="s">
        <v>18</v>
      </c>
      <c r="C20" s="18">
        <v>19</v>
      </c>
      <c r="D20" s="1" t="s">
        <v>103</v>
      </c>
      <c r="E20" s="1" t="s">
        <v>104</v>
      </c>
    </row>
    <row r="21" spans="1:5" x14ac:dyDescent="0.2">
      <c r="A21" s="18">
        <v>20</v>
      </c>
      <c r="B21" s="1" t="s">
        <v>19</v>
      </c>
      <c r="C21" s="18">
        <v>20</v>
      </c>
      <c r="D21" s="1" t="s">
        <v>105</v>
      </c>
      <c r="E21" s="1" t="s">
        <v>106</v>
      </c>
    </row>
    <row r="22" spans="1:5" x14ac:dyDescent="0.2">
      <c r="A22" s="18">
        <v>21</v>
      </c>
      <c r="B22" s="1" t="s">
        <v>20</v>
      </c>
      <c r="C22" s="18">
        <v>21</v>
      </c>
      <c r="D22" s="1" t="s">
        <v>107</v>
      </c>
      <c r="E22" s="1" t="s">
        <v>108</v>
      </c>
    </row>
    <row r="23" spans="1:5" x14ac:dyDescent="0.2">
      <c r="A23" s="18">
        <v>22</v>
      </c>
      <c r="B23" s="1" t="s">
        <v>21</v>
      </c>
      <c r="C23" s="18">
        <v>22</v>
      </c>
      <c r="D23" s="17" t="s">
        <v>109</v>
      </c>
      <c r="E23" s="17" t="s">
        <v>110</v>
      </c>
    </row>
    <row r="24" spans="1:5" x14ac:dyDescent="0.2">
      <c r="A24" s="18">
        <v>23</v>
      </c>
      <c r="B24" s="1" t="s">
        <v>22</v>
      </c>
      <c r="C24" s="18">
        <v>23</v>
      </c>
      <c r="D24" s="17" t="s">
        <v>111</v>
      </c>
      <c r="E24" s="17" t="s">
        <v>112</v>
      </c>
    </row>
    <row r="25" spans="1:5" x14ac:dyDescent="0.2">
      <c r="A25" s="18">
        <v>24</v>
      </c>
      <c r="B25" s="1" t="s">
        <v>23</v>
      </c>
      <c r="C25" s="18">
        <v>24</v>
      </c>
      <c r="D25" s="1" t="s">
        <v>113</v>
      </c>
      <c r="E25" s="1" t="s">
        <v>114</v>
      </c>
    </row>
    <row r="26" spans="1:5" x14ac:dyDescent="0.2">
      <c r="A26" s="18">
        <v>25</v>
      </c>
      <c r="B26" s="1" t="s">
        <v>24</v>
      </c>
      <c r="C26" s="18">
        <v>25</v>
      </c>
      <c r="D26" s="1" t="s">
        <v>115</v>
      </c>
      <c r="E26" s="1" t="s">
        <v>116</v>
      </c>
    </row>
    <row r="27" spans="1:5" x14ac:dyDescent="0.2">
      <c r="A27" s="18">
        <v>26</v>
      </c>
      <c r="B27" s="1" t="s">
        <v>25</v>
      </c>
      <c r="C27" s="18">
        <v>26</v>
      </c>
      <c r="D27" s="1" t="s">
        <v>117</v>
      </c>
      <c r="E27" s="1" t="s">
        <v>118</v>
      </c>
    </row>
    <row r="28" spans="1:5" x14ac:dyDescent="0.2">
      <c r="A28" s="18">
        <v>27</v>
      </c>
      <c r="B28" s="1" t="s">
        <v>26</v>
      </c>
      <c r="C28" s="18">
        <v>27</v>
      </c>
      <c r="D28" s="1" t="s">
        <v>119</v>
      </c>
      <c r="E28" s="1" t="s">
        <v>120</v>
      </c>
    </row>
    <row r="29" spans="1:5" x14ac:dyDescent="0.2">
      <c r="A29" s="18">
        <v>28</v>
      </c>
      <c r="B29" s="1" t="s">
        <v>27</v>
      </c>
      <c r="C29" s="18">
        <v>28</v>
      </c>
      <c r="D29" s="1" t="s">
        <v>121</v>
      </c>
      <c r="E29" s="1" t="s">
        <v>122</v>
      </c>
    </row>
    <row r="30" spans="1:5" x14ac:dyDescent="0.2">
      <c r="A30" s="18">
        <v>29</v>
      </c>
      <c r="B30" s="1" t="s">
        <v>28</v>
      </c>
      <c r="C30" s="18">
        <v>29</v>
      </c>
      <c r="D30" s="1" t="s">
        <v>123</v>
      </c>
      <c r="E30" s="1" t="s">
        <v>124</v>
      </c>
    </row>
    <row r="31" spans="1:5" x14ac:dyDescent="0.2">
      <c r="A31" s="18">
        <v>30</v>
      </c>
      <c r="B31" s="1" t="s">
        <v>29</v>
      </c>
      <c r="C31" s="18">
        <v>30</v>
      </c>
      <c r="D31" s="1" t="s">
        <v>125</v>
      </c>
      <c r="E31" s="1" t="s">
        <v>126</v>
      </c>
    </row>
    <row r="32" spans="1:5" x14ac:dyDescent="0.2">
      <c r="A32" s="18">
        <v>31</v>
      </c>
      <c r="B32" s="1" t="s">
        <v>30</v>
      </c>
      <c r="C32" s="18">
        <v>31</v>
      </c>
      <c r="D32" s="1" t="s">
        <v>127</v>
      </c>
      <c r="E32" s="1" t="s">
        <v>128</v>
      </c>
    </row>
    <row r="33" spans="1:7" x14ac:dyDescent="0.2">
      <c r="A33" s="18">
        <v>32</v>
      </c>
      <c r="B33" s="1" t="s">
        <v>31</v>
      </c>
      <c r="C33" s="18">
        <v>32</v>
      </c>
      <c r="D33" s="1" t="s">
        <v>129</v>
      </c>
      <c r="E33" s="1" t="s">
        <v>130</v>
      </c>
    </row>
    <row r="34" spans="1:7" x14ac:dyDescent="0.2">
      <c r="A34" s="18">
        <v>33</v>
      </c>
      <c r="B34" s="1" t="s">
        <v>32</v>
      </c>
      <c r="C34" s="18">
        <v>33</v>
      </c>
      <c r="D34" s="1" t="s">
        <v>131</v>
      </c>
      <c r="E34" s="1" t="s">
        <v>132</v>
      </c>
    </row>
    <row r="35" spans="1:7" x14ac:dyDescent="0.2">
      <c r="A35" s="18">
        <v>34</v>
      </c>
      <c r="B35" s="1" t="s">
        <v>33</v>
      </c>
      <c r="C35" s="18">
        <v>34</v>
      </c>
      <c r="D35" s="1" t="s">
        <v>133</v>
      </c>
      <c r="E35" s="1" t="s">
        <v>134</v>
      </c>
    </row>
    <row r="36" spans="1:7" x14ac:dyDescent="0.2">
      <c r="A36" s="18">
        <v>35</v>
      </c>
      <c r="B36" s="1" t="s">
        <v>34</v>
      </c>
      <c r="C36" s="18">
        <v>35</v>
      </c>
      <c r="D36" s="1" t="s">
        <v>135</v>
      </c>
      <c r="E36" s="1" t="s">
        <v>136</v>
      </c>
    </row>
    <row r="37" spans="1:7" x14ac:dyDescent="0.2">
      <c r="A37" s="18">
        <v>36</v>
      </c>
      <c r="B37" s="1" t="s">
        <v>35</v>
      </c>
      <c r="C37" s="18">
        <v>36</v>
      </c>
      <c r="D37" s="1" t="s">
        <v>137</v>
      </c>
      <c r="E37" s="1" t="s">
        <v>138</v>
      </c>
    </row>
    <row r="38" spans="1:7" x14ac:dyDescent="0.2">
      <c r="A38" s="18">
        <v>37</v>
      </c>
      <c r="B38" s="1" t="s">
        <v>36</v>
      </c>
      <c r="C38" s="18">
        <v>37</v>
      </c>
      <c r="D38" s="1" t="s">
        <v>139</v>
      </c>
      <c r="E38" s="1" t="s">
        <v>140</v>
      </c>
    </row>
    <row r="39" spans="1:7" x14ac:dyDescent="0.2">
      <c r="A39" s="18">
        <v>38</v>
      </c>
      <c r="B39" s="1" t="s">
        <v>37</v>
      </c>
      <c r="C39" s="18">
        <v>38</v>
      </c>
      <c r="D39" s="1" t="s">
        <v>141</v>
      </c>
      <c r="E39" s="1" t="s">
        <v>142</v>
      </c>
    </row>
    <row r="40" spans="1:7" x14ac:dyDescent="0.2">
      <c r="A40" s="18">
        <v>39</v>
      </c>
      <c r="B40" s="1" t="s">
        <v>38</v>
      </c>
      <c r="C40" s="18">
        <v>39</v>
      </c>
      <c r="D40" s="1" t="s">
        <v>143</v>
      </c>
      <c r="E40" s="1" t="s">
        <v>144</v>
      </c>
    </row>
    <row r="41" spans="1:7" x14ac:dyDescent="0.2">
      <c r="A41" s="18">
        <v>40</v>
      </c>
      <c r="B41" s="1" t="s">
        <v>39</v>
      </c>
      <c r="C41" s="18">
        <v>40</v>
      </c>
      <c r="D41" s="1" t="s">
        <v>145</v>
      </c>
      <c r="E41" s="1" t="s">
        <v>146</v>
      </c>
    </row>
    <row r="42" spans="1:7" x14ac:dyDescent="0.2">
      <c r="A42" s="18">
        <v>41</v>
      </c>
      <c r="B42" s="1" t="s">
        <v>40</v>
      </c>
      <c r="C42" s="18">
        <v>41</v>
      </c>
      <c r="D42" s="1" t="s">
        <v>147</v>
      </c>
      <c r="E42" s="1" t="s">
        <v>148</v>
      </c>
    </row>
    <row r="43" spans="1:7" x14ac:dyDescent="0.2">
      <c r="A43" s="18">
        <v>42</v>
      </c>
      <c r="B43" s="1" t="s">
        <v>41</v>
      </c>
      <c r="C43" s="18">
        <v>42</v>
      </c>
      <c r="D43" s="1" t="s">
        <v>149</v>
      </c>
      <c r="E43" s="1" t="s">
        <v>150</v>
      </c>
    </row>
    <row r="44" spans="1:7" x14ac:dyDescent="0.2">
      <c r="A44" s="18">
        <v>43</v>
      </c>
      <c r="B44" s="1" t="s">
        <v>42</v>
      </c>
      <c r="C44" s="18">
        <v>43</v>
      </c>
      <c r="D44" s="1" t="s">
        <v>151</v>
      </c>
      <c r="E44" s="1" t="s">
        <v>152</v>
      </c>
    </row>
    <row r="45" spans="1:7" x14ac:dyDescent="0.2">
      <c r="C45" s="18">
        <v>44</v>
      </c>
      <c r="D45" s="1" t="s">
        <v>153</v>
      </c>
      <c r="E45" s="1" t="s">
        <v>154</v>
      </c>
    </row>
    <row r="46" spans="1:7" x14ac:dyDescent="0.2">
      <c r="C46" s="18">
        <v>45</v>
      </c>
      <c r="D46" s="1" t="s">
        <v>155</v>
      </c>
      <c r="E46" s="1" t="s">
        <v>156</v>
      </c>
    </row>
    <row r="47" spans="1:7" x14ac:dyDescent="0.2">
      <c r="C47" s="18">
        <v>46</v>
      </c>
      <c r="D47" s="17" t="s">
        <v>157</v>
      </c>
      <c r="E47" s="17" t="s">
        <v>158</v>
      </c>
      <c r="G47" s="17" t="s">
        <v>158</v>
      </c>
    </row>
    <row r="48" spans="1:7" x14ac:dyDescent="0.2">
      <c r="C48" s="18">
        <v>47</v>
      </c>
      <c r="D48" s="1" t="s">
        <v>159</v>
      </c>
      <c r="E48" s="1" t="s">
        <v>61</v>
      </c>
      <c r="G48" s="1" t="s">
        <v>61</v>
      </c>
    </row>
    <row r="49" spans="3:7" x14ac:dyDescent="0.2">
      <c r="C49" s="18">
        <v>48</v>
      </c>
      <c r="D49" s="1" t="s">
        <v>160</v>
      </c>
      <c r="E49" s="1" t="s">
        <v>62</v>
      </c>
      <c r="G49" s="1" t="s">
        <v>62</v>
      </c>
    </row>
    <row r="50" spans="3:7" x14ac:dyDescent="0.2">
      <c r="C50" s="18">
        <v>49</v>
      </c>
      <c r="D50" s="1" t="s">
        <v>161</v>
      </c>
      <c r="E50" s="1" t="s">
        <v>63</v>
      </c>
      <c r="G50" s="1" t="s">
        <v>63</v>
      </c>
    </row>
    <row r="51" spans="3:7" x14ac:dyDescent="0.2">
      <c r="C51" s="18">
        <v>50</v>
      </c>
      <c r="D51" s="1" t="s">
        <v>162</v>
      </c>
      <c r="E51" s="1" t="s">
        <v>64</v>
      </c>
      <c r="G51" s="1" t="s">
        <v>64</v>
      </c>
    </row>
    <row r="52" spans="3:7" x14ac:dyDescent="0.2">
      <c r="C52" s="18">
        <v>51</v>
      </c>
      <c r="D52" s="1" t="s">
        <v>163</v>
      </c>
      <c r="E52" s="1" t="s">
        <v>65</v>
      </c>
      <c r="G52" s="1" t="s">
        <v>65</v>
      </c>
    </row>
    <row r="53" spans="3:7" x14ac:dyDescent="0.2">
      <c r="C53" s="18">
        <v>52</v>
      </c>
      <c r="D53" s="1" t="s">
        <v>164</v>
      </c>
      <c r="E53" s="1" t="s">
        <v>66</v>
      </c>
      <c r="G53" s="1" t="s">
        <v>66</v>
      </c>
    </row>
    <row r="54" spans="3:7" x14ac:dyDescent="0.2">
      <c r="C54" s="18">
        <v>53</v>
      </c>
      <c r="D54" s="1" t="s">
        <v>165</v>
      </c>
      <c r="E54" s="1" t="s">
        <v>166</v>
      </c>
      <c r="G54" s="1" t="s">
        <v>166</v>
      </c>
    </row>
    <row r="55" spans="3:7" x14ac:dyDescent="0.2">
      <c r="C55" s="18">
        <v>54</v>
      </c>
      <c r="D55" s="17" t="s">
        <v>167</v>
      </c>
      <c r="E55" s="17" t="s">
        <v>168</v>
      </c>
    </row>
    <row r="56" spans="3:7" x14ac:dyDescent="0.2">
      <c r="C56" s="18">
        <v>55</v>
      </c>
      <c r="D56" s="1" t="s">
        <v>169</v>
      </c>
      <c r="E56" s="1" t="s">
        <v>170</v>
      </c>
    </row>
    <row r="57" spans="3:7" x14ac:dyDescent="0.2">
      <c r="C57" s="18">
        <v>56</v>
      </c>
      <c r="D57" s="1" t="s">
        <v>171</v>
      </c>
      <c r="E57" s="1" t="s">
        <v>172</v>
      </c>
    </row>
    <row r="58" spans="3:7" x14ac:dyDescent="0.2">
      <c r="C58" s="18">
        <v>57</v>
      </c>
      <c r="D58" s="1" t="s">
        <v>173</v>
      </c>
      <c r="E58" s="1" t="s">
        <v>174</v>
      </c>
    </row>
    <row r="59" spans="3:7" x14ac:dyDescent="0.2">
      <c r="C59" s="18">
        <v>58</v>
      </c>
      <c r="D59" s="1" t="s">
        <v>175</v>
      </c>
      <c r="E59" s="1" t="s">
        <v>176</v>
      </c>
    </row>
    <row r="60" spans="3:7" x14ac:dyDescent="0.2">
      <c r="C60" s="18">
        <v>59</v>
      </c>
      <c r="D60" s="1" t="s">
        <v>177</v>
      </c>
      <c r="E60" s="1" t="s">
        <v>178</v>
      </c>
    </row>
    <row r="61" spans="3:7" x14ac:dyDescent="0.2">
      <c r="C61" s="18">
        <v>60</v>
      </c>
      <c r="D61" s="1" t="s">
        <v>179</v>
      </c>
      <c r="E61" s="1" t="s">
        <v>180</v>
      </c>
    </row>
    <row r="62" spans="3:7" x14ac:dyDescent="0.2">
      <c r="C62" s="18">
        <v>61</v>
      </c>
      <c r="D62" s="1" t="s">
        <v>181</v>
      </c>
      <c r="E62" s="1" t="s">
        <v>182</v>
      </c>
    </row>
    <row r="63" spans="3:7" x14ac:dyDescent="0.2">
      <c r="C63" s="18">
        <v>62</v>
      </c>
      <c r="D63" s="1" t="s">
        <v>183</v>
      </c>
      <c r="E63" s="1" t="s">
        <v>184</v>
      </c>
    </row>
    <row r="64" spans="3:7" x14ac:dyDescent="0.2">
      <c r="C64" s="18">
        <v>63</v>
      </c>
      <c r="D64" s="17" t="s">
        <v>185</v>
      </c>
      <c r="E64" s="17" t="s">
        <v>186</v>
      </c>
    </row>
    <row r="65" spans="3:5" x14ac:dyDescent="0.2">
      <c r="C65" s="18">
        <v>64</v>
      </c>
      <c r="D65" s="1" t="s">
        <v>187</v>
      </c>
      <c r="E65" s="1" t="s">
        <v>188</v>
      </c>
    </row>
    <row r="66" spans="3:5" x14ac:dyDescent="0.2">
      <c r="C66" s="18">
        <v>65</v>
      </c>
      <c r="D66" s="1" t="s">
        <v>189</v>
      </c>
      <c r="E66" s="1" t="s">
        <v>190</v>
      </c>
    </row>
    <row r="67" spans="3:5" x14ac:dyDescent="0.2">
      <c r="C67" s="18">
        <v>66</v>
      </c>
      <c r="D67" s="1" t="s">
        <v>191</v>
      </c>
      <c r="E67" s="1" t="s">
        <v>192</v>
      </c>
    </row>
    <row r="68" spans="3:5" x14ac:dyDescent="0.2">
      <c r="C68" s="18">
        <v>67</v>
      </c>
      <c r="D68" s="1" t="s">
        <v>193</v>
      </c>
      <c r="E68" s="1" t="s">
        <v>194</v>
      </c>
    </row>
    <row r="69" spans="3:5" x14ac:dyDescent="0.2">
      <c r="C69" s="18">
        <v>68</v>
      </c>
      <c r="D69" s="1" t="s">
        <v>195</v>
      </c>
      <c r="E69" s="1" t="s">
        <v>196</v>
      </c>
    </row>
    <row r="70" spans="3:5" x14ac:dyDescent="0.2">
      <c r="C70" s="18">
        <v>69</v>
      </c>
      <c r="D70" s="1" t="s">
        <v>197</v>
      </c>
      <c r="E70" s="1" t="s">
        <v>198</v>
      </c>
    </row>
    <row r="71" spans="3:5" x14ac:dyDescent="0.2">
      <c r="C71" s="18">
        <v>70</v>
      </c>
      <c r="D71" s="1" t="s">
        <v>199</v>
      </c>
      <c r="E71" s="1" t="s">
        <v>200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Liebmann</dc:creator>
  <cp:lastModifiedBy>Windows User</cp:lastModifiedBy>
  <dcterms:created xsi:type="dcterms:W3CDTF">2020-04-15T08:38:04Z</dcterms:created>
  <dcterms:modified xsi:type="dcterms:W3CDTF">2020-11-18T13:51:33Z</dcterms:modified>
</cp:coreProperties>
</file>