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40" yWindow="0" windowWidth="19420" windowHeight="11020"/>
  </bookViews>
  <sheets>
    <sheet name="Raw_Fecal_Data_2017" sheetId="1" r:id="rId1"/>
    <sheet name="UNID" sheetId="2" r:id="rId2"/>
    <sheet name="Opportunistic diet observations" sheetId="4" r:id="rId3"/>
    <sheet name="Summary" sheetId="5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9" i="1" l="1"/>
  <c r="I235" i="1"/>
  <c r="I204" i="1"/>
  <c r="I217" i="1"/>
  <c r="I238" i="1"/>
  <c r="I211" i="1"/>
  <c r="I239" i="1"/>
  <c r="I212" i="1"/>
  <c r="I196" i="1"/>
  <c r="I195" i="1"/>
  <c r="I236" i="1"/>
  <c r="I223" i="1"/>
  <c r="I229" i="1"/>
  <c r="I203" i="1"/>
  <c r="I237" i="1"/>
  <c r="I171" i="1"/>
  <c r="I234" i="1"/>
  <c r="I194" i="1"/>
  <c r="I232" i="1"/>
  <c r="I170" i="1"/>
  <c r="I222" i="1"/>
  <c r="I208" i="1"/>
  <c r="I233" i="1"/>
  <c r="I64" i="1"/>
  <c r="I65" i="1"/>
  <c r="I83" i="1"/>
  <c r="I84" i="1"/>
  <c r="I55" i="1"/>
  <c r="I85" i="1"/>
  <c r="I86" i="1"/>
  <c r="I87" i="1"/>
  <c r="I88" i="1"/>
  <c r="I80" i="1"/>
  <c r="I81" i="1"/>
  <c r="I82" i="1"/>
  <c r="I78" i="1"/>
  <c r="I22" i="1"/>
  <c r="I56" i="1"/>
  <c r="I89" i="1"/>
  <c r="I23" i="1"/>
  <c r="I24" i="1"/>
  <c r="I25" i="1"/>
  <c r="I26" i="1"/>
  <c r="I90" i="1"/>
  <c r="I91" i="1"/>
  <c r="I92" i="1"/>
  <c r="I93" i="1"/>
  <c r="I103" i="1"/>
  <c r="I104" i="1"/>
  <c r="I94" i="1"/>
  <c r="I101" i="1"/>
  <c r="I95" i="1"/>
  <c r="I96" i="1"/>
  <c r="I97" i="1"/>
  <c r="I106" i="1"/>
  <c r="I107" i="1"/>
  <c r="I102" i="1"/>
  <c r="I108" i="1"/>
  <c r="I109" i="1"/>
  <c r="I110" i="1"/>
  <c r="I113" i="1"/>
  <c r="I112" i="1"/>
  <c r="I114" i="1"/>
  <c r="I98" i="1"/>
  <c r="I105" i="1"/>
  <c r="I115" i="1"/>
  <c r="I116" i="1"/>
  <c r="I120" i="1"/>
  <c r="I121" i="1"/>
  <c r="I127" i="1"/>
  <c r="I128" i="1"/>
  <c r="I129" i="1"/>
  <c r="I130" i="1"/>
  <c r="I131" i="1"/>
  <c r="I132" i="1"/>
  <c r="I122" i="1"/>
  <c r="I111" i="1"/>
  <c r="I123" i="1"/>
  <c r="I100" i="1"/>
  <c r="I133" i="1"/>
  <c r="I124" i="1"/>
  <c r="I119" i="1"/>
  <c r="I125" i="1"/>
  <c r="I126" i="1"/>
  <c r="I117" i="1"/>
  <c r="I134" i="1"/>
  <c r="I135" i="1"/>
  <c r="I136" i="1"/>
  <c r="I137" i="1"/>
  <c r="I138" i="1"/>
  <c r="I139" i="1"/>
  <c r="I140" i="1"/>
  <c r="I141" i="1"/>
  <c r="I118" i="1"/>
  <c r="I99" i="1"/>
  <c r="I157" i="1"/>
  <c r="I149" i="1"/>
  <c r="I158" i="1"/>
  <c r="I162" i="1"/>
  <c r="I159" i="1"/>
  <c r="I150" i="1"/>
  <c r="I144" i="1"/>
  <c r="I154" i="1"/>
  <c r="I165" i="1"/>
  <c r="I163" i="1"/>
  <c r="I166" i="1"/>
  <c r="I142" i="1"/>
  <c r="I151" i="1"/>
  <c r="I148" i="1"/>
  <c r="I164" i="1"/>
  <c r="I153" i="1"/>
  <c r="I160" i="1"/>
  <c r="I155" i="1"/>
  <c r="I156" i="1"/>
  <c r="I143" i="1"/>
  <c r="I145" i="1"/>
  <c r="I173" i="1"/>
  <c r="I179" i="1"/>
  <c r="I185" i="1"/>
  <c r="I186" i="1"/>
  <c r="I180" i="1"/>
  <c r="I181" i="1"/>
  <c r="I182" i="1"/>
  <c r="I183" i="1"/>
  <c r="I174" i="1"/>
  <c r="I184" i="1"/>
  <c r="I161" i="1"/>
  <c r="I175" i="1"/>
  <c r="I176" i="1"/>
  <c r="I199" i="1"/>
  <c r="I177" i="1"/>
  <c r="I189" i="1"/>
  <c r="I190" i="1"/>
  <c r="I191" i="1"/>
  <c r="I167" i="1"/>
  <c r="I168" i="1"/>
  <c r="I205" i="1"/>
  <c r="I178" i="1"/>
  <c r="I200" i="1"/>
  <c r="I210" i="1"/>
  <c r="I216" i="1"/>
  <c r="I214" i="1"/>
  <c r="I169" i="1"/>
  <c r="I215" i="1"/>
  <c r="I187" i="1"/>
  <c r="I192" i="1"/>
  <c r="I188" i="1"/>
  <c r="I202" i="1"/>
  <c r="I224" i="1"/>
  <c r="I218" i="1"/>
  <c r="I225" i="1"/>
  <c r="I220" i="1"/>
  <c r="I146" i="1"/>
  <c r="I226" i="1"/>
  <c r="I221" i="1"/>
  <c r="I227" i="1"/>
  <c r="I206" i="1"/>
  <c r="I207" i="1"/>
  <c r="I228" i="1"/>
  <c r="I193" i="1"/>
  <c r="I59" i="1"/>
  <c r="I43" i="1"/>
  <c r="I49" i="1"/>
  <c r="I44" i="1"/>
  <c r="I45" i="1"/>
  <c r="I46" i="1"/>
  <c r="I66" i="1"/>
  <c r="I60" i="1"/>
  <c r="I67" i="1"/>
  <c r="I68" i="1"/>
  <c r="I69" i="1"/>
  <c r="I70" i="1"/>
  <c r="I71" i="1"/>
  <c r="I72" i="1"/>
  <c r="I57" i="1"/>
  <c r="I50" i="1"/>
  <c r="I51" i="1"/>
  <c r="I52" i="1"/>
  <c r="I53" i="1"/>
  <c r="I54" i="1"/>
  <c r="I79" i="1"/>
  <c r="I74" i="1"/>
  <c r="I75" i="1"/>
  <c r="I76" i="1"/>
  <c r="I73" i="1"/>
  <c r="I77" i="1"/>
  <c r="I61" i="1"/>
  <c r="I62" i="1"/>
  <c r="I63" i="1"/>
  <c r="I243" i="1"/>
  <c r="I10" i="1"/>
  <c r="I3" i="1"/>
  <c r="I4" i="1"/>
  <c r="I5" i="1"/>
  <c r="I6" i="1"/>
  <c r="I7" i="1"/>
  <c r="I11" i="1"/>
  <c r="I8" i="1"/>
  <c r="I12" i="1"/>
  <c r="I9" i="1"/>
  <c r="I27" i="1"/>
  <c r="I13" i="1"/>
  <c r="I28" i="1"/>
  <c r="I14" i="1"/>
  <c r="I15" i="1"/>
  <c r="I16" i="1"/>
  <c r="I17" i="1"/>
  <c r="I18" i="1"/>
  <c r="I19" i="1"/>
  <c r="I20" i="1"/>
  <c r="I21" i="1"/>
  <c r="I33" i="1"/>
  <c r="I34" i="1"/>
  <c r="I35" i="1"/>
  <c r="I36" i="1"/>
  <c r="B5" i="5" s="1"/>
  <c r="I37" i="1"/>
  <c r="I31" i="1"/>
  <c r="I29" i="1"/>
  <c r="I30" i="1"/>
  <c r="I32" i="1"/>
  <c r="I40" i="1"/>
  <c r="I39" i="1"/>
  <c r="I41" i="1"/>
  <c r="I38" i="1"/>
  <c r="I58" i="1"/>
  <c r="I42" i="1"/>
  <c r="I47" i="1"/>
  <c r="I48" i="1"/>
  <c r="I2" i="1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 l="1"/>
  <c r="B3" i="5"/>
  <c r="B4" i="5"/>
</calcChain>
</file>

<file path=xl/sharedStrings.xml><?xml version="1.0" encoding="utf-8"?>
<sst xmlns="http://schemas.openxmlformats.org/spreadsheetml/2006/main" count="1995" uniqueCount="814">
  <si>
    <t>Date collected</t>
  </si>
  <si>
    <t xml:space="preserve">Location </t>
  </si>
  <si>
    <t>Age</t>
  </si>
  <si>
    <t>Band #</t>
  </si>
  <si>
    <t>Fecal ID</t>
  </si>
  <si>
    <t xml:space="preserve">Date sorted </t>
  </si>
  <si>
    <t>Sorted by</t>
  </si>
  <si>
    <t>Total seed #</t>
  </si>
  <si>
    <t>Ficus sp (formerly UNID4)</t>
  </si>
  <si>
    <t>Carica papaya (formerly UNID10&amp;11)</t>
  </si>
  <si>
    <t>Coccinia grandis</t>
  </si>
  <si>
    <t>Macaranga thompsonii</t>
  </si>
  <si>
    <t>Melanolepis multiglandulosa</t>
  </si>
  <si>
    <t>Morinda citrifolia</t>
  </si>
  <si>
    <t>Passiflora foetida</t>
  </si>
  <si>
    <t>Passiflora suberosa</t>
  </si>
  <si>
    <t>Premna serratifolia</t>
  </si>
  <si>
    <t>Vitex (formerly UNID12)</t>
  </si>
  <si>
    <t>Lantana camara</t>
  </si>
  <si>
    <t>Pipturus (formerly UNID 16 and 18)</t>
  </si>
  <si>
    <t>UNID1</t>
  </si>
  <si>
    <t>UNID2</t>
  </si>
  <si>
    <t>UNID3</t>
  </si>
  <si>
    <t>UNID5</t>
  </si>
  <si>
    <t>UNID6</t>
  </si>
  <si>
    <t>UNID7</t>
  </si>
  <si>
    <t>UNID 8</t>
  </si>
  <si>
    <t>UNID 9</t>
  </si>
  <si>
    <t>UNID13</t>
  </si>
  <si>
    <t>UNID 14</t>
  </si>
  <si>
    <t>UNID 15</t>
  </si>
  <si>
    <t>UNID 17</t>
  </si>
  <si>
    <t>UNID 19</t>
  </si>
  <si>
    <t>UNID 20</t>
  </si>
  <si>
    <t>UNID 21</t>
  </si>
  <si>
    <t>UNID22</t>
  </si>
  <si>
    <t>UNID23</t>
  </si>
  <si>
    <t>UNID24/29</t>
  </si>
  <si>
    <t>UNID25</t>
  </si>
  <si>
    <t>UNID26</t>
  </si>
  <si>
    <t>UNID27</t>
  </si>
  <si>
    <t>UNID29</t>
  </si>
  <si>
    <t>UNID31</t>
  </si>
  <si>
    <t>UNID33</t>
  </si>
  <si>
    <t>UNID34</t>
  </si>
  <si>
    <t>UNID35</t>
  </si>
  <si>
    <t>Capsicum frutescens (formerly) UNID37</t>
  </si>
  <si>
    <t>UNID 38</t>
  </si>
  <si>
    <t>UNID 39</t>
  </si>
  <si>
    <t>UNID40</t>
  </si>
  <si>
    <t>UNID41</t>
  </si>
  <si>
    <t>Rocks</t>
  </si>
  <si>
    <t>UNID_insect leg</t>
  </si>
  <si>
    <t>UNID_insect wing</t>
  </si>
  <si>
    <t>UNID_insect mandible</t>
  </si>
  <si>
    <t>UNID_Insect head</t>
  </si>
  <si>
    <t>UNID_Insect leg fragment</t>
  </si>
  <si>
    <t>UNID_Insect section of exoskeleton</t>
  </si>
  <si>
    <t>UNID_Insect antennae</t>
  </si>
  <si>
    <t>Entire insects</t>
  </si>
  <si>
    <t>Notes</t>
  </si>
  <si>
    <t>Proofed</t>
  </si>
  <si>
    <t>W34</t>
  </si>
  <si>
    <t>F</t>
  </si>
  <si>
    <t>1803-28801</t>
  </si>
  <si>
    <t>MIST1803-28801A</t>
  </si>
  <si>
    <t>OJ</t>
  </si>
  <si>
    <t>Ficus may be Unknown morpho 7 compressed seed sorting guide, 3 UNID leg parts</t>
  </si>
  <si>
    <t>BAS</t>
  </si>
  <si>
    <t>P25</t>
  </si>
  <si>
    <t>1803-28804</t>
  </si>
  <si>
    <t>MIST1803-28804A</t>
  </si>
  <si>
    <t>8 UNID leg parts and 3 UNID pieces of carapace</t>
  </si>
  <si>
    <t>1803-28803</t>
  </si>
  <si>
    <t>MIST1803-28803A</t>
  </si>
  <si>
    <t>4/25/2017; 04/26/2017</t>
  </si>
  <si>
    <t>HSP, CT, OJ</t>
  </si>
  <si>
    <t>MIST1803-28801B</t>
  </si>
  <si>
    <t>1 UNID mandible</t>
  </si>
  <si>
    <t>1803-28802</t>
  </si>
  <si>
    <t>MIST1803-28802A</t>
  </si>
  <si>
    <t>HSP, CT</t>
  </si>
  <si>
    <t>14 UNID</t>
  </si>
  <si>
    <t>P06</t>
  </si>
  <si>
    <t>1803-28806</t>
  </si>
  <si>
    <t>MIST1803-28806A</t>
  </si>
  <si>
    <t>1803-28805</t>
  </si>
  <si>
    <t>MIST1803-28805A</t>
  </si>
  <si>
    <t>CT, OJ</t>
  </si>
  <si>
    <t>4 Ficus seeds seem to be Ficus prolixa and 29 seem to be Ficus tinctoria, 1 UNID foot</t>
  </si>
  <si>
    <t>1803-28807</t>
  </si>
  <si>
    <t>MIST1803-28807A</t>
  </si>
  <si>
    <t>HSP</t>
  </si>
  <si>
    <t>W36</t>
  </si>
  <si>
    <t>1803-28809</t>
  </si>
  <si>
    <t>MIST1803-28809A(2 vials)</t>
  </si>
  <si>
    <t>11 UNID leg parts, 1 other UNID piece of carapace</t>
  </si>
  <si>
    <t>1803-28808</t>
  </si>
  <si>
    <t>MIST1803-28808A</t>
  </si>
  <si>
    <t>P11</t>
  </si>
  <si>
    <t>1803-28810</t>
  </si>
  <si>
    <t>MIST1803-28810A</t>
  </si>
  <si>
    <t>1 ant</t>
  </si>
  <si>
    <t>1803-28811</t>
  </si>
  <si>
    <t>MIST1803-28811A</t>
  </si>
  <si>
    <t>Beetle mandible</t>
  </si>
  <si>
    <t>W31</t>
  </si>
  <si>
    <t>1803-28812</t>
  </si>
  <si>
    <t>MIST1803-28812A</t>
  </si>
  <si>
    <t>CJW</t>
  </si>
  <si>
    <t>UNID 8 looks a bit like a miniature version of a hibiscus seed, 7 UNID insect leg, 4 UNID insect leg joint, 4 UNID insect section of exoskeleton, 1 UNID insect carapace</t>
  </si>
  <si>
    <t>P21</t>
  </si>
  <si>
    <t>1803-28820</t>
  </si>
  <si>
    <t>MIST1803-28820A (2 vials)</t>
  </si>
  <si>
    <t>P20</t>
  </si>
  <si>
    <t>1803-28814</t>
  </si>
  <si>
    <t>MIST1803-28814A</t>
  </si>
  <si>
    <t>HSP, CJW</t>
  </si>
  <si>
    <t>estimated 300 small rocks bits, and one large rock; insect head is spider</t>
  </si>
  <si>
    <t>P68</t>
  </si>
  <si>
    <t>1803-28816</t>
  </si>
  <si>
    <t>MIST1803-28816A</t>
  </si>
  <si>
    <t>W30</t>
  </si>
  <si>
    <t>1803-28822</t>
  </si>
  <si>
    <t>MIST1803-28822A</t>
  </si>
  <si>
    <t>W29</t>
  </si>
  <si>
    <t>1803-28817</t>
  </si>
  <si>
    <t>MIST1803-28817A</t>
  </si>
  <si>
    <t>HSP, OJ</t>
  </si>
  <si>
    <t>1803-28819</t>
  </si>
  <si>
    <t>MIST1803-28819A</t>
  </si>
  <si>
    <t>1803-28821</t>
  </si>
  <si>
    <t>MIST1803-28821A</t>
  </si>
  <si>
    <t>1803-28813</t>
  </si>
  <si>
    <t>MIST1803-28813A</t>
  </si>
  <si>
    <t>1803-28823</t>
  </si>
  <si>
    <t>MIST1803-28823A</t>
  </si>
  <si>
    <t>1803-28815</t>
  </si>
  <si>
    <t>MIST1803-28815A</t>
  </si>
  <si>
    <t>MIST1803-28820B</t>
  </si>
  <si>
    <t>1803-28818</t>
  </si>
  <si>
    <t>MIST1803-28818A</t>
  </si>
  <si>
    <t>W47</t>
  </si>
  <si>
    <t>1803-28824</t>
  </si>
  <si>
    <t>MIST1803-28824A</t>
  </si>
  <si>
    <t>P01</t>
  </si>
  <si>
    <t>1803-28827</t>
  </si>
  <si>
    <t>MIST1803-28827A</t>
  </si>
  <si>
    <t>carapace was shiny, metallic green, probably all insect parts from a beetle</t>
  </si>
  <si>
    <t>1803-28826</t>
  </si>
  <si>
    <t>MIST1803-28826B</t>
  </si>
  <si>
    <t>MIST1803-28827B</t>
  </si>
  <si>
    <t>Insect head is wasp?</t>
  </si>
  <si>
    <t>W37</t>
  </si>
  <si>
    <t>1803-28828</t>
  </si>
  <si>
    <t>MIST1803-28828A</t>
  </si>
  <si>
    <t>only observed pulp; no seeds or insects in sample</t>
  </si>
  <si>
    <t>1803-28829</t>
  </si>
  <si>
    <t>MIST1803-28829A</t>
  </si>
  <si>
    <t>W43</t>
  </si>
  <si>
    <t>1803-28832</t>
  </si>
  <si>
    <t>MIST1803-28832A</t>
  </si>
  <si>
    <t>5 Mites in sample</t>
  </si>
  <si>
    <t>W27</t>
  </si>
  <si>
    <t>1803-28830</t>
  </si>
  <si>
    <t>MIST1803-28830A</t>
  </si>
  <si>
    <t>4 Mites in sample</t>
  </si>
  <si>
    <t>1803-28831</t>
  </si>
  <si>
    <t>MIST1803-28831A</t>
  </si>
  <si>
    <t>2 of leg fragments had claws attached!</t>
  </si>
  <si>
    <t>P59</t>
  </si>
  <si>
    <t>1803-28834</t>
  </si>
  <si>
    <t>MIST1803-28834A</t>
  </si>
  <si>
    <t>Legs and exoskeleton from metallic green beetle, hundreds of fragments of egg shell, 14 Mites, 1 Tick in sample</t>
  </si>
  <si>
    <t>1803-28833</t>
  </si>
  <si>
    <t>MIST1803-28833A</t>
  </si>
  <si>
    <t>a few pieces of egg shell</t>
  </si>
  <si>
    <t>Golf course net #2</t>
  </si>
  <si>
    <t>A</t>
  </si>
  <si>
    <t>1803-28835</t>
  </si>
  <si>
    <t>MIST1803-28835A</t>
  </si>
  <si>
    <t>MIST1803-28830B</t>
  </si>
  <si>
    <t>Letter on the vial was a bit ambiguous. Looked like a B, but not 100% sure...</t>
  </si>
  <si>
    <t>P17</t>
  </si>
  <si>
    <t>1803-28838</t>
  </si>
  <si>
    <t>MIST1803-28838A</t>
  </si>
  <si>
    <t>CT</t>
  </si>
  <si>
    <t>3 Mites in sample</t>
  </si>
  <si>
    <t>1803-28837</t>
  </si>
  <si>
    <t>MIST1803-28837A</t>
  </si>
  <si>
    <t>P70</t>
  </si>
  <si>
    <t>1803-28840</t>
  </si>
  <si>
    <t>MIST1803-28840A</t>
  </si>
  <si>
    <t>7 Mites</t>
  </si>
  <si>
    <t>P52</t>
  </si>
  <si>
    <t>1803-28841</t>
  </si>
  <si>
    <t>MIST1803-28841A</t>
  </si>
  <si>
    <t>1803-28843</t>
  </si>
  <si>
    <t>MIST1803-28843A</t>
  </si>
  <si>
    <t>UNID 19 looks dark brown, with very shallow dents in it. Two sided, tapers at one end. Approx 6mm. Maybe Guamia mariannae, 21 Mites</t>
  </si>
  <si>
    <t>1803-28839</t>
  </si>
  <si>
    <t>MIST1803-28839A</t>
  </si>
  <si>
    <t>3 Mites</t>
  </si>
  <si>
    <t>1803-28842</t>
  </si>
  <si>
    <t>MIST1803-28842A</t>
  </si>
  <si>
    <t>11 Mites</t>
  </si>
  <si>
    <t>P66</t>
  </si>
  <si>
    <t>1803-28852</t>
  </si>
  <si>
    <t>MIST1803-28852A</t>
  </si>
  <si>
    <t>13 Mites</t>
  </si>
  <si>
    <t>P03</t>
  </si>
  <si>
    <t>1803-28850</t>
  </si>
  <si>
    <t>MIST1803-28850A</t>
  </si>
  <si>
    <t>2 Mite</t>
  </si>
  <si>
    <t>1803-28853</t>
  </si>
  <si>
    <t>MIST1803-28853A</t>
  </si>
  <si>
    <t>2 Mites</t>
  </si>
  <si>
    <t>P16</t>
  </si>
  <si>
    <t>1803-28847</t>
  </si>
  <si>
    <t>MIST1803-28847A</t>
  </si>
  <si>
    <t>1803-28851</t>
  </si>
  <si>
    <t>MIST1803-28851A</t>
  </si>
  <si>
    <t>UNID 21, one side is not fuzed to seed casing. Exposed side is smooth and brown, some faint longitudinal grooves/lines.</t>
  </si>
  <si>
    <t>1803-28846</t>
  </si>
  <si>
    <t>MIST1803-28846A</t>
  </si>
  <si>
    <t>1803-28848</t>
  </si>
  <si>
    <t>MIST1803-28848A</t>
  </si>
  <si>
    <t>W45</t>
  </si>
  <si>
    <t>1803-28849</t>
  </si>
  <si>
    <t>MIST1803-28849A</t>
  </si>
  <si>
    <t>W38</t>
  </si>
  <si>
    <t>1803-28856</t>
  </si>
  <si>
    <t>MIST1803_28856A</t>
  </si>
  <si>
    <t>1803-28855</t>
  </si>
  <si>
    <t>MIST1803-28855A</t>
  </si>
  <si>
    <t>Insect heads are wasps?</t>
  </si>
  <si>
    <t>Golf course net #1</t>
  </si>
  <si>
    <t>J</t>
  </si>
  <si>
    <t>1803-28858</t>
  </si>
  <si>
    <t>MIST1803-28858A</t>
  </si>
  <si>
    <t>P23</t>
  </si>
  <si>
    <t>1803-28866</t>
  </si>
  <si>
    <t>MIST1803-28866A</t>
  </si>
  <si>
    <t>1 Mite</t>
  </si>
  <si>
    <t>1803-28864</t>
  </si>
  <si>
    <t>MIST1803-28864A</t>
  </si>
  <si>
    <t>One whole bettle leg</t>
  </si>
  <si>
    <t>P64</t>
  </si>
  <si>
    <t>1803-28860</t>
  </si>
  <si>
    <t>MIST1803-28860B</t>
  </si>
  <si>
    <t>MIST1803-28860A</t>
  </si>
  <si>
    <t>Insect head is spider head</t>
  </si>
  <si>
    <t>1803-28867</t>
  </si>
  <si>
    <t>MIST1803-28867A</t>
  </si>
  <si>
    <t>1803-28861</t>
  </si>
  <si>
    <t>MIST1803-28861A</t>
  </si>
  <si>
    <t>UNID 24 is ear shaped, pale, smooth, approx 2mm</t>
  </si>
  <si>
    <t>1803-28862</t>
  </si>
  <si>
    <t>MIST1803-28862A</t>
  </si>
  <si>
    <t>1803-28865</t>
  </si>
  <si>
    <t>MIST1803-28865A</t>
  </si>
  <si>
    <t>P05</t>
  </si>
  <si>
    <t>1803-28869</t>
  </si>
  <si>
    <t>MIST1803-28869A</t>
  </si>
  <si>
    <t>P67</t>
  </si>
  <si>
    <t>1803-28873</t>
  </si>
  <si>
    <t>MIST1803-28873A (2 vials)</t>
  </si>
  <si>
    <t>2 snails</t>
  </si>
  <si>
    <t>UNID20 are white orbs, all smooth on the outside. Approx 1mm in diameter. Snail pics in fecal analysis photos; insect head is spider head, 2 mites in sample</t>
  </si>
  <si>
    <t>1803-28875</t>
  </si>
  <si>
    <t>MIST1803-28875A</t>
  </si>
  <si>
    <t>1803-28874</t>
  </si>
  <si>
    <t>MIST1803-28874A</t>
  </si>
  <si>
    <t>1803-28870</t>
  </si>
  <si>
    <t>MIST1803-28870A</t>
  </si>
  <si>
    <t>1803-28872</t>
  </si>
  <si>
    <t>MIST1803-28872A</t>
  </si>
  <si>
    <t>1803-28871</t>
  </si>
  <si>
    <t>MIST1803-28871A</t>
  </si>
  <si>
    <t>Insect heads are ant heads</t>
  </si>
  <si>
    <t>1803-28868</t>
  </si>
  <si>
    <t>MIST1803-28868A</t>
  </si>
  <si>
    <t>Insect head is beetle head</t>
  </si>
  <si>
    <t>1803-28879</t>
  </si>
  <si>
    <t>MIST1803-28879A</t>
  </si>
  <si>
    <t>1803-28880</t>
  </si>
  <si>
    <t>MIST1803-28880A</t>
  </si>
  <si>
    <t>1803-28878</t>
  </si>
  <si>
    <t>MIST1803-28878A</t>
  </si>
  <si>
    <t>W35</t>
  </si>
  <si>
    <t>1803-28877</t>
  </si>
  <si>
    <t>MIST1803-28877A</t>
  </si>
  <si>
    <t>1803-28876</t>
  </si>
  <si>
    <t>MIST1803-28876A</t>
  </si>
  <si>
    <t>1803-28881</t>
  </si>
  <si>
    <t>MIST1803-28881A</t>
  </si>
  <si>
    <t>1803-28884</t>
  </si>
  <si>
    <t>MIST1803-28884A</t>
  </si>
  <si>
    <t>1 small vertebrae from a skink or gecko; very small and translucent; also had 14 of what look like UNID 2 in sample, small ovate/tear drop shaped, 2-3mm, brownish with shiny exterior</t>
  </si>
  <si>
    <t>1803-28883</t>
  </si>
  <si>
    <t>MIST1803-28883A</t>
  </si>
  <si>
    <t>1803-28882</t>
  </si>
  <si>
    <t>MIST1803-28882A</t>
  </si>
  <si>
    <t>4 Ants</t>
  </si>
  <si>
    <t>1803-28886</t>
  </si>
  <si>
    <t xml:space="preserve">MIST1803-28886A </t>
  </si>
  <si>
    <t>1803-28885</t>
  </si>
  <si>
    <t>MIST1803-28885A</t>
  </si>
  <si>
    <t>P15</t>
  </si>
  <si>
    <t>1803-28891</t>
  </si>
  <si>
    <t>MIST1803-28891A (2 vials)</t>
  </si>
  <si>
    <t>Bones from a small animal present (likely herptile as it's too small for a rodent); potentially gecko or skink?; very small and quite translucent (59 pieces)</t>
  </si>
  <si>
    <t>1803-28888</t>
  </si>
  <si>
    <t>MIST1803-28888A (2 vials)</t>
  </si>
  <si>
    <t>Bones from a small animal present (likely herptile as it's too small for a rodent); potentially gecko or skink?; very small and quite translucent (9 pieces); insect head is spider head</t>
  </si>
  <si>
    <t>1803-28887</t>
  </si>
  <si>
    <t>MIST1803-28887A</t>
  </si>
  <si>
    <t>1803-28890</t>
  </si>
  <si>
    <t>MIST1803-28890A</t>
  </si>
  <si>
    <t>No seeds or insect parts present in sample, just "mush"</t>
  </si>
  <si>
    <t>MIST1803-28886B</t>
  </si>
  <si>
    <t>P13</t>
  </si>
  <si>
    <t>1803-28892</t>
  </si>
  <si>
    <t>MIST1803-28892A</t>
  </si>
  <si>
    <t>1803-28894</t>
  </si>
  <si>
    <t>MIST1803-28894A</t>
  </si>
  <si>
    <t>Insect head maybe from a moth or butterfly</t>
  </si>
  <si>
    <t>1803-28896</t>
  </si>
  <si>
    <t>MIST1803-28896A</t>
  </si>
  <si>
    <t>NA</t>
  </si>
  <si>
    <t>MIST_UNKNOWN_ADULT_A</t>
  </si>
  <si>
    <t>Insect head is spider head; adult sample was taken from either P8, P66, P16, P52, or W45; found in the bottom of the net when trying to trap adults</t>
  </si>
  <si>
    <t>W49</t>
  </si>
  <si>
    <t>1803-30104</t>
  </si>
  <si>
    <t>MIST1803-30104A</t>
  </si>
  <si>
    <t>1803-30102</t>
  </si>
  <si>
    <t>MIST1803-30102</t>
  </si>
  <si>
    <t>The UNID insect legfragments seem to be from a spider</t>
  </si>
  <si>
    <t>1803-30101</t>
  </si>
  <si>
    <t>MIST1803-30101</t>
  </si>
  <si>
    <t>1803-30105</t>
  </si>
  <si>
    <t>MIST1803-30105</t>
  </si>
  <si>
    <t>UNID insect head seems to be from a beetle</t>
  </si>
  <si>
    <t>1803-30103</t>
  </si>
  <si>
    <t>MIST1803-30103</t>
  </si>
  <si>
    <t>1803-30106</t>
  </si>
  <si>
    <t>MIST1803-30106</t>
  </si>
  <si>
    <t>UNID insect head: seems to be from spider.</t>
  </si>
  <si>
    <t>1803-30107</t>
  </si>
  <si>
    <t>MIST1803-30107</t>
  </si>
  <si>
    <t>1803-30112</t>
  </si>
  <si>
    <t>MIST1803-30112A</t>
  </si>
  <si>
    <t>UNID26 = triphasia trifolia?</t>
  </si>
  <si>
    <t>1803-30111</t>
  </si>
  <si>
    <t>MIST1803-30111</t>
  </si>
  <si>
    <t>MIST1803-28896B</t>
  </si>
  <si>
    <t>Insect had may be a butterfly head;</t>
  </si>
  <si>
    <t>MIST1803-30104B</t>
  </si>
  <si>
    <t xml:space="preserve"> UNID33: Regurgitated whole fruit.</t>
  </si>
  <si>
    <t>1803-30117</t>
  </si>
  <si>
    <t>MIST1803-30117</t>
  </si>
  <si>
    <t xml:space="preserve">4 very small UNID bones in fecal sample </t>
  </si>
  <si>
    <t>1803-30115</t>
  </si>
  <si>
    <t>MIST1803-30115</t>
  </si>
  <si>
    <t>1803-30114</t>
  </si>
  <si>
    <t>MIST1803-30114</t>
  </si>
  <si>
    <t>1803-30113</t>
  </si>
  <si>
    <t>MIST1803-30113</t>
  </si>
  <si>
    <t>1803-30118</t>
  </si>
  <si>
    <t>MIST1803-30118</t>
  </si>
  <si>
    <t>8 tiny UNID bones</t>
  </si>
  <si>
    <t>1803-30116</t>
  </si>
  <si>
    <t>MIST1803-30116</t>
  </si>
  <si>
    <t>1803-30119</t>
  </si>
  <si>
    <t>MIST1803-30119</t>
  </si>
  <si>
    <t>1803-30120</t>
  </si>
  <si>
    <t>MIST1803-30120</t>
  </si>
  <si>
    <t>1803-30122</t>
  </si>
  <si>
    <t>MIST1803-30122</t>
  </si>
  <si>
    <t>1803-30124</t>
  </si>
  <si>
    <t>MIST1803-30124</t>
  </si>
  <si>
    <t>2 pieces of white thread found in fecal sample.</t>
  </si>
  <si>
    <t>1803-30121</t>
  </si>
  <si>
    <t>MIST1803-30121</t>
  </si>
  <si>
    <t>UNID34 is a  whole Fruit that was likely regurgitated.</t>
  </si>
  <si>
    <t>1803-30123</t>
  </si>
  <si>
    <t>MIST1803-30123</t>
  </si>
  <si>
    <t>Estrella's mate</t>
  </si>
  <si>
    <t>1803-30128</t>
  </si>
  <si>
    <t>MIST1803-30128</t>
  </si>
  <si>
    <t>2 spiders</t>
  </si>
  <si>
    <t>Entire insects: 2 spiders, 1 mite</t>
  </si>
  <si>
    <t>1803-30126</t>
  </si>
  <si>
    <t>MIST1803-30126</t>
  </si>
  <si>
    <t>Insect head: ant</t>
  </si>
  <si>
    <t>1803-30129</t>
  </si>
  <si>
    <t>MIST1803-30129</t>
  </si>
  <si>
    <t>MIST1803-30112</t>
  </si>
  <si>
    <t>1803-30127</t>
  </si>
  <si>
    <t>MIST1803-30127</t>
  </si>
  <si>
    <t>1803-30130</t>
  </si>
  <si>
    <t>MIST1803-30130</t>
  </si>
  <si>
    <t>1803-30131</t>
  </si>
  <si>
    <t>MIST1803-30131</t>
  </si>
  <si>
    <t>1803-30132</t>
  </si>
  <si>
    <t>MIST1803-30132</t>
  </si>
  <si>
    <t>1803-30133</t>
  </si>
  <si>
    <t>MIST1803-30133</t>
  </si>
  <si>
    <t>1803-30134</t>
  </si>
  <si>
    <t>MIST1803-30134</t>
  </si>
  <si>
    <t>1803-30137</t>
  </si>
  <si>
    <t>MIST1803-30137</t>
  </si>
  <si>
    <t>1803-30136</t>
  </si>
  <si>
    <t>MIST1803-30136</t>
  </si>
  <si>
    <t>1803-30138</t>
  </si>
  <si>
    <t>MIST1803-30138</t>
  </si>
  <si>
    <t>1803-30135</t>
  </si>
  <si>
    <t>MIST1803-30135</t>
  </si>
  <si>
    <t>UNID insect head seems to be from an ant. The other maybe from a beetle.</t>
  </si>
  <si>
    <t>1 piece of white yarn in fecal sample.</t>
  </si>
  <si>
    <t xml:space="preserve">1 bone of a very small animal found in fecal sample. </t>
  </si>
  <si>
    <t>1803-30141</t>
  </si>
  <si>
    <t>MIST1803-30141</t>
  </si>
  <si>
    <t>small shiny piece of exoskeleton</t>
  </si>
  <si>
    <t>1803-30142</t>
  </si>
  <si>
    <t>MIST 1803-30142</t>
  </si>
  <si>
    <t>W40</t>
  </si>
  <si>
    <t>1803-30145</t>
  </si>
  <si>
    <t>MIST1803-30145</t>
  </si>
  <si>
    <t>UNID insect may be from a beetle, had two wing membrane and wing casing</t>
  </si>
  <si>
    <t>CHECK NOTES SECTION</t>
  </si>
  <si>
    <t>Date does not match, no chick band # was written</t>
  </si>
  <si>
    <t>1803-30144</t>
  </si>
  <si>
    <t>MIST1803-30144</t>
  </si>
  <si>
    <t xml:space="preserve"> </t>
  </si>
  <si>
    <t>1803-30143</t>
  </si>
  <si>
    <t>MIST1803-30143</t>
  </si>
  <si>
    <t>MIST1803-30142</t>
  </si>
  <si>
    <t>MIST1803-30144A</t>
  </si>
  <si>
    <t>CT/CJW</t>
  </si>
  <si>
    <t>1 snail</t>
  </si>
  <si>
    <t>Snail is the entire insect</t>
  </si>
  <si>
    <t>1803-30147</t>
  </si>
  <si>
    <t>MIST1803-30147A</t>
  </si>
  <si>
    <t>9?8/2017</t>
  </si>
  <si>
    <t>1 mite</t>
  </si>
  <si>
    <t>two fangs includd, on attached to head</t>
  </si>
  <si>
    <t>1803-30146</t>
  </si>
  <si>
    <t>MIST 1803-30146</t>
  </si>
  <si>
    <t>W39</t>
  </si>
  <si>
    <t>1803-30149</t>
  </si>
  <si>
    <t>MIST1803-30149</t>
  </si>
  <si>
    <t>ant sp.</t>
  </si>
  <si>
    <t>Ant sp. has most of body, unsure what it is. also had one UNID seed, possibly grass, 2 mites</t>
  </si>
  <si>
    <t>1803-30148</t>
  </si>
  <si>
    <t>MIST 1803-30148</t>
  </si>
  <si>
    <t xml:space="preserve">No anthropods </t>
  </si>
  <si>
    <t>1803-30150</t>
  </si>
  <si>
    <t>MIST 1803-30150</t>
  </si>
  <si>
    <t xml:space="preserve">antennae still attached to head, piece of white stone, put in vial, 1 mite </t>
  </si>
  <si>
    <t>P60</t>
  </si>
  <si>
    <t>1803-30153</t>
  </si>
  <si>
    <t>MIST1803-30153</t>
  </si>
  <si>
    <t>1803-30151</t>
  </si>
  <si>
    <t>MIST1803-30151A</t>
  </si>
  <si>
    <t>1803-30154</t>
  </si>
  <si>
    <t>MIST1803-30154A</t>
  </si>
  <si>
    <t>1803-30152</t>
  </si>
  <si>
    <t>MIST 1803-30152</t>
  </si>
  <si>
    <t>MIST1803-30146</t>
  </si>
  <si>
    <t>1803-30158</t>
  </si>
  <si>
    <t>MIST1803-30158A</t>
  </si>
  <si>
    <t>1803-30157</t>
  </si>
  <si>
    <t>MIST1803-30157</t>
  </si>
  <si>
    <t>Head and legs most likely from spider, UNID claw unknown</t>
  </si>
  <si>
    <t>1803-30156</t>
  </si>
  <si>
    <t>MIST 1803-30156</t>
  </si>
  <si>
    <t>Quarry Net 1</t>
  </si>
  <si>
    <t>1803-30161</t>
  </si>
  <si>
    <t>MIST1803-30161</t>
  </si>
  <si>
    <t>Quarry Net 2</t>
  </si>
  <si>
    <t>1803-30159</t>
  </si>
  <si>
    <t>MIST1803-30159A</t>
  </si>
  <si>
    <t>*lost anthropod sample</t>
  </si>
  <si>
    <t>Quarry Net #2</t>
  </si>
  <si>
    <t>1803-30162</t>
  </si>
  <si>
    <t>MIST1803-30162</t>
  </si>
  <si>
    <t>1803-30160</t>
  </si>
  <si>
    <t>MIST1803-30160</t>
  </si>
  <si>
    <t>one grass seed</t>
  </si>
  <si>
    <t>MIST1803-30158</t>
  </si>
  <si>
    <t>MIST1803-30156</t>
  </si>
  <si>
    <t>nothing at all in fecal sample</t>
  </si>
  <si>
    <t>1803-30169</t>
  </si>
  <si>
    <t>MIST1803-30169</t>
  </si>
  <si>
    <t>1803-30167</t>
  </si>
  <si>
    <t>MIST 1803-30167</t>
  </si>
  <si>
    <t>1803-30164</t>
  </si>
  <si>
    <t>MIST1803-30164</t>
  </si>
  <si>
    <t>1803-30168</t>
  </si>
  <si>
    <t>MIST1803-30168</t>
  </si>
  <si>
    <t>1803-30163</t>
  </si>
  <si>
    <t>MIST1803-30163</t>
  </si>
  <si>
    <t>1803-30165</t>
  </si>
  <si>
    <t>MIST1803-30165</t>
  </si>
  <si>
    <t>1803-30166</t>
  </si>
  <si>
    <t>MIST1803-30166A</t>
  </si>
  <si>
    <t>1803-30171</t>
  </si>
  <si>
    <t>MIST 1303-30171</t>
  </si>
  <si>
    <t>Insect heads seem to be from ants!</t>
  </si>
  <si>
    <t>1803-30175</t>
  </si>
  <si>
    <t>MIST1803-30175</t>
  </si>
  <si>
    <t>MIST1803-30166</t>
  </si>
  <si>
    <t>1803-30174</t>
  </si>
  <si>
    <t>MIST1803-30174</t>
  </si>
  <si>
    <t>1803-30176</t>
  </si>
  <si>
    <t>MIST1803-30176</t>
  </si>
  <si>
    <t>1803-30177</t>
  </si>
  <si>
    <t>MIST1803-30177</t>
  </si>
  <si>
    <t>1803-30178</t>
  </si>
  <si>
    <t>MIST1803-30178</t>
  </si>
  <si>
    <t>1803-30182</t>
  </si>
  <si>
    <t>MIST1803-30182</t>
  </si>
  <si>
    <t>10 mites</t>
  </si>
  <si>
    <t>1803-30188</t>
  </si>
  <si>
    <t>MIST1803-30188</t>
  </si>
  <si>
    <t>a small sea shell, looks like a periwinkle</t>
  </si>
  <si>
    <t>1803-30184</t>
  </si>
  <si>
    <t>MIST1803-30184</t>
  </si>
  <si>
    <t>1803-30187</t>
  </si>
  <si>
    <t>MIST1803-30187</t>
  </si>
  <si>
    <t>1803-30181</t>
  </si>
  <si>
    <t>MIST1803-30181</t>
  </si>
  <si>
    <t>1803-30180</t>
  </si>
  <si>
    <t>small leg fragments - did not keep</t>
  </si>
  <si>
    <t>1803-30183</t>
  </si>
  <si>
    <t>MIST1803-30183</t>
  </si>
  <si>
    <t>1803-30186</t>
  </si>
  <si>
    <t>MIST1803-30186</t>
  </si>
  <si>
    <t>1(wasp)</t>
  </si>
  <si>
    <t>1803-30189</t>
  </si>
  <si>
    <t>MIST1803-30189</t>
  </si>
  <si>
    <t>1803-30192</t>
  </si>
  <si>
    <t>MIST1803-30192</t>
  </si>
  <si>
    <t>Entire insect: ant</t>
  </si>
  <si>
    <t>1803-30191</t>
  </si>
  <si>
    <t>MIST1803-30191</t>
  </si>
  <si>
    <t>1803-30179</t>
  </si>
  <si>
    <t>MIST1803-30179</t>
  </si>
  <si>
    <t>1803-30194</t>
  </si>
  <si>
    <t>MIST1803-30194</t>
  </si>
  <si>
    <t>1803-30195</t>
  </si>
  <si>
    <t>MIST1803-30195</t>
  </si>
  <si>
    <t>1803-30193</t>
  </si>
  <si>
    <t>MIST1803-30193</t>
  </si>
  <si>
    <t>1803-30196</t>
  </si>
  <si>
    <t>MIST1803-30196</t>
  </si>
  <si>
    <t>1803-30185</t>
  </si>
  <si>
    <t>MIST1803-30185 (2 vials)</t>
  </si>
  <si>
    <t>MIST1803-30185</t>
  </si>
  <si>
    <t>1803-30197</t>
  </si>
  <si>
    <t>MIST1803-3019</t>
  </si>
  <si>
    <t>1803-30202</t>
  </si>
  <si>
    <t>MIST1803-30202</t>
  </si>
  <si>
    <t>1803-30201</t>
  </si>
  <si>
    <t>MIST1803-30201</t>
  </si>
  <si>
    <t>1803-30198</t>
  </si>
  <si>
    <t>MIST1803-30198</t>
  </si>
  <si>
    <t>1803-30200</t>
  </si>
  <si>
    <t>MIST1803-30200</t>
  </si>
  <si>
    <t>18 mites</t>
  </si>
  <si>
    <t>1803-30204</t>
  </si>
  <si>
    <t>MIST1803-30204</t>
  </si>
  <si>
    <t>did not keep insect fragments</t>
  </si>
  <si>
    <t>1803-30206</t>
  </si>
  <si>
    <t>MIST1803-30206</t>
  </si>
  <si>
    <t>1803-30205</t>
  </si>
  <si>
    <t>MIST1803-30217</t>
  </si>
  <si>
    <t>1803-30209</t>
  </si>
  <si>
    <t>MIST1803-30209</t>
  </si>
  <si>
    <t>1803-30210</t>
  </si>
  <si>
    <t>MIST1803-30210</t>
  </si>
  <si>
    <t>1803-30208</t>
  </si>
  <si>
    <t>MIST1803-30208</t>
  </si>
  <si>
    <t>1803-30207</t>
  </si>
  <si>
    <t>MIST1803-30207</t>
  </si>
  <si>
    <t>1803-30212</t>
  </si>
  <si>
    <t>MIST1803-30212</t>
  </si>
  <si>
    <t>1803-30211</t>
  </si>
  <si>
    <t>MIST1803-30211</t>
  </si>
  <si>
    <t>1 (beetle)</t>
  </si>
  <si>
    <t>13 (carapace pieces)</t>
  </si>
  <si>
    <t>1803-30213</t>
  </si>
  <si>
    <t>MIST1803-30213</t>
  </si>
  <si>
    <t>no seeds in fecal sample; did not keep leg fragments</t>
  </si>
  <si>
    <t>Collected from box</t>
  </si>
  <si>
    <t>COllected from Box</t>
  </si>
  <si>
    <t>1803-30215</t>
  </si>
  <si>
    <t>MIST1803-30215</t>
  </si>
  <si>
    <t>1803-30214</t>
  </si>
  <si>
    <t>MIST1803-30214</t>
  </si>
  <si>
    <t>1803-30216</t>
  </si>
  <si>
    <t>MIST1803-30216</t>
  </si>
  <si>
    <t>1803-30217</t>
  </si>
  <si>
    <t>HSP,CJW</t>
  </si>
  <si>
    <t>1803-30220</t>
  </si>
  <si>
    <t>MIST1803-30220</t>
  </si>
  <si>
    <t>1803-30219</t>
  </si>
  <si>
    <t>MIST1803-30219</t>
  </si>
  <si>
    <t>all insect parts are of metallic green Scarab beetle**missing insect vial</t>
  </si>
  <si>
    <t>1803-30221</t>
  </si>
  <si>
    <t>MIST1803-30221</t>
  </si>
  <si>
    <t>insect foot spur**Missing Insect vial</t>
  </si>
  <si>
    <t>1803-30218</t>
  </si>
  <si>
    <t>MIST1803-30218</t>
  </si>
  <si>
    <t>P55</t>
  </si>
  <si>
    <t>1803-30224</t>
  </si>
  <si>
    <t>MIST1803-30224</t>
  </si>
  <si>
    <t>1803-30226</t>
  </si>
  <si>
    <t>MIST1803-30226</t>
  </si>
  <si>
    <t>1803-30225</t>
  </si>
  <si>
    <t>MIST1803-30225</t>
  </si>
  <si>
    <t>1803-28863</t>
  </si>
  <si>
    <t>MIST1803-28863A</t>
  </si>
  <si>
    <t>Date sorted</t>
  </si>
  <si>
    <t>UNID number</t>
  </si>
  <si>
    <t>Identified?</t>
  </si>
  <si>
    <t>Photo ID</t>
  </si>
  <si>
    <t>Amplification</t>
  </si>
  <si>
    <t>Measure (mm)</t>
  </si>
  <si>
    <t>description</t>
  </si>
  <si>
    <t>guesses</t>
  </si>
  <si>
    <t>notes</t>
  </si>
  <si>
    <t>MIST 1803-28809A</t>
  </si>
  <si>
    <t>no</t>
  </si>
  <si>
    <t>UNID1_1803-28809_4.14.17</t>
  </si>
  <si>
    <t>very small (Ficus sized), ovate, obvious striations (look like wrinkles), pale brown</t>
  </si>
  <si>
    <t>looks like a very small Premna obtusifolia</t>
  </si>
  <si>
    <t>UNID2_1803-28803_4.11.17</t>
  </si>
  <si>
    <t>very small  ovate, brown </t>
  </si>
  <si>
    <t>UNID3_1803-28801_4.11.17</t>
  </si>
  <si>
    <t>3.5 a 4.0 </t>
  </si>
  <si>
    <t>small, with wrinkles and obvious striation, gray</t>
  </si>
  <si>
    <t>measured with pennies</t>
  </si>
  <si>
    <t>MIST1803-28809A</t>
  </si>
  <si>
    <t xml:space="preserve">no </t>
  </si>
  <si>
    <t>UNID5_1803-28809_4.11.17</t>
  </si>
  <si>
    <t>1 - 1.5</t>
  </si>
  <si>
    <t>very small, similar Premna. brown color</t>
  </si>
  <si>
    <t>UNID6_1803-28801_4.11.17</t>
  </si>
  <si>
    <t>ovate soft surface, pale brown, Its have a little hole</t>
  </si>
  <si>
    <t>UNID4</t>
  </si>
  <si>
    <t>yes (Ficus sp)</t>
  </si>
  <si>
    <t>UNID4_1803-28806_4.11.17</t>
  </si>
  <si>
    <t>1 - 1.5</t>
  </si>
  <si>
    <t>very small ficus sized, half moon shape, pale brown</t>
  </si>
  <si>
    <t>??????????</t>
  </si>
  <si>
    <t>minuscule, smallest seed seen yet, ovate, black, grainy texture</t>
  </si>
  <si>
    <t>UNID8</t>
  </si>
  <si>
    <t>UNID8_1803-28812A_4/21/17</t>
  </si>
  <si>
    <t xml:space="preserve">looks like a red kidney bean </t>
  </si>
  <si>
    <t>UNID9</t>
  </si>
  <si>
    <t>UNID9_1803-28812A_4/21/17</t>
  </si>
  <si>
    <t>partial seed; difficult to ID. Beige outer casing, seemed angular.</t>
  </si>
  <si>
    <t>UNID10</t>
  </si>
  <si>
    <t>Carica papaya</t>
  </si>
  <si>
    <t>UNID10_1803-28814_4/21/17</t>
  </si>
  <si>
    <t>looks like melanolepis; looks like a pine cone, dark brownish black, ovate</t>
  </si>
  <si>
    <t>UNID11</t>
  </si>
  <si>
    <t>UNID11_1803-28814_4/21/17</t>
  </si>
  <si>
    <t>slightly smaller than UNID10; more smoothly ovate, small ridges, but less spikey than UNID 10</t>
  </si>
  <si>
    <t>UNID12</t>
  </si>
  <si>
    <t>yes (Vitex)</t>
  </si>
  <si>
    <t>UNID12_1803-28814_4/21/17</t>
  </si>
  <si>
    <t>looks a bit like an acorn with longitudinal grooves, light beige</t>
  </si>
  <si>
    <t>UNID13_1803-28814_4/21/17</t>
  </si>
  <si>
    <t>Looks like a small face, has a smooth back side to the seed; face like part has a light frame around the "eye holes"</t>
  </si>
  <si>
    <t>UNID14</t>
  </si>
  <si>
    <t>UNID14_1803-28814_4/21/17</t>
  </si>
  <si>
    <t>Looks like triphasia maybe? Has a small whitish casing around the seed, with a white nubb at the top. Looks jelly filled. Ovate and beige.</t>
  </si>
  <si>
    <t>UNID15</t>
  </si>
  <si>
    <t>UNID15_1803-28814_4/21/17</t>
  </si>
  <si>
    <t>Oblong, looks like it is filled with water/translucent when wet containing a small section of white at one end of the seed. Angular/three sided. Looks beige/white-ish when dry. When dry becomes more opaque and whitish.</t>
  </si>
  <si>
    <t>UNID16</t>
  </si>
  <si>
    <t>Pipturus spp.</t>
  </si>
  <si>
    <t>UNID17</t>
  </si>
  <si>
    <t>????</t>
  </si>
  <si>
    <t>UNID18</t>
  </si>
  <si>
    <t>UNID18_1803-28830B_5.14.2017_1 of 2</t>
  </si>
  <si>
    <t>Max</t>
  </si>
  <si>
    <t>Has some small hairs on it. Has ridges splitting it into roughly 2 sided seed. Tapered at one end.</t>
  </si>
  <si>
    <t>UNID19</t>
  </si>
  <si>
    <t>Dark brown, with very shallow dents in it. Two sided, tapers at one end. Maybe Guamia mariannae</t>
  </si>
  <si>
    <t>MIST1803-28873A</t>
  </si>
  <si>
    <t>UNID20</t>
  </si>
  <si>
    <t>White orbs, all smooth on the outside.</t>
  </si>
  <si>
    <t>UNID21</t>
  </si>
  <si>
    <t>One side is not fuzed to seed casing. Exposed side is smooth and brown, some faint longitudinal grooves/lines.</t>
  </si>
  <si>
    <t>Small, approx 1mm or less, orange coloured, cresent shaped, almost looks like it was chewed. Flat and shiny. Shape seems variable.</t>
  </si>
  <si>
    <t>Long seed, almost looks rectangular with rounded corners, has two prongs on one end, animal dispersed? Dull brownish green.</t>
  </si>
  <si>
    <t>UNID24</t>
  </si>
  <si>
    <t>Ear shaped, pale, smooth, approx 2mm</t>
  </si>
  <si>
    <t>UNID25_1803-28896A_7.10.2017</t>
  </si>
  <si>
    <t>Looks animal dispersed; long thin, round slightly at both ends, dark brown</t>
  </si>
  <si>
    <t>UNID37</t>
  </si>
  <si>
    <t>UNID37_1803-30211_10.31.2017</t>
  </si>
  <si>
    <t>4-5mm</t>
  </si>
  <si>
    <t>Date</t>
  </si>
  <si>
    <t>Time</t>
  </si>
  <si>
    <t>Location</t>
  </si>
  <si>
    <t>Sex</t>
  </si>
  <si>
    <t>Item</t>
  </si>
  <si>
    <t>Item description</t>
  </si>
  <si>
    <t>Parental feeding</t>
  </si>
  <si>
    <t>Observer</t>
  </si>
  <si>
    <t>Entered By</t>
  </si>
  <si>
    <t>U</t>
  </si>
  <si>
    <t>spider</t>
  </si>
  <si>
    <t>large</t>
  </si>
  <si>
    <t>Y</t>
  </si>
  <si>
    <t>UNID parent brought large spider to nestlings</t>
  </si>
  <si>
    <t>BOLI nest</t>
  </si>
  <si>
    <t>Adult female brought spider to nest</t>
  </si>
  <si>
    <t>fruit</t>
  </si>
  <si>
    <t xml:space="preserve">small, light green </t>
  </si>
  <si>
    <t>could not ID fruit</t>
  </si>
  <si>
    <t>medium, purple</t>
  </si>
  <si>
    <t>small dark fruit (premna?) and larger dark fruit</t>
  </si>
  <si>
    <t>With another adult of the pair, feeding young in nestbox, and alarming</t>
  </si>
  <si>
    <t>Seen with another adult of the pair, in a palm near the nest box; promptly swallowed the spider when the other member of the pair landed next to it on the palm frond</t>
  </si>
  <si>
    <t>M</t>
  </si>
  <si>
    <t>regurgitated 2 other unknown food items; flew away with fecal sac (20+m)</t>
  </si>
  <si>
    <t>fruits</t>
  </si>
  <si>
    <t>3 small dark fruit</t>
  </si>
  <si>
    <t>regurgitated 5 other unknown food items</t>
  </si>
  <si>
    <t>insect</t>
  </si>
  <si>
    <t>wings were visible (not moth or butterfly)</t>
  </si>
  <si>
    <t>regurgitated 1 other unknown food item</t>
  </si>
  <si>
    <t>small light (beige) coloured fruit and small dark fruit</t>
  </si>
  <si>
    <t>regurgitated 3 other unknown food items; flew with fecal sac to neabry palm (10m)</t>
  </si>
  <si>
    <t>Golf course edge (276407, 1500965)</t>
  </si>
  <si>
    <t>Fruit</t>
  </si>
  <si>
    <t>Premna fruit</t>
  </si>
  <si>
    <t>MIST foraging on Premna along border of forest by golf course; saw during TMF tracking session</t>
  </si>
  <si>
    <t>275455, 1499642</t>
  </si>
  <si>
    <t>Artocarpus fruit</t>
  </si>
  <si>
    <t>saw multiple MIST eating breadfruit from Artocarpus tree where we were tracking Emperor Ming</t>
  </si>
  <si>
    <t>275803, 1499689</t>
  </si>
  <si>
    <t>beetle</t>
  </si>
  <si>
    <t>Maybe parental feeding as young was in area, but did not see the feeding event</t>
  </si>
  <si>
    <t>275978, 1500296</t>
  </si>
  <si>
    <t>A + J</t>
  </si>
  <si>
    <t>Cocos nucifera</t>
  </si>
  <si>
    <t>Broken up pieces of coconut flesh</t>
  </si>
  <si>
    <t>Possible</t>
  </si>
  <si>
    <t>MRK</t>
  </si>
  <si>
    <t xml:space="preserve">~15 MIST, mostly adults and a few (&lt;5) juvs. on the pavement eating husked coconut. Holding pieces in their beaks and hitting them against the ground to break them up. Some birds were also on the roof of a nearby house, including a begging fledgling. </t>
  </si>
  <si>
    <t>274968, 1500431</t>
  </si>
  <si>
    <t>Seen with another Juvenile (Beelzebird) feeding in 8m tall premna</t>
  </si>
  <si>
    <t>9/14/217</t>
  </si>
  <si>
    <t>274473, 1498659</t>
  </si>
  <si>
    <t>Ficus fruits</t>
  </si>
  <si>
    <t>Eating in 4m ficus with 2 other adult MIST</t>
  </si>
  <si>
    <t>Insect</t>
  </si>
  <si>
    <t>Insect larvae</t>
  </si>
  <si>
    <t>Ripping apart rotten branch of a macaranga and pulling out insect larvae and eating them</t>
  </si>
  <si>
    <t>275826, 1499862</t>
  </si>
  <si>
    <t>Coccina grandis</t>
  </si>
  <si>
    <t>In 10 tall casuarina at 7m plus 5 other MIST</t>
  </si>
  <si>
    <t>275633, 1499998</t>
  </si>
  <si>
    <t>Ficus</t>
  </si>
  <si>
    <t>In 6m tall ficus/casuarina</t>
  </si>
  <si>
    <t>274645, 1499783</t>
  </si>
  <si>
    <t>Bread fruit</t>
  </si>
  <si>
    <t>Saw Gnardsen feeding Terrence what looked to be a section of bread fruit (yellow/white with a stringy/woody texture)</t>
  </si>
  <si>
    <t>Total</t>
  </si>
  <si>
    <t>Fledgling</t>
  </si>
  <si>
    <t>Juvenile</t>
  </si>
  <si>
    <t>Adult</t>
  </si>
  <si>
    <t>Nest box remnants</t>
  </si>
  <si>
    <t>Aidia (UNID36)</t>
  </si>
  <si>
    <t>Annona (UNID 46)</t>
  </si>
  <si>
    <t>Cestrum (UNID3)</t>
  </si>
  <si>
    <t>Clerodendrum</t>
  </si>
  <si>
    <t>Eugenia</t>
  </si>
  <si>
    <t>Flagellaria</t>
  </si>
  <si>
    <t>Ixora</t>
  </si>
  <si>
    <t>Leucaena</t>
  </si>
  <si>
    <t>Maytenus</t>
  </si>
  <si>
    <t>Meiogyne</t>
  </si>
  <si>
    <t>Momordica (UNID28)</t>
  </si>
  <si>
    <t>Phyllanthus (UNID13)</t>
  </si>
  <si>
    <t>Polyscias</t>
  </si>
  <si>
    <t>Pipturus (formerly UNID1, 16 and 18)</t>
  </si>
  <si>
    <t>Psychotria</t>
  </si>
  <si>
    <t>Scaevola  (formerly UNID30)</t>
  </si>
  <si>
    <t>Schefflera (UNID32)</t>
  </si>
  <si>
    <t>Synedrella (UNID23)</t>
  </si>
  <si>
    <t>Tabarnaemontana</t>
  </si>
  <si>
    <t>Triphasia</t>
  </si>
  <si>
    <t>Wikstroemia</t>
  </si>
  <si>
    <t>UNID44</t>
  </si>
  <si>
    <t>UNID45</t>
  </si>
  <si>
    <t>UNID48</t>
  </si>
  <si>
    <t>UNID49</t>
  </si>
  <si>
    <t>UNID50</t>
  </si>
  <si>
    <t>UNID51</t>
  </si>
  <si>
    <t>UNID52</t>
  </si>
  <si>
    <t>UNID53</t>
  </si>
  <si>
    <t>UNID54</t>
  </si>
  <si>
    <t>UNID55</t>
  </si>
  <si>
    <t>UNID56</t>
  </si>
  <si>
    <t>UNID58</t>
  </si>
  <si>
    <t>UNID59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</si>
</sst>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36C0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  <xf numFmtId="2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4" borderId="0" xfId="0" applyNumberFormat="1" applyFill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4" fontId="0" fillId="5" borderId="0" xfId="0" applyNumberFormat="1" applyFill="1" applyAlignment="1">
      <alignment horizontal="center"/>
    </xf>
  </cellXfs>
  <cellStyles count="51">
    <cellStyle name="Followed Hyperlink" xfId="38" builtinId="9" hidden="1"/>
    <cellStyle name="Followed Hyperlink" xfId="8" builtinId="9" hidden="1"/>
    <cellStyle name="Followed Hyperlink" xfId="40" builtinId="9" hidden="1"/>
    <cellStyle name="Followed Hyperlink" xfId="28" builtinId="9" hidden="1"/>
    <cellStyle name="Followed Hyperlink" xfId="32" builtinId="9" hidden="1"/>
    <cellStyle name="Followed Hyperlink" xfId="50" builtinId="9" hidden="1"/>
    <cellStyle name="Followed Hyperlink" xfId="4" builtinId="9" hidden="1"/>
    <cellStyle name="Followed Hyperlink" xfId="2" builtinId="9" hidden="1"/>
    <cellStyle name="Followed Hyperlink" xfId="42" builtinId="9" hidden="1"/>
    <cellStyle name="Followed Hyperlink" xfId="16" builtinId="9" hidden="1"/>
    <cellStyle name="Followed Hyperlink" xfId="14" builtinId="9" hidden="1"/>
    <cellStyle name="Followed Hyperlink" xfId="30" builtinId="9" hidden="1"/>
    <cellStyle name="Followed Hyperlink" xfId="36" builtinId="9" hidden="1"/>
    <cellStyle name="Followed Hyperlink" xfId="24" builtinId="9" hidden="1"/>
    <cellStyle name="Followed Hyperlink" xfId="48" builtinId="9" hidden="1"/>
    <cellStyle name="Followed Hyperlink" xfId="6" builtinId="9" hidden="1"/>
    <cellStyle name="Followed Hyperlink" xfId="12" builtinId="9" hidden="1"/>
    <cellStyle name="Followed Hyperlink" xfId="34" builtinId="9" hidden="1"/>
    <cellStyle name="Followed Hyperlink" xfId="20" builtinId="9" hidden="1"/>
    <cellStyle name="Followed Hyperlink" xfId="26" builtinId="9" hidden="1"/>
    <cellStyle name="Followed Hyperlink" xfId="46" builtinId="9" hidden="1"/>
    <cellStyle name="Followed Hyperlink" xfId="18" builtinId="9" hidden="1"/>
    <cellStyle name="Followed Hyperlink" xfId="44" builtinId="9" hidden="1"/>
    <cellStyle name="Followed Hyperlink" xfId="10" builtinId="9" hidden="1"/>
    <cellStyle name="Followed Hyperlink" xfId="22" builtinId="9" hidden="1"/>
    <cellStyle name="Hyperlink" xfId="9" builtinId="8" hidden="1"/>
    <cellStyle name="Hyperlink" xfId="11" builtinId="8" hidden="1"/>
    <cellStyle name="Hyperlink" xfId="21" builtinId="8" hidden="1"/>
    <cellStyle name="Hyperlink" xfId="1" builtinId="8" hidden="1"/>
    <cellStyle name="Hyperlink" xfId="25" builtinId="8" hidden="1"/>
    <cellStyle name="Hyperlink" xfId="27" builtinId="8" hidden="1"/>
    <cellStyle name="Hyperlink" xfId="29" builtinId="8" hidden="1"/>
    <cellStyle name="Hyperlink" xfId="19" builtinId="8" hidden="1"/>
    <cellStyle name="Hyperlink" xfId="33" builtinId="8" hidden="1"/>
    <cellStyle name="Hyperlink" xfId="5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13" builtinId="8" hidden="1"/>
    <cellStyle name="Hyperlink" xfId="23" builtinId="8" hidden="1"/>
    <cellStyle name="Hyperlink" xfId="3" builtinId="8" hidden="1"/>
    <cellStyle name="Hyperlink" xfId="15" builtinId="8" hidden="1"/>
    <cellStyle name="Hyperlink" xfId="31" builtinId="8" hidden="1"/>
    <cellStyle name="Hyperlink" xfId="7" builtinId="8" hidden="1"/>
    <cellStyle name="Hyperlink" xfId="17" builtinId="8" hidden="1"/>
    <cellStyle name="Hyperlink" xfId="49" builtinId="8" hidden="1"/>
    <cellStyle name="Hyperlink" xfId="47" builtinId="8" hidden="1"/>
    <cellStyle name="Hyperlink" xfId="45" builtinId="8" hidden="1"/>
    <cellStyle name="Hyperlink" xfId="4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43"/>
  <sheetViews>
    <sheetView tabSelected="1" topLeftCell="BT1" zoomScale="115" zoomScaleNormal="115" workbookViewId="0">
      <pane ySplit="1" topLeftCell="A2" activePane="bottomLeft" state="frozen"/>
      <selection activeCell="I2" sqref="I2:I19"/>
      <selection pane="bottomLeft" activeCell="CC2" sqref="CC2"/>
    </sheetView>
  </sheetViews>
  <sheetFormatPr defaultColWidth="8.453125" defaultRowHeight="14.5" x14ac:dyDescent="0.35"/>
  <cols>
    <col min="1" max="1" width="12.453125" style="1" bestFit="1" customWidth="1"/>
    <col min="2" max="2" width="20.453125" style="1" bestFit="1" customWidth="1"/>
    <col min="3" max="3" width="41.453125" style="1" customWidth="1"/>
    <col min="4" max="4" width="12.453125" style="1" customWidth="1"/>
    <col min="5" max="5" width="16.6328125" style="1" bestFit="1" customWidth="1"/>
    <col min="6" max="6" width="8.453125" style="1"/>
    <col min="7" max="7" width="16.1796875" style="1" customWidth="1"/>
    <col min="8" max="8" width="16.81640625" style="1" customWidth="1"/>
    <col min="9" max="9" width="10.81640625" style="1" bestFit="1" customWidth="1"/>
    <col min="10" max="10" width="13.1796875" style="1" bestFit="1" customWidth="1"/>
    <col min="11" max="11" width="16" style="1" bestFit="1" customWidth="1"/>
    <col min="12" max="12" width="34.1796875" style="1" bestFit="1" customWidth="1"/>
    <col min="13" max="13" width="34" style="1" bestFit="1" customWidth="1"/>
    <col min="14" max="15" width="16.26953125" style="1" customWidth="1"/>
    <col min="16" max="16" width="14.26953125" style="1" bestFit="1" customWidth="1"/>
    <col min="17" max="17" width="14.26953125" style="1" customWidth="1"/>
    <col min="18" max="18" width="24" style="1" bestFit="1" customWidth="1"/>
    <col min="19" max="20" width="24" style="1" customWidth="1"/>
    <col min="21" max="21" width="22.81640625" style="1" customWidth="1"/>
    <col min="22" max="22" width="24" style="1" customWidth="1"/>
    <col min="23" max="23" width="21.453125" style="1" bestFit="1" customWidth="1"/>
    <col min="24" max="25" width="21.453125" style="1" customWidth="1"/>
    <col min="26" max="26" width="27.453125" style="1" bestFit="1" customWidth="1"/>
    <col min="27" max="27" width="18.7265625" style="1" bestFit="1" customWidth="1"/>
    <col min="28" max="28" width="27.453125" style="1" customWidth="1"/>
    <col min="29" max="29" width="16.453125" style="1" bestFit="1" customWidth="1"/>
    <col min="30" max="30" width="18.453125" style="1" bestFit="1" customWidth="1"/>
    <col min="31" max="31" width="18.7265625" style="1" bestFit="1" customWidth="1"/>
    <col min="32" max="32" width="30.453125" style="1" bestFit="1" customWidth="1"/>
    <col min="33" max="33" width="30.453125" style="1" customWidth="1"/>
    <col min="34" max="34" width="18.453125" style="1" bestFit="1" customWidth="1"/>
    <col min="35" max="35" width="18.453125" style="1" customWidth="1"/>
    <col min="36" max="36" width="30.453125" style="1" bestFit="1" customWidth="1"/>
    <col min="37" max="37" width="17.36328125" style="1" bestFit="1" customWidth="1"/>
    <col min="38" max="38" width="17.7265625" style="1" bestFit="1" customWidth="1"/>
    <col min="39" max="40" width="17.7265625" style="1" customWidth="1"/>
    <col min="41" max="41" width="22.81640625" style="1" bestFit="1" customWidth="1"/>
    <col min="42" max="42" width="22.81640625" style="1" customWidth="1"/>
    <col min="43" max="82" width="10.81640625" style="1" customWidth="1"/>
    <col min="83" max="83" width="15.453125" style="1" bestFit="1" customWidth="1"/>
    <col min="84" max="84" width="15.453125" style="1" customWidth="1"/>
    <col min="85" max="85" width="21.1796875" style="1" bestFit="1" customWidth="1"/>
    <col min="86" max="87" width="21.1796875" style="1" customWidth="1"/>
    <col min="88" max="88" width="27.81640625" style="1" customWidth="1"/>
    <col min="89" max="89" width="21.1796875" style="1" customWidth="1"/>
    <col min="90" max="90" width="44.453125" style="1" customWidth="1"/>
    <col min="91" max="91" width="60.1796875" style="1" bestFit="1" customWidth="1"/>
    <col min="92" max="16384" width="8.453125" style="1"/>
  </cols>
  <sheetData>
    <row r="1" spans="1:92" ht="14.5" customHeight="1" x14ac:dyDescent="0.35">
      <c r="A1" s="1" t="s">
        <v>0</v>
      </c>
      <c r="B1" s="1" t="s">
        <v>5</v>
      </c>
      <c r="C1" s="1" t="s">
        <v>6</v>
      </c>
      <c r="D1" s="1" t="s">
        <v>1</v>
      </c>
      <c r="E1" s="1" t="s">
        <v>779</v>
      </c>
      <c r="F1" s="1" t="s">
        <v>2</v>
      </c>
      <c r="G1" s="1" t="s">
        <v>3</v>
      </c>
      <c r="H1" s="1" t="s">
        <v>4</v>
      </c>
      <c r="I1" s="1" t="s">
        <v>7</v>
      </c>
      <c r="J1" s="1" t="s">
        <v>780</v>
      </c>
      <c r="K1" s="1" t="s">
        <v>781</v>
      </c>
      <c r="L1" s="1" t="s">
        <v>46</v>
      </c>
      <c r="M1" s="1" t="s">
        <v>9</v>
      </c>
      <c r="N1" s="1" t="s">
        <v>782</v>
      </c>
      <c r="O1" s="1" t="s">
        <v>783</v>
      </c>
      <c r="P1" s="1" t="s">
        <v>10</v>
      </c>
      <c r="Q1" s="1" t="s">
        <v>784</v>
      </c>
      <c r="R1" s="1" t="s">
        <v>8</v>
      </c>
      <c r="S1" s="1" t="s">
        <v>785</v>
      </c>
      <c r="T1" s="1" t="s">
        <v>786</v>
      </c>
      <c r="U1" s="1" t="s">
        <v>18</v>
      </c>
      <c r="V1" s="1" t="s">
        <v>787</v>
      </c>
      <c r="W1" s="1" t="s">
        <v>11</v>
      </c>
      <c r="X1" s="1" t="s">
        <v>788</v>
      </c>
      <c r="Y1" s="1" t="s">
        <v>789</v>
      </c>
      <c r="Z1" s="1" t="s">
        <v>12</v>
      </c>
      <c r="AA1" s="1" t="s">
        <v>790</v>
      </c>
      <c r="AB1" s="1" t="s">
        <v>13</v>
      </c>
      <c r="AC1" s="1" t="s">
        <v>14</v>
      </c>
      <c r="AD1" s="1" t="s">
        <v>15</v>
      </c>
      <c r="AE1" s="1" t="s">
        <v>791</v>
      </c>
      <c r="AF1" s="1" t="s">
        <v>793</v>
      </c>
      <c r="AG1" s="1" t="s">
        <v>792</v>
      </c>
      <c r="AH1" s="1" t="s">
        <v>16</v>
      </c>
      <c r="AI1" s="1" t="s">
        <v>794</v>
      </c>
      <c r="AJ1" s="1" t="s">
        <v>795</v>
      </c>
      <c r="AK1" s="1" t="s">
        <v>796</v>
      </c>
      <c r="AL1" s="1" t="s">
        <v>797</v>
      </c>
      <c r="AM1" s="1" t="s">
        <v>798</v>
      </c>
      <c r="AN1" s="1" t="s">
        <v>799</v>
      </c>
      <c r="AO1" s="1" t="s">
        <v>17</v>
      </c>
      <c r="AP1" s="1" t="s">
        <v>800</v>
      </c>
      <c r="AQ1" s="1" t="s">
        <v>21</v>
      </c>
      <c r="AR1" s="1" t="s">
        <v>23</v>
      </c>
      <c r="AS1" s="1" t="s">
        <v>24</v>
      </c>
      <c r="AT1" s="1" t="s">
        <v>25</v>
      </c>
      <c r="AU1" s="1" t="s">
        <v>26</v>
      </c>
      <c r="AV1" s="1" t="s">
        <v>27</v>
      </c>
      <c r="AW1" s="1" t="s">
        <v>29</v>
      </c>
      <c r="AX1" s="1" t="s">
        <v>30</v>
      </c>
      <c r="AY1" s="1" t="s">
        <v>31</v>
      </c>
      <c r="AZ1" s="1" t="s">
        <v>32</v>
      </c>
      <c r="BA1" s="1" t="s">
        <v>33</v>
      </c>
      <c r="BB1" s="1" t="s">
        <v>34</v>
      </c>
      <c r="BC1" s="1" t="s">
        <v>35</v>
      </c>
      <c r="BD1" s="1" t="s">
        <v>37</v>
      </c>
      <c r="BE1" s="1" t="s">
        <v>38</v>
      </c>
      <c r="BF1" s="1" t="s">
        <v>39</v>
      </c>
      <c r="BG1" s="1" t="s">
        <v>40</v>
      </c>
      <c r="BH1" s="1" t="s">
        <v>41</v>
      </c>
      <c r="BI1" s="1" t="s">
        <v>42</v>
      </c>
      <c r="BJ1" s="1" t="s">
        <v>43</v>
      </c>
      <c r="BK1" s="1" t="s">
        <v>44</v>
      </c>
      <c r="BL1" s="1" t="s">
        <v>45</v>
      </c>
      <c r="BM1" s="1" t="s">
        <v>47</v>
      </c>
      <c r="BN1" s="1" t="s">
        <v>48</v>
      </c>
      <c r="BO1" s="1" t="s">
        <v>49</v>
      </c>
      <c r="BP1" s="1" t="s">
        <v>50</v>
      </c>
      <c r="BQ1" s="1" t="s">
        <v>801</v>
      </c>
      <c r="BR1" s="1" t="s">
        <v>802</v>
      </c>
      <c r="BS1" s="1" t="s">
        <v>803</v>
      </c>
      <c r="BT1" s="1" t="s">
        <v>804</v>
      </c>
      <c r="BU1" s="1" t="s">
        <v>805</v>
      </c>
      <c r="BV1" s="1" t="s">
        <v>806</v>
      </c>
      <c r="BW1" s="1" t="s">
        <v>807</v>
      </c>
      <c r="BX1" s="1" t="s">
        <v>808</v>
      </c>
      <c r="BY1" s="1" t="s">
        <v>809</v>
      </c>
      <c r="BZ1" s="1" t="s">
        <v>810</v>
      </c>
      <c r="CA1" s="1" t="s">
        <v>811</v>
      </c>
      <c r="CB1" s="1" t="s">
        <v>812</v>
      </c>
      <c r="CC1" s="1" t="s">
        <v>813</v>
      </c>
      <c r="CD1" s="1" t="s">
        <v>51</v>
      </c>
      <c r="CE1" s="1" t="s">
        <v>52</v>
      </c>
      <c r="CF1" s="1" t="s">
        <v>53</v>
      </c>
      <c r="CG1" s="1" t="s">
        <v>54</v>
      </c>
      <c r="CH1" s="1" t="s">
        <v>55</v>
      </c>
      <c r="CI1" s="1" t="s">
        <v>56</v>
      </c>
      <c r="CJ1" s="1" t="s">
        <v>57</v>
      </c>
      <c r="CK1" s="1" t="s">
        <v>58</v>
      </c>
      <c r="CL1" s="1" t="s">
        <v>59</v>
      </c>
      <c r="CM1" s="1" t="s">
        <v>60</v>
      </c>
      <c r="CN1" s="1" t="s">
        <v>61</v>
      </c>
    </row>
    <row r="2" spans="1:92" x14ac:dyDescent="0.35">
      <c r="A2" s="12">
        <v>42836</v>
      </c>
      <c r="B2" s="3">
        <v>42849</v>
      </c>
      <c r="C2" s="1" t="s">
        <v>66</v>
      </c>
      <c r="D2" s="1" t="s">
        <v>62</v>
      </c>
      <c r="F2" s="1" t="s">
        <v>63</v>
      </c>
      <c r="G2" s="1" t="s">
        <v>64</v>
      </c>
      <c r="H2" s="1" t="s">
        <v>65</v>
      </c>
      <c r="I2" s="1">
        <f>SUM(M2:BL2)</f>
        <v>3</v>
      </c>
      <c r="R2" s="1">
        <v>1</v>
      </c>
      <c r="AC2" s="1">
        <v>1</v>
      </c>
      <c r="AH2" s="1">
        <v>1</v>
      </c>
      <c r="CE2" s="1">
        <v>3</v>
      </c>
      <c r="CM2" s="1" t="s">
        <v>67</v>
      </c>
      <c r="CN2" s="1" t="s">
        <v>68</v>
      </c>
    </row>
    <row r="3" spans="1:92" x14ac:dyDescent="0.35">
      <c r="A3" s="13">
        <v>42836</v>
      </c>
      <c r="B3" s="3">
        <v>42849</v>
      </c>
      <c r="C3" s="1" t="s">
        <v>66</v>
      </c>
      <c r="D3" s="1" t="s">
        <v>69</v>
      </c>
      <c r="F3" s="1" t="s">
        <v>63</v>
      </c>
      <c r="G3" s="1" t="s">
        <v>70</v>
      </c>
      <c r="H3" s="1" t="s">
        <v>71</v>
      </c>
      <c r="I3" s="1">
        <f>SUM(M3:BL3)</f>
        <v>55</v>
      </c>
      <c r="R3" s="1">
        <v>54</v>
      </c>
      <c r="AH3" s="1">
        <v>1</v>
      </c>
      <c r="CE3" s="1">
        <v>8</v>
      </c>
      <c r="CJ3" s="1">
        <v>3</v>
      </c>
      <c r="CM3" s="1" t="s">
        <v>72</v>
      </c>
      <c r="CN3" s="1" t="s">
        <v>68</v>
      </c>
    </row>
    <row r="4" spans="1:92" x14ac:dyDescent="0.35">
      <c r="A4" s="13">
        <v>42836</v>
      </c>
      <c r="B4" s="3" t="s">
        <v>75</v>
      </c>
      <c r="C4" s="1" t="s">
        <v>76</v>
      </c>
      <c r="D4" s="1" t="s">
        <v>69</v>
      </c>
      <c r="F4" s="1" t="s">
        <v>63</v>
      </c>
      <c r="G4" s="1" t="s">
        <v>73</v>
      </c>
      <c r="H4" s="1" t="s">
        <v>74</v>
      </c>
      <c r="I4" s="1">
        <f>SUM(M4:BL4)</f>
        <v>45</v>
      </c>
      <c r="R4" s="1">
        <v>42</v>
      </c>
      <c r="AQ4" s="1">
        <v>3</v>
      </c>
      <c r="CI4" s="1">
        <v>7</v>
      </c>
      <c r="CJ4" s="1">
        <v>1</v>
      </c>
      <c r="CN4" s="1" t="s">
        <v>68</v>
      </c>
    </row>
    <row r="5" spans="1:92" x14ac:dyDescent="0.35">
      <c r="A5" s="13">
        <v>42836</v>
      </c>
      <c r="B5" s="1" t="s">
        <v>75</v>
      </c>
      <c r="C5" s="1" t="s">
        <v>76</v>
      </c>
      <c r="D5" s="1" t="s">
        <v>62</v>
      </c>
      <c r="F5" s="1" t="s">
        <v>63</v>
      </c>
      <c r="G5" s="1" t="s">
        <v>64</v>
      </c>
      <c r="H5" s="1" t="s">
        <v>77</v>
      </c>
      <c r="I5" s="1">
        <f>SUM(M5:BL5)</f>
        <v>87</v>
      </c>
      <c r="N5" s="1">
        <v>13</v>
      </c>
      <c r="AC5" s="1">
        <v>26</v>
      </c>
      <c r="AD5" s="1">
        <v>19</v>
      </c>
      <c r="AH5" s="1">
        <v>28</v>
      </c>
      <c r="AR5" s="1">
        <v>1</v>
      </c>
      <c r="CD5" s="1">
        <v>14</v>
      </c>
      <c r="CG5" s="1">
        <v>1</v>
      </c>
      <c r="CM5" s="1" t="s">
        <v>78</v>
      </c>
      <c r="CN5" s="1" t="s">
        <v>68</v>
      </c>
    </row>
    <row r="6" spans="1:92" x14ac:dyDescent="0.35">
      <c r="A6" s="13">
        <v>42836</v>
      </c>
      <c r="B6" s="1" t="s">
        <v>75</v>
      </c>
      <c r="C6" s="1" t="s">
        <v>81</v>
      </c>
      <c r="D6" s="1" t="s">
        <v>69</v>
      </c>
      <c r="F6" s="1" t="s">
        <v>63</v>
      </c>
      <c r="G6" s="1" t="s">
        <v>79</v>
      </c>
      <c r="H6" s="1" t="s">
        <v>80</v>
      </c>
      <c r="I6" s="1">
        <f>SUM(M6:BL6)</f>
        <v>34</v>
      </c>
      <c r="R6" s="1">
        <v>34</v>
      </c>
      <c r="CM6" s="5" t="s">
        <v>82</v>
      </c>
      <c r="CN6" s="1" t="s">
        <v>68</v>
      </c>
    </row>
    <row r="7" spans="1:92" x14ac:dyDescent="0.35">
      <c r="A7" s="13">
        <v>42836</v>
      </c>
      <c r="B7" s="1" t="s">
        <v>75</v>
      </c>
      <c r="C7" s="1" t="s">
        <v>81</v>
      </c>
      <c r="D7" s="1" t="s">
        <v>83</v>
      </c>
      <c r="F7" s="1" t="s">
        <v>63</v>
      </c>
      <c r="G7" s="1" t="s">
        <v>84</v>
      </c>
      <c r="H7" s="1" t="s">
        <v>85</v>
      </c>
      <c r="I7" s="1">
        <f>SUM(M7:BL7)</f>
        <v>218</v>
      </c>
      <c r="R7" s="1">
        <v>212</v>
      </c>
      <c r="Z7" s="1">
        <v>1</v>
      </c>
      <c r="AH7" s="1">
        <v>5</v>
      </c>
      <c r="CN7" s="1" t="s">
        <v>68</v>
      </c>
    </row>
    <row r="8" spans="1:92" x14ac:dyDescent="0.35">
      <c r="A8" s="13">
        <v>42836</v>
      </c>
      <c r="B8" s="3">
        <v>42856</v>
      </c>
      <c r="C8" s="1" t="s">
        <v>88</v>
      </c>
      <c r="D8" s="1" t="s">
        <v>83</v>
      </c>
      <c r="F8" s="1" t="s">
        <v>63</v>
      </c>
      <c r="G8" s="1" t="s">
        <v>86</v>
      </c>
      <c r="H8" s="1" t="s">
        <v>87</v>
      </c>
      <c r="I8" s="1">
        <f>SUM(M8:BL8)</f>
        <v>38</v>
      </c>
      <c r="R8" s="1">
        <v>33</v>
      </c>
      <c r="Z8" s="1">
        <v>1</v>
      </c>
      <c r="AH8" s="1">
        <v>2</v>
      </c>
      <c r="AR8" s="1">
        <v>2</v>
      </c>
      <c r="CD8" s="1">
        <v>2</v>
      </c>
      <c r="CI8" s="1">
        <v>2</v>
      </c>
      <c r="CM8" s="1" t="s">
        <v>89</v>
      </c>
      <c r="CN8" s="1" t="s">
        <v>68</v>
      </c>
    </row>
    <row r="9" spans="1:92" x14ac:dyDescent="0.35">
      <c r="A9" s="13">
        <v>42836</v>
      </c>
      <c r="B9" s="3">
        <v>42856</v>
      </c>
      <c r="C9" s="1" t="s">
        <v>92</v>
      </c>
      <c r="D9" s="1" t="s">
        <v>83</v>
      </c>
      <c r="F9" s="1" t="s">
        <v>63</v>
      </c>
      <c r="G9" s="1" t="s">
        <v>90</v>
      </c>
      <c r="H9" s="1" t="s">
        <v>91</v>
      </c>
      <c r="I9" s="1">
        <f>SUM(M9:BL9)</f>
        <v>49</v>
      </c>
      <c r="R9" s="1">
        <v>49</v>
      </c>
      <c r="CE9" s="1">
        <v>1</v>
      </c>
      <c r="CN9" s="1" t="s">
        <v>68</v>
      </c>
    </row>
    <row r="10" spans="1:92" x14ac:dyDescent="0.35">
      <c r="A10" s="13">
        <v>42839</v>
      </c>
      <c r="B10" s="3">
        <v>42849</v>
      </c>
      <c r="C10" s="1" t="s">
        <v>66</v>
      </c>
      <c r="D10" s="1" t="s">
        <v>93</v>
      </c>
      <c r="F10" s="1" t="s">
        <v>63</v>
      </c>
      <c r="G10" s="1" t="s">
        <v>94</v>
      </c>
      <c r="H10" s="1" t="s">
        <v>95</v>
      </c>
      <c r="I10" s="1">
        <f>SUM(M10:BL10)</f>
        <v>6</v>
      </c>
      <c r="AD10" s="1">
        <v>2</v>
      </c>
      <c r="AF10" s="1">
        <v>3</v>
      </c>
      <c r="AR10" s="1">
        <v>1</v>
      </c>
      <c r="CE10" s="1">
        <v>11</v>
      </c>
      <c r="CJ10" s="1">
        <v>1</v>
      </c>
      <c r="CM10" s="1" t="s">
        <v>96</v>
      </c>
      <c r="CN10" s="1" t="s">
        <v>68</v>
      </c>
    </row>
    <row r="11" spans="1:92" x14ac:dyDescent="0.35">
      <c r="A11" s="13">
        <v>42839</v>
      </c>
      <c r="B11" s="3">
        <v>42856</v>
      </c>
      <c r="C11" s="1" t="s">
        <v>88</v>
      </c>
      <c r="D11" s="1" t="s">
        <v>93</v>
      </c>
      <c r="F11" s="1" t="s">
        <v>63</v>
      </c>
      <c r="G11" s="1" t="s">
        <v>97</v>
      </c>
      <c r="H11" s="1" t="s">
        <v>98</v>
      </c>
      <c r="I11" s="1">
        <f>SUM(M11:BL11)</f>
        <v>18</v>
      </c>
      <c r="Z11" s="1">
        <v>3</v>
      </c>
      <c r="AD11" s="1">
        <v>13</v>
      </c>
      <c r="AF11" s="1">
        <v>1</v>
      </c>
      <c r="AH11" s="1">
        <v>1</v>
      </c>
      <c r="CE11" s="1">
        <v>3</v>
      </c>
      <c r="CN11" s="1" t="s">
        <v>68</v>
      </c>
    </row>
    <row r="12" spans="1:92" x14ac:dyDescent="0.35">
      <c r="A12" s="13">
        <v>42839</v>
      </c>
      <c r="B12" s="3">
        <v>42856</v>
      </c>
      <c r="C12" s="1" t="s">
        <v>92</v>
      </c>
      <c r="D12" s="1" t="s">
        <v>99</v>
      </c>
      <c r="F12" s="1" t="s">
        <v>63</v>
      </c>
      <c r="G12" s="1" t="s">
        <v>100</v>
      </c>
      <c r="H12" s="1" t="s">
        <v>101</v>
      </c>
      <c r="I12" s="1">
        <f>SUM(M12:BL12)</f>
        <v>124</v>
      </c>
      <c r="R12" s="1">
        <v>121</v>
      </c>
      <c r="AF12" s="1">
        <v>2</v>
      </c>
      <c r="AH12" s="1">
        <v>1</v>
      </c>
      <c r="CL12" s="1" t="s">
        <v>102</v>
      </c>
      <c r="CN12" s="1" t="s">
        <v>68</v>
      </c>
    </row>
    <row r="13" spans="1:92" x14ac:dyDescent="0.35">
      <c r="A13" s="13">
        <v>42839</v>
      </c>
      <c r="B13" s="3">
        <v>42856</v>
      </c>
      <c r="C13" s="1" t="s">
        <v>92</v>
      </c>
      <c r="D13" s="1" t="s">
        <v>99</v>
      </c>
      <c r="F13" s="1" t="s">
        <v>63</v>
      </c>
      <c r="G13" s="1" t="s">
        <v>103</v>
      </c>
      <c r="H13" s="1" t="s">
        <v>104</v>
      </c>
      <c r="I13" s="1">
        <f>SUM(M13:BL13)</f>
        <v>52</v>
      </c>
      <c r="R13" s="1">
        <v>34</v>
      </c>
      <c r="Z13" s="1">
        <v>4</v>
      </c>
      <c r="AF13" s="1">
        <v>1</v>
      </c>
      <c r="AH13" s="1">
        <v>12</v>
      </c>
      <c r="AT13" s="1">
        <v>1</v>
      </c>
      <c r="CG13" s="1">
        <v>2</v>
      </c>
      <c r="CM13" s="1" t="s">
        <v>105</v>
      </c>
      <c r="CN13" s="1" t="s">
        <v>68</v>
      </c>
    </row>
    <row r="14" spans="1:92" x14ac:dyDescent="0.35">
      <c r="A14" s="13">
        <v>42846</v>
      </c>
      <c r="B14" s="3">
        <v>42857</v>
      </c>
      <c r="C14" s="1" t="s">
        <v>109</v>
      </c>
      <c r="D14" s="1" t="s">
        <v>106</v>
      </c>
      <c r="F14" s="1" t="s">
        <v>63</v>
      </c>
      <c r="G14" s="1" t="s">
        <v>107</v>
      </c>
      <c r="H14" s="1" t="s">
        <v>108</v>
      </c>
      <c r="I14" s="1">
        <f>SUM(M14:BL14)</f>
        <v>5</v>
      </c>
      <c r="AH14" s="1">
        <v>2</v>
      </c>
      <c r="AU14" s="1">
        <v>2</v>
      </c>
      <c r="AV14" s="1">
        <v>1</v>
      </c>
      <c r="CE14" s="1">
        <v>7</v>
      </c>
      <c r="CI14" s="1">
        <v>4</v>
      </c>
      <c r="CJ14" s="1">
        <v>5</v>
      </c>
      <c r="CM14" s="1" t="s">
        <v>110</v>
      </c>
      <c r="CN14" s="1" t="s">
        <v>68</v>
      </c>
    </row>
    <row r="15" spans="1:92" x14ac:dyDescent="0.35">
      <c r="A15" s="11">
        <v>42846</v>
      </c>
      <c r="B15" s="3">
        <v>42857</v>
      </c>
      <c r="C15" s="1" t="s">
        <v>109</v>
      </c>
      <c r="D15" s="1" t="s">
        <v>111</v>
      </c>
      <c r="F15" s="1" t="s">
        <v>63</v>
      </c>
      <c r="G15" s="1" t="s">
        <v>112</v>
      </c>
      <c r="H15" s="1" t="s">
        <v>113</v>
      </c>
      <c r="I15" s="1">
        <f>SUM(M15:BL15)</f>
        <v>0</v>
      </c>
      <c r="CE15" s="1">
        <v>7</v>
      </c>
      <c r="CG15" s="1">
        <v>1</v>
      </c>
      <c r="CI15" s="1">
        <v>2</v>
      </c>
      <c r="CK15" s="1">
        <v>3</v>
      </c>
    </row>
    <row r="16" spans="1:92" x14ac:dyDescent="0.35">
      <c r="A16" s="13">
        <v>42846</v>
      </c>
      <c r="B16" s="3">
        <v>42857</v>
      </c>
      <c r="C16" s="4" t="s">
        <v>117</v>
      </c>
      <c r="D16" s="1" t="s">
        <v>114</v>
      </c>
      <c r="F16" s="1" t="s">
        <v>63</v>
      </c>
      <c r="G16" s="1" t="s">
        <v>115</v>
      </c>
      <c r="H16" s="1" t="s">
        <v>116</v>
      </c>
      <c r="I16" s="1">
        <f>SUM(M16:BL16)</f>
        <v>51</v>
      </c>
      <c r="M16" s="1">
        <v>3</v>
      </c>
      <c r="Z16" s="1">
        <v>2</v>
      </c>
      <c r="AD16" s="1">
        <v>22</v>
      </c>
      <c r="AE16" s="1">
        <v>5</v>
      </c>
      <c r="AF16" s="1">
        <v>1</v>
      </c>
      <c r="AH16" s="1">
        <v>4</v>
      </c>
      <c r="AW16" s="1">
        <v>5</v>
      </c>
      <c r="AX16" s="1">
        <v>9</v>
      </c>
      <c r="CD16" s="1">
        <v>1</v>
      </c>
      <c r="CE16" s="1">
        <v>12</v>
      </c>
      <c r="CG16" s="1">
        <v>2</v>
      </c>
      <c r="CH16" s="1">
        <v>1</v>
      </c>
      <c r="CI16" s="1">
        <v>20</v>
      </c>
      <c r="CJ16" s="1">
        <v>19</v>
      </c>
      <c r="CM16" s="1" t="s">
        <v>118</v>
      </c>
      <c r="CN16" s="1" t="s">
        <v>68</v>
      </c>
    </row>
    <row r="17" spans="1:92" x14ac:dyDescent="0.35">
      <c r="A17" s="13">
        <v>42846</v>
      </c>
      <c r="B17" s="3">
        <v>42857</v>
      </c>
      <c r="C17" s="1" t="s">
        <v>117</v>
      </c>
      <c r="D17" s="1" t="s">
        <v>119</v>
      </c>
      <c r="F17" s="1" t="s">
        <v>63</v>
      </c>
      <c r="G17" s="1" t="s">
        <v>120</v>
      </c>
      <c r="H17" s="1" t="s">
        <v>121</v>
      </c>
      <c r="I17" s="1">
        <f>SUM(M17:BL17)</f>
        <v>149</v>
      </c>
      <c r="R17" s="1">
        <v>92</v>
      </c>
      <c r="AB17" s="1">
        <v>1</v>
      </c>
      <c r="AD17" s="1">
        <v>10</v>
      </c>
      <c r="AE17" s="1">
        <v>38</v>
      </c>
      <c r="AH17" s="1">
        <v>8</v>
      </c>
      <c r="CD17" s="1">
        <v>1</v>
      </c>
      <c r="CE17" s="1">
        <v>7</v>
      </c>
      <c r="CG17" s="1">
        <v>1</v>
      </c>
      <c r="CI17" s="1">
        <v>29</v>
      </c>
      <c r="CJ17" s="1">
        <v>26</v>
      </c>
      <c r="CN17" s="1" t="s">
        <v>68</v>
      </c>
    </row>
    <row r="18" spans="1:92" x14ac:dyDescent="0.35">
      <c r="A18" s="13">
        <v>42846</v>
      </c>
      <c r="B18" s="3">
        <v>42857</v>
      </c>
      <c r="C18" s="1" t="s">
        <v>117</v>
      </c>
      <c r="D18" s="1" t="s">
        <v>122</v>
      </c>
      <c r="F18" s="1" t="s">
        <v>63</v>
      </c>
      <c r="G18" s="1" t="s">
        <v>123</v>
      </c>
      <c r="H18" s="1" t="s">
        <v>124</v>
      </c>
      <c r="I18" s="1">
        <f>SUM(M18:BL18)</f>
        <v>38</v>
      </c>
      <c r="M18" s="1">
        <v>2</v>
      </c>
      <c r="AD18" s="1">
        <v>21</v>
      </c>
      <c r="AH18" s="1">
        <v>15</v>
      </c>
      <c r="CE18" s="1">
        <v>9</v>
      </c>
      <c r="CI18" s="1">
        <v>27</v>
      </c>
      <c r="CJ18" s="1">
        <v>20</v>
      </c>
    </row>
    <row r="19" spans="1:92" x14ac:dyDescent="0.35">
      <c r="A19" s="13">
        <v>42846</v>
      </c>
      <c r="B19" s="3">
        <v>42859</v>
      </c>
      <c r="C19" s="1" t="s">
        <v>128</v>
      </c>
      <c r="D19" s="1" t="s">
        <v>125</v>
      </c>
      <c r="F19" s="1" t="s">
        <v>63</v>
      </c>
      <c r="G19" s="1" t="s">
        <v>126</v>
      </c>
      <c r="H19" s="1" t="s">
        <v>127</v>
      </c>
      <c r="I19" s="1">
        <f>SUM(M19:BL19)</f>
        <v>27</v>
      </c>
      <c r="AB19" s="1">
        <v>1</v>
      </c>
      <c r="AF19" s="1">
        <v>2</v>
      </c>
      <c r="AH19" s="1">
        <v>2</v>
      </c>
      <c r="AR19" s="1">
        <v>22</v>
      </c>
      <c r="CE19" s="1">
        <v>2</v>
      </c>
      <c r="CI19" s="1">
        <v>4</v>
      </c>
      <c r="CJ19" s="1">
        <v>14</v>
      </c>
      <c r="CN19" s="1" t="s">
        <v>68</v>
      </c>
    </row>
    <row r="20" spans="1:92" x14ac:dyDescent="0.35">
      <c r="A20" s="13">
        <v>42846</v>
      </c>
      <c r="B20" s="3">
        <v>42859</v>
      </c>
      <c r="C20" s="1" t="s">
        <v>128</v>
      </c>
      <c r="D20" s="1" t="s">
        <v>125</v>
      </c>
      <c r="F20" s="1" t="s">
        <v>63</v>
      </c>
      <c r="G20" s="1" t="s">
        <v>129</v>
      </c>
      <c r="H20" s="1" t="s">
        <v>130</v>
      </c>
      <c r="I20" s="1">
        <f>SUM(M20:BL20)</f>
        <v>29</v>
      </c>
      <c r="AB20" s="1">
        <v>2</v>
      </c>
      <c r="AH20" s="1">
        <v>8</v>
      </c>
      <c r="AR20" s="1">
        <v>19</v>
      </c>
      <c r="CE20" s="1">
        <v>2</v>
      </c>
      <c r="CI20" s="1">
        <v>7</v>
      </c>
      <c r="CJ20" s="1">
        <v>7</v>
      </c>
      <c r="CN20" s="1" t="s">
        <v>68</v>
      </c>
    </row>
    <row r="21" spans="1:92" x14ac:dyDescent="0.35">
      <c r="A21" s="13">
        <v>42846</v>
      </c>
      <c r="B21" s="3">
        <v>42859</v>
      </c>
      <c r="C21" s="1" t="s">
        <v>128</v>
      </c>
      <c r="D21" s="1" t="s">
        <v>111</v>
      </c>
      <c r="F21" s="1" t="s">
        <v>63</v>
      </c>
      <c r="G21" s="1" t="s">
        <v>131</v>
      </c>
      <c r="H21" s="1" t="s">
        <v>132</v>
      </c>
      <c r="I21" s="1">
        <f>SUM(M21:BL21)</f>
        <v>42</v>
      </c>
      <c r="P21" s="1">
        <v>3</v>
      </c>
      <c r="Z21" s="1">
        <v>2</v>
      </c>
      <c r="AD21" s="1">
        <v>1</v>
      </c>
      <c r="AH21" s="1">
        <v>36</v>
      </c>
      <c r="CE21" s="1">
        <v>2</v>
      </c>
      <c r="CJ21" s="1">
        <v>6</v>
      </c>
      <c r="CN21" s="1" t="s">
        <v>68</v>
      </c>
    </row>
    <row r="22" spans="1:92" x14ac:dyDescent="0.35">
      <c r="A22" s="13">
        <v>42846</v>
      </c>
      <c r="B22" s="3">
        <v>42914</v>
      </c>
      <c r="C22" s="1" t="s">
        <v>109</v>
      </c>
      <c r="D22" s="1" t="s">
        <v>106</v>
      </c>
      <c r="F22" s="1" t="s">
        <v>63</v>
      </c>
      <c r="G22" s="1" t="s">
        <v>133</v>
      </c>
      <c r="H22" s="1" t="s">
        <v>134</v>
      </c>
      <c r="I22" s="1">
        <f>SUM(M22:BL22)</f>
        <v>16</v>
      </c>
      <c r="AE22" s="1">
        <v>7</v>
      </c>
      <c r="AH22" s="1">
        <v>9</v>
      </c>
      <c r="CI22" s="1">
        <v>13</v>
      </c>
      <c r="CN22" s="1" t="s">
        <v>68</v>
      </c>
    </row>
    <row r="23" spans="1:92" x14ac:dyDescent="0.35">
      <c r="A23" s="13">
        <v>42846</v>
      </c>
      <c r="B23" s="3">
        <v>42915</v>
      </c>
      <c r="C23" s="1" t="s">
        <v>109</v>
      </c>
      <c r="D23" s="1" t="s">
        <v>122</v>
      </c>
      <c r="F23" s="1" t="s">
        <v>63</v>
      </c>
      <c r="G23" s="1" t="s">
        <v>135</v>
      </c>
      <c r="H23" s="1" t="s">
        <v>136</v>
      </c>
      <c r="I23" s="1">
        <f>SUM(M23:BL23)</f>
        <v>12</v>
      </c>
      <c r="M23" s="1">
        <v>3</v>
      </c>
      <c r="AH23" s="1">
        <v>9</v>
      </c>
      <c r="CG23" s="1">
        <v>1</v>
      </c>
      <c r="CI23" s="1">
        <v>32</v>
      </c>
      <c r="CN23" s="1" t="s">
        <v>68</v>
      </c>
    </row>
    <row r="24" spans="1:92" x14ac:dyDescent="0.35">
      <c r="A24" s="13">
        <v>42846</v>
      </c>
      <c r="B24" s="3">
        <v>42919</v>
      </c>
      <c r="C24" s="1" t="s">
        <v>109</v>
      </c>
      <c r="D24" s="1" t="s">
        <v>114</v>
      </c>
      <c r="F24" s="1" t="s">
        <v>63</v>
      </c>
      <c r="G24" s="1" t="s">
        <v>137</v>
      </c>
      <c r="H24" s="1" t="s">
        <v>138</v>
      </c>
      <c r="I24" s="1">
        <f>SUM(M24:BL24)</f>
        <v>42</v>
      </c>
      <c r="M24" s="1">
        <v>1</v>
      </c>
      <c r="AD24" s="1">
        <v>31</v>
      </c>
      <c r="AE24" s="1">
        <v>7</v>
      </c>
      <c r="AH24" s="1">
        <v>2</v>
      </c>
      <c r="AO24" s="1">
        <v>1</v>
      </c>
      <c r="CN24" s="1" t="s">
        <v>68</v>
      </c>
    </row>
    <row r="25" spans="1:92" x14ac:dyDescent="0.35">
      <c r="A25" s="13">
        <v>42846</v>
      </c>
      <c r="B25" s="3">
        <v>42919</v>
      </c>
      <c r="C25" s="1" t="s">
        <v>109</v>
      </c>
      <c r="D25" s="1" t="s">
        <v>111</v>
      </c>
      <c r="F25" s="1" t="s">
        <v>63</v>
      </c>
      <c r="G25" s="1" t="s">
        <v>112</v>
      </c>
      <c r="H25" s="1" t="s">
        <v>139</v>
      </c>
      <c r="I25" s="1">
        <f>SUM(M25:BL25)</f>
        <v>40</v>
      </c>
      <c r="P25" s="1">
        <v>7</v>
      </c>
      <c r="Z25" s="1">
        <v>1</v>
      </c>
      <c r="AD25" s="1">
        <v>3</v>
      </c>
      <c r="AH25" s="1">
        <v>29</v>
      </c>
      <c r="CF25" s="1">
        <v>1</v>
      </c>
      <c r="CG25" s="1">
        <v>1</v>
      </c>
      <c r="CI25" s="1">
        <v>18</v>
      </c>
      <c r="CJ25" s="1">
        <v>7</v>
      </c>
    </row>
    <row r="26" spans="1:92" x14ac:dyDescent="0.35">
      <c r="A26" s="13">
        <v>42846</v>
      </c>
      <c r="B26" s="3">
        <v>42919</v>
      </c>
      <c r="C26" s="1" t="s">
        <v>109</v>
      </c>
      <c r="D26" s="1" t="s">
        <v>125</v>
      </c>
      <c r="F26" s="1" t="s">
        <v>63</v>
      </c>
      <c r="G26" s="1" t="s">
        <v>140</v>
      </c>
      <c r="H26" s="1" t="s">
        <v>141</v>
      </c>
      <c r="I26" s="1">
        <f>SUM(M26:BL26)</f>
        <v>5</v>
      </c>
      <c r="AH26" s="1">
        <v>5</v>
      </c>
      <c r="CE26" s="1">
        <v>2</v>
      </c>
      <c r="CF26" s="1">
        <v>1</v>
      </c>
      <c r="CG26" s="1">
        <v>2</v>
      </c>
      <c r="CI26" s="1">
        <v>5</v>
      </c>
      <c r="CJ26" s="1">
        <v>12</v>
      </c>
      <c r="CN26" s="1" t="s">
        <v>68</v>
      </c>
    </row>
    <row r="27" spans="1:92" x14ac:dyDescent="0.35">
      <c r="A27" s="13">
        <v>42853</v>
      </c>
      <c r="B27" s="3">
        <v>42856</v>
      </c>
      <c r="C27" s="1" t="s">
        <v>92</v>
      </c>
      <c r="D27" s="1" t="s">
        <v>142</v>
      </c>
      <c r="F27" s="1" t="s">
        <v>63</v>
      </c>
      <c r="G27" s="1" t="s">
        <v>143</v>
      </c>
      <c r="H27" s="1" t="s">
        <v>144</v>
      </c>
      <c r="I27" s="1">
        <f>SUM(M27:BL27)</f>
        <v>13</v>
      </c>
      <c r="W27" s="1">
        <v>5</v>
      </c>
      <c r="Z27" s="1">
        <v>1</v>
      </c>
      <c r="AB27" s="1">
        <v>2</v>
      </c>
      <c r="AF27" s="1">
        <v>1</v>
      </c>
      <c r="AH27" s="1">
        <v>4</v>
      </c>
      <c r="CN27" s="1" t="s">
        <v>68</v>
      </c>
    </row>
    <row r="28" spans="1:92" x14ac:dyDescent="0.35">
      <c r="A28" s="13">
        <v>42853</v>
      </c>
      <c r="B28" s="3">
        <v>42856</v>
      </c>
      <c r="C28" s="1" t="s">
        <v>92</v>
      </c>
      <c r="D28" s="1" t="s">
        <v>145</v>
      </c>
      <c r="F28" s="1" t="s">
        <v>63</v>
      </c>
      <c r="G28" s="1" t="s">
        <v>146</v>
      </c>
      <c r="H28" s="1" t="s">
        <v>147</v>
      </c>
      <c r="I28" s="1">
        <f>SUM(M28:BL28)</f>
        <v>19</v>
      </c>
      <c r="AB28" s="1">
        <v>3</v>
      </c>
      <c r="AF28" s="1">
        <v>6</v>
      </c>
      <c r="AH28" s="1">
        <v>10</v>
      </c>
      <c r="CE28" s="1">
        <v>2</v>
      </c>
      <c r="CJ28" s="1">
        <v>1</v>
      </c>
      <c r="CM28" s="1" t="s">
        <v>148</v>
      </c>
      <c r="CN28" s="1" t="s">
        <v>68</v>
      </c>
    </row>
    <row r="29" spans="1:92" x14ac:dyDescent="0.35">
      <c r="A29" s="13">
        <v>42853</v>
      </c>
      <c r="B29" s="3">
        <v>42865</v>
      </c>
      <c r="C29" s="1" t="s">
        <v>128</v>
      </c>
      <c r="D29" s="9" t="s">
        <v>145</v>
      </c>
      <c r="E29" s="9"/>
      <c r="F29" s="1" t="s">
        <v>63</v>
      </c>
      <c r="G29" s="9" t="s">
        <v>149</v>
      </c>
      <c r="H29" s="1" t="s">
        <v>150</v>
      </c>
      <c r="I29" s="1">
        <f>SUM(M29:BL29)</f>
        <v>3</v>
      </c>
      <c r="AH29" s="1">
        <v>3</v>
      </c>
      <c r="CJ29" s="1">
        <v>2</v>
      </c>
      <c r="CN29" s="1" t="s">
        <v>68</v>
      </c>
    </row>
    <row r="30" spans="1:92" x14ac:dyDescent="0.35">
      <c r="A30" s="13">
        <v>42853</v>
      </c>
      <c r="B30" s="3">
        <v>42865</v>
      </c>
      <c r="C30" s="1" t="s">
        <v>128</v>
      </c>
      <c r="D30" s="9" t="s">
        <v>145</v>
      </c>
      <c r="E30" s="9"/>
      <c r="F30" s="1" t="s">
        <v>63</v>
      </c>
      <c r="G30" s="9" t="s">
        <v>146</v>
      </c>
      <c r="H30" s="1" t="s">
        <v>151</v>
      </c>
      <c r="I30" s="1">
        <f>SUM(M30:BL30)</f>
        <v>6</v>
      </c>
      <c r="AH30" s="1">
        <v>6</v>
      </c>
      <c r="CE30" s="1">
        <v>2</v>
      </c>
      <c r="CH30" s="1">
        <v>1</v>
      </c>
      <c r="CJ30" s="1">
        <v>2</v>
      </c>
      <c r="CM30" s="1" t="s">
        <v>152</v>
      </c>
      <c r="CN30" s="1" t="s">
        <v>68</v>
      </c>
    </row>
    <row r="31" spans="1:92" x14ac:dyDescent="0.35">
      <c r="A31" s="11">
        <v>42857</v>
      </c>
      <c r="B31" s="3">
        <v>42865</v>
      </c>
      <c r="C31" s="1" t="s">
        <v>128</v>
      </c>
      <c r="D31" s="1" t="s">
        <v>153</v>
      </c>
      <c r="F31" s="1" t="s">
        <v>63</v>
      </c>
      <c r="G31" s="1" t="s">
        <v>154</v>
      </c>
      <c r="H31" s="1" t="s">
        <v>155</v>
      </c>
      <c r="I31" s="1">
        <f>SUM(M31:BL31)</f>
        <v>0</v>
      </c>
      <c r="CM31" s="1" t="s">
        <v>156</v>
      </c>
    </row>
    <row r="32" spans="1:92" x14ac:dyDescent="0.35">
      <c r="A32" s="11">
        <v>42857</v>
      </c>
      <c r="B32" s="3">
        <v>42865</v>
      </c>
      <c r="C32" s="1" t="s">
        <v>128</v>
      </c>
      <c r="D32" s="1" t="s">
        <v>153</v>
      </c>
      <c r="F32" s="1" t="s">
        <v>63</v>
      </c>
      <c r="G32" s="9" t="s">
        <v>157</v>
      </c>
      <c r="H32" s="1" t="s">
        <v>158</v>
      </c>
      <c r="I32" s="1">
        <f>SUM(M32:BL32)</f>
        <v>0</v>
      </c>
      <c r="CM32" s="1" t="s">
        <v>156</v>
      </c>
    </row>
    <row r="33" spans="1:92" x14ac:dyDescent="0.35">
      <c r="A33" s="13">
        <v>42860</v>
      </c>
      <c r="B33" s="3">
        <v>42865</v>
      </c>
      <c r="C33" s="1" t="s">
        <v>128</v>
      </c>
      <c r="D33" s="1" t="s">
        <v>159</v>
      </c>
      <c r="F33" s="1" t="s">
        <v>63</v>
      </c>
      <c r="G33" s="1" t="s">
        <v>160</v>
      </c>
      <c r="H33" s="1" t="s">
        <v>161</v>
      </c>
      <c r="I33" s="1">
        <f>SUM(M33:BL33)</f>
        <v>16</v>
      </c>
      <c r="R33" s="1">
        <v>15</v>
      </c>
      <c r="AH33" s="1">
        <v>1</v>
      </c>
      <c r="CI33" s="1">
        <v>2</v>
      </c>
      <c r="CJ33" s="1">
        <v>2</v>
      </c>
      <c r="CM33" s="1" t="s">
        <v>162</v>
      </c>
    </row>
    <row r="34" spans="1:92" x14ac:dyDescent="0.35">
      <c r="A34" s="13">
        <v>42860</v>
      </c>
      <c r="B34" s="3">
        <v>42865</v>
      </c>
      <c r="C34" s="1" t="s">
        <v>128</v>
      </c>
      <c r="D34" s="1" t="s">
        <v>163</v>
      </c>
      <c r="F34" s="1" t="s">
        <v>63</v>
      </c>
      <c r="G34" s="1" t="s">
        <v>164</v>
      </c>
      <c r="H34" s="1" t="s">
        <v>165</v>
      </c>
      <c r="I34" s="1">
        <f>SUM(M34:BL34)</f>
        <v>65</v>
      </c>
      <c r="W34" s="1">
        <v>20</v>
      </c>
      <c r="AB34" s="1">
        <v>2</v>
      </c>
      <c r="AC34" s="1">
        <v>40</v>
      </c>
      <c r="AH34" s="1">
        <v>3</v>
      </c>
      <c r="CD34" s="1">
        <v>1</v>
      </c>
      <c r="CI34" s="1">
        <v>12</v>
      </c>
      <c r="CM34" s="1" t="s">
        <v>166</v>
      </c>
    </row>
    <row r="35" spans="1:92" x14ac:dyDescent="0.35">
      <c r="A35" s="13">
        <v>42860</v>
      </c>
      <c r="B35" s="3">
        <v>42865</v>
      </c>
      <c r="C35" s="1" t="s">
        <v>128</v>
      </c>
      <c r="D35" s="1" t="s">
        <v>163</v>
      </c>
      <c r="F35" s="1" t="s">
        <v>63</v>
      </c>
      <c r="G35" s="1" t="s">
        <v>167</v>
      </c>
      <c r="H35" s="1" t="s">
        <v>168</v>
      </c>
      <c r="I35" s="1">
        <f>SUM(M35:BL35)</f>
        <v>33</v>
      </c>
      <c r="W35" s="1">
        <v>15</v>
      </c>
      <c r="Z35" s="1">
        <v>4</v>
      </c>
      <c r="AB35" s="1">
        <v>5</v>
      </c>
      <c r="AH35" s="1">
        <v>9</v>
      </c>
      <c r="CE35" s="1">
        <v>5</v>
      </c>
      <c r="CI35" s="1">
        <v>29</v>
      </c>
      <c r="CJ35" s="1">
        <v>6</v>
      </c>
      <c r="CK35" s="1">
        <v>1</v>
      </c>
      <c r="CM35" s="1" t="s">
        <v>169</v>
      </c>
      <c r="CN35" s="1" t="s">
        <v>68</v>
      </c>
    </row>
    <row r="36" spans="1:92" x14ac:dyDescent="0.35">
      <c r="A36" s="13">
        <v>42864</v>
      </c>
      <c r="B36" s="3">
        <v>42865</v>
      </c>
      <c r="C36" s="1" t="s">
        <v>128</v>
      </c>
      <c r="D36" s="1" t="s">
        <v>170</v>
      </c>
      <c r="F36" s="1" t="s">
        <v>63</v>
      </c>
      <c r="G36" s="1" t="s">
        <v>171</v>
      </c>
      <c r="H36" s="1" t="s">
        <v>172</v>
      </c>
      <c r="I36" s="1">
        <f>SUM(M36:BL36)</f>
        <v>3</v>
      </c>
      <c r="Z36" s="1">
        <v>3</v>
      </c>
      <c r="CE36" s="1">
        <v>2</v>
      </c>
      <c r="CI36" s="1">
        <v>1</v>
      </c>
      <c r="CJ36" s="1">
        <v>5</v>
      </c>
      <c r="CM36" s="1" t="s">
        <v>173</v>
      </c>
    </row>
    <row r="37" spans="1:92" x14ac:dyDescent="0.35">
      <c r="A37" s="13">
        <v>42864</v>
      </c>
      <c r="B37" s="3">
        <v>42865</v>
      </c>
      <c r="C37" s="1" t="s">
        <v>128</v>
      </c>
      <c r="D37" s="1" t="s">
        <v>170</v>
      </c>
      <c r="F37" s="1" t="s">
        <v>63</v>
      </c>
      <c r="G37" s="1" t="s">
        <v>174</v>
      </c>
      <c r="H37" s="1" t="s">
        <v>175</v>
      </c>
      <c r="I37" s="1">
        <f>SUM(M37:BL37)</f>
        <v>4</v>
      </c>
      <c r="Z37" s="1">
        <v>4</v>
      </c>
      <c r="CI37" s="1">
        <v>16</v>
      </c>
      <c r="CJ37" s="1">
        <v>1</v>
      </c>
      <c r="CM37" s="1" t="s">
        <v>176</v>
      </c>
      <c r="CN37" s="1" t="s">
        <v>68</v>
      </c>
    </row>
    <row r="38" spans="1:92" x14ac:dyDescent="0.35">
      <c r="A38" s="13">
        <v>42867</v>
      </c>
      <c r="B38" s="3">
        <v>42893</v>
      </c>
      <c r="C38" s="1" t="s">
        <v>109</v>
      </c>
      <c r="D38" s="1" t="s">
        <v>177</v>
      </c>
      <c r="F38" s="1" t="s">
        <v>178</v>
      </c>
      <c r="G38" s="1" t="s">
        <v>179</v>
      </c>
      <c r="H38" s="1" t="s">
        <v>180</v>
      </c>
      <c r="I38" s="1">
        <f>SUM(M38:BL38)</f>
        <v>160</v>
      </c>
      <c r="R38" s="1">
        <v>159</v>
      </c>
      <c r="W38" s="1">
        <v>1</v>
      </c>
      <c r="CD38" s="1">
        <v>1</v>
      </c>
      <c r="CN38" s="1" t="s">
        <v>68</v>
      </c>
    </row>
    <row r="39" spans="1:92" x14ac:dyDescent="0.35">
      <c r="A39" s="13">
        <v>42869</v>
      </c>
      <c r="B39" s="3">
        <v>42893</v>
      </c>
      <c r="C39" s="1" t="s">
        <v>109</v>
      </c>
      <c r="D39" s="1" t="s">
        <v>163</v>
      </c>
      <c r="F39" s="1" t="s">
        <v>63</v>
      </c>
      <c r="G39" s="1" t="s">
        <v>164</v>
      </c>
      <c r="H39" s="1" t="s">
        <v>181</v>
      </c>
      <c r="I39" s="1">
        <f>SUM(M39:BL39)</f>
        <v>14</v>
      </c>
      <c r="W39" s="1">
        <v>10</v>
      </c>
      <c r="Z39" s="1">
        <v>1</v>
      </c>
      <c r="AF39" s="1">
        <v>1</v>
      </c>
      <c r="AH39" s="1">
        <v>2</v>
      </c>
      <c r="CI39" s="1">
        <v>5</v>
      </c>
      <c r="CJ39" s="1">
        <v>2</v>
      </c>
      <c r="CM39" s="1" t="s">
        <v>182</v>
      </c>
    </row>
    <row r="40" spans="1:92" x14ac:dyDescent="0.35">
      <c r="A40" s="13">
        <v>42871</v>
      </c>
      <c r="B40" s="3">
        <v>42872</v>
      </c>
      <c r="C40" s="1" t="s">
        <v>186</v>
      </c>
      <c r="D40" s="1" t="s">
        <v>183</v>
      </c>
      <c r="F40" s="1" t="s">
        <v>63</v>
      </c>
      <c r="G40" s="1" t="s">
        <v>184</v>
      </c>
      <c r="H40" s="1" t="s">
        <v>185</v>
      </c>
      <c r="I40" s="1">
        <f>SUM(M40:BL40)</f>
        <v>127</v>
      </c>
      <c r="Z40" s="1">
        <v>3</v>
      </c>
      <c r="AF40" s="1">
        <v>3</v>
      </c>
      <c r="AH40" s="1">
        <v>3</v>
      </c>
      <c r="AY40" s="1">
        <v>118</v>
      </c>
      <c r="CI40" s="1">
        <v>21</v>
      </c>
      <c r="CJ40" s="1">
        <v>8</v>
      </c>
      <c r="CM40" s="1" t="s">
        <v>187</v>
      </c>
      <c r="CN40" s="1" t="s">
        <v>68</v>
      </c>
    </row>
    <row r="41" spans="1:92" x14ac:dyDescent="0.35">
      <c r="A41" s="11">
        <v>42871</v>
      </c>
      <c r="B41" s="3">
        <v>42893</v>
      </c>
      <c r="C41" s="1" t="s">
        <v>109</v>
      </c>
      <c r="D41" s="1" t="s">
        <v>183</v>
      </c>
      <c r="F41" s="1" t="s">
        <v>63</v>
      </c>
      <c r="G41" s="1" t="s">
        <v>188</v>
      </c>
      <c r="H41" s="1" t="s">
        <v>189</v>
      </c>
      <c r="I41" s="1">
        <f>SUM(M41:BL41)</f>
        <v>7</v>
      </c>
      <c r="Z41" s="1">
        <v>6</v>
      </c>
      <c r="AH41" s="1">
        <v>1</v>
      </c>
      <c r="CJ41" s="1">
        <v>1</v>
      </c>
      <c r="CN41" s="1" t="s">
        <v>68</v>
      </c>
    </row>
    <row r="42" spans="1:92" x14ac:dyDescent="0.35">
      <c r="A42" s="13">
        <v>42871</v>
      </c>
      <c r="B42" s="3">
        <v>42894</v>
      </c>
      <c r="C42" s="1" t="s">
        <v>109</v>
      </c>
      <c r="D42" s="1" t="s">
        <v>190</v>
      </c>
      <c r="F42" s="1" t="s">
        <v>63</v>
      </c>
      <c r="G42" s="1" t="s">
        <v>191</v>
      </c>
      <c r="H42" s="1" t="s">
        <v>192</v>
      </c>
      <c r="I42" s="1">
        <f>SUM(M42:BL42)</f>
        <v>27</v>
      </c>
      <c r="W42" s="1">
        <v>9</v>
      </c>
      <c r="Z42" s="1">
        <v>2</v>
      </c>
      <c r="AH42" s="1">
        <v>16</v>
      </c>
      <c r="CI42" s="1">
        <v>3</v>
      </c>
      <c r="CJ42" s="1">
        <v>1</v>
      </c>
      <c r="CM42" s="1" t="s">
        <v>193</v>
      </c>
      <c r="CN42" s="1" t="s">
        <v>68</v>
      </c>
    </row>
    <row r="43" spans="1:92" x14ac:dyDescent="0.35">
      <c r="A43" s="13">
        <v>42871</v>
      </c>
      <c r="B43" s="3">
        <v>42895</v>
      </c>
      <c r="C43" s="1" t="s">
        <v>186</v>
      </c>
      <c r="D43" s="1" t="s">
        <v>194</v>
      </c>
      <c r="F43" s="1" t="s">
        <v>63</v>
      </c>
      <c r="G43" s="1" t="s">
        <v>195</v>
      </c>
      <c r="H43" s="1" t="s">
        <v>196</v>
      </c>
      <c r="I43" s="1">
        <f>SUM(M43:BL43)</f>
        <v>15</v>
      </c>
      <c r="W43" s="1">
        <v>1</v>
      </c>
      <c r="Z43" s="1">
        <v>11</v>
      </c>
      <c r="AF43" s="1">
        <v>2</v>
      </c>
      <c r="AH43" s="1">
        <v>1</v>
      </c>
      <c r="CE43" s="1">
        <v>1</v>
      </c>
      <c r="CI43" s="1">
        <v>4</v>
      </c>
      <c r="CJ43" s="1">
        <v>1</v>
      </c>
    </row>
    <row r="44" spans="1:92" x14ac:dyDescent="0.35">
      <c r="A44" s="13">
        <v>42871</v>
      </c>
      <c r="B44" s="3">
        <v>42896</v>
      </c>
      <c r="C44" s="1" t="s">
        <v>109</v>
      </c>
      <c r="D44" s="1" t="s">
        <v>194</v>
      </c>
      <c r="F44" s="1" t="s">
        <v>63</v>
      </c>
      <c r="G44" s="1" t="s">
        <v>197</v>
      </c>
      <c r="H44" s="1" t="s">
        <v>198</v>
      </c>
      <c r="I44" s="1">
        <f>SUM(M44:BL44)</f>
        <v>127</v>
      </c>
      <c r="Z44" s="1">
        <v>4</v>
      </c>
      <c r="AF44" s="1">
        <v>121</v>
      </c>
      <c r="AH44" s="1">
        <v>1</v>
      </c>
      <c r="AZ44" s="1">
        <v>1</v>
      </c>
      <c r="CI44" s="1">
        <v>1</v>
      </c>
      <c r="CJ44" s="1">
        <v>4</v>
      </c>
      <c r="CK44" s="1">
        <v>1</v>
      </c>
      <c r="CM44" s="1" t="s">
        <v>199</v>
      </c>
      <c r="CN44" s="1" t="s">
        <v>68</v>
      </c>
    </row>
    <row r="45" spans="1:92" x14ac:dyDescent="0.35">
      <c r="A45" s="13">
        <v>42871</v>
      </c>
      <c r="B45" s="3">
        <v>42896</v>
      </c>
      <c r="C45" s="1" t="s">
        <v>109</v>
      </c>
      <c r="D45" s="1" t="s">
        <v>190</v>
      </c>
      <c r="F45" s="1" t="s">
        <v>63</v>
      </c>
      <c r="G45" s="1" t="s">
        <v>200</v>
      </c>
      <c r="H45" s="1" t="s">
        <v>201</v>
      </c>
      <c r="I45" s="1">
        <f>SUM(M45:BL45)</f>
        <v>34</v>
      </c>
      <c r="W45" s="1">
        <v>4</v>
      </c>
      <c r="Z45" s="1">
        <v>6</v>
      </c>
      <c r="AC45" s="1">
        <v>10</v>
      </c>
      <c r="AH45" s="1">
        <v>14</v>
      </c>
      <c r="CG45" s="1">
        <v>1</v>
      </c>
      <c r="CI45" s="1">
        <v>20</v>
      </c>
      <c r="CJ45" s="1">
        <v>15</v>
      </c>
      <c r="CM45" s="1" t="s">
        <v>202</v>
      </c>
      <c r="CN45" s="1" t="s">
        <v>68</v>
      </c>
    </row>
    <row r="46" spans="1:92" x14ac:dyDescent="0.35">
      <c r="A46" s="13">
        <v>42871</v>
      </c>
      <c r="B46" s="3">
        <v>42896</v>
      </c>
      <c r="C46" s="1" t="s">
        <v>109</v>
      </c>
      <c r="D46" s="1" t="s">
        <v>194</v>
      </c>
      <c r="F46" s="1" t="s">
        <v>63</v>
      </c>
      <c r="G46" s="1" t="s">
        <v>203</v>
      </c>
      <c r="H46" s="1" t="s">
        <v>204</v>
      </c>
      <c r="I46" s="1">
        <f>SUM(M46:BL46)</f>
        <v>95</v>
      </c>
      <c r="W46" s="1">
        <v>4</v>
      </c>
      <c r="Z46" s="1">
        <v>4</v>
      </c>
      <c r="AF46" s="1">
        <v>86</v>
      </c>
      <c r="AH46" s="1">
        <v>1</v>
      </c>
      <c r="CE46" s="1">
        <v>1</v>
      </c>
      <c r="CI46" s="1">
        <v>22</v>
      </c>
      <c r="CJ46" s="1">
        <v>1</v>
      </c>
      <c r="CM46" s="1" t="s">
        <v>205</v>
      </c>
      <c r="CN46" s="1" t="s">
        <v>68</v>
      </c>
    </row>
    <row r="47" spans="1:92" x14ac:dyDescent="0.35">
      <c r="A47" s="13">
        <v>42878</v>
      </c>
      <c r="B47" s="3">
        <v>42894</v>
      </c>
      <c r="C47" s="1" t="s">
        <v>109</v>
      </c>
      <c r="D47" s="1" t="s">
        <v>206</v>
      </c>
      <c r="F47" s="1" t="s">
        <v>63</v>
      </c>
      <c r="G47" s="1" t="s">
        <v>207</v>
      </c>
      <c r="H47" s="1" t="s">
        <v>208</v>
      </c>
      <c r="I47" s="1">
        <f>SUM(M47:BL47)</f>
        <v>227</v>
      </c>
      <c r="W47" s="1">
        <v>7</v>
      </c>
      <c r="AF47" s="1">
        <v>216</v>
      </c>
      <c r="AH47" s="1">
        <v>4</v>
      </c>
      <c r="CJ47" s="1">
        <v>7</v>
      </c>
      <c r="CM47" s="1" t="s">
        <v>209</v>
      </c>
      <c r="CN47" s="1" t="s">
        <v>68</v>
      </c>
    </row>
    <row r="48" spans="1:92" x14ac:dyDescent="0.35">
      <c r="A48" s="13">
        <v>42878</v>
      </c>
      <c r="B48" s="3">
        <v>42894</v>
      </c>
      <c r="C48" s="1" t="s">
        <v>109</v>
      </c>
      <c r="D48" s="1" t="s">
        <v>210</v>
      </c>
      <c r="F48" s="1" t="s">
        <v>63</v>
      </c>
      <c r="G48" s="1" t="s">
        <v>211</v>
      </c>
      <c r="H48" s="1" t="s">
        <v>212</v>
      </c>
      <c r="I48" s="1">
        <f>SUM(M48:BL48)</f>
        <v>358</v>
      </c>
      <c r="R48" s="1">
        <v>2</v>
      </c>
      <c r="W48" s="1">
        <v>10</v>
      </c>
      <c r="AF48" s="1">
        <v>346</v>
      </c>
      <c r="CI48" s="1">
        <v>16</v>
      </c>
      <c r="CJ48" s="1">
        <v>9</v>
      </c>
      <c r="CM48" s="1" t="s">
        <v>213</v>
      </c>
      <c r="CN48" s="1" t="s">
        <v>68</v>
      </c>
    </row>
    <row r="49" spans="1:92" x14ac:dyDescent="0.35">
      <c r="A49" s="13">
        <v>42878</v>
      </c>
      <c r="B49" s="3">
        <v>42895</v>
      </c>
      <c r="C49" s="1" t="s">
        <v>66</v>
      </c>
      <c r="D49" s="1" t="s">
        <v>206</v>
      </c>
      <c r="F49" s="1" t="s">
        <v>63</v>
      </c>
      <c r="G49" s="1" t="s">
        <v>214</v>
      </c>
      <c r="H49" s="1" t="s">
        <v>215</v>
      </c>
      <c r="I49" s="1">
        <f>SUM(M49:BL49)</f>
        <v>4</v>
      </c>
      <c r="AF49" s="1">
        <v>4</v>
      </c>
      <c r="CI49" s="1">
        <v>1</v>
      </c>
      <c r="CM49" s="1" t="s">
        <v>216</v>
      </c>
      <c r="CN49" s="1" t="s">
        <v>68</v>
      </c>
    </row>
    <row r="50" spans="1:92" x14ac:dyDescent="0.35">
      <c r="A50" s="13">
        <v>42878</v>
      </c>
      <c r="B50" s="3">
        <v>42899</v>
      </c>
      <c r="C50" s="1" t="s">
        <v>109</v>
      </c>
      <c r="D50" s="1" t="s">
        <v>217</v>
      </c>
      <c r="F50" s="1" t="s">
        <v>63</v>
      </c>
      <c r="G50" s="1" t="s">
        <v>218</v>
      </c>
      <c r="H50" s="1" t="s">
        <v>219</v>
      </c>
      <c r="I50" s="1">
        <f>SUM(M50:BL50)</f>
        <v>85</v>
      </c>
      <c r="M50" s="1">
        <v>1</v>
      </c>
      <c r="Z50" s="1">
        <v>15</v>
      </c>
      <c r="AC50" s="1">
        <v>2</v>
      </c>
      <c r="AF50" s="1">
        <v>67</v>
      </c>
      <c r="CD50" s="1">
        <v>1</v>
      </c>
      <c r="CG50" s="1">
        <v>3</v>
      </c>
      <c r="CI50" s="1">
        <v>17</v>
      </c>
      <c r="CJ50" s="1">
        <v>5</v>
      </c>
      <c r="CN50" s="1" t="s">
        <v>68</v>
      </c>
    </row>
    <row r="51" spans="1:92" x14ac:dyDescent="0.35">
      <c r="A51" s="13">
        <v>42878</v>
      </c>
      <c r="B51" s="3">
        <v>42899</v>
      </c>
      <c r="C51" s="1" t="s">
        <v>109</v>
      </c>
      <c r="D51" s="1" t="s">
        <v>210</v>
      </c>
      <c r="F51" s="1" t="s">
        <v>63</v>
      </c>
      <c r="G51" s="1" t="s">
        <v>220</v>
      </c>
      <c r="H51" s="1" t="s">
        <v>221</v>
      </c>
      <c r="I51" s="1">
        <f>SUM(M51:BL51)</f>
        <v>207</v>
      </c>
      <c r="R51" s="1">
        <v>18</v>
      </c>
      <c r="W51" s="1">
        <v>18</v>
      </c>
      <c r="AF51" s="1">
        <v>170</v>
      </c>
      <c r="BB51" s="1">
        <v>1</v>
      </c>
      <c r="CI51" s="1">
        <v>17</v>
      </c>
      <c r="CM51" s="1" t="s">
        <v>222</v>
      </c>
      <c r="CN51" s="1" t="s">
        <v>68</v>
      </c>
    </row>
    <row r="52" spans="1:92" x14ac:dyDescent="0.35">
      <c r="A52" s="13">
        <v>42878</v>
      </c>
      <c r="B52" s="3">
        <v>42899</v>
      </c>
      <c r="C52" s="1" t="s">
        <v>109</v>
      </c>
      <c r="D52" s="1" t="s">
        <v>217</v>
      </c>
      <c r="F52" s="1" t="s">
        <v>63</v>
      </c>
      <c r="G52" s="1" t="s">
        <v>223</v>
      </c>
      <c r="H52" s="1" t="s">
        <v>224</v>
      </c>
      <c r="I52" s="1">
        <f>SUM(M52:BL52)</f>
        <v>132</v>
      </c>
      <c r="Z52" s="1">
        <v>12</v>
      </c>
      <c r="AC52" s="1">
        <v>4</v>
      </c>
      <c r="AF52" s="1">
        <v>116</v>
      </c>
      <c r="CG52" s="1">
        <v>2</v>
      </c>
      <c r="CI52" s="1">
        <v>44</v>
      </c>
      <c r="CJ52" s="1">
        <v>7</v>
      </c>
      <c r="CN52" s="1" t="s">
        <v>68</v>
      </c>
    </row>
    <row r="53" spans="1:92" x14ac:dyDescent="0.35">
      <c r="A53" s="13">
        <v>42878</v>
      </c>
      <c r="B53" s="3">
        <v>42899</v>
      </c>
      <c r="C53" s="1" t="s">
        <v>109</v>
      </c>
      <c r="D53" s="1" t="s">
        <v>217</v>
      </c>
      <c r="F53" s="1" t="s">
        <v>63</v>
      </c>
      <c r="G53" s="1" t="s">
        <v>225</v>
      </c>
      <c r="H53" s="1" t="s">
        <v>226</v>
      </c>
      <c r="I53" s="1">
        <f>SUM(M53:BL53)</f>
        <v>81</v>
      </c>
      <c r="Z53" s="1">
        <v>1</v>
      </c>
      <c r="AF53" s="1">
        <v>4</v>
      </c>
      <c r="BC53" s="1">
        <v>76</v>
      </c>
      <c r="CI53" s="1">
        <v>5</v>
      </c>
      <c r="CN53" s="1" t="s">
        <v>68</v>
      </c>
    </row>
    <row r="54" spans="1:92" x14ac:dyDescent="0.35">
      <c r="A54" s="13">
        <v>42878</v>
      </c>
      <c r="B54" s="3">
        <v>42899</v>
      </c>
      <c r="C54" s="1" t="s">
        <v>109</v>
      </c>
      <c r="D54" s="1" t="s">
        <v>227</v>
      </c>
      <c r="F54" s="1" t="s">
        <v>63</v>
      </c>
      <c r="G54" s="1" t="s">
        <v>228</v>
      </c>
      <c r="H54" s="1" t="s">
        <v>229</v>
      </c>
      <c r="I54" s="1">
        <f>SUM(M54:BL54)</f>
        <v>2</v>
      </c>
      <c r="AF54" s="1">
        <v>2</v>
      </c>
      <c r="CI54" s="1">
        <v>1</v>
      </c>
      <c r="CL54" s="1" t="s">
        <v>102</v>
      </c>
      <c r="CM54" s="1" t="s">
        <v>205</v>
      </c>
      <c r="CN54" s="1" t="s">
        <v>68</v>
      </c>
    </row>
    <row r="55" spans="1:92" x14ac:dyDescent="0.35">
      <c r="A55" s="13">
        <v>42885</v>
      </c>
      <c r="B55" s="3">
        <v>42906</v>
      </c>
      <c r="C55" s="1" t="s">
        <v>109</v>
      </c>
      <c r="D55" s="1" t="s">
        <v>230</v>
      </c>
      <c r="F55" s="1" t="s">
        <v>63</v>
      </c>
      <c r="G55" s="1" t="s">
        <v>231</v>
      </c>
      <c r="H55" s="1" t="s">
        <v>232</v>
      </c>
      <c r="I55" s="1">
        <f>SUM(M55:BL55)</f>
        <v>117</v>
      </c>
      <c r="R55" s="1">
        <v>2</v>
      </c>
      <c r="W55" s="1">
        <v>19</v>
      </c>
      <c r="AF55" s="1">
        <v>96</v>
      </c>
      <c r="CF55" s="1">
        <v>2</v>
      </c>
      <c r="CI55" s="1">
        <v>27</v>
      </c>
      <c r="CJ55" s="1">
        <v>3</v>
      </c>
      <c r="CN55" s="1" t="s">
        <v>68</v>
      </c>
    </row>
    <row r="56" spans="1:92" x14ac:dyDescent="0.35">
      <c r="A56" s="13">
        <v>42885</v>
      </c>
      <c r="B56" s="3">
        <v>42915</v>
      </c>
      <c r="C56" s="1" t="s">
        <v>109</v>
      </c>
      <c r="D56" s="1" t="s">
        <v>230</v>
      </c>
      <c r="F56" s="1" t="s">
        <v>63</v>
      </c>
      <c r="G56" s="1" t="s">
        <v>233</v>
      </c>
      <c r="H56" s="1" t="s">
        <v>234</v>
      </c>
      <c r="I56" s="1">
        <f>SUM(M56:BL56)</f>
        <v>215</v>
      </c>
      <c r="R56" s="1">
        <v>10</v>
      </c>
      <c r="W56" s="1">
        <v>16</v>
      </c>
      <c r="AD56" s="1">
        <v>6</v>
      </c>
      <c r="AF56" s="1">
        <v>181</v>
      </c>
      <c r="BB56" s="1">
        <v>2</v>
      </c>
      <c r="CF56" s="1">
        <v>2</v>
      </c>
      <c r="CG56" s="1">
        <v>2</v>
      </c>
      <c r="CH56" s="1">
        <v>2</v>
      </c>
      <c r="CI56" s="1">
        <v>15</v>
      </c>
      <c r="CJ56" s="1">
        <v>16</v>
      </c>
      <c r="CM56" s="1" t="s">
        <v>235</v>
      </c>
      <c r="CN56" s="1" t="s">
        <v>68</v>
      </c>
    </row>
    <row r="57" spans="1:92" x14ac:dyDescent="0.35">
      <c r="A57" s="13">
        <v>42887</v>
      </c>
      <c r="B57" s="3">
        <v>42898</v>
      </c>
      <c r="C57" s="1" t="s">
        <v>109</v>
      </c>
      <c r="D57" s="1" t="s">
        <v>236</v>
      </c>
      <c r="F57" s="1" t="s">
        <v>237</v>
      </c>
      <c r="G57" s="1" t="s">
        <v>238</v>
      </c>
      <c r="H57" s="1" t="s">
        <v>239</v>
      </c>
      <c r="I57" s="1">
        <f>SUM(M57:BL57)</f>
        <v>4</v>
      </c>
      <c r="P57" s="1">
        <v>4</v>
      </c>
      <c r="CN57" s="1" t="s">
        <v>68</v>
      </c>
    </row>
    <row r="58" spans="1:92" x14ac:dyDescent="0.35">
      <c r="A58" s="13">
        <v>42888</v>
      </c>
      <c r="B58" s="3">
        <v>42893</v>
      </c>
      <c r="C58" s="1" t="s">
        <v>109</v>
      </c>
      <c r="D58" s="1" t="s">
        <v>240</v>
      </c>
      <c r="F58" s="1" t="s">
        <v>63</v>
      </c>
      <c r="G58" s="1" t="s">
        <v>241</v>
      </c>
      <c r="H58" s="1" t="s">
        <v>242</v>
      </c>
      <c r="I58" s="1">
        <f>SUM(M58:BL58)</f>
        <v>36</v>
      </c>
      <c r="R58" s="1">
        <v>30</v>
      </c>
      <c r="W58" s="1">
        <v>3</v>
      </c>
      <c r="AH58" s="1">
        <v>3</v>
      </c>
      <c r="CE58" s="1">
        <v>1</v>
      </c>
      <c r="CJ58" s="1">
        <v>1</v>
      </c>
      <c r="CM58" s="1" t="s">
        <v>243</v>
      </c>
      <c r="CN58" s="1" t="s">
        <v>68</v>
      </c>
    </row>
    <row r="59" spans="1:92" x14ac:dyDescent="0.35">
      <c r="A59" s="13">
        <v>42888</v>
      </c>
      <c r="B59" s="3">
        <v>42894</v>
      </c>
      <c r="C59" s="1" t="s">
        <v>109</v>
      </c>
      <c r="D59" s="1" t="s">
        <v>83</v>
      </c>
      <c r="F59" s="1" t="s">
        <v>63</v>
      </c>
      <c r="G59" s="1" t="s">
        <v>244</v>
      </c>
      <c r="H59" s="1" t="s">
        <v>245</v>
      </c>
      <c r="I59" s="1">
        <f>SUM(M59:BL59)</f>
        <v>3</v>
      </c>
      <c r="R59" s="1">
        <v>1</v>
      </c>
      <c r="AH59" s="1">
        <v>2</v>
      </c>
      <c r="CE59" s="1">
        <v>1</v>
      </c>
      <c r="CJ59" s="1">
        <v>7</v>
      </c>
      <c r="CM59" s="1" t="s">
        <v>246</v>
      </c>
      <c r="CN59" s="1" t="s">
        <v>68</v>
      </c>
    </row>
    <row r="60" spans="1:92" x14ac:dyDescent="0.35">
      <c r="A60" s="13">
        <v>42888</v>
      </c>
      <c r="B60" s="3">
        <v>42897</v>
      </c>
      <c r="C60" s="1" t="s">
        <v>109</v>
      </c>
      <c r="D60" s="1" t="s">
        <v>247</v>
      </c>
      <c r="F60" s="1" t="s">
        <v>63</v>
      </c>
      <c r="G60" s="1" t="s">
        <v>248</v>
      </c>
      <c r="H60" s="1" t="s">
        <v>249</v>
      </c>
      <c r="I60" s="1">
        <f>SUM(M60:BL60)</f>
        <v>3</v>
      </c>
      <c r="AD60" s="1">
        <v>3</v>
      </c>
      <c r="CE60" s="1">
        <v>1</v>
      </c>
      <c r="CI60" s="1">
        <v>4</v>
      </c>
      <c r="CJ60" s="1">
        <v>18</v>
      </c>
      <c r="CM60" s="1" t="s">
        <v>202</v>
      </c>
      <c r="CN60" s="1" t="s">
        <v>68</v>
      </c>
    </row>
    <row r="61" spans="1:92" x14ac:dyDescent="0.35">
      <c r="A61" s="13">
        <v>42888</v>
      </c>
      <c r="B61" s="3">
        <v>42905</v>
      </c>
      <c r="C61" s="1" t="s">
        <v>109</v>
      </c>
      <c r="D61" s="1" t="s">
        <v>247</v>
      </c>
      <c r="F61" s="1" t="s">
        <v>63</v>
      </c>
      <c r="G61" s="1" t="s">
        <v>248</v>
      </c>
      <c r="H61" s="1" t="s">
        <v>250</v>
      </c>
      <c r="I61" s="1">
        <f>SUM(M61:BL61)</f>
        <v>9</v>
      </c>
      <c r="W61" s="1">
        <v>5</v>
      </c>
      <c r="AD61" s="1">
        <v>3</v>
      </c>
      <c r="BB61" s="1">
        <v>1</v>
      </c>
      <c r="CF61" s="1">
        <v>1</v>
      </c>
      <c r="CG61" s="1">
        <v>1</v>
      </c>
      <c r="CH61" s="1">
        <v>1</v>
      </c>
      <c r="CI61" s="1">
        <v>21</v>
      </c>
      <c r="CJ61" s="1">
        <v>10</v>
      </c>
      <c r="CM61" s="1" t="s">
        <v>251</v>
      </c>
      <c r="CN61" s="1" t="s">
        <v>68</v>
      </c>
    </row>
    <row r="62" spans="1:92" x14ac:dyDescent="0.35">
      <c r="A62" s="13">
        <v>42888</v>
      </c>
      <c r="B62" s="3">
        <v>42905</v>
      </c>
      <c r="C62" s="1" t="s">
        <v>109</v>
      </c>
      <c r="D62" s="1" t="s">
        <v>240</v>
      </c>
      <c r="F62" s="1" t="s">
        <v>63</v>
      </c>
      <c r="G62" s="1" t="s">
        <v>252</v>
      </c>
      <c r="H62" s="1" t="s">
        <v>253</v>
      </c>
      <c r="I62" s="1">
        <f>SUM(M62:BL62)</f>
        <v>322</v>
      </c>
      <c r="R62" s="1">
        <v>211</v>
      </c>
      <c r="W62" s="1">
        <v>2</v>
      </c>
      <c r="AF62" s="1">
        <v>97</v>
      </c>
      <c r="AH62" s="1">
        <v>12</v>
      </c>
      <c r="CG62" s="1">
        <v>1</v>
      </c>
      <c r="CI62" s="1">
        <v>13</v>
      </c>
      <c r="CJ62" s="1">
        <v>2</v>
      </c>
      <c r="CN62" s="1" t="s">
        <v>68</v>
      </c>
    </row>
    <row r="63" spans="1:92" x14ac:dyDescent="0.35">
      <c r="A63" s="13">
        <v>42888</v>
      </c>
      <c r="B63" s="3">
        <v>42905</v>
      </c>
      <c r="C63" s="1" t="s">
        <v>109</v>
      </c>
      <c r="D63" s="1" t="s">
        <v>93</v>
      </c>
      <c r="F63" s="1" t="s">
        <v>63</v>
      </c>
      <c r="G63" s="1" t="s">
        <v>254</v>
      </c>
      <c r="H63" s="1" t="s">
        <v>255</v>
      </c>
      <c r="I63" s="1">
        <f>SUM(M63:BL63)</f>
        <v>31</v>
      </c>
      <c r="W63" s="1">
        <v>2</v>
      </c>
      <c r="BD63" s="1">
        <v>29</v>
      </c>
      <c r="CG63" s="1">
        <v>1</v>
      </c>
      <c r="CI63" s="1">
        <v>22</v>
      </c>
      <c r="CM63" s="1" t="s">
        <v>256</v>
      </c>
      <c r="CN63" s="1" t="s">
        <v>68</v>
      </c>
    </row>
    <row r="64" spans="1:92" x14ac:dyDescent="0.35">
      <c r="A64" s="13">
        <v>42888</v>
      </c>
      <c r="B64" s="3">
        <v>42905</v>
      </c>
      <c r="C64" s="1" t="s">
        <v>109</v>
      </c>
      <c r="D64" s="1" t="s">
        <v>93</v>
      </c>
      <c r="F64" s="1" t="s">
        <v>63</v>
      </c>
      <c r="G64" s="1" t="s">
        <v>257</v>
      </c>
      <c r="H64" s="1" t="s">
        <v>258</v>
      </c>
      <c r="I64" s="1">
        <f>SUM(M64:BL64)</f>
        <v>14</v>
      </c>
      <c r="W64" s="1">
        <v>1</v>
      </c>
      <c r="BD64" s="1">
        <v>13</v>
      </c>
      <c r="CI64" s="1">
        <v>3</v>
      </c>
      <c r="CJ64" s="1">
        <v>4</v>
      </c>
      <c r="CN64" s="1" t="s">
        <v>68</v>
      </c>
    </row>
    <row r="65" spans="1:92" x14ac:dyDescent="0.35">
      <c r="A65" s="13">
        <v>42888</v>
      </c>
      <c r="B65" s="3">
        <v>42905</v>
      </c>
      <c r="C65" s="1" t="s">
        <v>109</v>
      </c>
      <c r="D65" s="1" t="s">
        <v>240</v>
      </c>
      <c r="F65" s="1" t="s">
        <v>63</v>
      </c>
      <c r="G65" s="1" t="s">
        <v>259</v>
      </c>
      <c r="H65" s="1" t="s">
        <v>260</v>
      </c>
      <c r="I65" s="1">
        <f>SUM(M65:BL65)</f>
        <v>491</v>
      </c>
      <c r="R65" s="1">
        <v>351</v>
      </c>
      <c r="W65" s="1">
        <v>4</v>
      </c>
      <c r="AC65" s="1">
        <v>1</v>
      </c>
      <c r="AF65" s="1">
        <v>133</v>
      </c>
      <c r="AH65" s="1">
        <v>2</v>
      </c>
      <c r="CI65" s="1">
        <v>19</v>
      </c>
      <c r="CJ65" s="1">
        <v>6</v>
      </c>
      <c r="CN65" s="1" t="s">
        <v>68</v>
      </c>
    </row>
    <row r="66" spans="1:92" x14ac:dyDescent="0.35">
      <c r="A66" s="13">
        <v>42892</v>
      </c>
      <c r="B66" s="3">
        <v>42896</v>
      </c>
      <c r="C66" s="1" t="s">
        <v>109</v>
      </c>
      <c r="D66" s="1" t="s">
        <v>261</v>
      </c>
      <c r="F66" s="1" t="s">
        <v>63</v>
      </c>
      <c r="G66" s="1" t="s">
        <v>262</v>
      </c>
      <c r="H66" s="1" t="s">
        <v>263</v>
      </c>
      <c r="I66" s="1">
        <f>SUM(M66:BL66)</f>
        <v>22</v>
      </c>
      <c r="R66" s="1">
        <v>3</v>
      </c>
      <c r="Z66" s="1">
        <v>5</v>
      </c>
      <c r="AF66" s="1">
        <v>9</v>
      </c>
      <c r="AH66" s="1">
        <v>5</v>
      </c>
      <c r="CG66" s="1">
        <v>1</v>
      </c>
      <c r="CI66" s="1">
        <v>23</v>
      </c>
      <c r="CJ66" s="1">
        <v>15</v>
      </c>
      <c r="CM66" s="1" t="s">
        <v>202</v>
      </c>
      <c r="CN66" s="1" t="s">
        <v>68</v>
      </c>
    </row>
    <row r="67" spans="1:92" x14ac:dyDescent="0.35">
      <c r="A67" s="13">
        <v>42892</v>
      </c>
      <c r="B67" s="3">
        <v>42897</v>
      </c>
      <c r="C67" s="1" t="s">
        <v>109</v>
      </c>
      <c r="D67" s="1" t="s">
        <v>264</v>
      </c>
      <c r="F67" s="1" t="s">
        <v>63</v>
      </c>
      <c r="G67" s="1" t="s">
        <v>265</v>
      </c>
      <c r="H67" s="1" t="s">
        <v>266</v>
      </c>
      <c r="I67" s="1">
        <f>SUM(M67:BL67)</f>
        <v>26</v>
      </c>
      <c r="P67" s="1">
        <v>7</v>
      </c>
      <c r="R67" s="1">
        <v>6</v>
      </c>
      <c r="AF67" s="1">
        <v>7</v>
      </c>
      <c r="AH67" s="1">
        <v>4</v>
      </c>
      <c r="BA67" s="1">
        <v>2</v>
      </c>
      <c r="CG67" s="1">
        <v>2</v>
      </c>
      <c r="CH67" s="1">
        <v>1</v>
      </c>
      <c r="CI67" s="1">
        <v>48</v>
      </c>
      <c r="CJ67" s="1">
        <v>8</v>
      </c>
      <c r="CL67" s="1" t="s">
        <v>267</v>
      </c>
      <c r="CM67" s="1" t="s">
        <v>268</v>
      </c>
      <c r="CN67" s="1" t="s">
        <v>68</v>
      </c>
    </row>
    <row r="68" spans="1:92" x14ac:dyDescent="0.35">
      <c r="A68" s="11">
        <v>42892</v>
      </c>
      <c r="B68" s="3">
        <v>42897</v>
      </c>
      <c r="C68" s="1" t="s">
        <v>109</v>
      </c>
      <c r="D68" s="1" t="s">
        <v>114</v>
      </c>
      <c r="F68" s="1" t="s">
        <v>63</v>
      </c>
      <c r="G68" s="1" t="s">
        <v>269</v>
      </c>
      <c r="H68" s="1" t="s">
        <v>270</v>
      </c>
      <c r="I68" s="1">
        <f>SUM(M68:BL68)</f>
        <v>92</v>
      </c>
      <c r="R68" s="1">
        <v>89</v>
      </c>
      <c r="Z68" s="1">
        <v>1</v>
      </c>
      <c r="AH68" s="1">
        <v>2</v>
      </c>
      <c r="CI68" s="1">
        <v>19</v>
      </c>
      <c r="CJ68" s="1">
        <v>8</v>
      </c>
      <c r="CN68" s="1" t="s">
        <v>68</v>
      </c>
    </row>
    <row r="69" spans="1:92" x14ac:dyDescent="0.35">
      <c r="A69" s="13">
        <v>42892</v>
      </c>
      <c r="B69" s="3">
        <v>42898</v>
      </c>
      <c r="C69" s="1" t="s">
        <v>109</v>
      </c>
      <c r="D69" s="1" t="s">
        <v>114</v>
      </c>
      <c r="F69" s="1" t="s">
        <v>63</v>
      </c>
      <c r="G69" s="1" t="s">
        <v>271</v>
      </c>
      <c r="H69" s="1" t="s">
        <v>272</v>
      </c>
      <c r="I69" s="1">
        <f>SUM(M69:BL69)</f>
        <v>113</v>
      </c>
      <c r="R69" s="1">
        <v>113</v>
      </c>
      <c r="CI69" s="1">
        <v>4</v>
      </c>
      <c r="CJ69" s="1">
        <v>2</v>
      </c>
      <c r="CN69" s="1" t="s">
        <v>68</v>
      </c>
    </row>
    <row r="70" spans="1:92" x14ac:dyDescent="0.35">
      <c r="A70" s="13">
        <v>42892</v>
      </c>
      <c r="B70" s="3">
        <v>42898</v>
      </c>
      <c r="C70" s="1" t="s">
        <v>109</v>
      </c>
      <c r="D70" s="1" t="s">
        <v>111</v>
      </c>
      <c r="F70" s="1" t="s">
        <v>63</v>
      </c>
      <c r="G70" s="1" t="s">
        <v>273</v>
      </c>
      <c r="H70" s="1" t="s">
        <v>274</v>
      </c>
      <c r="I70" s="1">
        <f>SUM(M70:BL70)</f>
        <v>98</v>
      </c>
      <c r="P70" s="1">
        <v>1</v>
      </c>
      <c r="R70" s="1">
        <v>88</v>
      </c>
      <c r="Z70" s="1">
        <v>2</v>
      </c>
      <c r="AH70" s="1">
        <v>7</v>
      </c>
      <c r="CF70" s="1">
        <v>1</v>
      </c>
      <c r="CI70" s="1">
        <v>20</v>
      </c>
      <c r="CJ70" s="1">
        <v>20</v>
      </c>
      <c r="CN70" s="1" t="s">
        <v>68</v>
      </c>
    </row>
    <row r="71" spans="1:92" x14ac:dyDescent="0.35">
      <c r="A71" s="13">
        <v>42892</v>
      </c>
      <c r="B71" s="3">
        <v>42898</v>
      </c>
      <c r="C71" s="1" t="s">
        <v>109</v>
      </c>
      <c r="D71" s="1" t="s">
        <v>264</v>
      </c>
      <c r="F71" s="1" t="s">
        <v>63</v>
      </c>
      <c r="G71" s="1" t="s">
        <v>275</v>
      </c>
      <c r="H71" s="1" t="s">
        <v>276</v>
      </c>
      <c r="I71" s="1">
        <f>SUM(M71:BL71)</f>
        <v>13</v>
      </c>
      <c r="P71" s="1">
        <v>6</v>
      </c>
      <c r="AF71" s="1">
        <v>2</v>
      </c>
      <c r="AH71" s="1">
        <v>5</v>
      </c>
      <c r="CG71" s="1">
        <v>1</v>
      </c>
      <c r="CH71" s="1">
        <v>1</v>
      </c>
      <c r="CI71" s="1">
        <v>7</v>
      </c>
      <c r="CJ71" s="1">
        <v>8</v>
      </c>
      <c r="CM71" s="1" t="s">
        <v>251</v>
      </c>
      <c r="CN71" s="1" t="s">
        <v>68</v>
      </c>
    </row>
    <row r="72" spans="1:92" x14ac:dyDescent="0.35">
      <c r="A72" s="13">
        <v>42892</v>
      </c>
      <c r="B72" s="3">
        <v>42898</v>
      </c>
      <c r="C72" s="1" t="s">
        <v>109</v>
      </c>
      <c r="D72" s="1" t="s">
        <v>111</v>
      </c>
      <c r="F72" s="1" t="s">
        <v>63</v>
      </c>
      <c r="G72" s="1" t="s">
        <v>277</v>
      </c>
      <c r="H72" s="1" t="s">
        <v>278</v>
      </c>
      <c r="I72" s="1">
        <f>SUM(M72:BL72)</f>
        <v>35</v>
      </c>
      <c r="P72" s="1">
        <v>1</v>
      </c>
      <c r="R72" s="1">
        <v>30</v>
      </c>
      <c r="W72" s="1">
        <v>1</v>
      </c>
      <c r="AH72" s="1">
        <v>3</v>
      </c>
      <c r="CF72" s="1">
        <v>1</v>
      </c>
      <c r="CG72" s="1">
        <v>2</v>
      </c>
      <c r="CH72" s="1">
        <v>2</v>
      </c>
      <c r="CI72" s="1">
        <v>35</v>
      </c>
      <c r="CJ72" s="1">
        <v>11</v>
      </c>
      <c r="CM72" s="1" t="s">
        <v>279</v>
      </c>
      <c r="CN72" s="1" t="s">
        <v>68</v>
      </c>
    </row>
    <row r="73" spans="1:92" x14ac:dyDescent="0.35">
      <c r="A73" s="13">
        <v>42892</v>
      </c>
      <c r="B73" s="3">
        <v>42902</v>
      </c>
      <c r="C73" s="1" t="s">
        <v>109</v>
      </c>
      <c r="D73" s="1" t="s">
        <v>261</v>
      </c>
      <c r="F73" s="1" t="s">
        <v>63</v>
      </c>
      <c r="G73" s="1" t="s">
        <v>280</v>
      </c>
      <c r="H73" s="1" t="s">
        <v>281</v>
      </c>
      <c r="I73" s="1">
        <f>SUM(M73:BL73)</f>
        <v>582</v>
      </c>
      <c r="R73" s="1">
        <v>16</v>
      </c>
      <c r="Z73" s="1">
        <v>6</v>
      </c>
      <c r="AC73" s="1">
        <v>8</v>
      </c>
      <c r="AF73" s="1">
        <v>549</v>
      </c>
      <c r="AH73" s="1">
        <v>3</v>
      </c>
      <c r="CH73" s="1">
        <v>1</v>
      </c>
      <c r="CI73" s="1">
        <v>15</v>
      </c>
      <c r="CJ73" s="1">
        <v>13</v>
      </c>
      <c r="CM73" s="1" t="s">
        <v>282</v>
      </c>
      <c r="CN73" s="1" t="s">
        <v>68</v>
      </c>
    </row>
    <row r="74" spans="1:92" x14ac:dyDescent="0.35">
      <c r="A74" s="13">
        <v>42895</v>
      </c>
      <c r="B74" s="3">
        <v>42901</v>
      </c>
      <c r="C74" s="1" t="s">
        <v>109</v>
      </c>
      <c r="D74" s="1" t="s">
        <v>106</v>
      </c>
      <c r="F74" s="1" t="s">
        <v>63</v>
      </c>
      <c r="G74" s="1" t="s">
        <v>283</v>
      </c>
      <c r="H74" s="1" t="s">
        <v>284</v>
      </c>
      <c r="I74" s="1">
        <f>SUM(M74:BL74)</f>
        <v>334</v>
      </c>
      <c r="R74" s="1">
        <v>332</v>
      </c>
      <c r="AB74" s="1">
        <v>1</v>
      </c>
      <c r="AH74" s="1">
        <v>1</v>
      </c>
      <c r="CI74" s="1">
        <v>12</v>
      </c>
      <c r="CJ74" s="1">
        <v>3</v>
      </c>
      <c r="CN74" s="1" t="s">
        <v>68</v>
      </c>
    </row>
    <row r="75" spans="1:92" x14ac:dyDescent="0.35">
      <c r="A75" s="13">
        <v>42895</v>
      </c>
      <c r="B75" s="3">
        <v>42901</v>
      </c>
      <c r="C75" s="1" t="s">
        <v>109</v>
      </c>
      <c r="D75" s="1" t="s">
        <v>125</v>
      </c>
      <c r="F75" s="1" t="s">
        <v>63</v>
      </c>
      <c r="G75" s="1" t="s">
        <v>285</v>
      </c>
      <c r="H75" s="1" t="s">
        <v>286</v>
      </c>
      <c r="I75" s="1">
        <f>SUM(M75:BL75)</f>
        <v>185</v>
      </c>
      <c r="R75" s="1">
        <v>180</v>
      </c>
      <c r="AH75" s="1">
        <v>2</v>
      </c>
      <c r="AL75" s="1">
        <v>1</v>
      </c>
      <c r="BB75" s="1">
        <v>2</v>
      </c>
      <c r="CD75" s="1">
        <v>10</v>
      </c>
      <c r="CI75" s="1">
        <v>6</v>
      </c>
      <c r="CJ75" s="1">
        <v>4</v>
      </c>
      <c r="CN75" s="1" t="s">
        <v>68</v>
      </c>
    </row>
    <row r="76" spans="1:92" x14ac:dyDescent="0.35">
      <c r="A76" s="13">
        <v>42895</v>
      </c>
      <c r="B76" s="3">
        <v>42902</v>
      </c>
      <c r="C76" s="1" t="s">
        <v>109</v>
      </c>
      <c r="D76" s="1" t="s">
        <v>106</v>
      </c>
      <c r="F76" s="1" t="s">
        <v>63</v>
      </c>
      <c r="G76" s="1" t="s">
        <v>287</v>
      </c>
      <c r="H76" s="1" t="s">
        <v>288</v>
      </c>
      <c r="I76" s="1">
        <f>SUM(M76:BL76)</f>
        <v>69</v>
      </c>
      <c r="R76" s="1">
        <v>62</v>
      </c>
      <c r="W76" s="1">
        <v>2</v>
      </c>
      <c r="Z76" s="1">
        <v>2</v>
      </c>
      <c r="AH76" s="1">
        <v>3</v>
      </c>
      <c r="CG76" s="1">
        <v>4</v>
      </c>
      <c r="CI76" s="1">
        <v>41</v>
      </c>
      <c r="CJ76" s="1">
        <v>14</v>
      </c>
      <c r="CN76" s="1" t="s">
        <v>68</v>
      </c>
    </row>
    <row r="77" spans="1:92" x14ac:dyDescent="0.35">
      <c r="A77" s="13">
        <v>42895</v>
      </c>
      <c r="B77" s="3">
        <v>42905</v>
      </c>
      <c r="C77" s="1" t="s">
        <v>109</v>
      </c>
      <c r="D77" s="1" t="s">
        <v>289</v>
      </c>
      <c r="F77" s="1" t="s">
        <v>63</v>
      </c>
      <c r="G77" s="1" t="s">
        <v>290</v>
      </c>
      <c r="H77" s="1" t="s">
        <v>291</v>
      </c>
      <c r="I77" s="1">
        <f>SUM(M77:BL77)</f>
        <v>87</v>
      </c>
      <c r="R77" s="1">
        <v>84</v>
      </c>
      <c r="AH77" s="1">
        <v>3</v>
      </c>
      <c r="CI77" s="1">
        <v>16</v>
      </c>
      <c r="CN77" s="1" t="s">
        <v>68</v>
      </c>
    </row>
    <row r="78" spans="1:92" x14ac:dyDescent="0.35">
      <c r="A78" s="13">
        <v>42895</v>
      </c>
      <c r="B78" s="3">
        <v>42914</v>
      </c>
      <c r="C78" s="1" t="s">
        <v>109</v>
      </c>
      <c r="D78" s="1" t="s">
        <v>289</v>
      </c>
      <c r="F78" s="1" t="s">
        <v>63</v>
      </c>
      <c r="G78" s="1" t="s">
        <v>292</v>
      </c>
      <c r="H78" s="1" t="s">
        <v>293</v>
      </c>
      <c r="I78" s="1">
        <f>SUM(M78:BL78)</f>
        <v>1</v>
      </c>
      <c r="R78" s="1">
        <v>1</v>
      </c>
      <c r="CG78" s="1">
        <v>3</v>
      </c>
      <c r="CH78" s="1">
        <v>1</v>
      </c>
      <c r="CJ78" s="1">
        <v>1</v>
      </c>
      <c r="CM78" s="1" t="s">
        <v>152</v>
      </c>
      <c r="CN78" s="1" t="s">
        <v>68</v>
      </c>
    </row>
    <row r="79" spans="1:92" x14ac:dyDescent="0.35">
      <c r="A79" s="11">
        <v>42899</v>
      </c>
      <c r="B79" s="3">
        <v>42901</v>
      </c>
      <c r="C79" s="1" t="s">
        <v>109</v>
      </c>
      <c r="D79" s="1" t="s">
        <v>236</v>
      </c>
      <c r="F79" s="1" t="s">
        <v>237</v>
      </c>
      <c r="G79" s="1" t="s">
        <v>294</v>
      </c>
      <c r="H79" s="1" t="s">
        <v>295</v>
      </c>
      <c r="I79" s="1">
        <f>SUM(M79:BL79)</f>
        <v>69</v>
      </c>
      <c r="R79" s="1">
        <v>69</v>
      </c>
      <c r="CN79" s="1" t="s">
        <v>68</v>
      </c>
    </row>
    <row r="80" spans="1:92" x14ac:dyDescent="0.35">
      <c r="A80" s="13">
        <v>42902</v>
      </c>
      <c r="B80" s="3">
        <v>42912</v>
      </c>
      <c r="C80" s="1" t="s">
        <v>109</v>
      </c>
      <c r="D80" s="1" t="s">
        <v>145</v>
      </c>
      <c r="F80" s="1" t="s">
        <v>63</v>
      </c>
      <c r="G80" s="1" t="s">
        <v>296</v>
      </c>
      <c r="H80" s="1" t="s">
        <v>297</v>
      </c>
      <c r="I80" s="1">
        <f>SUM(M80:BL80)</f>
        <v>790</v>
      </c>
      <c r="R80" s="1">
        <v>775</v>
      </c>
      <c r="AH80" s="1">
        <v>1</v>
      </c>
      <c r="AQ80" s="1">
        <v>14</v>
      </c>
      <c r="CG80" s="1">
        <v>2</v>
      </c>
      <c r="CI80" s="1">
        <v>10</v>
      </c>
      <c r="CJ80" s="1">
        <v>1</v>
      </c>
      <c r="CM80" s="1" t="s">
        <v>298</v>
      </c>
      <c r="CN80" s="1" t="s">
        <v>68</v>
      </c>
    </row>
    <row r="81" spans="1:92" x14ac:dyDescent="0.35">
      <c r="A81" s="13">
        <v>42902</v>
      </c>
      <c r="B81" s="3">
        <v>42912</v>
      </c>
      <c r="C81" s="1" t="s">
        <v>109</v>
      </c>
      <c r="D81" s="1" t="s">
        <v>145</v>
      </c>
      <c r="F81" s="1" t="s">
        <v>63</v>
      </c>
      <c r="G81" s="1" t="s">
        <v>299</v>
      </c>
      <c r="H81" s="1" t="s">
        <v>300</v>
      </c>
      <c r="I81" s="1">
        <f>SUM(M81:BL81)</f>
        <v>274</v>
      </c>
      <c r="R81" s="1">
        <v>274</v>
      </c>
      <c r="CD81" s="1">
        <v>1</v>
      </c>
      <c r="CF81" s="1">
        <v>1</v>
      </c>
      <c r="CI81" s="1">
        <v>2</v>
      </c>
      <c r="CN81" s="1" t="s">
        <v>68</v>
      </c>
    </row>
    <row r="82" spans="1:92" x14ac:dyDescent="0.35">
      <c r="A82" s="13">
        <v>42902</v>
      </c>
      <c r="B82" s="3">
        <v>42914</v>
      </c>
      <c r="C82" s="1" t="s">
        <v>109</v>
      </c>
      <c r="D82" s="1" t="s">
        <v>145</v>
      </c>
      <c r="F82" s="1" t="s">
        <v>63</v>
      </c>
      <c r="G82" s="1" t="s">
        <v>301</v>
      </c>
      <c r="H82" s="1" t="s">
        <v>302</v>
      </c>
      <c r="I82" s="1">
        <f>SUM(M82:BL82)</f>
        <v>797</v>
      </c>
      <c r="R82" s="1">
        <v>751</v>
      </c>
      <c r="Z82" s="1">
        <v>1</v>
      </c>
      <c r="AH82" s="1">
        <v>20</v>
      </c>
      <c r="AQ82" s="1">
        <v>25</v>
      </c>
      <c r="CI82" s="1">
        <v>13</v>
      </c>
      <c r="CJ82" s="1">
        <v>1</v>
      </c>
      <c r="CK82" s="1">
        <v>1</v>
      </c>
      <c r="CL82" s="1" t="s">
        <v>303</v>
      </c>
      <c r="CN82" s="1" t="s">
        <v>68</v>
      </c>
    </row>
    <row r="83" spans="1:92" x14ac:dyDescent="0.35">
      <c r="A83" s="13">
        <v>42906</v>
      </c>
      <c r="B83" s="3">
        <v>42906</v>
      </c>
      <c r="C83" s="1" t="s">
        <v>109</v>
      </c>
      <c r="D83" s="1" t="s">
        <v>62</v>
      </c>
      <c r="F83" s="1" t="s">
        <v>63</v>
      </c>
      <c r="G83" s="1" t="s">
        <v>304</v>
      </c>
      <c r="H83" s="1" t="s">
        <v>305</v>
      </c>
      <c r="I83" s="1">
        <f>SUM(M83:BL83)</f>
        <v>34</v>
      </c>
      <c r="Z83" s="1">
        <v>20</v>
      </c>
      <c r="AH83" s="1">
        <v>14</v>
      </c>
      <c r="CD83" s="1">
        <v>2</v>
      </c>
      <c r="CG83" s="1">
        <v>5</v>
      </c>
      <c r="CI83" s="1">
        <v>81</v>
      </c>
      <c r="CJ83" s="1">
        <v>3</v>
      </c>
      <c r="CN83" s="1" t="s">
        <v>68</v>
      </c>
    </row>
    <row r="84" spans="1:92" x14ac:dyDescent="0.35">
      <c r="A84" s="13">
        <v>42906</v>
      </c>
      <c r="B84" s="3">
        <v>42906</v>
      </c>
      <c r="C84" s="1" t="s">
        <v>109</v>
      </c>
      <c r="D84" s="1" t="s">
        <v>62</v>
      </c>
      <c r="F84" s="1" t="s">
        <v>63</v>
      </c>
      <c r="G84" s="1" t="s">
        <v>306</v>
      </c>
      <c r="H84" s="1" t="s">
        <v>307</v>
      </c>
      <c r="I84" s="1">
        <f>SUM(M84:BL84)</f>
        <v>10</v>
      </c>
      <c r="Z84" s="1">
        <v>7</v>
      </c>
      <c r="AH84" s="1">
        <v>3</v>
      </c>
      <c r="CD84" s="1">
        <v>1</v>
      </c>
      <c r="CG84" s="1">
        <v>1</v>
      </c>
      <c r="CI84" s="1">
        <v>23</v>
      </c>
      <c r="CN84" s="1" t="s">
        <v>68</v>
      </c>
    </row>
    <row r="85" spans="1:92" x14ac:dyDescent="0.35">
      <c r="A85" s="13">
        <v>42906</v>
      </c>
      <c r="B85" s="3">
        <v>42908</v>
      </c>
      <c r="C85" s="1" t="s">
        <v>109</v>
      </c>
      <c r="D85" s="1" t="s">
        <v>308</v>
      </c>
      <c r="F85" s="1" t="s">
        <v>63</v>
      </c>
      <c r="G85" s="1" t="s">
        <v>309</v>
      </c>
      <c r="H85" s="1" t="s">
        <v>310</v>
      </c>
      <c r="I85" s="1">
        <f>SUM(M85:BL85)</f>
        <v>2</v>
      </c>
      <c r="Z85" s="1">
        <v>2</v>
      </c>
      <c r="CI85" s="1">
        <v>3</v>
      </c>
      <c r="CM85" s="1" t="s">
        <v>311</v>
      </c>
      <c r="CN85" s="1" t="s">
        <v>68</v>
      </c>
    </row>
    <row r="86" spans="1:92" x14ac:dyDescent="0.35">
      <c r="A86" s="13">
        <v>42906</v>
      </c>
      <c r="B86" s="3">
        <v>42908</v>
      </c>
      <c r="C86" s="1" t="s">
        <v>109</v>
      </c>
      <c r="D86" s="1" t="s">
        <v>142</v>
      </c>
      <c r="F86" s="1" t="s">
        <v>63</v>
      </c>
      <c r="G86" s="1" t="s">
        <v>312</v>
      </c>
      <c r="H86" s="1" t="s">
        <v>313</v>
      </c>
      <c r="I86" s="1">
        <f>SUM(M86:BL86)</f>
        <v>250</v>
      </c>
      <c r="R86" s="1">
        <v>249</v>
      </c>
      <c r="Z86" s="1">
        <v>1</v>
      </c>
      <c r="CG86" s="1">
        <v>3</v>
      </c>
      <c r="CH86" s="1">
        <v>1</v>
      </c>
      <c r="CI86" s="1">
        <v>27</v>
      </c>
      <c r="CJ86" s="1">
        <v>8</v>
      </c>
      <c r="CM86" s="1" t="s">
        <v>314</v>
      </c>
      <c r="CN86" s="1" t="s">
        <v>68</v>
      </c>
    </row>
    <row r="87" spans="1:92" x14ac:dyDescent="0.35">
      <c r="A87" s="13">
        <v>42906</v>
      </c>
      <c r="B87" s="3">
        <v>42547</v>
      </c>
      <c r="C87" s="1" t="s">
        <v>109</v>
      </c>
      <c r="D87" s="1" t="s">
        <v>99</v>
      </c>
      <c r="F87" s="1" t="s">
        <v>63</v>
      </c>
      <c r="G87" s="1" t="s">
        <v>315</v>
      </c>
      <c r="H87" s="1" t="s">
        <v>316</v>
      </c>
      <c r="I87" s="1">
        <f>SUM(M87:BL87)</f>
        <v>7</v>
      </c>
      <c r="AH87" s="1">
        <v>7</v>
      </c>
      <c r="CG87" s="1">
        <v>2</v>
      </c>
      <c r="CI87" s="1">
        <v>19</v>
      </c>
      <c r="CN87" s="1" t="s">
        <v>68</v>
      </c>
    </row>
    <row r="88" spans="1:92" x14ac:dyDescent="0.35">
      <c r="A88" s="11">
        <v>42906</v>
      </c>
      <c r="B88" s="3">
        <v>42912</v>
      </c>
      <c r="C88" s="1" t="s">
        <v>109</v>
      </c>
      <c r="D88" s="1" t="s">
        <v>308</v>
      </c>
      <c r="F88" s="1" t="s">
        <v>63</v>
      </c>
      <c r="G88" s="1" t="s">
        <v>317</v>
      </c>
      <c r="H88" s="1" t="s">
        <v>318</v>
      </c>
      <c r="I88" s="1">
        <f>SUM(M88:BL88)</f>
        <v>0</v>
      </c>
      <c r="CM88" s="1" t="s">
        <v>319</v>
      </c>
    </row>
    <row r="89" spans="1:92" x14ac:dyDescent="0.35">
      <c r="A89" s="13">
        <v>42913</v>
      </c>
      <c r="B89" s="3">
        <v>42915</v>
      </c>
      <c r="C89" s="1" t="s">
        <v>109</v>
      </c>
      <c r="D89" s="1" t="s">
        <v>62</v>
      </c>
      <c r="F89" s="1" t="s">
        <v>63</v>
      </c>
      <c r="G89" s="1" t="s">
        <v>304</v>
      </c>
      <c r="H89" s="1" t="s">
        <v>320</v>
      </c>
      <c r="I89" s="1">
        <f>SUM(M89:BL89)</f>
        <v>10</v>
      </c>
      <c r="Z89" s="1">
        <v>7</v>
      </c>
      <c r="AH89" s="1">
        <v>3</v>
      </c>
      <c r="CD89" s="1">
        <v>1</v>
      </c>
      <c r="CG89" s="1">
        <v>1</v>
      </c>
      <c r="CI89" s="1">
        <v>28</v>
      </c>
      <c r="CJ89" s="1">
        <v>1</v>
      </c>
      <c r="CN89" s="1" t="s">
        <v>68</v>
      </c>
    </row>
    <row r="90" spans="1:92" x14ac:dyDescent="0.35">
      <c r="A90" s="11">
        <v>42915</v>
      </c>
      <c r="B90" s="3">
        <v>42929</v>
      </c>
      <c r="C90" s="1" t="s">
        <v>109</v>
      </c>
      <c r="D90" s="1" t="s">
        <v>321</v>
      </c>
      <c r="F90" s="1" t="s">
        <v>178</v>
      </c>
      <c r="G90" s="1" t="s">
        <v>322</v>
      </c>
      <c r="H90" s="1" t="s">
        <v>323</v>
      </c>
      <c r="I90" s="1">
        <f>SUM(M90:BL90)</f>
        <v>0</v>
      </c>
      <c r="CJ90" s="1">
        <v>5</v>
      </c>
    </row>
    <row r="91" spans="1:92" x14ac:dyDescent="0.35">
      <c r="A91" s="13">
        <v>42926</v>
      </c>
      <c r="B91" s="3">
        <v>42929</v>
      </c>
      <c r="C91" s="1" t="s">
        <v>109</v>
      </c>
      <c r="D91" s="1" t="s">
        <v>170</v>
      </c>
      <c r="F91" s="1" t="s">
        <v>63</v>
      </c>
      <c r="G91" s="1" t="s">
        <v>324</v>
      </c>
      <c r="H91" s="1" t="s">
        <v>325</v>
      </c>
      <c r="I91" s="1">
        <f>SUM(M91:BL91)</f>
        <v>18</v>
      </c>
      <c r="Z91" s="1">
        <v>14</v>
      </c>
      <c r="AH91" s="1">
        <v>3</v>
      </c>
      <c r="BB91" s="1">
        <v>1</v>
      </c>
      <c r="CD91" s="1">
        <v>2</v>
      </c>
      <c r="CF91" s="1">
        <v>4</v>
      </c>
      <c r="CH91" s="1">
        <v>1</v>
      </c>
      <c r="CI91" s="1">
        <v>4</v>
      </c>
      <c r="CJ91" s="1">
        <v>1</v>
      </c>
      <c r="CM91" s="1" t="s">
        <v>326</v>
      </c>
      <c r="CN91" s="1" t="s">
        <v>68</v>
      </c>
    </row>
    <row r="92" spans="1:92" x14ac:dyDescent="0.35">
      <c r="A92" s="13">
        <v>42926</v>
      </c>
      <c r="B92" s="3">
        <v>42929</v>
      </c>
      <c r="C92" s="1" t="s">
        <v>109</v>
      </c>
      <c r="D92" s="1" t="s">
        <v>183</v>
      </c>
      <c r="F92" s="1" t="s">
        <v>63</v>
      </c>
      <c r="G92" s="1" t="s">
        <v>327</v>
      </c>
      <c r="H92" s="1" t="s">
        <v>328</v>
      </c>
      <c r="I92" s="1">
        <f>SUM(M92:BL92)</f>
        <v>5</v>
      </c>
      <c r="AH92" s="1">
        <v>4</v>
      </c>
      <c r="BE92" s="1">
        <v>1</v>
      </c>
      <c r="CD92" s="1">
        <v>2</v>
      </c>
      <c r="CI92" s="1">
        <v>2</v>
      </c>
      <c r="CN92" s="1" t="s">
        <v>68</v>
      </c>
    </row>
    <row r="93" spans="1:92" x14ac:dyDescent="0.35">
      <c r="A93" s="13">
        <v>42929</v>
      </c>
      <c r="B93" s="3">
        <v>42929</v>
      </c>
      <c r="C93" s="1" t="s">
        <v>109</v>
      </c>
      <c r="D93" s="1" t="s">
        <v>329</v>
      </c>
      <c r="F93" s="1" t="s">
        <v>178</v>
      </c>
      <c r="G93" s="1" t="s">
        <v>329</v>
      </c>
      <c r="H93" s="1" t="s">
        <v>330</v>
      </c>
      <c r="I93" s="1">
        <f>SUM(M93:BL93)</f>
        <v>4</v>
      </c>
      <c r="M93" s="1">
        <v>1</v>
      </c>
      <c r="Z93" s="1">
        <v>2</v>
      </c>
      <c r="AH93" s="1">
        <v>1</v>
      </c>
      <c r="CH93" s="1">
        <v>1</v>
      </c>
      <c r="CI93" s="1">
        <v>27</v>
      </c>
      <c r="CM93" s="1" t="s">
        <v>331</v>
      </c>
      <c r="CN93" s="1" t="s">
        <v>68</v>
      </c>
    </row>
    <row r="94" spans="1:92" x14ac:dyDescent="0.35">
      <c r="A94" s="13">
        <v>42930</v>
      </c>
      <c r="B94" s="3">
        <v>42936</v>
      </c>
      <c r="C94" s="1" t="s">
        <v>186</v>
      </c>
      <c r="D94" s="1" t="s">
        <v>332</v>
      </c>
      <c r="F94" s="1" t="s">
        <v>63</v>
      </c>
      <c r="G94" s="1" t="s">
        <v>333</v>
      </c>
      <c r="H94" s="1" t="s">
        <v>334</v>
      </c>
      <c r="I94" s="1">
        <f>SUM(M94:BL94)</f>
        <v>24</v>
      </c>
      <c r="R94" s="1">
        <v>20</v>
      </c>
      <c r="AH94" s="1">
        <v>4</v>
      </c>
      <c r="CD94" s="1">
        <v>1</v>
      </c>
      <c r="CG94" s="1">
        <v>2</v>
      </c>
      <c r="CI94" s="1">
        <v>26</v>
      </c>
      <c r="CJ94" s="1">
        <v>21</v>
      </c>
      <c r="CN94" s="1" t="s">
        <v>68</v>
      </c>
    </row>
    <row r="95" spans="1:92" x14ac:dyDescent="0.35">
      <c r="A95" s="13">
        <v>42930</v>
      </c>
      <c r="B95" s="3">
        <v>42937</v>
      </c>
      <c r="C95" s="1" t="s">
        <v>186</v>
      </c>
      <c r="D95" s="1" t="s">
        <v>206</v>
      </c>
      <c r="F95" s="1" t="s">
        <v>63</v>
      </c>
      <c r="G95" s="1" t="s">
        <v>335</v>
      </c>
      <c r="H95" s="1" t="s">
        <v>336</v>
      </c>
      <c r="I95" s="1">
        <f>SUM(M95:BL95)</f>
        <v>6</v>
      </c>
      <c r="Z95" s="1">
        <v>4</v>
      </c>
      <c r="AH95" s="1">
        <v>2</v>
      </c>
      <c r="CI95" s="1">
        <v>42</v>
      </c>
      <c r="CJ95" s="1">
        <v>15</v>
      </c>
      <c r="CM95" s="1" t="s">
        <v>337</v>
      </c>
      <c r="CN95" s="1" t="s">
        <v>68</v>
      </c>
    </row>
    <row r="96" spans="1:92" x14ac:dyDescent="0.35">
      <c r="A96" s="3">
        <v>42930</v>
      </c>
      <c r="B96" s="3">
        <v>42937</v>
      </c>
      <c r="C96" s="1" t="s">
        <v>186</v>
      </c>
      <c r="D96" s="1" t="s">
        <v>206</v>
      </c>
      <c r="F96" s="1" t="s">
        <v>63</v>
      </c>
      <c r="G96" s="1" t="s">
        <v>338</v>
      </c>
      <c r="H96" s="1" t="s">
        <v>339</v>
      </c>
      <c r="I96" s="1">
        <f>SUM(M96:BL96)</f>
        <v>0</v>
      </c>
      <c r="CI96" s="1">
        <v>2</v>
      </c>
      <c r="CJ96" s="1">
        <v>1</v>
      </c>
    </row>
    <row r="97" spans="1:92" x14ac:dyDescent="0.35">
      <c r="A97" s="13">
        <v>42930</v>
      </c>
      <c r="B97" s="3">
        <v>42937</v>
      </c>
      <c r="C97" s="1" t="s">
        <v>186</v>
      </c>
      <c r="D97" s="1" t="s">
        <v>194</v>
      </c>
      <c r="F97" s="1" t="s">
        <v>63</v>
      </c>
      <c r="G97" s="1" t="s">
        <v>340</v>
      </c>
      <c r="H97" s="1" t="s">
        <v>341</v>
      </c>
      <c r="I97" s="1">
        <f>SUM(M97:BL97)</f>
        <v>37</v>
      </c>
      <c r="M97" s="1">
        <v>1</v>
      </c>
      <c r="R97" s="1">
        <v>33</v>
      </c>
      <c r="Z97" s="1">
        <v>1</v>
      </c>
      <c r="AH97" s="1">
        <v>1</v>
      </c>
      <c r="BF97" s="1">
        <v>1</v>
      </c>
      <c r="CG97" s="1">
        <v>6</v>
      </c>
      <c r="CH97" s="1">
        <v>1</v>
      </c>
      <c r="CI97" s="1">
        <v>20</v>
      </c>
      <c r="CJ97" s="1">
        <v>19</v>
      </c>
      <c r="CM97" s="1" t="s">
        <v>342</v>
      </c>
      <c r="CN97" s="1" t="s">
        <v>68</v>
      </c>
    </row>
    <row r="98" spans="1:92" x14ac:dyDescent="0.35">
      <c r="A98" s="13">
        <v>42930</v>
      </c>
      <c r="B98" s="3">
        <v>42943</v>
      </c>
      <c r="C98" s="1" t="s">
        <v>186</v>
      </c>
      <c r="D98" s="1" t="s">
        <v>206</v>
      </c>
      <c r="F98" s="1" t="s">
        <v>63</v>
      </c>
      <c r="G98" s="1" t="s">
        <v>343</v>
      </c>
      <c r="H98" s="1" t="s">
        <v>344</v>
      </c>
      <c r="I98" s="1">
        <f>SUM(M98:BL98)</f>
        <v>18</v>
      </c>
      <c r="Z98" s="1">
        <v>8</v>
      </c>
      <c r="AH98" s="1">
        <v>10</v>
      </c>
      <c r="CI98" s="1">
        <v>5</v>
      </c>
      <c r="CN98" s="1" t="s">
        <v>68</v>
      </c>
    </row>
    <row r="99" spans="1:92" x14ac:dyDescent="0.35">
      <c r="A99" s="13">
        <v>42930</v>
      </c>
      <c r="B99" s="3">
        <v>42956</v>
      </c>
      <c r="C99" s="1" t="s">
        <v>186</v>
      </c>
      <c r="D99" s="1" t="s">
        <v>194</v>
      </c>
      <c r="F99" s="1" t="s">
        <v>63</v>
      </c>
      <c r="G99" s="1" t="s">
        <v>345</v>
      </c>
      <c r="H99" s="1" t="s">
        <v>346</v>
      </c>
      <c r="I99" s="1">
        <f>SUM(M99:BL99)</f>
        <v>103</v>
      </c>
      <c r="M99" s="1">
        <v>3</v>
      </c>
      <c r="R99" s="1">
        <v>75</v>
      </c>
      <c r="Z99" s="1">
        <v>16</v>
      </c>
      <c r="AH99" s="1">
        <v>9</v>
      </c>
      <c r="CG99" s="1">
        <v>1</v>
      </c>
      <c r="CH99" s="1">
        <v>1</v>
      </c>
      <c r="CI99" s="1">
        <v>28</v>
      </c>
      <c r="CJ99" s="1">
        <v>30</v>
      </c>
      <c r="CM99" s="1" t="s">
        <v>347</v>
      </c>
      <c r="CN99" s="1" t="s">
        <v>68</v>
      </c>
    </row>
    <row r="100" spans="1:92" x14ac:dyDescent="0.35">
      <c r="A100" s="13">
        <v>42931</v>
      </c>
      <c r="B100" s="3">
        <v>42950</v>
      </c>
      <c r="C100" s="1" t="s">
        <v>186</v>
      </c>
      <c r="D100" s="1" t="s">
        <v>217</v>
      </c>
      <c r="F100" s="1" t="s">
        <v>178</v>
      </c>
      <c r="G100" s="1" t="s">
        <v>348</v>
      </c>
      <c r="H100" s="1" t="s">
        <v>349</v>
      </c>
      <c r="I100" s="1">
        <f>SUM(M100:BL100)</f>
        <v>5</v>
      </c>
      <c r="AF100" s="1">
        <v>4</v>
      </c>
      <c r="AH100" s="1">
        <v>1</v>
      </c>
      <c r="CI100" s="1">
        <v>11</v>
      </c>
      <c r="CJ100" s="1">
        <v>15</v>
      </c>
      <c r="CN100" s="1" t="s">
        <v>68</v>
      </c>
    </row>
    <row r="101" spans="1:92" x14ac:dyDescent="0.35">
      <c r="A101" s="13">
        <v>42934</v>
      </c>
      <c r="B101" s="3">
        <v>42936</v>
      </c>
      <c r="C101" s="1" t="s">
        <v>186</v>
      </c>
      <c r="D101" s="1" t="s">
        <v>69</v>
      </c>
      <c r="F101" s="1" t="s">
        <v>63</v>
      </c>
      <c r="G101" s="1" t="s">
        <v>350</v>
      </c>
      <c r="H101" s="1" t="s">
        <v>351</v>
      </c>
      <c r="I101" s="1">
        <f>SUM(M101:BL101)</f>
        <v>37</v>
      </c>
      <c r="AH101" s="1">
        <v>5</v>
      </c>
      <c r="BF101" s="1">
        <v>32</v>
      </c>
      <c r="CG101" s="1">
        <v>1</v>
      </c>
      <c r="CK101" s="1">
        <v>1</v>
      </c>
      <c r="CM101" s="1" t="s">
        <v>352</v>
      </c>
      <c r="CN101" s="1" t="s">
        <v>68</v>
      </c>
    </row>
    <row r="102" spans="1:92" x14ac:dyDescent="0.35">
      <c r="A102" s="13">
        <v>42934</v>
      </c>
      <c r="B102" s="3">
        <v>42941</v>
      </c>
      <c r="C102" s="1" t="s">
        <v>186</v>
      </c>
      <c r="D102" s="9" t="s">
        <v>83</v>
      </c>
      <c r="E102" s="9"/>
      <c r="F102" s="1" t="s">
        <v>178</v>
      </c>
      <c r="G102" s="9" t="s">
        <v>353</v>
      </c>
      <c r="H102" s="1" t="s">
        <v>354</v>
      </c>
      <c r="I102" s="1">
        <f>SUM(M102:BL102)</f>
        <v>38</v>
      </c>
      <c r="R102" s="1">
        <v>31</v>
      </c>
      <c r="AH102" s="1">
        <v>6</v>
      </c>
      <c r="AK102" s="1">
        <v>1</v>
      </c>
      <c r="CG102" s="1">
        <v>1</v>
      </c>
      <c r="CI102" s="1">
        <v>8</v>
      </c>
      <c r="CJ102" s="1">
        <v>6</v>
      </c>
      <c r="CK102" s="1">
        <v>1</v>
      </c>
      <c r="CN102" s="1" t="s">
        <v>68</v>
      </c>
    </row>
    <row r="103" spans="1:92" x14ac:dyDescent="0.35">
      <c r="A103" s="13">
        <v>42935</v>
      </c>
      <c r="B103" s="3">
        <v>42936</v>
      </c>
      <c r="C103" s="1" t="s">
        <v>186</v>
      </c>
      <c r="D103" s="1" t="s">
        <v>183</v>
      </c>
      <c r="F103" s="1" t="s">
        <v>63</v>
      </c>
      <c r="G103" s="1" t="s">
        <v>327</v>
      </c>
      <c r="H103" s="1" t="s">
        <v>355</v>
      </c>
      <c r="I103" s="1">
        <f>SUM(M103:BL103)</f>
        <v>1</v>
      </c>
      <c r="AH103" s="1">
        <v>1</v>
      </c>
      <c r="CN103" s="1" t="s">
        <v>68</v>
      </c>
    </row>
    <row r="104" spans="1:92" x14ac:dyDescent="0.35">
      <c r="A104" s="13">
        <v>42935</v>
      </c>
      <c r="B104" s="3">
        <v>42936</v>
      </c>
      <c r="C104" s="1" t="s">
        <v>186</v>
      </c>
      <c r="D104" s="1" t="s">
        <v>183</v>
      </c>
      <c r="F104" s="1" t="s">
        <v>63</v>
      </c>
      <c r="G104" s="1" t="s">
        <v>327</v>
      </c>
      <c r="H104" s="1" t="s">
        <v>328</v>
      </c>
      <c r="I104" s="1">
        <f>SUM(M104:BL104)</f>
        <v>6</v>
      </c>
      <c r="R104" s="1">
        <v>3</v>
      </c>
      <c r="AH104" s="1">
        <v>3</v>
      </c>
      <c r="CH104" s="1">
        <v>1</v>
      </c>
      <c r="CI104" s="1">
        <v>3</v>
      </c>
      <c r="CK104" s="1">
        <v>2</v>
      </c>
      <c r="CM104" s="1" t="s">
        <v>356</v>
      </c>
      <c r="CN104" s="1" t="s">
        <v>68</v>
      </c>
    </row>
    <row r="105" spans="1:92" x14ac:dyDescent="0.35">
      <c r="A105" s="13">
        <v>42935</v>
      </c>
      <c r="B105" s="3">
        <v>42943</v>
      </c>
      <c r="C105" s="1" t="s">
        <v>186</v>
      </c>
      <c r="D105" s="1" t="s">
        <v>332</v>
      </c>
      <c r="F105" s="1" t="s">
        <v>63</v>
      </c>
      <c r="G105" s="9" t="s">
        <v>333</v>
      </c>
      <c r="H105" s="1" t="s">
        <v>357</v>
      </c>
      <c r="I105" s="1">
        <f>SUM(M105:BL105)</f>
        <v>140</v>
      </c>
      <c r="R105" s="1">
        <v>72</v>
      </c>
      <c r="Z105" s="1">
        <v>1</v>
      </c>
      <c r="AF105" s="1">
        <v>50</v>
      </c>
      <c r="AH105" s="1">
        <v>13</v>
      </c>
      <c r="BE105" s="1">
        <v>1</v>
      </c>
      <c r="BJ105" s="1">
        <v>3</v>
      </c>
      <c r="CM105" s="1" t="s">
        <v>358</v>
      </c>
      <c r="CN105" s="1" t="s">
        <v>68</v>
      </c>
    </row>
    <row r="106" spans="1:92" x14ac:dyDescent="0.35">
      <c r="A106" s="13">
        <v>42937</v>
      </c>
      <c r="B106" s="3">
        <v>42940</v>
      </c>
      <c r="C106" s="1" t="s">
        <v>186</v>
      </c>
      <c r="D106" s="1" t="s">
        <v>217</v>
      </c>
      <c r="F106" s="1" t="s">
        <v>63</v>
      </c>
      <c r="G106" s="1" t="s">
        <v>359</v>
      </c>
      <c r="H106" s="1" t="s">
        <v>360</v>
      </c>
      <c r="I106" s="1">
        <f>SUM(M106:BL106)</f>
        <v>528</v>
      </c>
      <c r="M106" s="1">
        <v>1</v>
      </c>
      <c r="N106" s="1">
        <v>4</v>
      </c>
      <c r="R106" s="1">
        <v>517</v>
      </c>
      <c r="Z106" s="1">
        <v>1</v>
      </c>
      <c r="AH106" s="1">
        <v>5</v>
      </c>
      <c r="CG106" s="1">
        <v>2</v>
      </c>
      <c r="CI106" s="1">
        <v>47</v>
      </c>
      <c r="CJ106" s="1">
        <v>8</v>
      </c>
      <c r="CM106" s="1" t="s">
        <v>361</v>
      </c>
      <c r="CN106" s="1" t="s">
        <v>68</v>
      </c>
    </row>
    <row r="107" spans="1:92" x14ac:dyDescent="0.35">
      <c r="A107" s="13">
        <v>42937</v>
      </c>
      <c r="B107" s="3">
        <v>42940</v>
      </c>
      <c r="C107" s="1" t="s">
        <v>186</v>
      </c>
      <c r="D107" s="1" t="s">
        <v>240</v>
      </c>
      <c r="F107" s="1" t="s">
        <v>63</v>
      </c>
      <c r="G107" s="1" t="s">
        <v>362</v>
      </c>
      <c r="H107" s="1" t="s">
        <v>363</v>
      </c>
      <c r="I107" s="1">
        <f>SUM(M107:BL107)</f>
        <v>271</v>
      </c>
      <c r="R107" s="1">
        <v>266</v>
      </c>
      <c r="Z107" s="1">
        <v>2</v>
      </c>
      <c r="AH107" s="1">
        <v>3</v>
      </c>
      <c r="CE107" s="1">
        <v>1</v>
      </c>
      <c r="CF107" s="1">
        <v>2</v>
      </c>
      <c r="CG107" s="1">
        <v>1</v>
      </c>
      <c r="CI107" s="1">
        <v>21</v>
      </c>
      <c r="CJ107" s="1">
        <v>11</v>
      </c>
      <c r="CN107" s="1" t="s">
        <v>68</v>
      </c>
    </row>
    <row r="108" spans="1:92" x14ac:dyDescent="0.35">
      <c r="A108" s="13">
        <v>42937</v>
      </c>
      <c r="B108" s="3">
        <v>42941</v>
      </c>
      <c r="C108" s="1" t="s">
        <v>186</v>
      </c>
      <c r="D108" s="1" t="s">
        <v>240</v>
      </c>
      <c r="F108" s="1" t="s">
        <v>63</v>
      </c>
      <c r="G108" s="1" t="s">
        <v>364</v>
      </c>
      <c r="H108" s="1" t="s">
        <v>365</v>
      </c>
      <c r="I108" s="1">
        <f>SUM(M108:BL108)</f>
        <v>27</v>
      </c>
      <c r="R108" s="1">
        <v>24</v>
      </c>
      <c r="AH108" s="1">
        <v>3</v>
      </c>
      <c r="CG108" s="1">
        <v>2</v>
      </c>
      <c r="CH108" s="1">
        <v>1</v>
      </c>
      <c r="CI108" s="1">
        <v>18</v>
      </c>
      <c r="CN108" s="1" t="s">
        <v>68</v>
      </c>
    </row>
    <row r="109" spans="1:92" x14ac:dyDescent="0.35">
      <c r="A109" s="13">
        <v>42937</v>
      </c>
      <c r="B109" s="3">
        <v>42942</v>
      </c>
      <c r="C109" s="1" t="s">
        <v>186</v>
      </c>
      <c r="D109" s="1" t="s">
        <v>240</v>
      </c>
      <c r="F109" s="1" t="s">
        <v>63</v>
      </c>
      <c r="G109" s="1" t="s">
        <v>366</v>
      </c>
      <c r="H109" s="1" t="s">
        <v>367</v>
      </c>
      <c r="I109" s="1">
        <f>SUM(M109:BL109)</f>
        <v>229</v>
      </c>
      <c r="R109" s="1">
        <v>222</v>
      </c>
      <c r="Z109" s="1">
        <v>2</v>
      </c>
      <c r="AH109" s="1">
        <v>5</v>
      </c>
      <c r="CI109" s="1">
        <v>4</v>
      </c>
      <c r="CJ109" s="1">
        <v>5</v>
      </c>
      <c r="CN109" s="1" t="s">
        <v>68</v>
      </c>
    </row>
    <row r="110" spans="1:92" x14ac:dyDescent="0.35">
      <c r="A110" s="13">
        <v>42937</v>
      </c>
      <c r="B110" s="3">
        <v>42942</v>
      </c>
      <c r="C110" s="1" t="s">
        <v>186</v>
      </c>
      <c r="D110" s="1" t="s">
        <v>217</v>
      </c>
      <c r="F110" s="1" t="s">
        <v>63</v>
      </c>
      <c r="G110" s="1" t="s">
        <v>368</v>
      </c>
      <c r="H110" s="1" t="s">
        <v>369</v>
      </c>
      <c r="I110" s="1">
        <f>SUM(M110:BL110)</f>
        <v>510</v>
      </c>
      <c r="N110" s="1">
        <v>2</v>
      </c>
      <c r="R110" s="1">
        <v>1</v>
      </c>
      <c r="Z110" s="1">
        <v>4</v>
      </c>
      <c r="AA110" s="1">
        <v>1</v>
      </c>
      <c r="AF110" s="1">
        <v>498</v>
      </c>
      <c r="AH110" s="1">
        <v>2</v>
      </c>
      <c r="AO110" s="1">
        <v>1</v>
      </c>
      <c r="BD110" s="1">
        <v>1</v>
      </c>
      <c r="CI110" s="1">
        <v>10</v>
      </c>
      <c r="CM110" s="1" t="s">
        <v>370</v>
      </c>
      <c r="CN110" s="1" t="s">
        <v>68</v>
      </c>
    </row>
    <row r="111" spans="1:92" x14ac:dyDescent="0.35">
      <c r="A111" s="13">
        <v>42937</v>
      </c>
      <c r="B111" s="3">
        <v>42950</v>
      </c>
      <c r="C111" s="1" t="s">
        <v>186</v>
      </c>
      <c r="D111" s="1" t="s">
        <v>217</v>
      </c>
      <c r="F111" s="1" t="s">
        <v>63</v>
      </c>
      <c r="G111" s="1" t="s">
        <v>371</v>
      </c>
      <c r="H111" s="1" t="s">
        <v>372</v>
      </c>
      <c r="I111" s="1">
        <f>SUM(M111:BL111)</f>
        <v>136</v>
      </c>
      <c r="M111" s="1">
        <v>3</v>
      </c>
      <c r="N111" s="1">
        <v>17</v>
      </c>
      <c r="Z111" s="1">
        <v>1</v>
      </c>
      <c r="AF111" s="1">
        <v>110</v>
      </c>
      <c r="AH111" s="1">
        <v>4</v>
      </c>
      <c r="BI111" s="1">
        <v>1</v>
      </c>
      <c r="CG111" s="1">
        <v>5</v>
      </c>
      <c r="CI111" s="1">
        <v>103</v>
      </c>
      <c r="CJ111" s="1">
        <v>27</v>
      </c>
      <c r="CN111" s="1" t="s">
        <v>68</v>
      </c>
    </row>
    <row r="112" spans="1:92" x14ac:dyDescent="0.35">
      <c r="A112" s="13">
        <v>42939</v>
      </c>
      <c r="B112" s="3">
        <v>42942</v>
      </c>
      <c r="C112" s="1" t="s">
        <v>186</v>
      </c>
      <c r="D112" s="1" t="s">
        <v>194</v>
      </c>
      <c r="F112" s="1" t="s">
        <v>63</v>
      </c>
      <c r="G112" s="1" t="s">
        <v>345</v>
      </c>
      <c r="H112" s="1" t="s">
        <v>346</v>
      </c>
      <c r="I112" s="1">
        <f>SUM(M112:BL112)</f>
        <v>10</v>
      </c>
      <c r="R112" s="1">
        <v>2</v>
      </c>
      <c r="Z112" s="1">
        <v>3</v>
      </c>
      <c r="AH112" s="1">
        <v>5</v>
      </c>
      <c r="CI112" s="1">
        <v>1</v>
      </c>
      <c r="CN112" s="1" t="s">
        <v>68</v>
      </c>
    </row>
    <row r="113" spans="1:92" x14ac:dyDescent="0.35">
      <c r="A113" s="13">
        <v>42941</v>
      </c>
      <c r="B113" s="3">
        <v>42942</v>
      </c>
      <c r="C113" s="1" t="s">
        <v>186</v>
      </c>
      <c r="D113" s="1" t="s">
        <v>114</v>
      </c>
      <c r="F113" s="1" t="s">
        <v>63</v>
      </c>
      <c r="G113" s="1" t="s">
        <v>373</v>
      </c>
      <c r="H113" s="1" t="s">
        <v>374</v>
      </c>
      <c r="I113" s="1">
        <f>SUM(M113:BL113)</f>
        <v>24</v>
      </c>
      <c r="M113" s="1">
        <v>1</v>
      </c>
      <c r="AE113" s="1">
        <v>3</v>
      </c>
      <c r="AH113" s="1">
        <v>2</v>
      </c>
      <c r="BH113" s="1">
        <v>18</v>
      </c>
      <c r="CD113" s="1">
        <v>1</v>
      </c>
      <c r="CI113" s="1">
        <v>10</v>
      </c>
      <c r="CN113" s="1" t="s">
        <v>68</v>
      </c>
    </row>
    <row r="114" spans="1:92" x14ac:dyDescent="0.35">
      <c r="A114" s="13">
        <v>42941</v>
      </c>
      <c r="B114" s="3">
        <v>42942</v>
      </c>
      <c r="C114" s="1" t="s">
        <v>186</v>
      </c>
      <c r="D114" s="1" t="s">
        <v>264</v>
      </c>
      <c r="F114" s="1" t="s">
        <v>63</v>
      </c>
      <c r="G114" s="1" t="s">
        <v>375</v>
      </c>
      <c r="H114" s="1" t="s">
        <v>376</v>
      </c>
      <c r="I114" s="1">
        <f>SUM(M114:BL114)</f>
        <v>5</v>
      </c>
      <c r="AF114" s="1">
        <v>3</v>
      </c>
      <c r="BG114" s="1">
        <v>2</v>
      </c>
      <c r="CI114" s="1">
        <v>1</v>
      </c>
      <c r="CJ114" s="1">
        <v>1</v>
      </c>
      <c r="CN114" s="1" t="s">
        <v>68</v>
      </c>
    </row>
    <row r="115" spans="1:92" x14ac:dyDescent="0.35">
      <c r="A115" s="13">
        <v>42941</v>
      </c>
      <c r="B115" s="3">
        <v>42943</v>
      </c>
      <c r="C115" s="1" t="s">
        <v>186</v>
      </c>
      <c r="D115" s="1" t="s">
        <v>210</v>
      </c>
      <c r="F115" s="1" t="s">
        <v>63</v>
      </c>
      <c r="G115" s="1" t="s">
        <v>377</v>
      </c>
      <c r="H115" s="1" t="s">
        <v>378</v>
      </c>
      <c r="I115" s="1">
        <f>SUM(M115:BL115)</f>
        <v>81</v>
      </c>
      <c r="R115" s="1">
        <v>81</v>
      </c>
      <c r="CF115" s="1">
        <v>1</v>
      </c>
      <c r="CI115" s="1">
        <v>9</v>
      </c>
      <c r="CN115" s="1" t="s">
        <v>68</v>
      </c>
    </row>
    <row r="116" spans="1:92" x14ac:dyDescent="0.35">
      <c r="A116" s="13">
        <v>42941</v>
      </c>
      <c r="B116" s="3">
        <v>42944</v>
      </c>
      <c r="C116" s="1" t="s">
        <v>186</v>
      </c>
      <c r="D116" s="1" t="s">
        <v>230</v>
      </c>
      <c r="F116" s="1" t="s">
        <v>63</v>
      </c>
      <c r="G116" s="1" t="s">
        <v>379</v>
      </c>
      <c r="H116" s="1" t="s">
        <v>380</v>
      </c>
      <c r="I116" s="1">
        <f>SUM(M116:BL116)</f>
        <v>385</v>
      </c>
      <c r="N116" s="1">
        <v>2</v>
      </c>
      <c r="R116" s="1">
        <v>12</v>
      </c>
      <c r="Z116" s="1">
        <v>1</v>
      </c>
      <c r="AF116" s="1">
        <v>347</v>
      </c>
      <c r="AH116" s="1">
        <v>5</v>
      </c>
      <c r="BH116" s="1">
        <v>18</v>
      </c>
      <c r="CH116" s="1">
        <v>1</v>
      </c>
      <c r="CJ116" s="1">
        <v>24</v>
      </c>
      <c r="CM116" s="1" t="s">
        <v>381</v>
      </c>
      <c r="CN116" s="1" t="s">
        <v>68</v>
      </c>
    </row>
    <row r="117" spans="1:92" x14ac:dyDescent="0.35">
      <c r="A117" s="13">
        <v>42941</v>
      </c>
      <c r="B117" s="3">
        <v>42951</v>
      </c>
      <c r="C117" s="1" t="s">
        <v>186</v>
      </c>
      <c r="D117" s="1" t="s">
        <v>264</v>
      </c>
      <c r="F117" s="1" t="s">
        <v>63</v>
      </c>
      <c r="G117" s="1" t="s">
        <v>382</v>
      </c>
      <c r="H117" s="1" t="s">
        <v>383</v>
      </c>
      <c r="I117" s="1">
        <f>SUM(M117:BL117)</f>
        <v>66</v>
      </c>
      <c r="Z117" s="1">
        <v>2</v>
      </c>
      <c r="AE117" s="1">
        <v>6</v>
      </c>
      <c r="AF117" s="1">
        <v>51</v>
      </c>
      <c r="AH117" s="1">
        <v>6</v>
      </c>
      <c r="BK117" s="1">
        <v>1</v>
      </c>
      <c r="CG117" s="1">
        <v>2</v>
      </c>
      <c r="CI117" s="1">
        <v>23</v>
      </c>
      <c r="CJ117" s="1">
        <v>4</v>
      </c>
      <c r="CM117" s="1" t="s">
        <v>384</v>
      </c>
      <c r="CN117" s="1" t="s">
        <v>68</v>
      </c>
    </row>
    <row r="118" spans="1:92" x14ac:dyDescent="0.35">
      <c r="A118" s="13">
        <v>42941</v>
      </c>
      <c r="B118" s="3">
        <v>42955</v>
      </c>
      <c r="C118" s="1" t="s">
        <v>186</v>
      </c>
      <c r="D118" s="1" t="s">
        <v>230</v>
      </c>
      <c r="F118" s="1" t="s">
        <v>63</v>
      </c>
      <c r="G118" s="1" t="s">
        <v>385</v>
      </c>
      <c r="H118" s="1" t="s">
        <v>386</v>
      </c>
      <c r="I118" s="1">
        <f>SUM(M118:BL118)</f>
        <v>656</v>
      </c>
      <c r="N118" s="1">
        <v>2</v>
      </c>
      <c r="R118" s="1">
        <v>147</v>
      </c>
      <c r="Z118" s="1">
        <v>14</v>
      </c>
      <c r="AF118" s="1">
        <v>491</v>
      </c>
      <c r="AH118" s="1">
        <v>2</v>
      </c>
      <c r="CE118" s="1">
        <v>2</v>
      </c>
      <c r="CF118" s="1">
        <v>2</v>
      </c>
      <c r="CG118" s="1">
        <v>1</v>
      </c>
      <c r="CI118" s="1">
        <v>39</v>
      </c>
      <c r="CJ118" s="1">
        <v>34</v>
      </c>
      <c r="CN118" s="1" t="s">
        <v>68</v>
      </c>
    </row>
    <row r="119" spans="1:92" x14ac:dyDescent="0.35">
      <c r="A119" s="13">
        <v>42942</v>
      </c>
      <c r="B119" s="3">
        <v>42951</v>
      </c>
      <c r="C119" s="1" t="s">
        <v>186</v>
      </c>
      <c r="F119" s="1" t="s">
        <v>178</v>
      </c>
      <c r="G119" s="1" t="s">
        <v>329</v>
      </c>
      <c r="H119" s="1" t="s">
        <v>387</v>
      </c>
      <c r="I119" s="1">
        <f>SUM(M119:BL119)</f>
        <v>5</v>
      </c>
      <c r="P119" s="1">
        <v>4</v>
      </c>
      <c r="Z119" s="1">
        <v>1</v>
      </c>
      <c r="CN119" s="1" t="s">
        <v>68</v>
      </c>
    </row>
    <row r="120" spans="1:92" x14ac:dyDescent="0.35">
      <c r="A120" s="13">
        <v>42944</v>
      </c>
      <c r="B120" s="3">
        <v>42947</v>
      </c>
      <c r="C120" s="1" t="s">
        <v>186</v>
      </c>
      <c r="D120" s="1" t="s">
        <v>93</v>
      </c>
      <c r="F120" s="1" t="s">
        <v>63</v>
      </c>
      <c r="G120" s="1" t="s">
        <v>388</v>
      </c>
      <c r="H120" s="1" t="s">
        <v>389</v>
      </c>
      <c r="I120" s="1">
        <f>SUM(M120:BL120)</f>
        <v>19</v>
      </c>
      <c r="R120" s="1">
        <v>2</v>
      </c>
      <c r="Z120" s="1">
        <v>1</v>
      </c>
      <c r="AD120" s="1">
        <v>1</v>
      </c>
      <c r="AF120" s="1">
        <v>14</v>
      </c>
      <c r="AH120" s="1">
        <v>1</v>
      </c>
      <c r="CE120" s="1">
        <v>3</v>
      </c>
      <c r="CG120" s="1">
        <v>4</v>
      </c>
      <c r="CI120" s="1">
        <v>35</v>
      </c>
      <c r="CJ120" s="1">
        <v>48</v>
      </c>
      <c r="CL120" s="1" t="s">
        <v>390</v>
      </c>
      <c r="CM120" s="1" t="s">
        <v>391</v>
      </c>
      <c r="CN120" s="1" t="s">
        <v>68</v>
      </c>
    </row>
    <row r="121" spans="1:92" x14ac:dyDescent="0.35">
      <c r="A121" s="13">
        <v>42944</v>
      </c>
      <c r="B121" s="3">
        <v>42947</v>
      </c>
      <c r="C121" s="1" t="s">
        <v>186</v>
      </c>
      <c r="D121" s="1" t="s">
        <v>106</v>
      </c>
      <c r="F121" s="1" t="s">
        <v>63</v>
      </c>
      <c r="G121" s="1" t="s">
        <v>392</v>
      </c>
      <c r="H121" s="1" t="s">
        <v>393</v>
      </c>
      <c r="I121" s="1">
        <f>SUM(M121:BL121)</f>
        <v>146</v>
      </c>
      <c r="M121" s="1">
        <v>12</v>
      </c>
      <c r="R121" s="1">
        <v>117</v>
      </c>
      <c r="Z121" s="1">
        <v>8</v>
      </c>
      <c r="AC121" s="1">
        <v>1</v>
      </c>
      <c r="AE121" s="1">
        <v>7</v>
      </c>
      <c r="AQ121" s="1">
        <v>1</v>
      </c>
      <c r="CG121" s="1">
        <v>2</v>
      </c>
      <c r="CH121" s="1">
        <v>1</v>
      </c>
      <c r="CI121" s="1">
        <v>69</v>
      </c>
      <c r="CJ121" s="1">
        <v>51</v>
      </c>
      <c r="CM121" s="1" t="s">
        <v>394</v>
      </c>
      <c r="CN121" s="1" t="s">
        <v>68</v>
      </c>
    </row>
    <row r="122" spans="1:92" x14ac:dyDescent="0.35">
      <c r="A122" s="13">
        <v>42944</v>
      </c>
      <c r="B122" s="3">
        <v>42949</v>
      </c>
      <c r="C122" s="1" t="s">
        <v>186</v>
      </c>
      <c r="D122" s="1" t="s">
        <v>93</v>
      </c>
      <c r="F122" s="1" t="s">
        <v>63</v>
      </c>
      <c r="G122" s="1" t="s">
        <v>395</v>
      </c>
      <c r="H122" s="1" t="s">
        <v>396</v>
      </c>
      <c r="I122" s="1">
        <f>SUM(M122:BL122)</f>
        <v>10</v>
      </c>
      <c r="R122" s="1">
        <v>7</v>
      </c>
      <c r="AF122" s="1">
        <v>2</v>
      </c>
      <c r="AH122" s="1">
        <v>1</v>
      </c>
      <c r="CF122" s="1">
        <v>1</v>
      </c>
      <c r="CI122" s="1">
        <v>2</v>
      </c>
      <c r="CJ122" s="1">
        <v>5</v>
      </c>
      <c r="CN122" s="1" t="s">
        <v>68</v>
      </c>
    </row>
    <row r="123" spans="1:92" x14ac:dyDescent="0.35">
      <c r="A123" s="13">
        <v>42944</v>
      </c>
      <c r="B123" s="3">
        <v>42950</v>
      </c>
      <c r="C123" s="1" t="s">
        <v>186</v>
      </c>
      <c r="D123" s="1" t="s">
        <v>69</v>
      </c>
      <c r="F123" s="1" t="s">
        <v>63</v>
      </c>
      <c r="G123" s="1" t="s">
        <v>350</v>
      </c>
      <c r="H123" s="1" t="s">
        <v>397</v>
      </c>
      <c r="I123" s="1">
        <f>SUM(M123:BL123)</f>
        <v>6</v>
      </c>
      <c r="R123" s="1">
        <v>1</v>
      </c>
      <c r="AC123" s="1">
        <v>5</v>
      </c>
      <c r="CN123" s="1" t="s">
        <v>68</v>
      </c>
    </row>
    <row r="124" spans="1:92" x14ac:dyDescent="0.35">
      <c r="A124" s="13">
        <v>42944</v>
      </c>
      <c r="B124" s="3">
        <v>42951</v>
      </c>
      <c r="C124" s="1" t="s">
        <v>186</v>
      </c>
      <c r="D124" s="1" t="s">
        <v>106</v>
      </c>
      <c r="F124" s="1" t="s">
        <v>63</v>
      </c>
      <c r="G124" s="1" t="s">
        <v>398</v>
      </c>
      <c r="H124" s="1" t="s">
        <v>399</v>
      </c>
      <c r="I124" s="1">
        <f>SUM(M124:BL124)</f>
        <v>159</v>
      </c>
      <c r="R124" s="1">
        <v>132</v>
      </c>
      <c r="AD124" s="1">
        <v>7</v>
      </c>
      <c r="AE124" s="1">
        <v>17</v>
      </c>
      <c r="AH124" s="1">
        <v>3</v>
      </c>
      <c r="CG124" s="1">
        <v>6</v>
      </c>
      <c r="CI124" s="1">
        <v>61</v>
      </c>
      <c r="CJ124" s="1">
        <v>61</v>
      </c>
      <c r="CN124" s="1" t="s">
        <v>68</v>
      </c>
    </row>
    <row r="125" spans="1:92" x14ac:dyDescent="0.35">
      <c r="A125" s="13">
        <v>42944</v>
      </c>
      <c r="B125" s="3">
        <v>42951</v>
      </c>
      <c r="C125" s="1" t="s">
        <v>186</v>
      </c>
      <c r="D125" s="1" t="s">
        <v>111</v>
      </c>
      <c r="F125" s="1" t="s">
        <v>63</v>
      </c>
      <c r="G125" s="1" t="s">
        <v>400</v>
      </c>
      <c r="H125" s="1" t="s">
        <v>401</v>
      </c>
      <c r="I125" s="1">
        <f>SUM(M125:BL125)</f>
        <v>189</v>
      </c>
      <c r="P125" s="1">
        <v>3</v>
      </c>
      <c r="R125" s="1">
        <v>175</v>
      </c>
      <c r="Z125" s="1">
        <v>1</v>
      </c>
      <c r="AH125" s="1">
        <v>10</v>
      </c>
      <c r="CI125" s="1">
        <v>30</v>
      </c>
      <c r="CJ125" s="1">
        <v>13</v>
      </c>
      <c r="CN125" s="1" t="s">
        <v>68</v>
      </c>
    </row>
    <row r="126" spans="1:92" x14ac:dyDescent="0.35">
      <c r="A126" s="13">
        <v>42944</v>
      </c>
      <c r="B126" s="3">
        <v>42951</v>
      </c>
      <c r="C126" s="1" t="s">
        <v>186</v>
      </c>
      <c r="D126" s="1" t="s">
        <v>111</v>
      </c>
      <c r="F126" s="1" t="s">
        <v>63</v>
      </c>
      <c r="G126" s="1" t="s">
        <v>402</v>
      </c>
      <c r="H126" s="1" t="s">
        <v>403</v>
      </c>
      <c r="I126" s="1">
        <f>SUM(M126:BL126)</f>
        <v>178</v>
      </c>
      <c r="P126" s="1">
        <v>3</v>
      </c>
      <c r="R126" s="1">
        <v>170</v>
      </c>
      <c r="Z126" s="1">
        <v>4</v>
      </c>
      <c r="AH126" s="1">
        <v>1</v>
      </c>
      <c r="CI126" s="1">
        <v>25</v>
      </c>
      <c r="CJ126" s="1">
        <v>13</v>
      </c>
      <c r="CN126" s="1" t="s">
        <v>68</v>
      </c>
    </row>
    <row r="127" spans="1:92" x14ac:dyDescent="0.35">
      <c r="A127" s="13">
        <v>42947</v>
      </c>
      <c r="B127" s="3">
        <v>42948</v>
      </c>
      <c r="C127" s="1" t="s">
        <v>186</v>
      </c>
      <c r="D127" s="1" t="s">
        <v>83</v>
      </c>
      <c r="F127" s="1" t="s">
        <v>63</v>
      </c>
      <c r="G127" s="1" t="s">
        <v>404</v>
      </c>
      <c r="H127" s="1" t="s">
        <v>405</v>
      </c>
      <c r="I127" s="1">
        <f>SUM(M127:BL127)</f>
        <v>5</v>
      </c>
      <c r="Z127" s="1">
        <v>4</v>
      </c>
      <c r="AH127" s="1">
        <v>1</v>
      </c>
      <c r="CG127" s="1">
        <v>1</v>
      </c>
      <c r="CH127" s="1">
        <v>3</v>
      </c>
      <c r="CI127" s="1">
        <v>3</v>
      </c>
      <c r="CJ127" s="1">
        <v>18</v>
      </c>
      <c r="CN127" s="1" t="s">
        <v>68</v>
      </c>
    </row>
    <row r="128" spans="1:92" x14ac:dyDescent="0.35">
      <c r="A128" s="13">
        <v>42947</v>
      </c>
      <c r="B128" s="3">
        <v>42948</v>
      </c>
      <c r="C128" s="1" t="s">
        <v>186</v>
      </c>
      <c r="D128" s="1" t="s">
        <v>83</v>
      </c>
      <c r="F128" s="1" t="s">
        <v>63</v>
      </c>
      <c r="G128" s="1" t="s">
        <v>406</v>
      </c>
      <c r="H128" s="1" t="s">
        <v>407</v>
      </c>
      <c r="I128" s="1">
        <f>SUM(M128:BL128)</f>
        <v>4</v>
      </c>
      <c r="Z128" s="1">
        <v>3</v>
      </c>
      <c r="AH128" s="1">
        <v>1</v>
      </c>
      <c r="CG128" s="1">
        <v>1</v>
      </c>
      <c r="CI128" s="1">
        <v>5</v>
      </c>
      <c r="CJ128" s="1">
        <v>12</v>
      </c>
      <c r="CN128" s="1" t="s">
        <v>68</v>
      </c>
    </row>
    <row r="129" spans="1:92" x14ac:dyDescent="0.35">
      <c r="A129" s="13">
        <v>42947</v>
      </c>
      <c r="B129" s="3">
        <v>42948</v>
      </c>
      <c r="C129" s="1" t="s">
        <v>186</v>
      </c>
      <c r="D129" s="1" t="s">
        <v>125</v>
      </c>
      <c r="F129" s="1" t="s">
        <v>63</v>
      </c>
      <c r="G129" s="1" t="s">
        <v>408</v>
      </c>
      <c r="H129" s="1" t="s">
        <v>409</v>
      </c>
      <c r="I129" s="1">
        <f>SUM(M129:BL129)</f>
        <v>4</v>
      </c>
      <c r="Z129" s="1">
        <v>1</v>
      </c>
      <c r="BB129" s="1">
        <v>3</v>
      </c>
      <c r="CH129" s="1">
        <v>1</v>
      </c>
      <c r="CI129" s="1">
        <v>13</v>
      </c>
      <c r="CJ129" s="1">
        <v>21</v>
      </c>
      <c r="CN129" s="1" t="s">
        <v>68</v>
      </c>
    </row>
    <row r="130" spans="1:92" x14ac:dyDescent="0.35">
      <c r="A130" s="13">
        <v>42947</v>
      </c>
      <c r="B130" s="3">
        <v>42949</v>
      </c>
      <c r="C130" s="1" t="s">
        <v>186</v>
      </c>
      <c r="D130" s="1" t="s">
        <v>163</v>
      </c>
      <c r="F130" s="1" t="s">
        <v>63</v>
      </c>
      <c r="G130" s="1" t="s">
        <v>410</v>
      </c>
      <c r="H130" s="1" t="s">
        <v>411</v>
      </c>
      <c r="I130" s="1">
        <f>SUM(M130:BL130)</f>
        <v>201</v>
      </c>
      <c r="R130" s="1">
        <v>201</v>
      </c>
      <c r="CG130" s="1">
        <v>1</v>
      </c>
      <c r="CI130" s="1">
        <v>11</v>
      </c>
      <c r="CJ130" s="1">
        <v>27</v>
      </c>
      <c r="CN130" s="1" t="s">
        <v>68</v>
      </c>
    </row>
    <row r="131" spans="1:92" x14ac:dyDescent="0.35">
      <c r="A131" s="13">
        <v>42947</v>
      </c>
      <c r="B131" s="3">
        <v>42949</v>
      </c>
      <c r="C131" s="1" t="s">
        <v>186</v>
      </c>
      <c r="D131" s="1" t="s">
        <v>163</v>
      </c>
      <c r="F131" s="1" t="s">
        <v>63</v>
      </c>
      <c r="G131" s="1" t="s">
        <v>412</v>
      </c>
      <c r="H131" s="1" t="s">
        <v>413</v>
      </c>
      <c r="I131" s="1">
        <f>SUM(M131:BL131)</f>
        <v>38</v>
      </c>
      <c r="R131" s="1">
        <v>37</v>
      </c>
      <c r="Z131" s="1">
        <v>1</v>
      </c>
      <c r="CI131" s="1">
        <v>2</v>
      </c>
      <c r="CN131" s="1" t="s">
        <v>68</v>
      </c>
    </row>
    <row r="132" spans="1:92" x14ac:dyDescent="0.35">
      <c r="A132" s="13">
        <v>42947</v>
      </c>
      <c r="B132" s="3">
        <v>42949</v>
      </c>
      <c r="C132" s="1" t="s">
        <v>186</v>
      </c>
      <c r="D132" s="1" t="s">
        <v>163</v>
      </c>
      <c r="F132" s="1" t="s">
        <v>63</v>
      </c>
      <c r="G132" s="1" t="s">
        <v>414</v>
      </c>
      <c r="H132" s="1" t="s">
        <v>415</v>
      </c>
      <c r="I132" s="1">
        <f>SUM(M132:BL132)</f>
        <v>189</v>
      </c>
      <c r="R132" s="1">
        <v>189</v>
      </c>
      <c r="CI132" s="1">
        <v>1</v>
      </c>
      <c r="CJ132" s="1">
        <v>1</v>
      </c>
      <c r="CN132" s="1" t="s">
        <v>68</v>
      </c>
    </row>
    <row r="133" spans="1:92" x14ac:dyDescent="0.35">
      <c r="A133" s="13">
        <v>42947</v>
      </c>
      <c r="B133" s="3">
        <v>42950</v>
      </c>
      <c r="C133" s="1" t="s">
        <v>186</v>
      </c>
      <c r="D133" s="1" t="s">
        <v>125</v>
      </c>
      <c r="F133" s="1" t="s">
        <v>63</v>
      </c>
      <c r="G133" s="1" t="s">
        <v>416</v>
      </c>
      <c r="H133" s="1" t="s">
        <v>417</v>
      </c>
      <c r="I133" s="1">
        <f>SUM(M133:BL133)</f>
        <v>40</v>
      </c>
      <c r="R133" s="1">
        <v>20</v>
      </c>
      <c r="Z133" s="1">
        <v>3</v>
      </c>
      <c r="AJ133" s="1">
        <v>1</v>
      </c>
      <c r="BB133" s="1">
        <v>16</v>
      </c>
      <c r="CI133" s="1">
        <v>7</v>
      </c>
      <c r="CJ133" s="1">
        <v>41</v>
      </c>
      <c r="CN133" s="1" t="s">
        <v>68</v>
      </c>
    </row>
    <row r="134" spans="1:92" x14ac:dyDescent="0.35">
      <c r="A134" s="13">
        <v>42951</v>
      </c>
      <c r="B134" s="3">
        <v>42954</v>
      </c>
      <c r="C134" s="1" t="s">
        <v>186</v>
      </c>
      <c r="D134" s="1" t="s">
        <v>106</v>
      </c>
      <c r="F134" s="1" t="s">
        <v>63</v>
      </c>
      <c r="G134" s="1" t="s">
        <v>398</v>
      </c>
      <c r="H134" s="1" t="s">
        <v>399</v>
      </c>
      <c r="I134" s="1">
        <f>SUM(M134:BL134)</f>
        <v>3</v>
      </c>
      <c r="P134" s="1">
        <v>1</v>
      </c>
      <c r="Z134" s="1">
        <v>2</v>
      </c>
      <c r="CI134" s="1">
        <v>2</v>
      </c>
      <c r="CJ134" s="1">
        <v>6</v>
      </c>
      <c r="CN134" s="1" t="s">
        <v>68</v>
      </c>
    </row>
    <row r="135" spans="1:92" x14ac:dyDescent="0.35">
      <c r="A135" s="13">
        <v>42951</v>
      </c>
      <c r="B135" s="3">
        <v>42954</v>
      </c>
      <c r="C135" s="1" t="s">
        <v>186</v>
      </c>
      <c r="D135" s="1" t="s">
        <v>83</v>
      </c>
      <c r="F135" s="1" t="s">
        <v>63</v>
      </c>
      <c r="G135" s="1" t="s">
        <v>404</v>
      </c>
      <c r="H135" s="1" t="s">
        <v>405</v>
      </c>
      <c r="I135" s="1">
        <f>SUM(M135:BL135)</f>
        <v>8</v>
      </c>
      <c r="Z135" s="1">
        <v>1</v>
      </c>
      <c r="AH135" s="1">
        <v>7</v>
      </c>
      <c r="CI135" s="1">
        <v>2</v>
      </c>
      <c r="CJ135" s="1">
        <v>4</v>
      </c>
      <c r="CN135" s="1" t="s">
        <v>68</v>
      </c>
    </row>
    <row r="136" spans="1:92" x14ac:dyDescent="0.35">
      <c r="A136" s="13">
        <v>42951</v>
      </c>
      <c r="B136" s="3">
        <v>42954</v>
      </c>
      <c r="C136" s="1" t="s">
        <v>186</v>
      </c>
      <c r="D136" s="1" t="s">
        <v>93</v>
      </c>
      <c r="F136" s="1" t="s">
        <v>63</v>
      </c>
      <c r="G136" s="1" t="s">
        <v>395</v>
      </c>
      <c r="H136" s="1" t="s">
        <v>396</v>
      </c>
      <c r="I136" s="1">
        <f>SUM(M136:BL136)</f>
        <v>33</v>
      </c>
      <c r="Z136" s="1">
        <v>4</v>
      </c>
      <c r="AC136" s="1">
        <v>4</v>
      </c>
      <c r="AF136" s="1">
        <v>19</v>
      </c>
      <c r="AH136" s="1">
        <v>6</v>
      </c>
      <c r="CH136" s="1">
        <v>1</v>
      </c>
      <c r="CJ136" s="1">
        <v>5</v>
      </c>
      <c r="CN136" s="1" t="s">
        <v>68</v>
      </c>
    </row>
    <row r="137" spans="1:92" x14ac:dyDescent="0.35">
      <c r="A137" s="13">
        <v>42951</v>
      </c>
      <c r="B137" s="3">
        <v>42954</v>
      </c>
      <c r="C137" s="1" t="s">
        <v>186</v>
      </c>
      <c r="D137" s="1" t="s">
        <v>111</v>
      </c>
      <c r="F137" s="1" t="s">
        <v>63</v>
      </c>
      <c r="G137" s="1" t="s">
        <v>400</v>
      </c>
      <c r="H137" s="1" t="s">
        <v>401</v>
      </c>
      <c r="I137" s="1">
        <f>SUM(M137:BL137)</f>
        <v>15</v>
      </c>
      <c r="R137" s="1">
        <v>14</v>
      </c>
      <c r="AD137" s="1">
        <v>1</v>
      </c>
      <c r="CI137" s="1">
        <v>3</v>
      </c>
      <c r="CJ137" s="1">
        <v>4</v>
      </c>
      <c r="CN137" s="1" t="s">
        <v>68</v>
      </c>
    </row>
    <row r="138" spans="1:92" x14ac:dyDescent="0.35">
      <c r="A138" s="13">
        <v>42951</v>
      </c>
      <c r="B138" s="3">
        <v>42954</v>
      </c>
      <c r="C138" s="1" t="s">
        <v>186</v>
      </c>
      <c r="D138" s="1" t="s">
        <v>83</v>
      </c>
      <c r="F138" s="1" t="s">
        <v>63</v>
      </c>
      <c r="G138" s="1" t="s">
        <v>406</v>
      </c>
      <c r="H138" s="1" t="s">
        <v>407</v>
      </c>
      <c r="I138" s="1">
        <f>SUM(M138:BL138)</f>
        <v>33</v>
      </c>
      <c r="R138" s="1">
        <v>26</v>
      </c>
      <c r="Z138" s="1">
        <v>2</v>
      </c>
      <c r="AH138" s="1">
        <v>5</v>
      </c>
      <c r="CD138" s="1">
        <v>1</v>
      </c>
      <c r="CE138" s="1">
        <v>1</v>
      </c>
      <c r="CH138" s="1">
        <v>2</v>
      </c>
      <c r="CI138" s="1">
        <v>5</v>
      </c>
      <c r="CJ138" s="1">
        <v>27</v>
      </c>
      <c r="CM138" s="1" t="s">
        <v>418</v>
      </c>
      <c r="CN138" s="1" t="s">
        <v>68</v>
      </c>
    </row>
    <row r="139" spans="1:92" x14ac:dyDescent="0.35">
      <c r="A139" s="13">
        <v>42951</v>
      </c>
      <c r="B139" s="3">
        <v>42954</v>
      </c>
      <c r="C139" s="1" t="s">
        <v>186</v>
      </c>
      <c r="D139" s="1" t="s">
        <v>111</v>
      </c>
      <c r="F139" s="1" t="s">
        <v>63</v>
      </c>
      <c r="G139" s="1" t="s">
        <v>402</v>
      </c>
      <c r="H139" s="1" t="s">
        <v>403</v>
      </c>
      <c r="I139" s="1">
        <f>SUM(M139:BL139)</f>
        <v>23</v>
      </c>
      <c r="N139" s="1">
        <v>2</v>
      </c>
      <c r="R139" s="1">
        <v>19</v>
      </c>
      <c r="AD139" s="1">
        <v>2</v>
      </c>
      <c r="CD139" s="1">
        <v>4</v>
      </c>
      <c r="CF139" s="1">
        <v>1</v>
      </c>
      <c r="CI139" s="1">
        <v>5</v>
      </c>
      <c r="CJ139" s="1">
        <v>4</v>
      </c>
      <c r="CN139" s="1" t="s">
        <v>68</v>
      </c>
    </row>
    <row r="140" spans="1:92" x14ac:dyDescent="0.35">
      <c r="A140" s="13">
        <v>42951</v>
      </c>
      <c r="B140" s="3">
        <v>42954</v>
      </c>
      <c r="C140" s="1" t="s">
        <v>186</v>
      </c>
      <c r="D140" s="1" t="s">
        <v>106</v>
      </c>
      <c r="F140" s="1" t="s">
        <v>63</v>
      </c>
      <c r="G140" s="1" t="s">
        <v>392</v>
      </c>
      <c r="H140" s="1" t="s">
        <v>393</v>
      </c>
      <c r="I140" s="1">
        <f>SUM(M140:BL140)</f>
        <v>6</v>
      </c>
      <c r="R140" s="1">
        <v>3</v>
      </c>
      <c r="Z140" s="1">
        <v>1</v>
      </c>
      <c r="AC140" s="1">
        <v>1</v>
      </c>
      <c r="AF140" s="1">
        <v>1</v>
      </c>
      <c r="CI140" s="1">
        <v>2</v>
      </c>
      <c r="CJ140" s="1">
        <v>12</v>
      </c>
      <c r="CM140" s="1" t="s">
        <v>419</v>
      </c>
      <c r="CN140" s="1" t="s">
        <v>68</v>
      </c>
    </row>
    <row r="141" spans="1:92" x14ac:dyDescent="0.35">
      <c r="A141" s="13">
        <v>42951</v>
      </c>
      <c r="B141" s="3">
        <v>42954</v>
      </c>
      <c r="C141" s="1" t="s">
        <v>186</v>
      </c>
      <c r="D141" s="1" t="s">
        <v>93</v>
      </c>
      <c r="F141" s="1" t="s">
        <v>63</v>
      </c>
      <c r="G141" s="1" t="s">
        <v>388</v>
      </c>
      <c r="H141" s="1" t="s">
        <v>389</v>
      </c>
      <c r="I141" s="1">
        <f>SUM(M141:BL141)</f>
        <v>24</v>
      </c>
      <c r="AF141" s="1">
        <v>24</v>
      </c>
      <c r="CF141" s="1">
        <v>1</v>
      </c>
      <c r="CM141" s="1" t="s">
        <v>420</v>
      </c>
      <c r="CN141" s="1" t="s">
        <v>68</v>
      </c>
    </row>
    <row r="142" spans="1:92" x14ac:dyDescent="0.35">
      <c r="A142" s="13">
        <v>42955</v>
      </c>
      <c r="B142" s="3">
        <v>42990</v>
      </c>
      <c r="C142" s="1" t="s">
        <v>68</v>
      </c>
      <c r="D142" s="1" t="s">
        <v>62</v>
      </c>
      <c r="F142" s="1" t="s">
        <v>63</v>
      </c>
      <c r="G142" s="1" t="s">
        <v>421</v>
      </c>
      <c r="H142" s="1" t="s">
        <v>422</v>
      </c>
      <c r="I142" s="1">
        <f>SUM(M142:BL142)</f>
        <v>9</v>
      </c>
      <c r="M142" s="1">
        <v>1</v>
      </c>
      <c r="R142" s="1">
        <v>6</v>
      </c>
      <c r="AC142" s="1">
        <v>2</v>
      </c>
      <c r="CH142" s="1">
        <v>1</v>
      </c>
      <c r="CJ142" s="1">
        <v>1</v>
      </c>
      <c r="CM142" s="1" t="s">
        <v>423</v>
      </c>
      <c r="CN142" s="1" t="s">
        <v>68</v>
      </c>
    </row>
    <row r="143" spans="1:92" x14ac:dyDescent="0.35">
      <c r="A143" s="13">
        <v>42955</v>
      </c>
      <c r="B143" s="3">
        <v>42992</v>
      </c>
      <c r="C143" s="1" t="s">
        <v>68</v>
      </c>
      <c r="D143" s="1" t="s">
        <v>62</v>
      </c>
      <c r="F143" s="1" t="s">
        <v>63</v>
      </c>
      <c r="G143" s="1" t="s">
        <v>424</v>
      </c>
      <c r="H143" s="1" t="s">
        <v>425</v>
      </c>
      <c r="I143" s="1">
        <f>SUM(M143:BL143)</f>
        <v>13</v>
      </c>
      <c r="M143" s="1">
        <v>4</v>
      </c>
      <c r="R143" s="1">
        <v>1</v>
      </c>
      <c r="AC143" s="1">
        <v>7</v>
      </c>
      <c r="AH143" s="1">
        <v>1</v>
      </c>
      <c r="CD143" s="1">
        <v>6</v>
      </c>
      <c r="CI143" s="1">
        <v>3</v>
      </c>
      <c r="CJ143" s="1">
        <v>4</v>
      </c>
      <c r="CN143" s="1" t="s">
        <v>68</v>
      </c>
    </row>
    <row r="144" spans="1:92" x14ac:dyDescent="0.35">
      <c r="A144" s="13">
        <v>42958</v>
      </c>
      <c r="B144" s="3">
        <v>42989</v>
      </c>
      <c r="C144" s="1" t="s">
        <v>68</v>
      </c>
      <c r="D144" s="1" t="s">
        <v>426</v>
      </c>
      <c r="F144" s="1" t="s">
        <v>63</v>
      </c>
      <c r="G144" s="1" t="s">
        <v>427</v>
      </c>
      <c r="H144" s="1" t="s">
        <v>428</v>
      </c>
      <c r="I144" s="1">
        <f>SUM(M144:BL144)</f>
        <v>20</v>
      </c>
      <c r="R144" s="1">
        <v>20</v>
      </c>
      <c r="CE144" s="1">
        <v>1</v>
      </c>
      <c r="CF144" s="1">
        <v>3</v>
      </c>
      <c r="CH144" s="1">
        <v>1</v>
      </c>
      <c r="CJ144" s="1">
        <v>6</v>
      </c>
      <c r="CM144" s="1" t="s">
        <v>429</v>
      </c>
      <c r="CN144" s="1" t="s">
        <v>68</v>
      </c>
    </row>
    <row r="145" spans="1:92" x14ac:dyDescent="0.35">
      <c r="A145" s="13">
        <v>42958</v>
      </c>
      <c r="B145" s="3">
        <v>42992</v>
      </c>
      <c r="C145" s="1" t="s">
        <v>68</v>
      </c>
      <c r="D145" s="1" t="s">
        <v>145</v>
      </c>
      <c r="F145" s="5"/>
      <c r="G145" s="5" t="s">
        <v>430</v>
      </c>
      <c r="H145" s="5"/>
      <c r="I145" s="1">
        <f>SUM(M145:BL145)</f>
        <v>200</v>
      </c>
      <c r="P145" s="1">
        <v>4</v>
      </c>
      <c r="R145" s="1">
        <v>196</v>
      </c>
      <c r="CM145" s="1" t="s">
        <v>431</v>
      </c>
    </row>
    <row r="146" spans="1:92" x14ac:dyDescent="0.35">
      <c r="A146" s="11">
        <v>42958</v>
      </c>
      <c r="B146" s="3">
        <v>43042</v>
      </c>
      <c r="C146" s="1" t="s">
        <v>68</v>
      </c>
      <c r="D146" s="1" t="s">
        <v>426</v>
      </c>
      <c r="F146" s="1" t="s">
        <v>63</v>
      </c>
      <c r="G146" s="1" t="s">
        <v>432</v>
      </c>
      <c r="H146" s="1" t="s">
        <v>433</v>
      </c>
      <c r="I146" s="1">
        <f>SUM(M146:BL146)</f>
        <v>70</v>
      </c>
      <c r="R146" s="1">
        <v>61</v>
      </c>
      <c r="AD146" s="1">
        <v>9</v>
      </c>
      <c r="CJ146" s="1">
        <v>2</v>
      </c>
      <c r="CK146" s="1" t="s">
        <v>434</v>
      </c>
      <c r="CN146" s="1" t="s">
        <v>68</v>
      </c>
    </row>
    <row r="147" spans="1:92" x14ac:dyDescent="0.35">
      <c r="A147" s="13">
        <v>42958</v>
      </c>
      <c r="B147" s="3">
        <v>43073</v>
      </c>
      <c r="C147" s="1" t="s">
        <v>109</v>
      </c>
      <c r="D147" s="1" t="s">
        <v>426</v>
      </c>
      <c r="F147" s="1" t="s">
        <v>63</v>
      </c>
      <c r="G147" s="1" t="s">
        <v>435</v>
      </c>
      <c r="H147" s="1" t="s">
        <v>436</v>
      </c>
      <c r="I147" s="1">
        <v>102</v>
      </c>
      <c r="R147" s="1">
        <v>71</v>
      </c>
      <c r="Z147" s="1">
        <v>5</v>
      </c>
      <c r="AD147" s="1">
        <v>26</v>
      </c>
      <c r="CH147" s="1">
        <v>1</v>
      </c>
      <c r="CI147" s="1">
        <v>20</v>
      </c>
      <c r="CJ147" s="1">
        <v>9</v>
      </c>
      <c r="CN147" s="1" t="s">
        <v>68</v>
      </c>
    </row>
    <row r="148" spans="1:92" x14ac:dyDescent="0.35">
      <c r="A148" s="13">
        <v>42962</v>
      </c>
      <c r="B148" s="3">
        <v>42990</v>
      </c>
      <c r="C148" s="1" t="s">
        <v>68</v>
      </c>
      <c r="D148" s="1" t="s">
        <v>62</v>
      </c>
      <c r="F148" s="1" t="s">
        <v>63</v>
      </c>
      <c r="G148" s="1" t="s">
        <v>424</v>
      </c>
      <c r="H148" s="1" t="s">
        <v>437</v>
      </c>
      <c r="I148" s="1">
        <f>SUM(M148:BL148)</f>
        <v>2</v>
      </c>
      <c r="AC148" s="1">
        <v>2</v>
      </c>
      <c r="CE148" s="1">
        <v>1</v>
      </c>
      <c r="CI148" s="1">
        <v>1</v>
      </c>
      <c r="CJ148" s="1">
        <v>2</v>
      </c>
      <c r="CN148" s="1" t="s">
        <v>68</v>
      </c>
    </row>
    <row r="149" spans="1:92" x14ac:dyDescent="0.35">
      <c r="A149" s="13">
        <v>42965</v>
      </c>
      <c r="B149" s="3">
        <v>42983</v>
      </c>
      <c r="C149" s="1" t="s">
        <v>439</v>
      </c>
      <c r="D149" s="1" t="s">
        <v>426</v>
      </c>
      <c r="F149" s="1" t="s">
        <v>63</v>
      </c>
      <c r="G149" s="1" t="s">
        <v>432</v>
      </c>
      <c r="H149" s="1" t="s">
        <v>438</v>
      </c>
      <c r="I149" s="1">
        <f>SUM(M149:BL149)</f>
        <v>208</v>
      </c>
      <c r="R149" s="1">
        <v>206</v>
      </c>
      <c r="AD149" s="1">
        <v>1</v>
      </c>
      <c r="AF149" s="1">
        <v>1</v>
      </c>
      <c r="CG149" s="1">
        <v>1</v>
      </c>
      <c r="CI149" s="1">
        <v>8</v>
      </c>
      <c r="CL149" s="1" t="s">
        <v>440</v>
      </c>
      <c r="CM149" s="1" t="s">
        <v>441</v>
      </c>
      <c r="CN149" s="1" t="s">
        <v>68</v>
      </c>
    </row>
    <row r="150" spans="1:92" x14ac:dyDescent="0.35">
      <c r="A150" s="13">
        <v>42965</v>
      </c>
      <c r="B150" s="1" t="s">
        <v>444</v>
      </c>
      <c r="C150" s="1" t="s">
        <v>109</v>
      </c>
      <c r="D150" s="1" t="s">
        <v>99</v>
      </c>
      <c r="F150" s="1" t="s">
        <v>63</v>
      </c>
      <c r="G150" s="1" t="s">
        <v>442</v>
      </c>
      <c r="H150" s="1" t="s">
        <v>443</v>
      </c>
      <c r="I150" s="1">
        <f>SUM(M150:BL150)</f>
        <v>94</v>
      </c>
      <c r="AD150" s="1">
        <v>1</v>
      </c>
      <c r="AF150" s="1">
        <v>92</v>
      </c>
      <c r="AH150" s="1">
        <v>1</v>
      </c>
      <c r="CG150" s="1">
        <v>1</v>
      </c>
      <c r="CI150" s="1">
        <v>47</v>
      </c>
      <c r="CJ150" s="1">
        <v>27</v>
      </c>
      <c r="CN150" s="1" t="s">
        <v>68</v>
      </c>
    </row>
    <row r="151" spans="1:92" x14ac:dyDescent="0.35">
      <c r="A151" s="13">
        <v>42965</v>
      </c>
      <c r="B151" s="3">
        <v>42990</v>
      </c>
      <c r="C151" s="1" t="s">
        <v>68</v>
      </c>
      <c r="D151" s="9" t="s">
        <v>426</v>
      </c>
      <c r="E151" s="9"/>
      <c r="F151" s="1" t="s">
        <v>63</v>
      </c>
      <c r="G151" s="9" t="s">
        <v>427</v>
      </c>
      <c r="H151" s="1" t="s">
        <v>428</v>
      </c>
      <c r="I151" s="1">
        <f>SUM(M151:BL151)</f>
        <v>176</v>
      </c>
      <c r="N151" s="1">
        <v>1</v>
      </c>
      <c r="R151" s="1">
        <v>175</v>
      </c>
      <c r="CF151" s="1">
        <v>1</v>
      </c>
      <c r="CI151" s="1">
        <v>2</v>
      </c>
      <c r="CM151" s="1" t="s">
        <v>445</v>
      </c>
      <c r="CN151" s="1" t="s">
        <v>68</v>
      </c>
    </row>
    <row r="152" spans="1:92" x14ac:dyDescent="0.35">
      <c r="A152" s="13">
        <v>42965</v>
      </c>
      <c r="B152" s="3">
        <v>42991</v>
      </c>
      <c r="C152" s="1" t="s">
        <v>68</v>
      </c>
      <c r="D152" s="1" t="s">
        <v>426</v>
      </c>
      <c r="F152" s="1" t="s">
        <v>63</v>
      </c>
      <c r="G152" s="1" t="s">
        <v>435</v>
      </c>
      <c r="H152" s="1" t="s">
        <v>436</v>
      </c>
      <c r="I152" s="1">
        <v>7</v>
      </c>
      <c r="R152" s="1">
        <v>1</v>
      </c>
      <c r="AF152" s="1">
        <v>4</v>
      </c>
      <c r="AH152" s="1">
        <v>2</v>
      </c>
      <c r="CH152" s="1">
        <v>1</v>
      </c>
      <c r="CI152" s="1">
        <v>6</v>
      </c>
      <c r="CJ152" s="1">
        <v>13</v>
      </c>
      <c r="CK152" s="1">
        <v>1</v>
      </c>
      <c r="CM152" s="1" t="s">
        <v>446</v>
      </c>
      <c r="CN152" s="1" t="s">
        <v>68</v>
      </c>
    </row>
    <row r="153" spans="1:92" x14ac:dyDescent="0.35">
      <c r="A153" s="13">
        <v>42965</v>
      </c>
      <c r="B153" s="3">
        <v>42991</v>
      </c>
      <c r="C153" s="1" t="s">
        <v>68</v>
      </c>
      <c r="D153" s="1" t="s">
        <v>99</v>
      </c>
      <c r="F153" s="1" t="s">
        <v>63</v>
      </c>
      <c r="G153" s="1" t="s">
        <v>447</v>
      </c>
      <c r="H153" s="1" t="s">
        <v>448</v>
      </c>
      <c r="I153" s="1">
        <f>SUM(M153:BL153)</f>
        <v>12</v>
      </c>
      <c r="AD153" s="1">
        <v>1</v>
      </c>
      <c r="AF153" s="1">
        <v>11</v>
      </c>
      <c r="CE153" s="1">
        <v>3</v>
      </c>
      <c r="CF153" s="1">
        <v>1</v>
      </c>
      <c r="CH153" s="1">
        <v>1</v>
      </c>
      <c r="CI153" s="1">
        <v>3</v>
      </c>
      <c r="CJ153" s="1">
        <v>57</v>
      </c>
      <c r="CN153" s="1" t="s">
        <v>68</v>
      </c>
    </row>
    <row r="154" spans="1:92" x14ac:dyDescent="0.35">
      <c r="A154" s="13">
        <v>42969</v>
      </c>
      <c r="B154" s="3">
        <v>42989</v>
      </c>
      <c r="C154" s="1" t="s">
        <v>68</v>
      </c>
      <c r="D154" s="1" t="s">
        <v>449</v>
      </c>
      <c r="F154" s="1" t="s">
        <v>63</v>
      </c>
      <c r="G154" s="1" t="s">
        <v>450</v>
      </c>
      <c r="H154" s="1" t="s">
        <v>451</v>
      </c>
      <c r="I154" s="1">
        <f>SUM(M154:BL154)</f>
        <v>23</v>
      </c>
      <c r="R154" s="1">
        <v>18</v>
      </c>
      <c r="AC154" s="1">
        <v>3</v>
      </c>
      <c r="AH154" s="1">
        <v>1</v>
      </c>
      <c r="BL154" s="1">
        <v>1</v>
      </c>
      <c r="CJ154" s="1">
        <v>3</v>
      </c>
      <c r="CL154" s="1" t="s">
        <v>452</v>
      </c>
      <c r="CM154" s="1" t="s">
        <v>453</v>
      </c>
      <c r="CN154" s="1" t="s">
        <v>68</v>
      </c>
    </row>
    <row r="155" spans="1:92" x14ac:dyDescent="0.35">
      <c r="A155" s="13">
        <v>42969</v>
      </c>
      <c r="B155" s="3">
        <v>42992</v>
      </c>
      <c r="C155" s="1" t="s">
        <v>68</v>
      </c>
      <c r="D155" s="1" t="s">
        <v>190</v>
      </c>
      <c r="F155" s="1" t="s">
        <v>63</v>
      </c>
      <c r="G155" s="1" t="s">
        <v>454</v>
      </c>
      <c r="H155" s="1" t="s">
        <v>455</v>
      </c>
      <c r="I155" s="1">
        <f>SUM(M155:BL155)</f>
        <v>149</v>
      </c>
      <c r="R155" s="1">
        <v>139</v>
      </c>
      <c r="Z155" s="1">
        <v>4</v>
      </c>
      <c r="AC155" s="1">
        <v>6</v>
      </c>
      <c r="CM155" s="1" t="s">
        <v>456</v>
      </c>
      <c r="CN155" s="1" t="s">
        <v>68</v>
      </c>
    </row>
    <row r="156" spans="1:92" x14ac:dyDescent="0.35">
      <c r="A156" s="11">
        <v>42969</v>
      </c>
      <c r="B156" s="3">
        <v>42992</v>
      </c>
      <c r="C156" s="1" t="s">
        <v>68</v>
      </c>
      <c r="D156" s="1" t="s">
        <v>449</v>
      </c>
      <c r="F156" s="1" t="s">
        <v>63</v>
      </c>
      <c r="G156" s="1" t="s">
        <v>457</v>
      </c>
      <c r="H156" s="1" t="s">
        <v>458</v>
      </c>
      <c r="I156" s="1">
        <f>SUM(M156:BL156)</f>
        <v>0</v>
      </c>
      <c r="CD156" s="1">
        <v>1</v>
      </c>
      <c r="CF156" s="1">
        <v>1</v>
      </c>
      <c r="CH156" s="1">
        <v>1</v>
      </c>
      <c r="CI156" s="1">
        <v>2</v>
      </c>
      <c r="CJ156" s="1">
        <v>4</v>
      </c>
      <c r="CK156" s="1">
        <v>1</v>
      </c>
      <c r="CM156" s="1" t="s">
        <v>459</v>
      </c>
    </row>
    <row r="157" spans="1:92" x14ac:dyDescent="0.35">
      <c r="A157" s="13">
        <v>42972</v>
      </c>
      <c r="B157" s="3">
        <v>42979</v>
      </c>
      <c r="C157" s="1" t="s">
        <v>186</v>
      </c>
      <c r="D157" s="1" t="s">
        <v>460</v>
      </c>
      <c r="F157" s="1" t="s">
        <v>63</v>
      </c>
      <c r="G157" s="1" t="s">
        <v>461</v>
      </c>
      <c r="H157" s="1" t="s">
        <v>462</v>
      </c>
      <c r="I157" s="1">
        <f>SUM(M157:BL157)</f>
        <v>39</v>
      </c>
      <c r="Z157" s="1">
        <v>1</v>
      </c>
      <c r="AF157" s="1">
        <v>37</v>
      </c>
      <c r="AH157" s="1">
        <v>1</v>
      </c>
      <c r="CI157" s="1">
        <v>8</v>
      </c>
      <c r="CN157" s="1" t="s">
        <v>68</v>
      </c>
    </row>
    <row r="158" spans="1:92" x14ac:dyDescent="0.35">
      <c r="A158" s="13">
        <v>42972</v>
      </c>
      <c r="B158" s="3">
        <v>42986</v>
      </c>
      <c r="C158" s="1" t="s">
        <v>109</v>
      </c>
      <c r="D158" s="1" t="s">
        <v>460</v>
      </c>
      <c r="F158" s="1" t="s">
        <v>63</v>
      </c>
      <c r="G158" s="1" t="s">
        <v>463</v>
      </c>
      <c r="H158" s="1" t="s">
        <v>464</v>
      </c>
      <c r="I158" s="1">
        <f>SUM(M158:BL158)</f>
        <v>78</v>
      </c>
      <c r="Z158" s="1">
        <v>1</v>
      </c>
      <c r="AF158" s="1">
        <v>75</v>
      </c>
      <c r="AH158" s="1">
        <v>2</v>
      </c>
      <c r="CF158" s="1">
        <v>1</v>
      </c>
      <c r="CG158" s="1">
        <v>1</v>
      </c>
      <c r="CI158" s="1">
        <v>12</v>
      </c>
      <c r="CJ158" s="1">
        <v>7</v>
      </c>
      <c r="CN158" s="1" t="s">
        <v>68</v>
      </c>
    </row>
    <row r="159" spans="1:92" x14ac:dyDescent="0.35">
      <c r="A159" s="13">
        <v>42972</v>
      </c>
      <c r="B159" s="3">
        <v>42986</v>
      </c>
      <c r="C159" s="1" t="s">
        <v>109</v>
      </c>
      <c r="D159" s="1" t="s">
        <v>308</v>
      </c>
      <c r="F159" s="1" t="s">
        <v>63</v>
      </c>
      <c r="G159" s="1" t="s">
        <v>465</v>
      </c>
      <c r="H159" s="1" t="s">
        <v>466</v>
      </c>
      <c r="I159" s="1">
        <f>SUM(M159:BL159)</f>
        <v>22</v>
      </c>
      <c r="Z159" s="1">
        <v>4</v>
      </c>
      <c r="AD159" s="1">
        <v>4</v>
      </c>
      <c r="AH159" s="1">
        <v>13</v>
      </c>
      <c r="BB159" s="1">
        <v>1</v>
      </c>
      <c r="CF159" s="1">
        <v>2</v>
      </c>
      <c r="CI159" s="1">
        <v>26</v>
      </c>
      <c r="CJ159" s="1">
        <v>17</v>
      </c>
      <c r="CN159" s="1" t="s">
        <v>68</v>
      </c>
    </row>
    <row r="160" spans="1:92" x14ac:dyDescent="0.35">
      <c r="A160" s="13">
        <v>42972</v>
      </c>
      <c r="B160" s="3">
        <v>42992</v>
      </c>
      <c r="C160" s="1" t="s">
        <v>68</v>
      </c>
      <c r="D160" s="1" t="s">
        <v>460</v>
      </c>
      <c r="F160" s="1" t="s">
        <v>63</v>
      </c>
      <c r="G160" s="1" t="s">
        <v>467</v>
      </c>
      <c r="H160" s="1" t="s">
        <v>468</v>
      </c>
      <c r="I160" s="1">
        <f>SUM(M160:BL160)</f>
        <v>86</v>
      </c>
      <c r="AF160" s="1">
        <v>83</v>
      </c>
      <c r="AH160" s="1">
        <v>2</v>
      </c>
      <c r="BH160" s="1">
        <v>1</v>
      </c>
      <c r="CI160" s="1">
        <v>8</v>
      </c>
      <c r="CJ160" s="1">
        <v>9</v>
      </c>
      <c r="CK160" s="1">
        <v>1</v>
      </c>
      <c r="CN160" s="1" t="s">
        <v>68</v>
      </c>
    </row>
    <row r="161" spans="1:92" x14ac:dyDescent="0.35">
      <c r="A161" s="13">
        <v>42972</v>
      </c>
      <c r="B161" s="3">
        <v>43007</v>
      </c>
      <c r="C161" s="1" t="s">
        <v>68</v>
      </c>
      <c r="D161" s="1" t="s">
        <v>99</v>
      </c>
      <c r="F161" s="1" t="s">
        <v>63</v>
      </c>
      <c r="G161" s="1" t="s">
        <v>447</v>
      </c>
      <c r="H161" s="1" t="s">
        <v>469</v>
      </c>
      <c r="I161" s="1">
        <f>SUM(M161:BL161)</f>
        <v>5</v>
      </c>
      <c r="AF161" s="1">
        <v>5</v>
      </c>
      <c r="CN161" s="1" t="s">
        <v>68</v>
      </c>
    </row>
    <row r="162" spans="1:92" x14ac:dyDescent="0.35">
      <c r="A162" s="13">
        <v>42979</v>
      </c>
      <c r="B162" s="3">
        <v>42986</v>
      </c>
      <c r="C162" s="1" t="s">
        <v>109</v>
      </c>
      <c r="D162" s="1" t="s">
        <v>206</v>
      </c>
      <c r="F162" s="1" t="s">
        <v>63</v>
      </c>
      <c r="G162" s="1" t="s">
        <v>470</v>
      </c>
      <c r="H162" s="1" t="s">
        <v>471</v>
      </c>
      <c r="I162" s="1">
        <f>SUM(M162:BL162)</f>
        <v>6</v>
      </c>
      <c r="Z162" s="1">
        <v>1</v>
      </c>
      <c r="AH162" s="1">
        <v>5</v>
      </c>
      <c r="CI162" s="1">
        <v>11</v>
      </c>
      <c r="CJ162" s="1">
        <v>16</v>
      </c>
      <c r="CN162" s="1" t="s">
        <v>68</v>
      </c>
    </row>
    <row r="163" spans="1:92" x14ac:dyDescent="0.35">
      <c r="A163" s="13">
        <v>42979</v>
      </c>
      <c r="B163" s="3">
        <v>42989</v>
      </c>
      <c r="C163" s="1" t="s">
        <v>68</v>
      </c>
      <c r="D163" s="1" t="s">
        <v>206</v>
      </c>
      <c r="F163" s="1" t="s">
        <v>63</v>
      </c>
      <c r="G163" s="1" t="s">
        <v>472</v>
      </c>
      <c r="H163" s="1" t="s">
        <v>473</v>
      </c>
      <c r="I163" s="1">
        <f>SUM(M163:BL163)</f>
        <v>1</v>
      </c>
      <c r="AH163" s="1">
        <v>1</v>
      </c>
      <c r="CE163" s="1">
        <v>4</v>
      </c>
      <c r="CH163" s="1">
        <v>1</v>
      </c>
      <c r="CM163" s="1" t="s">
        <v>474</v>
      </c>
      <c r="CN163" s="1" t="s">
        <v>68</v>
      </c>
    </row>
    <row r="164" spans="1:92" x14ac:dyDescent="0.35">
      <c r="A164" s="11">
        <v>42979</v>
      </c>
      <c r="B164" s="3">
        <v>42991</v>
      </c>
      <c r="C164" s="1" t="s">
        <v>68</v>
      </c>
      <c r="D164" s="1" t="s">
        <v>206</v>
      </c>
      <c r="F164" s="1" t="s">
        <v>63</v>
      </c>
      <c r="G164" s="1" t="s">
        <v>475</v>
      </c>
      <c r="H164" s="1" t="s">
        <v>476</v>
      </c>
      <c r="I164" s="1">
        <f>SUM(M164:BL164)</f>
        <v>0</v>
      </c>
      <c r="CI164" s="1">
        <v>1</v>
      </c>
    </row>
    <row r="165" spans="1:92" x14ac:dyDescent="0.35">
      <c r="A165" s="13">
        <v>42984</v>
      </c>
      <c r="B165" s="3">
        <v>42989</v>
      </c>
      <c r="C165" s="1" t="s">
        <v>68</v>
      </c>
      <c r="D165" s="1" t="s">
        <v>477</v>
      </c>
      <c r="F165" s="1" t="s">
        <v>237</v>
      </c>
      <c r="G165" s="1" t="s">
        <v>478</v>
      </c>
      <c r="H165" s="1" t="s">
        <v>479</v>
      </c>
      <c r="I165" s="1">
        <f>SUM(M165:BL165)</f>
        <v>13</v>
      </c>
      <c r="R165" s="1">
        <v>13</v>
      </c>
      <c r="CN165" s="1" t="s">
        <v>68</v>
      </c>
    </row>
    <row r="166" spans="1:92" x14ac:dyDescent="0.35">
      <c r="A166" s="13">
        <v>42984</v>
      </c>
      <c r="B166" s="3">
        <v>42990</v>
      </c>
      <c r="C166" s="1" t="s">
        <v>68</v>
      </c>
      <c r="D166" s="1" t="s">
        <v>480</v>
      </c>
      <c r="F166" s="1" t="s">
        <v>237</v>
      </c>
      <c r="G166" s="1" t="s">
        <v>481</v>
      </c>
      <c r="H166" s="1" t="s">
        <v>482</v>
      </c>
      <c r="I166" s="1">
        <f>SUM(M166:BL166)</f>
        <v>57</v>
      </c>
      <c r="R166" s="1">
        <v>57</v>
      </c>
      <c r="CM166" s="1" t="s">
        <v>483</v>
      </c>
      <c r="CN166" s="1" t="s">
        <v>68</v>
      </c>
    </row>
    <row r="167" spans="1:92" x14ac:dyDescent="0.35">
      <c r="A167" s="13">
        <v>42984</v>
      </c>
      <c r="B167" s="3">
        <v>43020</v>
      </c>
      <c r="C167" s="1" t="s">
        <v>68</v>
      </c>
      <c r="D167" s="1" t="s">
        <v>484</v>
      </c>
      <c r="F167" s="1" t="s">
        <v>237</v>
      </c>
      <c r="G167" s="1" t="s">
        <v>485</v>
      </c>
      <c r="H167" s="1" t="s">
        <v>486</v>
      </c>
      <c r="I167" s="1">
        <f>SUM(M167:BL167)</f>
        <v>1</v>
      </c>
      <c r="Z167" s="1">
        <v>1</v>
      </c>
      <c r="CN167" s="1" t="s">
        <v>68</v>
      </c>
    </row>
    <row r="168" spans="1:92" x14ac:dyDescent="0.35">
      <c r="A168" s="13">
        <v>42984</v>
      </c>
      <c r="B168" s="3">
        <v>43020</v>
      </c>
      <c r="C168" s="1" t="s">
        <v>68</v>
      </c>
      <c r="D168" s="1" t="s">
        <v>484</v>
      </c>
      <c r="F168" s="1" t="s">
        <v>237</v>
      </c>
      <c r="G168" s="1" t="s">
        <v>487</v>
      </c>
      <c r="H168" s="1" t="s">
        <v>488</v>
      </c>
      <c r="I168" s="1">
        <f>SUM(M168:BL168)</f>
        <v>6</v>
      </c>
      <c r="R168" s="1">
        <v>6</v>
      </c>
      <c r="CN168" s="1" t="s">
        <v>68</v>
      </c>
    </row>
    <row r="169" spans="1:92" x14ac:dyDescent="0.35">
      <c r="A169" s="13">
        <v>42986</v>
      </c>
      <c r="B169" s="3">
        <v>43034</v>
      </c>
      <c r="C169" s="1" t="s">
        <v>68</v>
      </c>
      <c r="D169" s="1" t="s">
        <v>206</v>
      </c>
      <c r="F169" s="1" t="s">
        <v>63</v>
      </c>
      <c r="G169" s="1" t="s">
        <v>472</v>
      </c>
      <c r="H169" s="1" t="s">
        <v>473</v>
      </c>
      <c r="I169" s="1">
        <f>SUM(M169:BL169)</f>
        <v>5</v>
      </c>
      <c r="AF169" s="1">
        <v>2</v>
      </c>
      <c r="AH169" s="1">
        <v>3</v>
      </c>
      <c r="CI169" s="1">
        <v>4</v>
      </c>
      <c r="CJ169" s="1">
        <v>2</v>
      </c>
      <c r="CM169" s="1" t="s">
        <v>489</v>
      </c>
      <c r="CN169" s="1" t="s">
        <v>68</v>
      </c>
    </row>
    <row r="170" spans="1:92" x14ac:dyDescent="0.35">
      <c r="A170" s="13">
        <v>42986</v>
      </c>
      <c r="B170" s="3">
        <v>43067</v>
      </c>
      <c r="C170" s="1" t="s">
        <v>68</v>
      </c>
      <c r="D170" s="1" t="s">
        <v>206</v>
      </c>
      <c r="F170" s="1" t="s">
        <v>63</v>
      </c>
      <c r="G170" s="1" t="s">
        <v>470</v>
      </c>
      <c r="H170" s="1" t="s">
        <v>490</v>
      </c>
      <c r="I170" s="1">
        <f>SUM(M170:BL170)</f>
        <v>1</v>
      </c>
      <c r="AH170" s="1">
        <v>1</v>
      </c>
      <c r="CI170" s="1">
        <v>1</v>
      </c>
      <c r="CN170" s="1" t="s">
        <v>68</v>
      </c>
    </row>
    <row r="171" spans="1:92" x14ac:dyDescent="0.35">
      <c r="A171" s="3">
        <v>42986</v>
      </c>
      <c r="B171" s="3">
        <v>43073</v>
      </c>
      <c r="C171" s="1" t="s">
        <v>92</v>
      </c>
      <c r="D171" s="1" t="s">
        <v>206</v>
      </c>
      <c r="F171" s="1" t="s">
        <v>63</v>
      </c>
      <c r="G171" s="1" t="s">
        <v>475</v>
      </c>
      <c r="H171" s="1" t="s">
        <v>491</v>
      </c>
      <c r="I171" s="1">
        <f>SUM(M171:BL171)</f>
        <v>0</v>
      </c>
      <c r="CM171" s="1" t="s">
        <v>492</v>
      </c>
    </row>
    <row r="172" spans="1:92" x14ac:dyDescent="0.35">
      <c r="A172" s="13">
        <v>42986</v>
      </c>
      <c r="B172" s="3">
        <v>43083</v>
      </c>
      <c r="C172" s="1" t="s">
        <v>186</v>
      </c>
      <c r="D172" s="1" t="s">
        <v>163</v>
      </c>
      <c r="F172" s="1" t="s">
        <v>178</v>
      </c>
      <c r="G172" s="1" t="s">
        <v>493</v>
      </c>
      <c r="H172" s="1" t="s">
        <v>494</v>
      </c>
      <c r="I172" s="1">
        <v>25</v>
      </c>
      <c r="R172" s="1">
        <v>21</v>
      </c>
      <c r="AB172" s="1">
        <v>3</v>
      </c>
      <c r="AO172" s="1">
        <v>1</v>
      </c>
      <c r="CG172" s="1">
        <v>1</v>
      </c>
      <c r="CI172" s="1">
        <v>16</v>
      </c>
      <c r="CJ172" s="1">
        <v>13</v>
      </c>
      <c r="CN172" s="1" t="s">
        <v>68</v>
      </c>
    </row>
    <row r="173" spans="1:92" x14ac:dyDescent="0.35">
      <c r="A173" s="13">
        <v>42993</v>
      </c>
      <c r="B173" s="3">
        <v>43000</v>
      </c>
      <c r="C173" s="1" t="s">
        <v>186</v>
      </c>
      <c r="D173" s="1" t="s">
        <v>111</v>
      </c>
      <c r="F173" s="1" t="s">
        <v>63</v>
      </c>
      <c r="G173" s="1" t="s">
        <v>495</v>
      </c>
      <c r="H173" s="1" t="s">
        <v>496</v>
      </c>
      <c r="I173" s="1">
        <f>SUM(M173:BL173)</f>
        <v>3</v>
      </c>
      <c r="P173" s="1">
        <v>2</v>
      </c>
      <c r="Z173" s="1">
        <v>1</v>
      </c>
      <c r="CH173" s="1">
        <v>1</v>
      </c>
      <c r="CI173" s="1">
        <v>6</v>
      </c>
      <c r="CJ173" s="1">
        <v>4</v>
      </c>
      <c r="CN173" s="1" t="s">
        <v>68</v>
      </c>
    </row>
    <row r="174" spans="1:92" x14ac:dyDescent="0.35">
      <c r="A174" s="13">
        <v>42993</v>
      </c>
      <c r="B174" s="3">
        <v>43007</v>
      </c>
      <c r="C174" s="1" t="s">
        <v>68</v>
      </c>
      <c r="D174" s="1" t="s">
        <v>114</v>
      </c>
      <c r="F174" s="1" t="s">
        <v>63</v>
      </c>
      <c r="G174" s="1" t="s">
        <v>497</v>
      </c>
      <c r="H174" s="1" t="s">
        <v>498</v>
      </c>
      <c r="I174" s="1">
        <f>SUM(M174:BL174)</f>
        <v>37</v>
      </c>
      <c r="AH174" s="1">
        <v>1</v>
      </c>
      <c r="BH174" s="1">
        <v>36</v>
      </c>
      <c r="CI174" s="1">
        <v>6</v>
      </c>
      <c r="CJ174" s="1">
        <v>5</v>
      </c>
      <c r="CN174" s="1" t="s">
        <v>68</v>
      </c>
    </row>
    <row r="175" spans="1:92" x14ac:dyDescent="0.35">
      <c r="A175" s="13">
        <v>42993</v>
      </c>
      <c r="B175" s="3">
        <v>43007</v>
      </c>
      <c r="C175" s="1" t="s">
        <v>68</v>
      </c>
      <c r="D175" s="1" t="s">
        <v>111</v>
      </c>
      <c r="F175" s="1" t="s">
        <v>63</v>
      </c>
      <c r="G175" s="1" t="s">
        <v>499</v>
      </c>
      <c r="H175" s="1" t="s">
        <v>500</v>
      </c>
      <c r="I175" s="1">
        <f>SUM(M175:BL175)</f>
        <v>18</v>
      </c>
      <c r="P175" s="1">
        <v>2</v>
      </c>
      <c r="R175" s="1">
        <v>7</v>
      </c>
      <c r="Z175" s="1">
        <v>6</v>
      </c>
      <c r="AH175" s="1">
        <v>3</v>
      </c>
      <c r="CD175" s="1">
        <v>1</v>
      </c>
      <c r="CJ175" s="1">
        <v>3</v>
      </c>
      <c r="CN175" s="1" t="s">
        <v>68</v>
      </c>
    </row>
    <row r="176" spans="1:92" x14ac:dyDescent="0.35">
      <c r="A176" s="13">
        <v>42993</v>
      </c>
      <c r="B176" s="3">
        <v>43007</v>
      </c>
      <c r="C176" s="1" t="s">
        <v>68</v>
      </c>
      <c r="D176" s="1" t="s">
        <v>114</v>
      </c>
      <c r="F176" s="1" t="s">
        <v>63</v>
      </c>
      <c r="G176" s="1" t="s">
        <v>501</v>
      </c>
      <c r="H176" s="1" t="s">
        <v>502</v>
      </c>
      <c r="I176" s="1">
        <f>SUM(M176:BL176)</f>
        <v>19</v>
      </c>
      <c r="M176" s="1">
        <v>1</v>
      </c>
      <c r="AH176" s="1">
        <v>1</v>
      </c>
      <c r="AQ176" s="1">
        <v>2</v>
      </c>
      <c r="BH176" s="1">
        <v>15</v>
      </c>
      <c r="CI176" s="1">
        <v>3</v>
      </c>
      <c r="CJ176" s="1">
        <v>4</v>
      </c>
      <c r="CN176" s="1" t="s">
        <v>68</v>
      </c>
    </row>
    <row r="177" spans="1:92" x14ac:dyDescent="0.35">
      <c r="A177" s="13">
        <v>42993</v>
      </c>
      <c r="B177" s="3">
        <v>43016</v>
      </c>
      <c r="C177" s="1" t="s">
        <v>186</v>
      </c>
      <c r="D177" s="1" t="s">
        <v>114</v>
      </c>
      <c r="F177" s="1" t="s">
        <v>63</v>
      </c>
      <c r="G177" s="1" t="s">
        <v>503</v>
      </c>
      <c r="H177" s="1" t="s">
        <v>504</v>
      </c>
      <c r="I177" s="1">
        <f>SUM(M177:BL177)</f>
        <v>48</v>
      </c>
      <c r="Z177" s="1">
        <v>1</v>
      </c>
      <c r="AH177" s="1">
        <v>2</v>
      </c>
      <c r="BD177" s="1">
        <v>44</v>
      </c>
      <c r="BI177" s="1">
        <v>1</v>
      </c>
      <c r="CG177" s="1">
        <v>1</v>
      </c>
      <c r="CI177" s="1">
        <v>44</v>
      </c>
      <c r="CJ177" s="1">
        <v>15</v>
      </c>
      <c r="CN177" s="1" t="s">
        <v>68</v>
      </c>
    </row>
    <row r="178" spans="1:92" x14ac:dyDescent="0.35">
      <c r="A178" s="13">
        <v>42993</v>
      </c>
      <c r="B178" s="3">
        <v>43026</v>
      </c>
      <c r="C178" s="1" t="s">
        <v>66</v>
      </c>
      <c r="D178" s="1" t="s">
        <v>111</v>
      </c>
      <c r="F178" s="1" t="s">
        <v>63</v>
      </c>
      <c r="G178" s="1" t="s">
        <v>505</v>
      </c>
      <c r="H178" s="1" t="s">
        <v>506</v>
      </c>
      <c r="I178" s="1">
        <f>SUM(M178:BL178)</f>
        <v>5</v>
      </c>
      <c r="P178" s="1">
        <v>1</v>
      </c>
      <c r="R178" s="1">
        <v>1</v>
      </c>
      <c r="Z178" s="1">
        <v>1</v>
      </c>
      <c r="AQ178" s="1">
        <v>2</v>
      </c>
      <c r="CG178" s="1">
        <v>1</v>
      </c>
      <c r="CI178" s="1">
        <v>1</v>
      </c>
      <c r="CN178" s="1" t="s">
        <v>68</v>
      </c>
    </row>
    <row r="179" spans="1:92" x14ac:dyDescent="0.35">
      <c r="A179" s="13">
        <v>42996</v>
      </c>
      <c r="B179" s="3">
        <v>43000</v>
      </c>
      <c r="C179" s="1" t="s">
        <v>186</v>
      </c>
      <c r="D179" s="1" t="s">
        <v>142</v>
      </c>
      <c r="F179" s="1" t="s">
        <v>178</v>
      </c>
      <c r="G179" s="1" t="s">
        <v>507</v>
      </c>
      <c r="H179" s="1" t="s">
        <v>508</v>
      </c>
      <c r="I179" s="1">
        <f>SUM(M179:BL179)</f>
        <v>17</v>
      </c>
      <c r="P179" s="1">
        <v>3</v>
      </c>
      <c r="Z179" s="1">
        <v>1</v>
      </c>
      <c r="AB179" s="1">
        <v>13</v>
      </c>
      <c r="CF179" s="1">
        <v>20</v>
      </c>
      <c r="CH179" s="1">
        <v>19</v>
      </c>
      <c r="CI179" s="1">
        <v>9</v>
      </c>
      <c r="CJ179" s="1">
        <v>22</v>
      </c>
      <c r="CK179" s="1">
        <v>3</v>
      </c>
      <c r="CL179" s="1" t="s">
        <v>102</v>
      </c>
      <c r="CM179" s="1" t="s">
        <v>509</v>
      </c>
      <c r="CN179" s="1" t="s">
        <v>68</v>
      </c>
    </row>
    <row r="180" spans="1:92" x14ac:dyDescent="0.35">
      <c r="A180" s="13">
        <v>43000</v>
      </c>
      <c r="B180" s="3">
        <v>43005</v>
      </c>
      <c r="C180" s="1" t="s">
        <v>186</v>
      </c>
      <c r="D180" s="1" t="s">
        <v>163</v>
      </c>
      <c r="F180" s="1" t="s">
        <v>63</v>
      </c>
      <c r="G180" s="1" t="s">
        <v>510</v>
      </c>
      <c r="H180" s="1" t="s">
        <v>511</v>
      </c>
      <c r="I180" s="1">
        <f>SUM(M180:BL180)</f>
        <v>8</v>
      </c>
      <c r="R180" s="1">
        <v>1</v>
      </c>
      <c r="Z180" s="1">
        <v>5</v>
      </c>
      <c r="AH180" s="1">
        <v>2</v>
      </c>
      <c r="CI180" s="1">
        <v>3</v>
      </c>
      <c r="CJ180" s="1">
        <v>1</v>
      </c>
      <c r="CN180" s="1" t="s">
        <v>68</v>
      </c>
    </row>
    <row r="181" spans="1:92" x14ac:dyDescent="0.35">
      <c r="A181" s="13">
        <v>43000</v>
      </c>
      <c r="B181" s="3">
        <v>43005</v>
      </c>
      <c r="C181" s="1" t="s">
        <v>186</v>
      </c>
      <c r="D181" s="1" t="s">
        <v>111</v>
      </c>
      <c r="F181" s="1" t="s">
        <v>63</v>
      </c>
      <c r="G181" s="1" t="s">
        <v>505</v>
      </c>
      <c r="H181" s="1" t="s">
        <v>512</v>
      </c>
      <c r="I181" s="1">
        <f>SUM(M181:BL181)</f>
        <v>5</v>
      </c>
      <c r="P181" s="1">
        <v>2</v>
      </c>
      <c r="R181" s="1">
        <v>1</v>
      </c>
      <c r="Z181" s="1">
        <v>1</v>
      </c>
      <c r="AH181" s="1">
        <v>1</v>
      </c>
      <c r="CG181" s="1">
        <v>1</v>
      </c>
      <c r="CI181" s="1">
        <v>5</v>
      </c>
      <c r="CJ181" s="1">
        <v>7</v>
      </c>
      <c r="CN181" s="1" t="s">
        <v>68</v>
      </c>
    </row>
    <row r="182" spans="1:92" x14ac:dyDescent="0.35">
      <c r="A182" s="13">
        <v>43000</v>
      </c>
      <c r="B182" s="3">
        <v>43005</v>
      </c>
      <c r="C182" s="1" t="s">
        <v>186</v>
      </c>
      <c r="D182" s="1" t="s">
        <v>159</v>
      </c>
      <c r="F182" s="1" t="s">
        <v>63</v>
      </c>
      <c r="G182" s="1" t="s">
        <v>513</v>
      </c>
      <c r="H182" s="1" t="s">
        <v>514</v>
      </c>
      <c r="I182" s="1">
        <f>SUM(M182:BL182)</f>
        <v>1</v>
      </c>
      <c r="Z182" s="1">
        <v>1</v>
      </c>
      <c r="CN182" s="1" t="s">
        <v>68</v>
      </c>
    </row>
    <row r="183" spans="1:92" x14ac:dyDescent="0.35">
      <c r="A183" s="13">
        <v>43000</v>
      </c>
      <c r="B183" s="3">
        <v>43005</v>
      </c>
      <c r="C183" s="1" t="s">
        <v>186</v>
      </c>
      <c r="D183" s="1" t="s">
        <v>111</v>
      </c>
      <c r="F183" s="1" t="s">
        <v>63</v>
      </c>
      <c r="G183" s="1" t="s">
        <v>499</v>
      </c>
      <c r="H183" s="1" t="s">
        <v>500</v>
      </c>
      <c r="I183" s="1">
        <f>SUM(M183:BL183)</f>
        <v>6</v>
      </c>
      <c r="P183" s="1">
        <v>6</v>
      </c>
      <c r="CI183" s="1">
        <v>7</v>
      </c>
      <c r="CJ183" s="1">
        <v>3</v>
      </c>
      <c r="CN183" s="1" t="s">
        <v>68</v>
      </c>
    </row>
    <row r="184" spans="1:92" x14ac:dyDescent="0.35">
      <c r="A184" s="13">
        <v>43000</v>
      </c>
      <c r="B184" s="3">
        <v>43007</v>
      </c>
      <c r="C184" s="1" t="s">
        <v>68</v>
      </c>
      <c r="D184" s="1" t="s">
        <v>163</v>
      </c>
      <c r="F184" s="1" t="s">
        <v>63</v>
      </c>
      <c r="G184" s="1" t="s">
        <v>515</v>
      </c>
      <c r="H184" s="9" t="s">
        <v>516</v>
      </c>
      <c r="I184" s="1">
        <f>SUM(M184:BL184)</f>
        <v>4</v>
      </c>
      <c r="R184" s="1">
        <v>4</v>
      </c>
      <c r="CI184" s="1">
        <v>1</v>
      </c>
      <c r="CJ184" s="1">
        <v>4</v>
      </c>
      <c r="CN184" s="1" t="s">
        <v>68</v>
      </c>
    </row>
    <row r="185" spans="1:92" x14ac:dyDescent="0.35">
      <c r="A185" s="13">
        <v>43004</v>
      </c>
      <c r="B185" s="3">
        <v>43005</v>
      </c>
      <c r="C185" s="1" t="s">
        <v>186</v>
      </c>
      <c r="D185" s="1" t="s">
        <v>142</v>
      </c>
      <c r="F185" s="1" t="s">
        <v>63</v>
      </c>
      <c r="G185" s="1" t="s">
        <v>517</v>
      </c>
      <c r="H185" s="1" t="s">
        <v>518</v>
      </c>
      <c r="I185" s="1">
        <f>SUM(M185:BL185)</f>
        <v>35</v>
      </c>
      <c r="R185" s="1">
        <v>1</v>
      </c>
      <c r="AD185" s="1">
        <v>34</v>
      </c>
      <c r="CI185" s="1">
        <v>1</v>
      </c>
      <c r="CJ185" s="1">
        <v>2</v>
      </c>
      <c r="CN185" s="1" t="s">
        <v>68</v>
      </c>
    </row>
    <row r="186" spans="1:92" x14ac:dyDescent="0.35">
      <c r="A186" s="13">
        <v>43004</v>
      </c>
      <c r="B186" s="3">
        <v>43005</v>
      </c>
      <c r="C186" s="1" t="s">
        <v>186</v>
      </c>
      <c r="D186" s="1" t="s">
        <v>142</v>
      </c>
      <c r="F186" s="1" t="s">
        <v>63</v>
      </c>
      <c r="G186" s="1" t="s">
        <v>519</v>
      </c>
      <c r="H186" s="1" t="s">
        <v>520</v>
      </c>
      <c r="I186" s="1">
        <f>SUM(M186:BL186)</f>
        <v>35</v>
      </c>
      <c r="Z186" s="1">
        <v>5</v>
      </c>
      <c r="AD186" s="1">
        <v>18</v>
      </c>
      <c r="BB186" s="1">
        <v>12</v>
      </c>
      <c r="CI186" s="1">
        <v>20</v>
      </c>
      <c r="CJ186" s="1">
        <v>20</v>
      </c>
      <c r="CN186" s="1" t="s">
        <v>68</v>
      </c>
    </row>
    <row r="187" spans="1:92" x14ac:dyDescent="0.35">
      <c r="A187" s="13">
        <v>43007</v>
      </c>
      <c r="B187" s="3">
        <v>43034</v>
      </c>
      <c r="C187" s="1" t="s">
        <v>68</v>
      </c>
      <c r="D187" s="1" t="s">
        <v>163</v>
      </c>
      <c r="F187" s="1" t="s">
        <v>63</v>
      </c>
      <c r="G187" s="1" t="s">
        <v>515</v>
      </c>
      <c r="H187" s="1" t="s">
        <v>516</v>
      </c>
      <c r="I187" s="1">
        <f>SUM(M187:BL187)</f>
        <v>3</v>
      </c>
      <c r="Z187" s="1">
        <v>3</v>
      </c>
      <c r="CN187" s="1" t="s">
        <v>68</v>
      </c>
    </row>
    <row r="188" spans="1:92" x14ac:dyDescent="0.35">
      <c r="A188" s="13">
        <v>43007</v>
      </c>
      <c r="B188" s="3">
        <v>43034</v>
      </c>
      <c r="C188" s="1" t="s">
        <v>68</v>
      </c>
      <c r="D188" s="1" t="s">
        <v>163</v>
      </c>
      <c r="F188" s="1" t="s">
        <v>63</v>
      </c>
      <c r="G188" s="1" t="s">
        <v>510</v>
      </c>
      <c r="H188" s="1" t="s">
        <v>511</v>
      </c>
      <c r="I188" s="1">
        <f>SUM(M188:BL188)</f>
        <v>132</v>
      </c>
      <c r="AF188" s="1">
        <v>132</v>
      </c>
      <c r="CJ188" s="1">
        <v>3</v>
      </c>
      <c r="CN188" s="1" t="s">
        <v>68</v>
      </c>
    </row>
    <row r="189" spans="1:92" x14ac:dyDescent="0.35">
      <c r="A189" s="13">
        <v>43011</v>
      </c>
      <c r="B189" s="3">
        <v>43018</v>
      </c>
      <c r="C189" s="1" t="s">
        <v>68</v>
      </c>
      <c r="D189" s="1" t="s">
        <v>194</v>
      </c>
      <c r="F189" s="1" t="s">
        <v>63</v>
      </c>
      <c r="G189" s="1" t="s">
        <v>521</v>
      </c>
      <c r="H189" s="1" t="s">
        <v>522</v>
      </c>
      <c r="I189" s="1">
        <f>SUM(M189:BL189)</f>
        <v>18</v>
      </c>
      <c r="Z189" s="1">
        <v>18</v>
      </c>
      <c r="CF189" s="1">
        <v>1</v>
      </c>
      <c r="CN189" s="1" t="s">
        <v>68</v>
      </c>
    </row>
    <row r="190" spans="1:92" x14ac:dyDescent="0.35">
      <c r="A190" s="13">
        <v>43011</v>
      </c>
      <c r="B190" s="3">
        <v>43018</v>
      </c>
      <c r="C190" s="1" t="s">
        <v>68</v>
      </c>
      <c r="D190" s="1" t="s">
        <v>142</v>
      </c>
      <c r="F190" s="1" t="s">
        <v>63</v>
      </c>
      <c r="G190" s="1" t="s">
        <v>519</v>
      </c>
      <c r="H190" s="1" t="s">
        <v>520</v>
      </c>
      <c r="I190" s="1">
        <f>SUM(M190:BL190)</f>
        <v>17</v>
      </c>
      <c r="P190" s="1">
        <v>7</v>
      </c>
      <c r="AH190" s="1">
        <v>10</v>
      </c>
      <c r="CM190" s="1" t="s">
        <v>523</v>
      </c>
      <c r="CN190" s="1" t="s">
        <v>68</v>
      </c>
    </row>
    <row r="191" spans="1:92" x14ac:dyDescent="0.35">
      <c r="A191" s="13">
        <v>43011</v>
      </c>
      <c r="B191" s="3">
        <v>43020</v>
      </c>
      <c r="C191" s="1" t="s">
        <v>68</v>
      </c>
      <c r="D191" s="1" t="s">
        <v>119</v>
      </c>
      <c r="F191" s="1" t="s">
        <v>63</v>
      </c>
      <c r="G191" s="1" t="s">
        <v>524</v>
      </c>
      <c r="H191" s="1" t="s">
        <v>525</v>
      </c>
      <c r="I191" s="1">
        <f>SUM(M191:BL191)</f>
        <v>3</v>
      </c>
      <c r="AF191" s="1">
        <v>3</v>
      </c>
      <c r="CI191" s="1">
        <v>6</v>
      </c>
      <c r="CJ191" s="1">
        <v>4</v>
      </c>
      <c r="CL191" s="1">
        <v>1</v>
      </c>
      <c r="CM191" s="1" t="s">
        <v>526</v>
      </c>
      <c r="CN191" s="1" t="s">
        <v>68</v>
      </c>
    </row>
    <row r="192" spans="1:92" x14ac:dyDescent="0.35">
      <c r="A192" s="13">
        <v>43011</v>
      </c>
      <c r="B192" s="3">
        <v>43034</v>
      </c>
      <c r="C192" s="1" t="s">
        <v>68</v>
      </c>
      <c r="D192" s="1" t="s">
        <v>194</v>
      </c>
      <c r="F192" s="1" t="s">
        <v>63</v>
      </c>
      <c r="G192" s="1" t="s">
        <v>527</v>
      </c>
      <c r="H192" s="1" t="s">
        <v>528</v>
      </c>
      <c r="I192" s="1">
        <f>SUM(M192:BL192)</f>
        <v>2</v>
      </c>
      <c r="Z192" s="1">
        <v>2</v>
      </c>
      <c r="CJ192" s="1">
        <v>2</v>
      </c>
      <c r="CK192" s="1">
        <v>1</v>
      </c>
      <c r="CN192" s="1" t="s">
        <v>68</v>
      </c>
    </row>
    <row r="193" spans="1:92" x14ac:dyDescent="0.35">
      <c r="A193" s="13">
        <v>43011</v>
      </c>
      <c r="B193" s="3">
        <v>43066</v>
      </c>
      <c r="C193" s="1" t="s">
        <v>68</v>
      </c>
      <c r="D193" s="1" t="s">
        <v>119</v>
      </c>
      <c r="F193" s="1" t="s">
        <v>63</v>
      </c>
      <c r="G193" s="1" t="s">
        <v>529</v>
      </c>
      <c r="H193" s="1" t="s">
        <v>530</v>
      </c>
      <c r="I193" s="1">
        <f>SUM(M193:BL193)</f>
        <v>3</v>
      </c>
      <c r="Z193" s="1">
        <v>1</v>
      </c>
      <c r="AF193" s="1">
        <v>2</v>
      </c>
      <c r="CE193" s="1">
        <v>3</v>
      </c>
      <c r="CN193" s="1" t="s">
        <v>68</v>
      </c>
    </row>
    <row r="194" spans="1:92" x14ac:dyDescent="0.35">
      <c r="A194" s="13">
        <v>43011</v>
      </c>
      <c r="B194" s="3">
        <v>43073</v>
      </c>
      <c r="C194" s="1" t="s">
        <v>92</v>
      </c>
      <c r="D194" s="1" t="s">
        <v>170</v>
      </c>
      <c r="F194" s="1" t="s">
        <v>63</v>
      </c>
      <c r="G194" s="1" t="s">
        <v>531</v>
      </c>
      <c r="H194" s="1" t="s">
        <v>532</v>
      </c>
      <c r="I194" s="1">
        <f>SUM(M194:BL194)</f>
        <v>8</v>
      </c>
      <c r="AB194" s="1">
        <v>8</v>
      </c>
      <c r="CN194" s="1" t="s">
        <v>68</v>
      </c>
    </row>
    <row r="195" spans="1:92" x14ac:dyDescent="0.35">
      <c r="A195" s="13">
        <v>43011</v>
      </c>
      <c r="B195" s="3">
        <v>43073</v>
      </c>
      <c r="C195" s="1" t="s">
        <v>92</v>
      </c>
      <c r="D195" s="1" t="s">
        <v>170</v>
      </c>
      <c r="F195" s="1" t="s">
        <v>63</v>
      </c>
      <c r="G195" s="1" t="s">
        <v>533</v>
      </c>
      <c r="H195" s="1" t="s">
        <v>532</v>
      </c>
      <c r="I195" s="1">
        <f>SUM(M195:BL195)</f>
        <v>19</v>
      </c>
      <c r="Z195" s="1">
        <v>2</v>
      </c>
      <c r="AB195" s="1">
        <v>17</v>
      </c>
      <c r="CI195" s="1">
        <v>5</v>
      </c>
      <c r="CM195" s="1" t="s">
        <v>534</v>
      </c>
      <c r="CN195" s="1" t="s">
        <v>68</v>
      </c>
    </row>
    <row r="196" spans="1:92" x14ac:dyDescent="0.35">
      <c r="A196" s="13">
        <v>43011</v>
      </c>
      <c r="B196" s="3">
        <v>43075</v>
      </c>
      <c r="C196" s="1" t="s">
        <v>92</v>
      </c>
      <c r="D196" s="1" t="s">
        <v>194</v>
      </c>
      <c r="F196" s="1" t="s">
        <v>63</v>
      </c>
      <c r="G196" s="1" t="s">
        <v>535</v>
      </c>
      <c r="H196" s="1" t="s">
        <v>536</v>
      </c>
      <c r="I196" s="1">
        <f>SUM(M196:BL196)</f>
        <v>9</v>
      </c>
      <c r="Z196" s="1">
        <v>9</v>
      </c>
      <c r="CI196" s="1">
        <v>5</v>
      </c>
      <c r="CM196" s="1" t="s">
        <v>534</v>
      </c>
      <c r="CN196" s="1" t="s">
        <v>68</v>
      </c>
    </row>
    <row r="197" spans="1:92" x14ac:dyDescent="0.35">
      <c r="A197" s="13">
        <v>43011</v>
      </c>
      <c r="B197" s="3">
        <v>43076</v>
      </c>
      <c r="C197" s="1" t="s">
        <v>109</v>
      </c>
      <c r="D197" s="1" t="s">
        <v>93</v>
      </c>
      <c r="F197" s="1" t="s">
        <v>63</v>
      </c>
      <c r="G197" s="1" t="s">
        <v>537</v>
      </c>
      <c r="H197" s="1" t="s">
        <v>538</v>
      </c>
      <c r="I197" s="1">
        <v>17</v>
      </c>
      <c r="R197" s="1">
        <v>1</v>
      </c>
      <c r="Z197" s="1">
        <v>5</v>
      </c>
      <c r="AH197" s="1">
        <v>11</v>
      </c>
      <c r="CF197" s="1">
        <v>1</v>
      </c>
      <c r="CG197" s="1">
        <v>3</v>
      </c>
      <c r="CH197" s="1" t="s">
        <v>539</v>
      </c>
      <c r="CI197" s="1">
        <v>57</v>
      </c>
      <c r="CJ197" s="1">
        <v>6</v>
      </c>
      <c r="CN197" s="1" t="s">
        <v>68</v>
      </c>
    </row>
    <row r="198" spans="1:92" x14ac:dyDescent="0.35">
      <c r="A198" s="13">
        <v>43011</v>
      </c>
      <c r="B198" s="3">
        <v>43076</v>
      </c>
      <c r="C198" s="1" t="s">
        <v>109</v>
      </c>
      <c r="D198" s="1" t="s">
        <v>119</v>
      </c>
      <c r="F198" s="1" t="s">
        <v>63</v>
      </c>
      <c r="G198" s="1" t="s">
        <v>540</v>
      </c>
      <c r="H198" s="1" t="s">
        <v>541</v>
      </c>
      <c r="I198" s="1">
        <v>1</v>
      </c>
      <c r="U198" s="1">
        <v>1</v>
      </c>
      <c r="CI198" s="1">
        <v>22</v>
      </c>
      <c r="CJ198" s="1">
        <v>6</v>
      </c>
      <c r="CN198" s="1" t="s">
        <v>68</v>
      </c>
    </row>
    <row r="199" spans="1:92" x14ac:dyDescent="0.35">
      <c r="A199" s="13">
        <v>43014</v>
      </c>
      <c r="B199" s="3">
        <v>43016</v>
      </c>
      <c r="C199" s="1" t="s">
        <v>186</v>
      </c>
      <c r="D199" s="1" t="s">
        <v>83</v>
      </c>
      <c r="F199" s="1" t="s">
        <v>63</v>
      </c>
      <c r="G199" s="1" t="s">
        <v>542</v>
      </c>
      <c r="H199" s="1" t="s">
        <v>543</v>
      </c>
      <c r="I199" s="1">
        <f>SUM(M199:BL199)</f>
        <v>50</v>
      </c>
      <c r="R199" s="1">
        <v>47</v>
      </c>
      <c r="Z199" s="1">
        <v>3</v>
      </c>
      <c r="CI199" s="1">
        <v>1</v>
      </c>
      <c r="CJ199" s="1">
        <v>15</v>
      </c>
      <c r="CL199" s="1" t="s">
        <v>102</v>
      </c>
      <c r="CM199" s="1" t="s">
        <v>544</v>
      </c>
      <c r="CN199" s="1" t="s">
        <v>68</v>
      </c>
    </row>
    <row r="200" spans="1:92" x14ac:dyDescent="0.35">
      <c r="A200" s="13">
        <v>43014</v>
      </c>
      <c r="B200" s="3">
        <v>43026</v>
      </c>
      <c r="C200" s="1" t="s">
        <v>186</v>
      </c>
      <c r="D200" s="9" t="s">
        <v>83</v>
      </c>
      <c r="E200" s="9"/>
      <c r="F200" s="1" t="s">
        <v>63</v>
      </c>
      <c r="G200" s="1" t="s">
        <v>545</v>
      </c>
      <c r="H200" s="1" t="s">
        <v>546</v>
      </c>
      <c r="I200" s="1">
        <f>SUM(M200:BL200)</f>
        <v>46</v>
      </c>
      <c r="R200" s="1">
        <v>44</v>
      </c>
      <c r="AH200" s="1">
        <v>2</v>
      </c>
      <c r="CI200" s="1">
        <v>1</v>
      </c>
      <c r="CJ200" s="1">
        <v>2</v>
      </c>
      <c r="CN200" s="1" t="s">
        <v>68</v>
      </c>
    </row>
    <row r="201" spans="1:92" x14ac:dyDescent="0.35">
      <c r="A201" s="13">
        <v>43014</v>
      </c>
      <c r="B201" s="3">
        <v>43076</v>
      </c>
      <c r="C201" s="1" t="s">
        <v>68</v>
      </c>
      <c r="D201" s="1" t="s">
        <v>230</v>
      </c>
      <c r="F201" s="1" t="s">
        <v>63</v>
      </c>
      <c r="G201" s="1" t="s">
        <v>547</v>
      </c>
      <c r="H201" s="1" t="s">
        <v>548</v>
      </c>
      <c r="I201" s="1">
        <v>278</v>
      </c>
      <c r="R201" s="1">
        <v>277</v>
      </c>
      <c r="AB201" s="1">
        <v>1</v>
      </c>
      <c r="CN201" s="1" t="s">
        <v>68</v>
      </c>
    </row>
    <row r="202" spans="1:92" x14ac:dyDescent="0.35">
      <c r="A202" s="13">
        <v>43017</v>
      </c>
      <c r="B202" s="3">
        <v>43034</v>
      </c>
      <c r="C202" s="1" t="s">
        <v>68</v>
      </c>
      <c r="D202" s="1" t="s">
        <v>217</v>
      </c>
      <c r="F202" s="1" t="s">
        <v>63</v>
      </c>
      <c r="G202" s="1" t="s">
        <v>549</v>
      </c>
      <c r="H202" s="1" t="s">
        <v>550</v>
      </c>
      <c r="I202" s="1">
        <f>SUM(M202:BL202)</f>
        <v>1</v>
      </c>
      <c r="Z202" s="1">
        <v>1</v>
      </c>
      <c r="CN202" s="1" t="s">
        <v>68</v>
      </c>
    </row>
    <row r="203" spans="1:92" x14ac:dyDescent="0.35">
      <c r="A203" s="13">
        <v>43017</v>
      </c>
      <c r="B203" s="3">
        <v>43073</v>
      </c>
      <c r="C203" s="1" t="s">
        <v>92</v>
      </c>
      <c r="D203" s="1" t="s">
        <v>106</v>
      </c>
      <c r="F203" s="1" t="s">
        <v>63</v>
      </c>
      <c r="G203" s="1" t="s">
        <v>551</v>
      </c>
      <c r="H203" s="1" t="s">
        <v>552</v>
      </c>
      <c r="I203" s="1">
        <f>SUM(M203:BL203)</f>
        <v>4</v>
      </c>
      <c r="AC203" s="1">
        <v>4</v>
      </c>
      <c r="CI203" s="1">
        <v>1</v>
      </c>
      <c r="CM203" s="1" t="s">
        <v>534</v>
      </c>
      <c r="CN203" s="1" t="s">
        <v>68</v>
      </c>
    </row>
    <row r="204" spans="1:92" x14ac:dyDescent="0.35">
      <c r="A204" s="3">
        <v>43017</v>
      </c>
      <c r="B204" s="3">
        <v>43075</v>
      </c>
      <c r="C204" s="1" t="s">
        <v>92</v>
      </c>
      <c r="D204" s="1" t="s">
        <v>217</v>
      </c>
      <c r="F204" s="1" t="s">
        <v>63</v>
      </c>
      <c r="G204" s="1" t="s">
        <v>553</v>
      </c>
      <c r="H204" s="1" t="s">
        <v>554</v>
      </c>
      <c r="I204" s="1">
        <f>SUM(M204:BL204)</f>
        <v>0</v>
      </c>
      <c r="CM204" s="1" t="s">
        <v>492</v>
      </c>
    </row>
    <row r="205" spans="1:92" x14ac:dyDescent="0.35">
      <c r="A205" s="13">
        <v>43018</v>
      </c>
      <c r="B205" s="3">
        <v>43026</v>
      </c>
      <c r="C205" s="1" t="s">
        <v>68</v>
      </c>
      <c r="D205" s="1" t="s">
        <v>93</v>
      </c>
      <c r="F205" s="1" t="s">
        <v>63</v>
      </c>
      <c r="G205" s="1" t="s">
        <v>537</v>
      </c>
      <c r="H205" s="1" t="s">
        <v>538</v>
      </c>
      <c r="I205" s="1">
        <f>SUM(M205:BL205)</f>
        <v>10</v>
      </c>
      <c r="J205" s="1">
        <v>35</v>
      </c>
      <c r="Z205" s="1">
        <v>3</v>
      </c>
      <c r="AH205" s="1">
        <v>7</v>
      </c>
      <c r="CN205" s="1" t="s">
        <v>68</v>
      </c>
    </row>
    <row r="206" spans="1:92" x14ac:dyDescent="0.35">
      <c r="A206" s="13">
        <v>43018</v>
      </c>
      <c r="B206" s="3">
        <v>43058</v>
      </c>
      <c r="C206" s="1" t="s">
        <v>68</v>
      </c>
      <c r="D206" s="1" t="s">
        <v>99</v>
      </c>
      <c r="F206" s="1" t="s">
        <v>63</v>
      </c>
      <c r="G206" s="1" t="s">
        <v>555</v>
      </c>
      <c r="H206" s="1" t="s">
        <v>556</v>
      </c>
      <c r="I206" s="1">
        <f>SUM(M206:BL206)</f>
        <v>7</v>
      </c>
      <c r="AH206" s="1">
        <v>7</v>
      </c>
      <c r="CH206" s="1">
        <v>3</v>
      </c>
      <c r="CN206" s="1" t="s">
        <v>68</v>
      </c>
    </row>
    <row r="207" spans="1:92" x14ac:dyDescent="0.35">
      <c r="A207" s="13">
        <v>43018</v>
      </c>
      <c r="B207" s="3">
        <v>43058</v>
      </c>
      <c r="C207" s="1" t="s">
        <v>68</v>
      </c>
      <c r="D207" s="1" t="s">
        <v>93</v>
      </c>
      <c r="F207" s="1" t="s">
        <v>63</v>
      </c>
      <c r="G207" s="1" t="s">
        <v>557</v>
      </c>
      <c r="H207" s="1" t="s">
        <v>558</v>
      </c>
      <c r="I207" s="1">
        <f>SUM(M207:BL207)</f>
        <v>6</v>
      </c>
      <c r="Z207" s="1">
        <v>4</v>
      </c>
      <c r="AH207" s="1">
        <v>2</v>
      </c>
      <c r="CI207" s="1">
        <v>6</v>
      </c>
      <c r="CJ207" s="1">
        <v>4</v>
      </c>
    </row>
    <row r="208" spans="1:92" x14ac:dyDescent="0.35">
      <c r="A208" s="13">
        <v>43018</v>
      </c>
      <c r="B208" s="3">
        <v>43069</v>
      </c>
      <c r="C208" s="1" t="s">
        <v>68</v>
      </c>
      <c r="D208" s="1" t="s">
        <v>93</v>
      </c>
      <c r="F208" s="1" t="s">
        <v>63</v>
      </c>
      <c r="G208" s="1" t="s">
        <v>557</v>
      </c>
      <c r="H208" s="1" t="s">
        <v>559</v>
      </c>
      <c r="I208" s="1">
        <f>SUM(M208:BL208)</f>
        <v>2</v>
      </c>
      <c r="J208" s="1">
        <v>8</v>
      </c>
      <c r="Z208" s="1">
        <v>1</v>
      </c>
      <c r="AH208" s="1">
        <v>1</v>
      </c>
      <c r="CN208" s="1" t="s">
        <v>68</v>
      </c>
    </row>
    <row r="209" spans="1:92" x14ac:dyDescent="0.35">
      <c r="A209" s="13">
        <v>43018</v>
      </c>
      <c r="B209" s="3">
        <v>43076</v>
      </c>
      <c r="C209" s="1" t="s">
        <v>68</v>
      </c>
      <c r="D209" s="1" t="s">
        <v>99</v>
      </c>
      <c r="F209" s="1" t="s">
        <v>63</v>
      </c>
      <c r="G209" s="1" t="s">
        <v>560</v>
      </c>
      <c r="H209" s="1" t="s">
        <v>561</v>
      </c>
      <c r="I209" s="1">
        <v>5</v>
      </c>
      <c r="N209" s="1">
        <v>1</v>
      </c>
      <c r="AH209" s="1">
        <v>4</v>
      </c>
      <c r="CH209" s="1">
        <v>3</v>
      </c>
      <c r="CI209" s="1">
        <v>3</v>
      </c>
      <c r="CJ209" s="1">
        <v>1</v>
      </c>
      <c r="CK209" s="1">
        <v>2</v>
      </c>
      <c r="CN209" s="1" t="s">
        <v>68</v>
      </c>
    </row>
    <row r="210" spans="1:92" x14ac:dyDescent="0.35">
      <c r="A210" s="13">
        <v>43021</v>
      </c>
      <c r="B210" s="3">
        <v>43028</v>
      </c>
      <c r="C210" s="1" t="s">
        <v>68</v>
      </c>
      <c r="D210" s="1" t="s">
        <v>460</v>
      </c>
      <c r="F210" s="1" t="s">
        <v>63</v>
      </c>
      <c r="G210" s="1" t="s">
        <v>562</v>
      </c>
      <c r="H210" s="1" t="s">
        <v>563</v>
      </c>
      <c r="I210" s="1">
        <f>SUM(M210:BL210)</f>
        <v>173</v>
      </c>
      <c r="R210" s="1">
        <v>93</v>
      </c>
      <c r="W210" s="1">
        <v>7</v>
      </c>
      <c r="AF210" s="1">
        <v>70</v>
      </c>
      <c r="AH210" s="1">
        <v>3</v>
      </c>
      <c r="CE210" s="1">
        <v>1</v>
      </c>
      <c r="CI210" s="1">
        <v>7</v>
      </c>
      <c r="CJ210" s="1">
        <v>2</v>
      </c>
      <c r="CN210" s="1" t="s">
        <v>68</v>
      </c>
    </row>
    <row r="211" spans="1:92" x14ac:dyDescent="0.35">
      <c r="A211" s="13">
        <v>43021</v>
      </c>
      <c r="B211" s="3">
        <v>43074</v>
      </c>
      <c r="C211" s="1" t="s">
        <v>68</v>
      </c>
      <c r="D211" s="1" t="s">
        <v>460</v>
      </c>
      <c r="F211" s="1" t="s">
        <v>63</v>
      </c>
      <c r="G211" s="1" t="s">
        <v>564</v>
      </c>
      <c r="H211" s="1" t="s">
        <v>565</v>
      </c>
      <c r="I211" s="1">
        <f>SUM(M211:BL211)</f>
        <v>114</v>
      </c>
      <c r="W211" s="1">
        <v>7</v>
      </c>
      <c r="Z211" s="1">
        <v>1</v>
      </c>
      <c r="AF211" s="1">
        <v>103</v>
      </c>
      <c r="AH211" s="1">
        <v>3</v>
      </c>
      <c r="CN211" s="1" t="s">
        <v>68</v>
      </c>
    </row>
    <row r="212" spans="1:92" x14ac:dyDescent="0.35">
      <c r="A212" s="3">
        <v>43021</v>
      </c>
      <c r="B212" s="3">
        <v>43075</v>
      </c>
      <c r="C212" s="1" t="s">
        <v>92</v>
      </c>
      <c r="D212" s="1" t="s">
        <v>240</v>
      </c>
      <c r="F212" s="1" t="s">
        <v>63</v>
      </c>
      <c r="G212" s="1" t="s">
        <v>566</v>
      </c>
      <c r="H212" s="1" t="s">
        <v>567</v>
      </c>
      <c r="I212" s="1">
        <f>SUM(M212:BL212)</f>
        <v>12</v>
      </c>
      <c r="R212" s="1">
        <v>12</v>
      </c>
    </row>
    <row r="213" spans="1:92" x14ac:dyDescent="0.35">
      <c r="A213" s="13">
        <v>43021</v>
      </c>
      <c r="B213" s="3">
        <v>43077</v>
      </c>
      <c r="C213" s="1" t="s">
        <v>109</v>
      </c>
      <c r="D213" s="1" t="s">
        <v>460</v>
      </c>
      <c r="F213" s="1" t="s">
        <v>63</v>
      </c>
      <c r="G213" s="1" t="s">
        <v>568</v>
      </c>
      <c r="H213" s="1" t="s">
        <v>569</v>
      </c>
      <c r="I213" s="1">
        <v>44</v>
      </c>
      <c r="W213" s="1">
        <v>4</v>
      </c>
      <c r="AC213" s="1">
        <v>1</v>
      </c>
      <c r="AF213" s="1">
        <v>37</v>
      </c>
      <c r="AH213" s="1">
        <v>2</v>
      </c>
      <c r="CI213" s="1">
        <v>30</v>
      </c>
      <c r="CM213" s="1" t="s">
        <v>440</v>
      </c>
      <c r="CN213" s="1" t="s">
        <v>68</v>
      </c>
    </row>
    <row r="214" spans="1:92" x14ac:dyDescent="0.35">
      <c r="A214" s="13">
        <v>43025</v>
      </c>
      <c r="B214" s="3">
        <v>43028</v>
      </c>
      <c r="C214" s="1" t="s">
        <v>68</v>
      </c>
      <c r="D214" s="1" t="s">
        <v>217</v>
      </c>
      <c r="F214" s="1" t="s">
        <v>63</v>
      </c>
      <c r="G214" s="1" t="s">
        <v>553</v>
      </c>
      <c r="H214" s="1" t="s">
        <v>554</v>
      </c>
      <c r="I214" s="1">
        <f>SUM(M214:BL214)</f>
        <v>4</v>
      </c>
      <c r="Z214" s="1">
        <v>4</v>
      </c>
      <c r="CF214" s="1">
        <v>1</v>
      </c>
      <c r="CN214" s="1" t="s">
        <v>68</v>
      </c>
    </row>
    <row r="215" spans="1:92" x14ac:dyDescent="0.35">
      <c r="A215" s="13">
        <v>43025</v>
      </c>
      <c r="B215" s="3">
        <v>43034</v>
      </c>
      <c r="C215" s="1" t="s">
        <v>68</v>
      </c>
      <c r="D215" s="1" t="s">
        <v>217</v>
      </c>
      <c r="F215" s="1" t="s">
        <v>63</v>
      </c>
      <c r="G215" s="1" t="s">
        <v>549</v>
      </c>
      <c r="H215" s="1" t="s">
        <v>550</v>
      </c>
      <c r="I215" s="1">
        <f>SUM(M215:BL215)</f>
        <v>3</v>
      </c>
      <c r="Z215" s="1">
        <v>2</v>
      </c>
      <c r="AC215" s="1">
        <v>1</v>
      </c>
      <c r="CD215" s="1">
        <v>1</v>
      </c>
      <c r="CN215" s="1" t="s">
        <v>68</v>
      </c>
    </row>
    <row r="216" spans="1:92" x14ac:dyDescent="0.35">
      <c r="A216" s="13">
        <v>43026</v>
      </c>
      <c r="B216" s="3">
        <v>43028</v>
      </c>
      <c r="C216" s="1" t="s">
        <v>68</v>
      </c>
      <c r="D216" s="1" t="s">
        <v>99</v>
      </c>
      <c r="F216" s="1" t="s">
        <v>178</v>
      </c>
      <c r="G216" s="9" t="s">
        <v>329</v>
      </c>
      <c r="H216" s="9" t="s">
        <v>329</v>
      </c>
      <c r="I216" s="1">
        <f>SUM(M216:BL216)</f>
        <v>2</v>
      </c>
      <c r="AH216" s="1">
        <v>1</v>
      </c>
      <c r="AL216" s="1">
        <v>1</v>
      </c>
      <c r="CE216" s="1">
        <v>6</v>
      </c>
      <c r="CF216" s="1">
        <v>2</v>
      </c>
      <c r="CH216" s="1">
        <v>1</v>
      </c>
      <c r="CI216" s="1">
        <v>4</v>
      </c>
      <c r="CJ216" s="1">
        <v>22</v>
      </c>
      <c r="CK216" s="1">
        <v>1</v>
      </c>
      <c r="CM216" s="1" t="s">
        <v>570</v>
      </c>
      <c r="CN216" s="1" t="s">
        <v>68</v>
      </c>
    </row>
    <row r="217" spans="1:92" x14ac:dyDescent="0.35">
      <c r="A217" s="13">
        <v>43032</v>
      </c>
      <c r="B217" s="3">
        <v>43075</v>
      </c>
      <c r="C217" s="1" t="s">
        <v>92</v>
      </c>
      <c r="D217" s="1" t="s">
        <v>210</v>
      </c>
      <c r="F217" s="1" t="s">
        <v>63</v>
      </c>
      <c r="G217" s="1" t="s">
        <v>571</v>
      </c>
      <c r="H217" s="1" t="s">
        <v>572</v>
      </c>
      <c r="I217" s="1">
        <f>SUM(M217:BL217)</f>
        <v>35</v>
      </c>
      <c r="W217" s="1">
        <v>9</v>
      </c>
      <c r="AF217" s="1">
        <v>22</v>
      </c>
      <c r="AH217" s="1">
        <v>4</v>
      </c>
      <c r="CI217" s="1">
        <v>9</v>
      </c>
      <c r="CJ217" s="1">
        <v>2</v>
      </c>
      <c r="CM217" s="1" t="s">
        <v>573</v>
      </c>
      <c r="CN217" s="1" t="s">
        <v>68</v>
      </c>
    </row>
    <row r="218" spans="1:92" x14ac:dyDescent="0.35">
      <c r="A218" s="13">
        <v>43033</v>
      </c>
      <c r="B218" s="3">
        <v>43042</v>
      </c>
      <c r="C218" s="1" t="s">
        <v>68</v>
      </c>
      <c r="D218" s="1" t="s">
        <v>153</v>
      </c>
      <c r="F218" s="1" t="s">
        <v>63</v>
      </c>
      <c r="G218" s="1" t="s">
        <v>574</v>
      </c>
      <c r="H218" s="1" t="s">
        <v>575</v>
      </c>
      <c r="I218" s="1">
        <f>SUM(M218:BL218)</f>
        <v>19</v>
      </c>
      <c r="P218" s="1">
        <v>1</v>
      </c>
      <c r="R218" s="1">
        <v>9</v>
      </c>
      <c r="Z218" s="1">
        <v>4</v>
      </c>
      <c r="AF218" s="1">
        <v>3</v>
      </c>
      <c r="BB218" s="1">
        <v>2</v>
      </c>
      <c r="CI218" s="1">
        <v>2</v>
      </c>
      <c r="CN218" s="1" t="s">
        <v>68</v>
      </c>
    </row>
    <row r="219" spans="1:92" x14ac:dyDescent="0.35">
      <c r="A219" s="13">
        <v>43033</v>
      </c>
      <c r="B219" s="3">
        <v>43076</v>
      </c>
      <c r="C219" s="1" t="s">
        <v>68</v>
      </c>
      <c r="D219" s="1" t="s">
        <v>153</v>
      </c>
      <c r="F219" s="1" t="s">
        <v>63</v>
      </c>
      <c r="G219" s="1" t="s">
        <v>576</v>
      </c>
      <c r="H219" s="1" t="s">
        <v>577</v>
      </c>
      <c r="I219" s="1">
        <f>SUM(26,1,2,1,3,22)</f>
        <v>55</v>
      </c>
      <c r="P219" s="1">
        <v>1</v>
      </c>
      <c r="R219" s="1">
        <v>26</v>
      </c>
      <c r="Z219" s="1">
        <v>2</v>
      </c>
      <c r="AB219" s="1">
        <v>1</v>
      </c>
      <c r="AF219" s="1">
        <v>22</v>
      </c>
      <c r="AH219" s="1">
        <v>3</v>
      </c>
      <c r="CH219" s="1">
        <v>1</v>
      </c>
      <c r="CN219" s="1" t="s">
        <v>68</v>
      </c>
    </row>
    <row r="220" spans="1:92" x14ac:dyDescent="0.35">
      <c r="A220" s="13">
        <v>43035</v>
      </c>
      <c r="B220" s="3">
        <v>43042</v>
      </c>
      <c r="C220" s="1" t="s">
        <v>68</v>
      </c>
      <c r="D220" s="1" t="s">
        <v>62</v>
      </c>
      <c r="F220" s="1" t="s">
        <v>63</v>
      </c>
      <c r="G220" s="1" t="s">
        <v>578</v>
      </c>
      <c r="H220" s="1" t="s">
        <v>579</v>
      </c>
      <c r="I220" s="1">
        <f>SUM(M220:BL220)</f>
        <v>12</v>
      </c>
      <c r="W220" s="1">
        <v>12</v>
      </c>
    </row>
    <row r="221" spans="1:92" x14ac:dyDescent="0.35">
      <c r="A221" s="13">
        <v>43035</v>
      </c>
      <c r="B221" s="3">
        <v>43047</v>
      </c>
      <c r="C221" s="1" t="s">
        <v>68</v>
      </c>
      <c r="D221" s="1" t="s">
        <v>62</v>
      </c>
      <c r="F221" s="1" t="s">
        <v>63</v>
      </c>
      <c r="G221" s="1" t="s">
        <v>580</v>
      </c>
      <c r="H221" s="1" t="s">
        <v>581</v>
      </c>
      <c r="I221" s="1">
        <f>SUM(M221:BL221)</f>
        <v>14</v>
      </c>
      <c r="M221" s="1">
        <v>6</v>
      </c>
      <c r="W221" s="1">
        <v>8</v>
      </c>
      <c r="CN221" s="1" t="s">
        <v>68</v>
      </c>
    </row>
    <row r="222" spans="1:92" x14ac:dyDescent="0.35">
      <c r="A222" s="13">
        <v>43035</v>
      </c>
      <c r="B222" s="3">
        <v>43069</v>
      </c>
      <c r="C222" s="1" t="s">
        <v>68</v>
      </c>
      <c r="D222" s="1" t="s">
        <v>206</v>
      </c>
      <c r="F222" s="1" t="s">
        <v>63</v>
      </c>
      <c r="G222" s="1" t="s">
        <v>582</v>
      </c>
      <c r="H222" s="1" t="s">
        <v>583</v>
      </c>
      <c r="I222" s="1">
        <f>SUM(M222:BL222)</f>
        <v>98</v>
      </c>
      <c r="R222" s="1">
        <v>91</v>
      </c>
      <c r="W222" s="1">
        <v>7</v>
      </c>
      <c r="CI222" s="1">
        <v>5</v>
      </c>
      <c r="CJ222" s="1">
        <v>3</v>
      </c>
      <c r="CN222" s="1" t="s">
        <v>68</v>
      </c>
    </row>
    <row r="223" spans="1:92" x14ac:dyDescent="0.35">
      <c r="A223" s="3">
        <v>43035</v>
      </c>
      <c r="B223" s="3">
        <v>43073</v>
      </c>
      <c r="C223" s="1" t="s">
        <v>92</v>
      </c>
      <c r="D223" s="1" t="s">
        <v>206</v>
      </c>
      <c r="F223" s="1" t="s">
        <v>63</v>
      </c>
      <c r="G223" s="1" t="s">
        <v>584</v>
      </c>
      <c r="H223" s="1" t="s">
        <v>585</v>
      </c>
      <c r="I223" s="1">
        <f>SUM(M223:BL223)</f>
        <v>11</v>
      </c>
      <c r="M223" s="1">
        <v>1</v>
      </c>
      <c r="P223" s="1">
        <v>2</v>
      </c>
      <c r="W223" s="1">
        <v>8</v>
      </c>
      <c r="CI223" s="1">
        <v>3</v>
      </c>
      <c r="CM223" s="1" t="s">
        <v>534</v>
      </c>
    </row>
    <row r="224" spans="1:92" x14ac:dyDescent="0.35">
      <c r="A224" s="13">
        <v>43039</v>
      </c>
      <c r="B224" s="3">
        <v>43042</v>
      </c>
      <c r="C224" s="1" t="s">
        <v>68</v>
      </c>
      <c r="D224" s="1" t="s">
        <v>62</v>
      </c>
      <c r="F224" s="1" t="s">
        <v>63</v>
      </c>
      <c r="G224" s="1" t="s">
        <v>580</v>
      </c>
      <c r="H224" s="1" t="s">
        <v>581</v>
      </c>
      <c r="I224" s="1">
        <f>SUM(M224:BL224)</f>
        <v>1</v>
      </c>
      <c r="J224" s="1">
        <v>10</v>
      </c>
      <c r="W224" s="1">
        <v>1</v>
      </c>
      <c r="CI224" s="1">
        <v>1</v>
      </c>
      <c r="CN224" s="1" t="s">
        <v>68</v>
      </c>
    </row>
    <row r="225" spans="1:108" x14ac:dyDescent="0.35">
      <c r="A225" s="13">
        <v>43039</v>
      </c>
      <c r="B225" s="3">
        <v>43042</v>
      </c>
      <c r="C225" s="1" t="s">
        <v>68</v>
      </c>
      <c r="D225" s="1" t="s">
        <v>210</v>
      </c>
      <c r="F225" s="1" t="s">
        <v>63</v>
      </c>
      <c r="G225" s="1" t="s">
        <v>571</v>
      </c>
      <c r="H225" s="1" t="s">
        <v>572</v>
      </c>
      <c r="I225" s="1">
        <f>SUM(M225:BL225)</f>
        <v>26</v>
      </c>
      <c r="R225" s="1">
        <v>13</v>
      </c>
      <c r="W225" s="1">
        <v>9</v>
      </c>
      <c r="AF225" s="1">
        <v>4</v>
      </c>
      <c r="CD225" s="1">
        <v>1</v>
      </c>
      <c r="CJ225" s="1">
        <v>12</v>
      </c>
      <c r="CN225" s="1" t="s">
        <v>68</v>
      </c>
    </row>
    <row r="226" spans="1:108" x14ac:dyDescent="0.35">
      <c r="A226" s="13">
        <v>43039</v>
      </c>
      <c r="B226" s="3">
        <v>43047</v>
      </c>
      <c r="C226" s="1" t="s">
        <v>68</v>
      </c>
      <c r="D226" s="1" t="s">
        <v>62</v>
      </c>
      <c r="F226" s="1" t="s">
        <v>63</v>
      </c>
      <c r="G226" s="1" t="s">
        <v>578</v>
      </c>
      <c r="H226" s="1" t="s">
        <v>579</v>
      </c>
      <c r="I226" s="1">
        <f>SUM(M226:BL226)</f>
        <v>17</v>
      </c>
      <c r="J226" s="1">
        <v>5</v>
      </c>
      <c r="M226" s="1">
        <v>7</v>
      </c>
      <c r="W226" s="1">
        <v>10</v>
      </c>
      <c r="CI226" s="1">
        <v>1</v>
      </c>
      <c r="CJ226" s="1">
        <v>1</v>
      </c>
      <c r="CN226" s="1" t="s">
        <v>68</v>
      </c>
    </row>
    <row r="227" spans="1:108" x14ac:dyDescent="0.35">
      <c r="A227" s="13">
        <v>43039</v>
      </c>
      <c r="B227" s="3">
        <v>43047</v>
      </c>
      <c r="C227" s="1" t="s">
        <v>68</v>
      </c>
      <c r="D227" s="1" t="s">
        <v>183</v>
      </c>
      <c r="F227" s="1" t="s">
        <v>63</v>
      </c>
      <c r="G227" s="1" t="s">
        <v>586</v>
      </c>
      <c r="H227" s="1" t="s">
        <v>587</v>
      </c>
      <c r="I227" s="1">
        <f>SUM(M227:BL227)</f>
        <v>25</v>
      </c>
      <c r="W227" s="1">
        <v>1</v>
      </c>
      <c r="Z227" s="1">
        <v>3</v>
      </c>
      <c r="AF227" s="1">
        <v>13</v>
      </c>
      <c r="AH227" s="1">
        <v>7</v>
      </c>
      <c r="AO227" s="1">
        <v>1</v>
      </c>
      <c r="CE227" s="1">
        <v>1</v>
      </c>
      <c r="CI227" s="1">
        <v>7</v>
      </c>
      <c r="CJ227" s="1">
        <v>2</v>
      </c>
      <c r="CN227" s="1" t="s">
        <v>68</v>
      </c>
    </row>
    <row r="228" spans="1:108" x14ac:dyDescent="0.35">
      <c r="A228" s="13">
        <v>43039</v>
      </c>
      <c r="B228" s="3">
        <v>43059</v>
      </c>
      <c r="C228" s="1" t="s">
        <v>109</v>
      </c>
      <c r="D228" s="1" t="s">
        <v>125</v>
      </c>
      <c r="F228" s="1" t="s">
        <v>63</v>
      </c>
      <c r="G228" s="1" t="s">
        <v>588</v>
      </c>
      <c r="H228" s="1" t="s">
        <v>589</v>
      </c>
      <c r="I228" s="1">
        <f>SUM(M228:BL228)</f>
        <v>39</v>
      </c>
      <c r="L228" s="1">
        <v>25</v>
      </c>
      <c r="R228" s="1">
        <v>20</v>
      </c>
      <c r="W228" s="1">
        <v>15</v>
      </c>
      <c r="AH228" s="1">
        <v>3</v>
      </c>
      <c r="BF228" s="1">
        <v>1</v>
      </c>
      <c r="CG228" s="1">
        <v>2</v>
      </c>
      <c r="CH228" s="1" t="s">
        <v>590</v>
      </c>
      <c r="CI228" s="1">
        <v>54</v>
      </c>
      <c r="CJ228" s="1" t="s">
        <v>591</v>
      </c>
      <c r="CN228" s="1" t="s">
        <v>68</v>
      </c>
    </row>
    <row r="229" spans="1:108" x14ac:dyDescent="0.35">
      <c r="A229" s="3">
        <v>43045</v>
      </c>
      <c r="B229" s="3">
        <v>43073</v>
      </c>
      <c r="C229" s="1" t="s">
        <v>92</v>
      </c>
      <c r="D229" s="1" t="s">
        <v>183</v>
      </c>
      <c r="F229" s="1" t="s">
        <v>63</v>
      </c>
      <c r="G229" s="1" t="s">
        <v>592</v>
      </c>
      <c r="H229" s="1" t="s">
        <v>593</v>
      </c>
      <c r="I229" s="1">
        <f>SUM(M229:BL229)</f>
        <v>0</v>
      </c>
      <c r="CI229" s="1">
        <v>2</v>
      </c>
      <c r="CM229" s="1" t="s">
        <v>594</v>
      </c>
    </row>
    <row r="230" spans="1:108" x14ac:dyDescent="0.35">
      <c r="A230" s="3">
        <v>43046</v>
      </c>
      <c r="B230" s="3">
        <v>43083</v>
      </c>
      <c r="C230" s="1" t="s">
        <v>186</v>
      </c>
      <c r="D230" s="1" t="s">
        <v>206</v>
      </c>
      <c r="I230" s="1">
        <v>3</v>
      </c>
      <c r="AO230" s="1">
        <v>1</v>
      </c>
      <c r="BM230" s="1">
        <v>2</v>
      </c>
      <c r="CM230" s="1" t="s">
        <v>595</v>
      </c>
      <c r="CN230" s="1" t="s">
        <v>68</v>
      </c>
    </row>
    <row r="231" spans="1:108" s="9" customFormat="1" x14ac:dyDescent="0.35">
      <c r="A231" s="3">
        <v>43046</v>
      </c>
      <c r="B231" s="3">
        <v>43083</v>
      </c>
      <c r="C231" s="1" t="s">
        <v>186</v>
      </c>
      <c r="D231" s="1" t="s">
        <v>62</v>
      </c>
      <c r="E231" s="1"/>
      <c r="F231" s="1"/>
      <c r="G231" s="1"/>
      <c r="H231" s="1"/>
      <c r="I231" s="1"/>
      <c r="J231" s="1"/>
      <c r="K231" s="1"/>
      <c r="L231" s="1"/>
      <c r="M231" s="1">
        <v>1</v>
      </c>
      <c r="N231" s="1"/>
      <c r="O231" s="1"/>
      <c r="P231" s="1"/>
      <c r="Q231" s="1"/>
      <c r="R231" s="1"/>
      <c r="S231" s="1"/>
      <c r="T231" s="1"/>
      <c r="U231" s="1"/>
      <c r="V231" s="1"/>
      <c r="W231" s="1">
        <v>1</v>
      </c>
      <c r="X231" s="1"/>
      <c r="Y231" s="1"/>
      <c r="Z231" s="1">
        <v>2</v>
      </c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>
        <v>11</v>
      </c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>
        <v>1</v>
      </c>
      <c r="BO231" s="1">
        <v>6</v>
      </c>
      <c r="BP231" s="1">
        <v>1</v>
      </c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 t="s">
        <v>596</v>
      </c>
      <c r="CN231" s="1" t="s">
        <v>68</v>
      </c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</row>
    <row r="232" spans="1:108" x14ac:dyDescent="0.35">
      <c r="A232" s="13">
        <v>43052</v>
      </c>
      <c r="B232" s="3">
        <v>43067</v>
      </c>
      <c r="C232" s="1" t="s">
        <v>68</v>
      </c>
      <c r="D232" s="1" t="s">
        <v>321</v>
      </c>
      <c r="F232" s="1" t="s">
        <v>63</v>
      </c>
      <c r="G232" s="1" t="s">
        <v>597</v>
      </c>
      <c r="H232" s="1" t="s">
        <v>598</v>
      </c>
      <c r="I232" s="1">
        <f>SUM(M232:BL232)</f>
        <v>18</v>
      </c>
      <c r="Z232" s="1">
        <v>7</v>
      </c>
      <c r="AH232" s="1">
        <v>11</v>
      </c>
      <c r="CH232" s="1">
        <v>1</v>
      </c>
      <c r="CI232" s="1">
        <v>3</v>
      </c>
      <c r="CJ232" s="1">
        <v>9</v>
      </c>
      <c r="CN232" s="1" t="s">
        <v>68</v>
      </c>
    </row>
    <row r="233" spans="1:108" x14ac:dyDescent="0.35">
      <c r="A233" s="13">
        <v>43052</v>
      </c>
      <c r="B233" s="3">
        <v>43073</v>
      </c>
      <c r="C233" s="1" t="s">
        <v>68</v>
      </c>
      <c r="D233" s="1" t="s">
        <v>321</v>
      </c>
      <c r="F233" s="1" t="s">
        <v>63</v>
      </c>
      <c r="G233" s="1" t="s">
        <v>599</v>
      </c>
      <c r="H233" s="1" t="s">
        <v>600</v>
      </c>
      <c r="I233" s="1">
        <f>SUM(M233:BL233)</f>
        <v>2</v>
      </c>
      <c r="Z233" s="1">
        <v>1</v>
      </c>
      <c r="AH233" s="1">
        <v>1</v>
      </c>
      <c r="CN233" s="1" t="s">
        <v>68</v>
      </c>
    </row>
    <row r="234" spans="1:108" x14ac:dyDescent="0.35">
      <c r="A234" s="13">
        <v>43052</v>
      </c>
      <c r="B234" s="3">
        <v>43073</v>
      </c>
      <c r="C234" s="1" t="s">
        <v>68</v>
      </c>
      <c r="D234" s="1" t="s">
        <v>111</v>
      </c>
      <c r="F234" s="1" t="s">
        <v>63</v>
      </c>
      <c r="G234" s="1" t="s">
        <v>601</v>
      </c>
      <c r="H234" s="1" t="s">
        <v>602</v>
      </c>
      <c r="I234" s="1">
        <f>SUM(M234:BL234)</f>
        <v>64</v>
      </c>
      <c r="R234" s="1">
        <v>32</v>
      </c>
      <c r="Z234" s="1">
        <v>1</v>
      </c>
      <c r="AF234" s="1">
        <v>26</v>
      </c>
      <c r="AH234" s="1">
        <v>5</v>
      </c>
      <c r="CH234" s="1">
        <v>1</v>
      </c>
      <c r="CJ234" s="1">
        <v>3</v>
      </c>
      <c r="CN234" s="1" t="s">
        <v>68</v>
      </c>
    </row>
    <row r="235" spans="1:108" x14ac:dyDescent="0.35">
      <c r="A235" s="13">
        <v>43052</v>
      </c>
      <c r="B235" s="10">
        <v>43075</v>
      </c>
      <c r="C235" s="9" t="s">
        <v>604</v>
      </c>
      <c r="D235" s="9" t="s">
        <v>111</v>
      </c>
      <c r="E235" s="9"/>
      <c r="F235" s="9" t="s">
        <v>63</v>
      </c>
      <c r="G235" s="9" t="s">
        <v>603</v>
      </c>
      <c r="H235" s="9" t="s">
        <v>577</v>
      </c>
      <c r="I235" s="9">
        <f>SUM(M235:BL235)</f>
        <v>352</v>
      </c>
      <c r="J235" s="9"/>
      <c r="K235" s="9"/>
      <c r="L235" s="9"/>
      <c r="M235" s="9"/>
      <c r="N235" s="9"/>
      <c r="O235" s="9"/>
      <c r="P235" s="9"/>
      <c r="Q235" s="9"/>
      <c r="R235" s="9">
        <v>326</v>
      </c>
      <c r="S235" s="9"/>
      <c r="T235" s="9"/>
      <c r="U235" s="9"/>
      <c r="V235" s="9"/>
      <c r="W235" s="9"/>
      <c r="X235" s="9"/>
      <c r="Y235" s="9"/>
      <c r="Z235" s="9">
        <v>1</v>
      </c>
      <c r="AA235" s="9"/>
      <c r="AB235" s="9"/>
      <c r="AC235" s="9"/>
      <c r="AD235" s="9">
        <v>17</v>
      </c>
      <c r="AE235" s="9"/>
      <c r="AF235" s="9"/>
      <c r="AG235" s="9"/>
      <c r="AH235" s="9">
        <v>8</v>
      </c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>
        <v>1</v>
      </c>
      <c r="CH235" s="9">
        <v>1</v>
      </c>
      <c r="CI235" s="9">
        <v>16</v>
      </c>
      <c r="CJ235" s="9">
        <v>14</v>
      </c>
      <c r="CK235" s="9"/>
      <c r="CL235" s="9"/>
      <c r="CM235" s="9"/>
      <c r="CN235" s="9" t="s">
        <v>68</v>
      </c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</row>
    <row r="236" spans="1:108" x14ac:dyDescent="0.35">
      <c r="A236" s="13">
        <v>43060</v>
      </c>
      <c r="B236" s="3">
        <v>43073</v>
      </c>
      <c r="C236" s="1" t="s">
        <v>92</v>
      </c>
      <c r="D236" s="1" t="s">
        <v>114</v>
      </c>
      <c r="F236" s="1" t="s">
        <v>63</v>
      </c>
      <c r="G236" s="1" t="s">
        <v>605</v>
      </c>
      <c r="H236" s="1" t="s">
        <v>606</v>
      </c>
      <c r="I236" s="1">
        <f>SUM(M236:BL236)</f>
        <v>2</v>
      </c>
      <c r="Z236" s="1">
        <v>2</v>
      </c>
      <c r="CI236" s="1">
        <v>5</v>
      </c>
      <c r="CM236" s="1" t="s">
        <v>534</v>
      </c>
      <c r="CN236" s="1" t="s">
        <v>68</v>
      </c>
    </row>
    <row r="237" spans="1:108" x14ac:dyDescent="0.35">
      <c r="A237" s="13">
        <v>43060</v>
      </c>
      <c r="B237" s="3">
        <v>43073</v>
      </c>
      <c r="C237" s="1" t="s">
        <v>92</v>
      </c>
      <c r="D237" s="1" t="s">
        <v>159</v>
      </c>
      <c r="F237" s="1" t="s">
        <v>63</v>
      </c>
      <c r="G237" s="1" t="s">
        <v>607</v>
      </c>
      <c r="H237" s="1" t="s">
        <v>608</v>
      </c>
      <c r="I237" s="1">
        <f>SUM(M237:BL237)</f>
        <v>7</v>
      </c>
      <c r="M237" s="1">
        <v>1</v>
      </c>
      <c r="R237" s="1">
        <v>6</v>
      </c>
      <c r="CH237" s="1">
        <v>1</v>
      </c>
      <c r="CJ237" s="1">
        <v>3</v>
      </c>
      <c r="CM237" s="1" t="s">
        <v>609</v>
      </c>
      <c r="CN237" s="1" t="s">
        <v>68</v>
      </c>
    </row>
    <row r="238" spans="1:108" x14ac:dyDescent="0.35">
      <c r="A238" s="13">
        <v>43060</v>
      </c>
      <c r="B238" s="3">
        <v>43073</v>
      </c>
      <c r="C238" s="1" t="s">
        <v>92</v>
      </c>
      <c r="D238" s="1" t="s">
        <v>114</v>
      </c>
      <c r="F238" s="1" t="s">
        <v>63</v>
      </c>
      <c r="G238" s="1" t="s">
        <v>610</v>
      </c>
      <c r="H238" s="1" t="s">
        <v>611</v>
      </c>
      <c r="I238" s="1">
        <f>SUM(M238:BL238)</f>
        <v>8</v>
      </c>
      <c r="AD238" s="1">
        <v>5</v>
      </c>
      <c r="AX238" s="1">
        <v>3</v>
      </c>
      <c r="CI238" s="1">
        <v>1</v>
      </c>
      <c r="CM238" s="1" t="s">
        <v>612</v>
      </c>
      <c r="CN238" s="1" t="s">
        <v>68</v>
      </c>
    </row>
    <row r="239" spans="1:108" x14ac:dyDescent="0.35">
      <c r="A239" s="13">
        <v>43060</v>
      </c>
      <c r="B239" s="3">
        <v>43074</v>
      </c>
      <c r="C239" s="1" t="s">
        <v>68</v>
      </c>
      <c r="D239" s="1" t="s">
        <v>159</v>
      </c>
      <c r="F239" s="1" t="s">
        <v>63</v>
      </c>
      <c r="G239" s="1" t="s">
        <v>613</v>
      </c>
      <c r="H239" s="1" t="s">
        <v>614</v>
      </c>
      <c r="I239" s="1">
        <f>SUM(M239:BL239)</f>
        <v>40</v>
      </c>
      <c r="R239" s="1">
        <v>40</v>
      </c>
      <c r="CN239" s="1" t="s">
        <v>68</v>
      </c>
    </row>
    <row r="240" spans="1:108" x14ac:dyDescent="0.35">
      <c r="A240" s="13">
        <v>43070</v>
      </c>
      <c r="B240" s="3">
        <v>43076</v>
      </c>
      <c r="C240" s="1" t="s">
        <v>109</v>
      </c>
      <c r="D240" s="1" t="s">
        <v>615</v>
      </c>
      <c r="F240" s="1" t="s">
        <v>63</v>
      </c>
      <c r="G240" s="1" t="s">
        <v>616</v>
      </c>
      <c r="H240" s="1" t="s">
        <v>617</v>
      </c>
      <c r="I240" s="1">
        <v>56</v>
      </c>
      <c r="R240" s="1">
        <v>38</v>
      </c>
      <c r="AH240" s="1">
        <v>16</v>
      </c>
      <c r="AO240" s="1">
        <v>1</v>
      </c>
      <c r="CH240" s="1">
        <v>1</v>
      </c>
      <c r="CJ240" s="1">
        <v>2</v>
      </c>
      <c r="CN240" s="1" t="s">
        <v>68</v>
      </c>
    </row>
    <row r="241" spans="1:92" x14ac:dyDescent="0.35">
      <c r="A241" s="13">
        <v>43075</v>
      </c>
      <c r="B241" s="3">
        <v>43077</v>
      </c>
      <c r="C241" s="1" t="s">
        <v>109</v>
      </c>
      <c r="D241" s="1" t="s">
        <v>106</v>
      </c>
      <c r="F241" s="1" t="s">
        <v>63</v>
      </c>
      <c r="G241" s="1" t="s">
        <v>618</v>
      </c>
      <c r="H241" s="1" t="s">
        <v>619</v>
      </c>
      <c r="I241" s="1">
        <v>70</v>
      </c>
      <c r="R241" s="1">
        <v>70</v>
      </c>
      <c r="CH241" s="1">
        <v>1</v>
      </c>
      <c r="CI241" s="1">
        <v>5</v>
      </c>
      <c r="CJ241" s="1">
        <v>3</v>
      </c>
      <c r="CN241" s="1" t="s">
        <v>68</v>
      </c>
    </row>
    <row r="242" spans="1:92" x14ac:dyDescent="0.35">
      <c r="A242" s="13">
        <v>43075</v>
      </c>
      <c r="B242" s="3">
        <v>43077</v>
      </c>
      <c r="C242" s="1" t="s">
        <v>109</v>
      </c>
      <c r="D242" s="1" t="s">
        <v>106</v>
      </c>
      <c r="F242" s="1" t="s">
        <v>63</v>
      </c>
      <c r="G242" s="1" t="s">
        <v>620</v>
      </c>
      <c r="H242" s="1" t="s">
        <v>621</v>
      </c>
      <c r="I242" s="1">
        <v>26</v>
      </c>
      <c r="R242" s="1">
        <v>21</v>
      </c>
      <c r="AD242" s="1">
        <v>5</v>
      </c>
      <c r="CJ242" s="1">
        <v>6</v>
      </c>
      <c r="CN242" s="1" t="s">
        <v>68</v>
      </c>
    </row>
    <row r="243" spans="1:92" x14ac:dyDescent="0.35">
      <c r="A243" s="13">
        <v>42888</v>
      </c>
      <c r="B243" s="3">
        <v>42905</v>
      </c>
      <c r="C243" s="1" t="s">
        <v>109</v>
      </c>
      <c r="D243" s="1" t="s">
        <v>83</v>
      </c>
      <c r="F243" s="1" t="s">
        <v>63</v>
      </c>
      <c r="G243" s="1" t="s">
        <v>622</v>
      </c>
      <c r="H243" s="1" t="s">
        <v>623</v>
      </c>
      <c r="I243" s="1">
        <f>SUM(M243:BL243)</f>
        <v>30</v>
      </c>
      <c r="R243" s="1">
        <v>25</v>
      </c>
      <c r="Z243" s="1">
        <v>1</v>
      </c>
      <c r="AH243" s="1">
        <v>4</v>
      </c>
      <c r="CD243" s="1">
        <v>1</v>
      </c>
      <c r="CE243" s="1">
        <v>1</v>
      </c>
      <c r="CH243" s="1">
        <v>1</v>
      </c>
      <c r="CI243" s="1">
        <v>1</v>
      </c>
      <c r="CJ243" s="1">
        <v>2</v>
      </c>
      <c r="CL243" s="1" t="s">
        <v>102</v>
      </c>
      <c r="CM243" s="1" t="s">
        <v>282</v>
      </c>
      <c r="CN243" s="1" t="s">
        <v>68</v>
      </c>
    </row>
  </sheetData>
  <sortState ref="A2:CE243">
    <sortCondition ref="A2:A243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pane ySplit="1" topLeftCell="A3" activePane="bottomLeft" state="frozen"/>
      <selection pane="bottomLeft" activeCell="I27" sqref="I27"/>
    </sheetView>
  </sheetViews>
  <sheetFormatPr defaultColWidth="9.1796875" defaultRowHeight="14.5" x14ac:dyDescent="0.35"/>
  <cols>
    <col min="1" max="1" width="14" bestFit="1" customWidth="1"/>
    <col min="2" max="2" width="20.81640625" bestFit="1" customWidth="1"/>
    <col min="3" max="3" width="17" bestFit="1" customWidth="1"/>
    <col min="4" max="4" width="13.453125" bestFit="1" customWidth="1"/>
    <col min="5" max="5" width="13.453125" customWidth="1"/>
    <col min="6" max="6" width="26" bestFit="1" customWidth="1"/>
    <col min="7" max="8" width="13.453125" customWidth="1"/>
    <col min="9" max="9" width="74.453125" bestFit="1" customWidth="1"/>
    <col min="10" max="10" width="38.453125" bestFit="1" customWidth="1"/>
    <col min="11" max="11" width="6.1796875" bestFit="1" customWidth="1"/>
  </cols>
  <sheetData>
    <row r="1" spans="1:11" x14ac:dyDescent="0.35">
      <c r="A1" t="s">
        <v>0</v>
      </c>
      <c r="B1" t="s">
        <v>624</v>
      </c>
      <c r="C1" t="s">
        <v>4</v>
      </c>
      <c r="D1" t="s">
        <v>625</v>
      </c>
      <c r="E1" t="s">
        <v>626</v>
      </c>
      <c r="F1" t="s">
        <v>627</v>
      </c>
      <c r="G1" t="s">
        <v>628</v>
      </c>
      <c r="H1" t="s">
        <v>629</v>
      </c>
      <c r="I1" t="s">
        <v>630</v>
      </c>
      <c r="J1" t="s">
        <v>631</v>
      </c>
      <c r="K1" t="s">
        <v>632</v>
      </c>
    </row>
    <row r="2" spans="1:11" x14ac:dyDescent="0.35">
      <c r="A2" s="2">
        <v>42839</v>
      </c>
      <c r="B2" s="2">
        <v>42849</v>
      </c>
      <c r="C2" t="s">
        <v>633</v>
      </c>
      <c r="D2" t="s">
        <v>20</v>
      </c>
      <c r="E2" t="s">
        <v>634</v>
      </c>
      <c r="F2" t="s">
        <v>635</v>
      </c>
      <c r="G2">
        <v>1</v>
      </c>
      <c r="H2" t="s">
        <v>329</v>
      </c>
      <c r="I2" t="s">
        <v>636</v>
      </c>
      <c r="J2" t="s">
        <v>637</v>
      </c>
    </row>
    <row r="3" spans="1:11" x14ac:dyDescent="0.35">
      <c r="A3" s="2">
        <v>42836</v>
      </c>
      <c r="B3" t="s">
        <v>75</v>
      </c>
      <c r="C3" t="s">
        <v>74</v>
      </c>
      <c r="D3" t="s">
        <v>21</v>
      </c>
      <c r="E3" t="s">
        <v>634</v>
      </c>
      <c r="F3" t="s">
        <v>638</v>
      </c>
      <c r="G3">
        <v>3</v>
      </c>
      <c r="H3" t="s">
        <v>329</v>
      </c>
      <c r="I3" t="s">
        <v>639</v>
      </c>
    </row>
    <row r="4" spans="1:11" x14ac:dyDescent="0.35">
      <c r="A4" s="2">
        <v>42836</v>
      </c>
      <c r="B4" t="s">
        <v>75</v>
      </c>
      <c r="C4" t="s">
        <v>77</v>
      </c>
      <c r="D4" t="s">
        <v>22</v>
      </c>
      <c r="E4" t="s">
        <v>634</v>
      </c>
      <c r="F4" t="s">
        <v>640</v>
      </c>
      <c r="G4">
        <v>1</v>
      </c>
      <c r="H4" t="s">
        <v>641</v>
      </c>
      <c r="I4" t="s">
        <v>642</v>
      </c>
      <c r="K4" t="s">
        <v>643</v>
      </c>
    </row>
    <row r="5" spans="1:11" x14ac:dyDescent="0.35">
      <c r="A5" s="2">
        <v>42836</v>
      </c>
      <c r="B5" t="s">
        <v>75</v>
      </c>
      <c r="C5" t="s">
        <v>644</v>
      </c>
      <c r="D5" t="s">
        <v>23</v>
      </c>
      <c r="E5" t="s">
        <v>645</v>
      </c>
      <c r="F5" t="s">
        <v>646</v>
      </c>
      <c r="G5">
        <v>3</v>
      </c>
      <c r="H5" t="s">
        <v>647</v>
      </c>
      <c r="I5" t="s">
        <v>648</v>
      </c>
    </row>
    <row r="6" spans="1:11" x14ac:dyDescent="0.35">
      <c r="A6" s="2">
        <v>42836</v>
      </c>
      <c r="B6" t="s">
        <v>75</v>
      </c>
      <c r="C6" t="s">
        <v>77</v>
      </c>
      <c r="D6" t="s">
        <v>24</v>
      </c>
      <c r="E6" t="s">
        <v>645</v>
      </c>
      <c r="F6" t="s">
        <v>649</v>
      </c>
      <c r="G6">
        <v>1</v>
      </c>
      <c r="H6">
        <v>3.5</v>
      </c>
      <c r="I6" t="s">
        <v>650</v>
      </c>
    </row>
    <row r="7" spans="1:11" x14ac:dyDescent="0.35">
      <c r="A7" s="2">
        <v>42836</v>
      </c>
      <c r="B7" t="s">
        <v>75</v>
      </c>
      <c r="C7" t="s">
        <v>85</v>
      </c>
      <c r="D7" t="s">
        <v>651</v>
      </c>
      <c r="E7" t="s">
        <v>652</v>
      </c>
      <c r="F7" t="s">
        <v>653</v>
      </c>
      <c r="G7">
        <v>1</v>
      </c>
      <c r="H7" t="s">
        <v>654</v>
      </c>
      <c r="I7" t="s">
        <v>655</v>
      </c>
    </row>
    <row r="8" spans="1:11" x14ac:dyDescent="0.35">
      <c r="A8" s="2">
        <v>42839</v>
      </c>
      <c r="B8" s="2">
        <v>42856</v>
      </c>
      <c r="C8" t="s">
        <v>104</v>
      </c>
      <c r="D8" t="s">
        <v>25</v>
      </c>
      <c r="E8" t="s">
        <v>634</v>
      </c>
      <c r="F8" t="s">
        <v>656</v>
      </c>
      <c r="I8" t="s">
        <v>657</v>
      </c>
    </row>
    <row r="9" spans="1:11" x14ac:dyDescent="0.35">
      <c r="A9" s="2">
        <v>42846</v>
      </c>
      <c r="B9" s="2">
        <v>42857</v>
      </c>
      <c r="C9" s="1" t="s">
        <v>108</v>
      </c>
      <c r="D9" t="s">
        <v>658</v>
      </c>
      <c r="E9" t="s">
        <v>634</v>
      </c>
      <c r="F9" t="s">
        <v>659</v>
      </c>
      <c r="G9">
        <v>3</v>
      </c>
      <c r="H9" t="s">
        <v>329</v>
      </c>
      <c r="I9" t="s">
        <v>660</v>
      </c>
    </row>
    <row r="10" spans="1:11" x14ac:dyDescent="0.35">
      <c r="A10" s="2">
        <v>42846</v>
      </c>
      <c r="B10" s="2">
        <v>42857</v>
      </c>
      <c r="C10" s="1" t="s">
        <v>108</v>
      </c>
      <c r="D10" t="s">
        <v>661</v>
      </c>
      <c r="E10" t="s">
        <v>634</v>
      </c>
      <c r="F10" t="s">
        <v>662</v>
      </c>
      <c r="G10">
        <v>3</v>
      </c>
      <c r="H10" t="s">
        <v>329</v>
      </c>
      <c r="I10" t="s">
        <v>663</v>
      </c>
    </row>
    <row r="11" spans="1:11" x14ac:dyDescent="0.35">
      <c r="A11" s="2">
        <v>42846</v>
      </c>
      <c r="B11" s="2">
        <v>42857</v>
      </c>
      <c r="C11" t="s">
        <v>116</v>
      </c>
      <c r="D11" t="s">
        <v>664</v>
      </c>
      <c r="E11" t="s">
        <v>665</v>
      </c>
      <c r="F11" t="s">
        <v>666</v>
      </c>
      <c r="G11">
        <v>1</v>
      </c>
      <c r="H11" t="s">
        <v>329</v>
      </c>
      <c r="I11" t="s">
        <v>667</v>
      </c>
    </row>
    <row r="12" spans="1:11" x14ac:dyDescent="0.35">
      <c r="A12" s="2">
        <v>42846</v>
      </c>
      <c r="B12" s="2">
        <v>42857</v>
      </c>
      <c r="C12" t="s">
        <v>116</v>
      </c>
      <c r="D12" t="s">
        <v>668</v>
      </c>
      <c r="E12" t="s">
        <v>665</v>
      </c>
      <c r="F12" t="s">
        <v>669</v>
      </c>
      <c r="G12">
        <v>1</v>
      </c>
      <c r="H12" t="s">
        <v>329</v>
      </c>
      <c r="I12" t="s">
        <v>670</v>
      </c>
    </row>
    <row r="13" spans="1:11" x14ac:dyDescent="0.35">
      <c r="A13" s="2">
        <v>42846</v>
      </c>
      <c r="B13" s="2">
        <v>42857</v>
      </c>
      <c r="C13" t="s">
        <v>116</v>
      </c>
      <c r="D13" t="s">
        <v>671</v>
      </c>
      <c r="E13" t="s">
        <v>672</v>
      </c>
      <c r="F13" t="s">
        <v>673</v>
      </c>
      <c r="G13">
        <v>1</v>
      </c>
      <c r="H13" t="s">
        <v>329</v>
      </c>
      <c r="I13" t="s">
        <v>674</v>
      </c>
    </row>
    <row r="14" spans="1:11" x14ac:dyDescent="0.35">
      <c r="A14" s="2">
        <v>42846</v>
      </c>
      <c r="B14" s="2">
        <v>42857</v>
      </c>
      <c r="C14" t="s">
        <v>116</v>
      </c>
      <c r="D14" t="s">
        <v>28</v>
      </c>
      <c r="E14" t="s">
        <v>634</v>
      </c>
      <c r="F14" t="s">
        <v>675</v>
      </c>
      <c r="G14">
        <v>1</v>
      </c>
      <c r="H14" t="s">
        <v>329</v>
      </c>
      <c r="I14" t="s">
        <v>676</v>
      </c>
    </row>
    <row r="15" spans="1:11" x14ac:dyDescent="0.35">
      <c r="A15" s="2">
        <v>42846</v>
      </c>
      <c r="B15" s="2">
        <v>42857</v>
      </c>
      <c r="C15" t="s">
        <v>116</v>
      </c>
      <c r="D15" t="s">
        <v>677</v>
      </c>
      <c r="E15" t="s">
        <v>634</v>
      </c>
      <c r="F15" t="s">
        <v>678</v>
      </c>
      <c r="G15">
        <v>1</v>
      </c>
      <c r="H15" t="s">
        <v>329</v>
      </c>
      <c r="I15" t="s">
        <v>679</v>
      </c>
    </row>
    <row r="16" spans="1:11" x14ac:dyDescent="0.35">
      <c r="A16" s="2">
        <v>42846</v>
      </c>
      <c r="B16" s="2">
        <v>42857</v>
      </c>
      <c r="C16" t="s">
        <v>116</v>
      </c>
      <c r="D16" t="s">
        <v>680</v>
      </c>
      <c r="E16" t="s">
        <v>634</v>
      </c>
      <c r="F16" t="s">
        <v>681</v>
      </c>
      <c r="G16">
        <v>1</v>
      </c>
      <c r="H16" t="s">
        <v>329</v>
      </c>
      <c r="I16" t="s">
        <v>682</v>
      </c>
    </row>
    <row r="17" spans="1:9" x14ac:dyDescent="0.35">
      <c r="D17" t="s">
        <v>683</v>
      </c>
      <c r="E17" t="s">
        <v>684</v>
      </c>
    </row>
    <row r="18" spans="1:9" x14ac:dyDescent="0.35">
      <c r="D18" t="s">
        <v>685</v>
      </c>
      <c r="E18" t="s">
        <v>634</v>
      </c>
      <c r="I18" t="s">
        <v>686</v>
      </c>
    </row>
    <row r="19" spans="1:9" x14ac:dyDescent="0.35">
      <c r="A19" s="2">
        <v>42869</v>
      </c>
      <c r="B19" s="2">
        <v>42893</v>
      </c>
      <c r="C19" s="1" t="s">
        <v>181</v>
      </c>
      <c r="D19" t="s">
        <v>687</v>
      </c>
      <c r="E19" t="s">
        <v>684</v>
      </c>
      <c r="F19" t="s">
        <v>688</v>
      </c>
      <c r="G19" t="s">
        <v>689</v>
      </c>
      <c r="H19">
        <v>1</v>
      </c>
      <c r="I19" t="s">
        <v>690</v>
      </c>
    </row>
    <row r="20" spans="1:9" x14ac:dyDescent="0.35">
      <c r="A20" s="2">
        <v>42871</v>
      </c>
      <c r="C20" t="s">
        <v>198</v>
      </c>
      <c r="D20" t="s">
        <v>691</v>
      </c>
      <c r="E20" t="s">
        <v>634</v>
      </c>
      <c r="H20">
        <v>6</v>
      </c>
      <c r="I20" s="1" t="s">
        <v>692</v>
      </c>
    </row>
    <row r="21" spans="1:9" x14ac:dyDescent="0.35">
      <c r="A21" s="2">
        <v>42892</v>
      </c>
      <c r="C21" t="s">
        <v>693</v>
      </c>
      <c r="D21" t="s">
        <v>694</v>
      </c>
      <c r="E21" t="s">
        <v>634</v>
      </c>
      <c r="H21">
        <v>1</v>
      </c>
      <c r="I21" t="s">
        <v>695</v>
      </c>
    </row>
    <row r="22" spans="1:9" x14ac:dyDescent="0.35">
      <c r="A22" s="3">
        <v>42878</v>
      </c>
      <c r="B22" s="3">
        <v>42899</v>
      </c>
      <c r="C22" s="1" t="s">
        <v>221</v>
      </c>
      <c r="D22" t="s">
        <v>696</v>
      </c>
      <c r="E22" t="s">
        <v>634</v>
      </c>
      <c r="I22" s="1" t="s">
        <v>697</v>
      </c>
    </row>
    <row r="23" spans="1:9" x14ac:dyDescent="0.35">
      <c r="A23" s="2">
        <v>42878</v>
      </c>
      <c r="C23" t="s">
        <v>226</v>
      </c>
      <c r="D23" t="s">
        <v>35</v>
      </c>
      <c r="E23" t="s">
        <v>634</v>
      </c>
      <c r="H23">
        <v>1</v>
      </c>
      <c r="I23" t="s">
        <v>698</v>
      </c>
    </row>
    <row r="24" spans="1:9" x14ac:dyDescent="0.35">
      <c r="A24" s="2">
        <v>42895</v>
      </c>
      <c r="C24" t="s">
        <v>286</v>
      </c>
      <c r="D24" t="s">
        <v>36</v>
      </c>
      <c r="E24" t="s">
        <v>634</v>
      </c>
      <c r="H24">
        <v>4</v>
      </c>
      <c r="I24" t="s">
        <v>699</v>
      </c>
    </row>
    <row r="25" spans="1:9" x14ac:dyDescent="0.35">
      <c r="A25" s="3">
        <v>42888</v>
      </c>
      <c r="B25" s="3">
        <v>42905</v>
      </c>
      <c r="C25" s="1" t="s">
        <v>255</v>
      </c>
      <c r="D25" t="s">
        <v>700</v>
      </c>
      <c r="E25" t="s">
        <v>634</v>
      </c>
      <c r="H25">
        <v>2</v>
      </c>
      <c r="I25" s="1" t="s">
        <v>701</v>
      </c>
    </row>
    <row r="26" spans="1:9" x14ac:dyDescent="0.35">
      <c r="A26" s="2">
        <v>42926</v>
      </c>
      <c r="B26" s="2">
        <v>42929</v>
      </c>
      <c r="C26" t="s">
        <v>328</v>
      </c>
      <c r="D26" t="s">
        <v>38</v>
      </c>
      <c r="E26" t="s">
        <v>645</v>
      </c>
      <c r="F26" t="s">
        <v>702</v>
      </c>
      <c r="H26">
        <v>2</v>
      </c>
      <c r="I26" t="s">
        <v>703</v>
      </c>
    </row>
    <row r="27" spans="1:9" x14ac:dyDescent="0.35">
      <c r="A27" s="2">
        <v>43039</v>
      </c>
      <c r="B27" s="2">
        <v>43059</v>
      </c>
      <c r="C27" t="s">
        <v>589</v>
      </c>
      <c r="D27" t="s">
        <v>704</v>
      </c>
      <c r="E27" t="s">
        <v>645</v>
      </c>
      <c r="F27" t="s">
        <v>705</v>
      </c>
      <c r="H27" t="s">
        <v>706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pane ySplit="1" topLeftCell="A2" activePane="bottomLeft" state="frozen"/>
      <selection pane="bottomLeft" activeCell="E20" sqref="E20"/>
    </sheetView>
  </sheetViews>
  <sheetFormatPr defaultColWidth="8.81640625" defaultRowHeight="14.5" x14ac:dyDescent="0.35"/>
  <cols>
    <col min="1" max="1" width="10.81640625" bestFit="1" customWidth="1"/>
    <col min="7" max="7" width="15.81640625" bestFit="1" customWidth="1"/>
    <col min="8" max="8" width="16" bestFit="1" customWidth="1"/>
    <col min="9" max="9" width="16" customWidth="1"/>
    <col min="10" max="10" width="33.453125" bestFit="1" customWidth="1"/>
  </cols>
  <sheetData>
    <row r="1" spans="1:11" x14ac:dyDescent="0.35">
      <c r="A1" t="s">
        <v>707</v>
      </c>
      <c r="B1" t="s">
        <v>708</v>
      </c>
      <c r="C1" t="s">
        <v>709</v>
      </c>
      <c r="D1" t="s">
        <v>2</v>
      </c>
      <c r="E1" t="s">
        <v>710</v>
      </c>
      <c r="F1" t="s">
        <v>711</v>
      </c>
      <c r="G1" t="s">
        <v>712</v>
      </c>
      <c r="H1" t="s">
        <v>713</v>
      </c>
      <c r="I1" t="s">
        <v>714</v>
      </c>
      <c r="J1" t="s">
        <v>60</v>
      </c>
      <c r="K1" t="s">
        <v>715</v>
      </c>
    </row>
    <row r="2" spans="1:11" x14ac:dyDescent="0.35">
      <c r="A2" s="2">
        <v>42858</v>
      </c>
      <c r="B2" s="6">
        <v>0.49722222222222223</v>
      </c>
      <c r="C2" t="s">
        <v>170</v>
      </c>
      <c r="D2" t="s">
        <v>178</v>
      </c>
      <c r="E2" t="s">
        <v>716</v>
      </c>
      <c r="F2" t="s">
        <v>717</v>
      </c>
      <c r="G2" t="s">
        <v>718</v>
      </c>
      <c r="H2" t="s">
        <v>719</v>
      </c>
      <c r="J2" t="s">
        <v>720</v>
      </c>
    </row>
    <row r="3" spans="1:11" x14ac:dyDescent="0.35">
      <c r="A3" s="2">
        <v>42858</v>
      </c>
      <c r="B3" s="6">
        <v>0.4604166666666667</v>
      </c>
      <c r="C3" t="s">
        <v>163</v>
      </c>
      <c r="D3" t="s">
        <v>178</v>
      </c>
      <c r="E3" t="s">
        <v>716</v>
      </c>
      <c r="F3" t="s">
        <v>717</v>
      </c>
      <c r="G3" t="s">
        <v>718</v>
      </c>
      <c r="H3" t="s">
        <v>719</v>
      </c>
      <c r="J3" t="s">
        <v>720</v>
      </c>
    </row>
    <row r="4" spans="1:11" x14ac:dyDescent="0.35">
      <c r="A4" s="2">
        <v>42870</v>
      </c>
      <c r="B4" s="6">
        <v>0.56458333333333333</v>
      </c>
      <c r="C4" t="s">
        <v>721</v>
      </c>
      <c r="D4" t="s">
        <v>178</v>
      </c>
      <c r="E4" t="s">
        <v>63</v>
      </c>
      <c r="F4" t="s">
        <v>717</v>
      </c>
      <c r="H4" t="s">
        <v>719</v>
      </c>
      <c r="J4" t="s">
        <v>722</v>
      </c>
    </row>
    <row r="5" spans="1:11" x14ac:dyDescent="0.35">
      <c r="A5" s="2">
        <v>42872</v>
      </c>
      <c r="B5" s="6">
        <v>0.26597222222222222</v>
      </c>
      <c r="C5" t="s">
        <v>721</v>
      </c>
      <c r="D5" t="s">
        <v>178</v>
      </c>
      <c r="E5" t="s">
        <v>63</v>
      </c>
      <c r="F5" t="s">
        <v>723</v>
      </c>
      <c r="G5" t="s">
        <v>724</v>
      </c>
      <c r="H5" t="s">
        <v>719</v>
      </c>
      <c r="J5" t="s">
        <v>725</v>
      </c>
    </row>
    <row r="6" spans="1:11" x14ac:dyDescent="0.35">
      <c r="A6" s="2">
        <v>42872</v>
      </c>
      <c r="B6" s="6">
        <v>0.26597222222222222</v>
      </c>
      <c r="C6" t="s">
        <v>721</v>
      </c>
      <c r="D6" t="s">
        <v>178</v>
      </c>
      <c r="E6" t="s">
        <v>63</v>
      </c>
      <c r="F6" t="s">
        <v>723</v>
      </c>
      <c r="G6" t="s">
        <v>726</v>
      </c>
      <c r="H6" t="s">
        <v>719</v>
      </c>
      <c r="J6" t="s">
        <v>725</v>
      </c>
    </row>
    <row r="7" spans="1:11" x14ac:dyDescent="0.35">
      <c r="A7" s="2">
        <v>42906</v>
      </c>
      <c r="B7" s="6">
        <v>0.5131944444444444</v>
      </c>
      <c r="C7" t="s">
        <v>142</v>
      </c>
      <c r="D7" t="s">
        <v>178</v>
      </c>
      <c r="E7" t="s">
        <v>716</v>
      </c>
      <c r="F7" t="s">
        <v>723</v>
      </c>
      <c r="G7" t="s">
        <v>727</v>
      </c>
      <c r="H7" t="s">
        <v>719</v>
      </c>
      <c r="J7" t="s">
        <v>728</v>
      </c>
    </row>
    <row r="8" spans="1:11" x14ac:dyDescent="0.35">
      <c r="A8" s="2">
        <v>42920</v>
      </c>
      <c r="B8" s="6">
        <v>0.49583333333333335</v>
      </c>
      <c r="C8" t="s">
        <v>183</v>
      </c>
      <c r="D8" t="s">
        <v>178</v>
      </c>
      <c r="E8" t="s">
        <v>716</v>
      </c>
      <c r="F8" t="s">
        <v>717</v>
      </c>
      <c r="G8" t="s">
        <v>718</v>
      </c>
      <c r="H8" t="s">
        <v>719</v>
      </c>
      <c r="I8" t="s">
        <v>109</v>
      </c>
      <c r="J8" t="s">
        <v>729</v>
      </c>
      <c r="K8" t="s">
        <v>109</v>
      </c>
    </row>
    <row r="9" spans="1:11" x14ac:dyDescent="0.35">
      <c r="A9" s="2">
        <v>42933</v>
      </c>
      <c r="B9" s="6">
        <v>0.29166666666666669</v>
      </c>
      <c r="C9" t="s">
        <v>217</v>
      </c>
      <c r="D9" t="s">
        <v>178</v>
      </c>
      <c r="E9" t="s">
        <v>730</v>
      </c>
      <c r="F9" t="s">
        <v>717</v>
      </c>
      <c r="H9" t="s">
        <v>719</v>
      </c>
      <c r="I9" t="s">
        <v>109</v>
      </c>
      <c r="J9" t="s">
        <v>731</v>
      </c>
      <c r="K9" t="s">
        <v>109</v>
      </c>
    </row>
    <row r="10" spans="1:11" x14ac:dyDescent="0.35">
      <c r="A10" s="2">
        <v>42933</v>
      </c>
      <c r="B10" s="6">
        <v>0.30694444444444441</v>
      </c>
      <c r="C10" t="s">
        <v>217</v>
      </c>
      <c r="D10" t="s">
        <v>178</v>
      </c>
      <c r="E10" t="s">
        <v>730</v>
      </c>
      <c r="F10" t="s">
        <v>732</v>
      </c>
      <c r="G10" t="s">
        <v>733</v>
      </c>
      <c r="H10" t="s">
        <v>719</v>
      </c>
      <c r="I10" t="s">
        <v>109</v>
      </c>
      <c r="J10" t="s">
        <v>734</v>
      </c>
      <c r="K10" t="s">
        <v>109</v>
      </c>
    </row>
    <row r="11" spans="1:11" x14ac:dyDescent="0.35">
      <c r="A11" s="2">
        <v>42933</v>
      </c>
      <c r="B11" s="6">
        <v>0.35000000000000003</v>
      </c>
      <c r="C11" t="s">
        <v>217</v>
      </c>
      <c r="D11" t="s">
        <v>178</v>
      </c>
      <c r="E11" t="s">
        <v>730</v>
      </c>
      <c r="F11" t="s">
        <v>735</v>
      </c>
      <c r="G11" t="s">
        <v>736</v>
      </c>
      <c r="H11" t="s">
        <v>719</v>
      </c>
      <c r="I11" t="s">
        <v>109</v>
      </c>
      <c r="J11" t="s">
        <v>737</v>
      </c>
      <c r="K11" t="s">
        <v>109</v>
      </c>
    </row>
    <row r="12" spans="1:11" x14ac:dyDescent="0.35">
      <c r="A12" s="2">
        <v>42933</v>
      </c>
      <c r="B12" s="6">
        <v>0.37708333333333338</v>
      </c>
      <c r="C12" t="s">
        <v>217</v>
      </c>
      <c r="D12" t="s">
        <v>178</v>
      </c>
      <c r="E12" t="s">
        <v>730</v>
      </c>
      <c r="F12" t="s">
        <v>723</v>
      </c>
      <c r="G12" t="s">
        <v>738</v>
      </c>
      <c r="H12" t="s">
        <v>719</v>
      </c>
      <c r="I12" t="s">
        <v>109</v>
      </c>
      <c r="J12" t="s">
        <v>739</v>
      </c>
      <c r="K12" t="s">
        <v>109</v>
      </c>
    </row>
    <row r="13" spans="1:11" x14ac:dyDescent="0.35">
      <c r="A13" s="2">
        <v>42943</v>
      </c>
      <c r="B13" s="6">
        <v>0.70416666666666661</v>
      </c>
      <c r="C13" t="s">
        <v>740</v>
      </c>
      <c r="D13" t="s">
        <v>178</v>
      </c>
      <c r="E13" t="s">
        <v>716</v>
      </c>
      <c r="F13" t="s">
        <v>741</v>
      </c>
      <c r="G13" t="s">
        <v>742</v>
      </c>
      <c r="I13" t="s">
        <v>92</v>
      </c>
      <c r="J13" t="s">
        <v>743</v>
      </c>
      <c r="K13" t="s">
        <v>92</v>
      </c>
    </row>
    <row r="14" spans="1:11" x14ac:dyDescent="0.35">
      <c r="A14" s="2">
        <v>42954</v>
      </c>
      <c r="B14" s="6">
        <v>0.4548611111111111</v>
      </c>
      <c r="C14" t="s">
        <v>744</v>
      </c>
      <c r="D14" t="s">
        <v>178</v>
      </c>
      <c r="E14" t="s">
        <v>716</v>
      </c>
      <c r="F14" t="s">
        <v>732</v>
      </c>
      <c r="G14" t="s">
        <v>745</v>
      </c>
      <c r="I14" t="s">
        <v>92</v>
      </c>
      <c r="J14" t="s">
        <v>746</v>
      </c>
      <c r="K14" t="s">
        <v>92</v>
      </c>
    </row>
    <row r="15" spans="1:11" x14ac:dyDescent="0.35">
      <c r="A15" s="2">
        <v>42970</v>
      </c>
      <c r="B15" s="6">
        <v>0.55208333333333337</v>
      </c>
      <c r="C15" t="s">
        <v>747</v>
      </c>
      <c r="D15" t="s">
        <v>178</v>
      </c>
      <c r="E15" t="s">
        <v>716</v>
      </c>
      <c r="F15" t="s">
        <v>748</v>
      </c>
      <c r="G15" t="s">
        <v>718</v>
      </c>
      <c r="I15" t="s">
        <v>109</v>
      </c>
      <c r="J15" t="s">
        <v>749</v>
      </c>
      <c r="K15" t="s">
        <v>109</v>
      </c>
    </row>
    <row r="16" spans="1:11" x14ac:dyDescent="0.35">
      <c r="A16" s="2">
        <v>42971</v>
      </c>
      <c r="B16" s="6">
        <v>0.73263888888888884</v>
      </c>
      <c r="C16" t="s">
        <v>750</v>
      </c>
      <c r="D16" t="s">
        <v>751</v>
      </c>
      <c r="E16" t="s">
        <v>716</v>
      </c>
      <c r="F16" t="s">
        <v>752</v>
      </c>
      <c r="G16" t="s">
        <v>753</v>
      </c>
      <c r="H16" t="s">
        <v>754</v>
      </c>
      <c r="I16" t="s">
        <v>755</v>
      </c>
      <c r="J16" t="s">
        <v>756</v>
      </c>
      <c r="K16" t="s">
        <v>755</v>
      </c>
    </row>
    <row r="17" spans="1:11" x14ac:dyDescent="0.35">
      <c r="A17" s="2">
        <v>42989</v>
      </c>
      <c r="B17" s="6">
        <v>0.71180555555555547</v>
      </c>
      <c r="C17" t="s">
        <v>757</v>
      </c>
      <c r="D17" t="s">
        <v>237</v>
      </c>
      <c r="E17" t="s">
        <v>716</v>
      </c>
      <c r="F17" t="s">
        <v>741</v>
      </c>
      <c r="G17" t="s">
        <v>742</v>
      </c>
      <c r="I17" t="s">
        <v>109</v>
      </c>
      <c r="J17" t="s">
        <v>758</v>
      </c>
      <c r="K17" t="s">
        <v>109</v>
      </c>
    </row>
    <row r="18" spans="1:11" x14ac:dyDescent="0.35">
      <c r="A18" t="s">
        <v>759</v>
      </c>
      <c r="B18" s="6">
        <v>0.3666666666666667</v>
      </c>
      <c r="C18" t="s">
        <v>760</v>
      </c>
      <c r="D18" t="s">
        <v>178</v>
      </c>
      <c r="E18" t="s">
        <v>716</v>
      </c>
      <c r="F18" t="s">
        <v>741</v>
      </c>
      <c r="G18" t="s">
        <v>761</v>
      </c>
      <c r="I18" t="s">
        <v>109</v>
      </c>
      <c r="J18" t="s">
        <v>762</v>
      </c>
      <c r="K18" t="s">
        <v>109</v>
      </c>
    </row>
    <row r="19" spans="1:11" x14ac:dyDescent="0.35">
      <c r="A19" s="2">
        <v>42992</v>
      </c>
      <c r="B19" s="6">
        <v>0.49722222222222223</v>
      </c>
      <c r="D19" t="s">
        <v>237</v>
      </c>
      <c r="E19" t="s">
        <v>716</v>
      </c>
      <c r="F19" t="s">
        <v>763</v>
      </c>
      <c r="G19" t="s">
        <v>764</v>
      </c>
      <c r="I19" t="s">
        <v>109</v>
      </c>
      <c r="J19" t="s">
        <v>765</v>
      </c>
      <c r="K19" t="s">
        <v>109</v>
      </c>
    </row>
    <row r="20" spans="1:11" x14ac:dyDescent="0.35">
      <c r="A20" s="2">
        <v>42996</v>
      </c>
      <c r="B20" s="6">
        <v>0.61527777777777781</v>
      </c>
      <c r="C20" t="s">
        <v>766</v>
      </c>
      <c r="D20" t="s">
        <v>237</v>
      </c>
      <c r="E20" t="s">
        <v>716</v>
      </c>
      <c r="F20" t="s">
        <v>741</v>
      </c>
      <c r="G20" t="s">
        <v>767</v>
      </c>
      <c r="I20" t="s">
        <v>109</v>
      </c>
      <c r="J20" t="s">
        <v>768</v>
      </c>
      <c r="K20" t="s">
        <v>109</v>
      </c>
    </row>
    <row r="21" spans="1:11" x14ac:dyDescent="0.35">
      <c r="A21" s="2">
        <v>42965</v>
      </c>
      <c r="B21" s="6">
        <v>0.6645833333333333</v>
      </c>
      <c r="C21" t="s">
        <v>769</v>
      </c>
      <c r="D21" t="s">
        <v>237</v>
      </c>
      <c r="E21" t="s">
        <v>716</v>
      </c>
      <c r="F21" t="s">
        <v>741</v>
      </c>
      <c r="G21" t="s">
        <v>770</v>
      </c>
      <c r="I21" t="s">
        <v>109</v>
      </c>
      <c r="J21" t="s">
        <v>771</v>
      </c>
      <c r="K21" t="s">
        <v>109</v>
      </c>
    </row>
    <row r="22" spans="1:11" x14ac:dyDescent="0.35">
      <c r="A22" s="2">
        <v>43028</v>
      </c>
      <c r="B22" s="6">
        <v>0.64444444444444449</v>
      </c>
      <c r="C22" t="s">
        <v>772</v>
      </c>
      <c r="D22" t="s">
        <v>63</v>
      </c>
      <c r="E22" t="s">
        <v>716</v>
      </c>
      <c r="F22" t="s">
        <v>741</v>
      </c>
      <c r="G22" t="s">
        <v>773</v>
      </c>
      <c r="H22" t="s">
        <v>719</v>
      </c>
      <c r="I22" t="s">
        <v>109</v>
      </c>
      <c r="J22" t="s">
        <v>774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selection activeCell="L1" sqref="L1"/>
    </sheetView>
  </sheetViews>
  <sheetFormatPr defaultColWidth="8.81640625" defaultRowHeight="14.5" x14ac:dyDescent="0.35"/>
  <sheetData>
    <row r="1" spans="1:39" s="8" customFormat="1" ht="44.25" customHeight="1" x14ac:dyDescent="0.35"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7" t="s">
        <v>17</v>
      </c>
      <c r="M1" s="7" t="s">
        <v>19</v>
      </c>
      <c r="N1" s="7" t="s">
        <v>20</v>
      </c>
      <c r="O1" s="7" t="s">
        <v>21</v>
      </c>
      <c r="P1" s="7" t="s">
        <v>22</v>
      </c>
      <c r="Q1" s="7" t="s">
        <v>23</v>
      </c>
      <c r="R1" s="7" t="s">
        <v>24</v>
      </c>
      <c r="S1" s="7" t="s">
        <v>25</v>
      </c>
      <c r="T1" s="7" t="s">
        <v>26</v>
      </c>
      <c r="U1" s="7" t="s">
        <v>27</v>
      </c>
      <c r="V1" s="7" t="s">
        <v>28</v>
      </c>
      <c r="W1" s="7" t="s">
        <v>29</v>
      </c>
      <c r="X1" s="7" t="s">
        <v>30</v>
      </c>
      <c r="Y1" s="7" t="s">
        <v>31</v>
      </c>
      <c r="Z1" s="7" t="s">
        <v>32</v>
      </c>
      <c r="AA1" s="7" t="s">
        <v>33</v>
      </c>
      <c r="AB1" s="7" t="s">
        <v>34</v>
      </c>
      <c r="AC1" s="7" t="s">
        <v>35</v>
      </c>
      <c r="AD1" s="7" t="s">
        <v>36</v>
      </c>
      <c r="AE1" s="7" t="s">
        <v>700</v>
      </c>
      <c r="AF1" s="7" t="s">
        <v>51</v>
      </c>
      <c r="AG1" s="7" t="s">
        <v>52</v>
      </c>
      <c r="AH1" s="7" t="s">
        <v>53</v>
      </c>
      <c r="AI1" s="7" t="s">
        <v>54</v>
      </c>
      <c r="AJ1" s="7" t="s">
        <v>55</v>
      </c>
      <c r="AK1" s="7" t="s">
        <v>56</v>
      </c>
      <c r="AL1" s="7" t="s">
        <v>57</v>
      </c>
      <c r="AM1" s="7" t="s">
        <v>58</v>
      </c>
    </row>
    <row r="2" spans="1:39" x14ac:dyDescent="0.35">
      <c r="A2" t="s">
        <v>775</v>
      </c>
      <c r="B2">
        <f>SUM(Raw_Fecal_Data_2017!I2:'Raw_Fecal_Data_2017'!I100)</f>
        <v>8414</v>
      </c>
      <c r="C2">
        <f>SUM(Raw_Fecal_Data_2017!R2:'Raw_Fecal_Data_2017'!R100)</f>
        <v>4721</v>
      </c>
      <c r="D2">
        <f>SUM(Raw_Fecal_Data_2017!M2:'Raw_Fecal_Data_2017'!M100)</f>
        <v>15</v>
      </c>
      <c r="E2">
        <f>SUM(Raw_Fecal_Data_2017!P2:'Raw_Fecal_Data_2017'!P100)</f>
        <v>29</v>
      </c>
      <c r="F2">
        <f>SUM(Raw_Fecal_Data_2017!W2:'Raw_Fecal_Data_2017'!W100)</f>
        <v>159</v>
      </c>
      <c r="G2">
        <f>SUM(Raw_Fecal_Data_2017!Z2:'Raw_Fecal_Data_2017'!Z100)</f>
        <v>190</v>
      </c>
      <c r="H2">
        <f>SUM(Raw_Fecal_Data_2017!AB2:'Raw_Fecal_Data_2017'!AB100)</f>
        <v>17</v>
      </c>
      <c r="I2">
        <f>SUM(Raw_Fecal_Data_2017!AC2:'Raw_Fecal_Data_2017'!AC100)</f>
        <v>92</v>
      </c>
      <c r="J2">
        <f>SUM(Raw_Fecal_Data_2017!AD2:'Raw_Fecal_Data_2017'!AD100)</f>
        <v>134</v>
      </c>
      <c r="K2">
        <f>SUM(Raw_Fecal_Data_2017!AH2:'Raw_Fecal_Data_2017'!AH100)</f>
        <v>399</v>
      </c>
      <c r="L2">
        <f>SUM(Raw_Fecal_Data_2017!AO2:'Raw_Fecal_Data_2017'!AO100)</f>
        <v>1</v>
      </c>
      <c r="M2">
        <f>SUM(Raw_Fecal_Data_2017!AF2:'Raw_Fecal_Data_2017'!AF100)</f>
        <v>2233</v>
      </c>
      <c r="N2" t="e">
        <f>SUM(Raw_Fecal_Data_2017!#REF!:Raw_Fecal_Data_2017!#REF!)</f>
        <v>#REF!</v>
      </c>
      <c r="O2">
        <f>SUM(Raw_Fecal_Data_2017!AQ2:'Raw_Fecal_Data_2017'!AQ100)</f>
        <v>42</v>
      </c>
      <c r="P2" t="e">
        <f>SUM(Raw_Fecal_Data_2017!#REF!:Raw_Fecal_Data_2017!#REF!)</f>
        <v>#REF!</v>
      </c>
      <c r="Q2">
        <f>SUM(Raw_Fecal_Data_2017!AR2:'Raw_Fecal_Data_2017'!AR100)</f>
        <v>45</v>
      </c>
      <c r="R2">
        <f>SUM(Raw_Fecal_Data_2017!AS2:'Raw_Fecal_Data_2017'!AS100)</f>
        <v>0</v>
      </c>
      <c r="S2">
        <f>SUM(Raw_Fecal_Data_2017!AT2:'Raw_Fecal_Data_2017'!AT100)</f>
        <v>1</v>
      </c>
      <c r="T2">
        <f>SUM(Raw_Fecal_Data_2017!AU2:'Raw_Fecal_Data_2017'!AU100)</f>
        <v>2</v>
      </c>
      <c r="U2">
        <f>SUM(Raw_Fecal_Data_2017!AV2:'Raw_Fecal_Data_2017'!AV100)</f>
        <v>1</v>
      </c>
      <c r="V2">
        <f>SUM(Raw_Fecal_Data_2017!AE2:'Raw_Fecal_Data_2017'!AE100)</f>
        <v>57</v>
      </c>
      <c r="W2">
        <f>SUM(Raw_Fecal_Data_2017!AW2:'Raw_Fecal_Data_2017'!AW100)</f>
        <v>5</v>
      </c>
      <c r="X2">
        <f>SUM(Raw_Fecal_Data_2017!AX2:'Raw_Fecal_Data_2017'!AX100)</f>
        <v>9</v>
      </c>
      <c r="Y2">
        <f>SUM(Raw_Fecal_Data_2017!AY2:'Raw_Fecal_Data_2017'!AY100)</f>
        <v>118</v>
      </c>
      <c r="Z2">
        <f>SUM(Raw_Fecal_Data_2017!AZ2:'Raw_Fecal_Data_2017'!AZ100)</f>
        <v>1</v>
      </c>
      <c r="AA2">
        <f>SUM(Raw_Fecal_Data_2017!BA2:'Raw_Fecal_Data_2017'!BA100)</f>
        <v>2</v>
      </c>
      <c r="AB2">
        <f>SUM(Raw_Fecal_Data_2017!BB2:'Raw_Fecal_Data_2017'!BB100)</f>
        <v>7</v>
      </c>
      <c r="AC2">
        <f>SUM(Raw_Fecal_Data_2017!BC2:'Raw_Fecal_Data_2017'!BC100)</f>
        <v>76</v>
      </c>
      <c r="AD2">
        <f>SUM(Raw_Fecal_Data_2017!AL2:'Raw_Fecal_Data_2017'!AL100)</f>
        <v>1</v>
      </c>
      <c r="AE2">
        <f>SUM(Raw_Fecal_Data_2017!BD2:'Raw_Fecal_Data_2017'!BD100)</f>
        <v>42</v>
      </c>
      <c r="AF2">
        <f>SUM(Raw_Fecal_Data_2017!CD2:'Raw_Fecal_Data_2017'!CD100)</f>
        <v>41</v>
      </c>
      <c r="AG2">
        <f>SUM(Raw_Fecal_Data_2017!CE2:'Raw_Fecal_Data_2017'!CE100)</f>
        <v>92</v>
      </c>
      <c r="AH2">
        <f>SUM(Raw_Fecal_Data_2017!CF2:'Raw_Fecal_Data_2017'!CF100)</f>
        <v>14</v>
      </c>
      <c r="AI2">
        <f>SUM(Raw_Fecal_Data_2017!CG2:'Raw_Fecal_Data_2017'!CG100)</f>
        <v>58</v>
      </c>
      <c r="AJ2">
        <f>SUM(Raw_Fecal_Data_2017!CH2:'Raw_Fecal_Data_2017'!CH100)</f>
        <v>16</v>
      </c>
      <c r="AK2">
        <f>SUM(Raw_Fecal_Data_2017!CI2:'Raw_Fecal_Data_2017'!CI100)</f>
        <v>1150</v>
      </c>
      <c r="AL2">
        <f>SUM(Raw_Fecal_Data_2017!CJ2:'Raw_Fecal_Data_2017'!CJ100)</f>
        <v>496</v>
      </c>
      <c r="AM2">
        <f>SUM(Raw_Fecal_Data_2017!CK2:'Raw_Fecal_Data_2017'!CK100)</f>
        <v>6</v>
      </c>
    </row>
    <row r="3" spans="1:39" x14ac:dyDescent="0.35">
      <c r="A3" t="s">
        <v>776</v>
      </c>
      <c r="B3">
        <f>SUM(Raw_Fecal_Data_2017!I2:'Raw_Fecal_Data_2017'!I35,Raw_Fecal_Data_2017!I37:'Raw_Fecal_Data_2017'!I54,Raw_Fecal_Data_2017!I56:'Raw_Fecal_Data_2017'!I60,Raw_Fecal_Data_2017!I62:'Raw_Fecal_Data_2017'!I100)</f>
        <v>8285</v>
      </c>
      <c r="C3">
        <f>SUM(Raw_Fecal_Data_2017!R2:'Raw_Fecal_Data_2017'!R35,Raw_Fecal_Data_2017!R37:'Raw_Fecal_Data_2017'!R54,Raw_Fecal_Data_2017!R56:'Raw_Fecal_Data_2017'!R60,Raw_Fecal_Data_2017!R62:'Raw_Fecal_Data_2017'!R100)</f>
        <v>4719</v>
      </c>
      <c r="D3">
        <f>SUM(Raw_Fecal_Data_2017!M2:'Raw_Fecal_Data_2017'!M35,Raw_Fecal_Data_2017!M37:'Raw_Fecal_Data_2017'!M54,Raw_Fecal_Data_2017!M56:'Raw_Fecal_Data_2017'!M60,Raw_Fecal_Data_2017!M62:'Raw_Fecal_Data_2017'!M100)</f>
        <v>15</v>
      </c>
      <c r="E3">
        <f>SUM(Raw_Fecal_Data_2017!P2:'Raw_Fecal_Data_2017'!P35,Raw_Fecal_Data_2017!P37:'Raw_Fecal_Data_2017'!P54,Raw_Fecal_Data_2017!P56:'Raw_Fecal_Data_2017'!P60,Raw_Fecal_Data_2017!P62:'Raw_Fecal_Data_2017'!P100)</f>
        <v>29</v>
      </c>
      <c r="F3">
        <f>SUM(Raw_Fecal_Data_2017!W2:'Raw_Fecal_Data_2017'!W35,Raw_Fecal_Data_2017!W37:'Raw_Fecal_Data_2017'!W54,Raw_Fecal_Data_2017!W56:'Raw_Fecal_Data_2017'!W60,Raw_Fecal_Data_2017!W62:'Raw_Fecal_Data_2017'!W100)</f>
        <v>135</v>
      </c>
      <c r="G3">
        <f>SUM(Raw_Fecal_Data_2017!Z2:'Raw_Fecal_Data_2017'!Z35,Raw_Fecal_Data_2017!Z37:'Raw_Fecal_Data_2017'!Z54,Raw_Fecal_Data_2017!Z56:'Raw_Fecal_Data_2017'!Z60,Raw_Fecal_Data_2017!Z62:'Raw_Fecal_Data_2017'!Z100)</f>
        <v>187</v>
      </c>
      <c r="H3">
        <f>SUM(Raw_Fecal_Data_2017!AB2:'Raw_Fecal_Data_2017'!AB35,Raw_Fecal_Data_2017!AB37:'Raw_Fecal_Data_2017'!AB54,Raw_Fecal_Data_2017!AB56:'Raw_Fecal_Data_2017'!AB60,Raw_Fecal_Data_2017!AB62:'Raw_Fecal_Data_2017'!AB100)</f>
        <v>17</v>
      </c>
      <c r="I3">
        <f>SUM(Raw_Fecal_Data_2017!AC2:'Raw_Fecal_Data_2017'!AC35,Raw_Fecal_Data_2017!AC37:'Raw_Fecal_Data_2017'!AC54,Raw_Fecal_Data_2017!AC56:'Raw_Fecal_Data_2017'!AC60,Raw_Fecal_Data_2017!AC62:'Raw_Fecal_Data_2017'!AC100)</f>
        <v>92</v>
      </c>
      <c r="J3">
        <f>SUM(Raw_Fecal_Data_2017!AD2:'Raw_Fecal_Data_2017'!AD35,Raw_Fecal_Data_2017!AD37:'Raw_Fecal_Data_2017'!AD54,Raw_Fecal_Data_2017!AD56:'Raw_Fecal_Data_2017'!AD60,Raw_Fecal_Data_2017!AD62:'Raw_Fecal_Data_2017'!AD100)</f>
        <v>131</v>
      </c>
      <c r="K3">
        <f>SUM(Raw_Fecal_Data_2017!AH2:'Raw_Fecal_Data_2017'!AH35,Raw_Fecal_Data_2017!AH37:'Raw_Fecal_Data_2017'!AH54,Raw_Fecal_Data_2017!AH56:'Raw_Fecal_Data_2017'!AH60,Raw_Fecal_Data_2017!AH62:'Raw_Fecal_Data_2017'!AH100)</f>
        <v>399</v>
      </c>
      <c r="L3">
        <f>SUM(Raw_Fecal_Data_2017!AO2:'Raw_Fecal_Data_2017'!AO35,Raw_Fecal_Data_2017!AO37:'Raw_Fecal_Data_2017'!AO54,Raw_Fecal_Data_2017!AO56:'Raw_Fecal_Data_2017'!AO60,Raw_Fecal_Data_2017!AO62:'Raw_Fecal_Data_2017'!AO100)</f>
        <v>1</v>
      </c>
      <c r="M3">
        <f>SUM(Raw_Fecal_Data_2017!AF2:'Raw_Fecal_Data_2017'!AF35,Raw_Fecal_Data_2017!AF37:'Raw_Fecal_Data_2017'!AF54,Raw_Fecal_Data_2017!AF56:'Raw_Fecal_Data_2017'!AF60,Raw_Fecal_Data_2017!AF62:'Raw_Fecal_Data_2017'!AF100)</f>
        <v>2137</v>
      </c>
      <c r="N3" t="e">
        <f>SUM(Raw_Fecal_Data_2017!#REF!:Raw_Fecal_Data_2017!#REF!,Raw_Fecal_Data_2017!#REF!:Raw_Fecal_Data_2017!#REF!,Raw_Fecal_Data_2017!#REF!:Raw_Fecal_Data_2017!#REF!,Raw_Fecal_Data_2017!#REF!:Raw_Fecal_Data_2017!#REF!)</f>
        <v>#REF!</v>
      </c>
      <c r="O3">
        <f>SUM(Raw_Fecal_Data_2017!AQ2:'Raw_Fecal_Data_2017'!AQ35,Raw_Fecal_Data_2017!AQ37:'Raw_Fecal_Data_2017'!AQ54,Raw_Fecal_Data_2017!AQ56:'Raw_Fecal_Data_2017'!AQ60,Raw_Fecal_Data_2017!AQ62:'Raw_Fecal_Data_2017'!AQ100)</f>
        <v>42</v>
      </c>
      <c r="P3" t="e">
        <f>SUM(Raw_Fecal_Data_2017!#REF!:Raw_Fecal_Data_2017!#REF!,Raw_Fecal_Data_2017!#REF!:Raw_Fecal_Data_2017!#REF!,Raw_Fecal_Data_2017!#REF!:Raw_Fecal_Data_2017!#REF!,Raw_Fecal_Data_2017!#REF!:Raw_Fecal_Data_2017!#REF!)</f>
        <v>#REF!</v>
      </c>
      <c r="Q3">
        <f>SUM(Raw_Fecal_Data_2017!AR2:'Raw_Fecal_Data_2017'!AR35,Raw_Fecal_Data_2017!AR37:'Raw_Fecal_Data_2017'!AR54,Raw_Fecal_Data_2017!AR56:'Raw_Fecal_Data_2017'!AR60,Raw_Fecal_Data_2017!AR62:'Raw_Fecal_Data_2017'!AR100)</f>
        <v>45</v>
      </c>
      <c r="R3">
        <f>SUM(Raw_Fecal_Data_2017!AS2:'Raw_Fecal_Data_2017'!AS35,Raw_Fecal_Data_2017!AS37:'Raw_Fecal_Data_2017'!AS54,Raw_Fecal_Data_2017!AS56:'Raw_Fecal_Data_2017'!AS60,Raw_Fecal_Data_2017!AS62:'Raw_Fecal_Data_2017'!AS100)</f>
        <v>0</v>
      </c>
      <c r="S3">
        <f>SUM(Raw_Fecal_Data_2017!AT2:'Raw_Fecal_Data_2017'!AT35,Raw_Fecal_Data_2017!AT37:'Raw_Fecal_Data_2017'!AT54,Raw_Fecal_Data_2017!AT56:'Raw_Fecal_Data_2017'!AT60,Raw_Fecal_Data_2017!AT62:'Raw_Fecal_Data_2017'!AT100)</f>
        <v>1</v>
      </c>
      <c r="T3">
        <f>SUM(Raw_Fecal_Data_2017!AU2:'Raw_Fecal_Data_2017'!AU35,Raw_Fecal_Data_2017!AU37:'Raw_Fecal_Data_2017'!AU54,Raw_Fecal_Data_2017!AU56:'Raw_Fecal_Data_2017'!AU60,Raw_Fecal_Data_2017!AU62:'Raw_Fecal_Data_2017'!AU100)</f>
        <v>2</v>
      </c>
      <c r="U3">
        <f>SUM(Raw_Fecal_Data_2017!AV2:'Raw_Fecal_Data_2017'!AV35,Raw_Fecal_Data_2017!AV37:'Raw_Fecal_Data_2017'!AV54,Raw_Fecal_Data_2017!AV56:'Raw_Fecal_Data_2017'!AV60,Raw_Fecal_Data_2017!AV62:'Raw_Fecal_Data_2017'!AV100)</f>
        <v>1</v>
      </c>
      <c r="V3">
        <f>SUM(Raw_Fecal_Data_2017!AE2:'Raw_Fecal_Data_2017'!AE35,Raw_Fecal_Data_2017!AE37:'Raw_Fecal_Data_2017'!AE54,Raw_Fecal_Data_2017!AE56:'Raw_Fecal_Data_2017'!AE60,Raw_Fecal_Data_2017!AE62:'Raw_Fecal_Data_2017'!AE100)</f>
        <v>57</v>
      </c>
      <c r="W3">
        <f>SUM(Raw_Fecal_Data_2017!AW2:'Raw_Fecal_Data_2017'!AW35,Raw_Fecal_Data_2017!AW37:'Raw_Fecal_Data_2017'!AW54,Raw_Fecal_Data_2017!AW56:'Raw_Fecal_Data_2017'!AW60,Raw_Fecal_Data_2017!AW62:'Raw_Fecal_Data_2017'!AW100)</f>
        <v>5</v>
      </c>
      <c r="X3">
        <f>SUM(Raw_Fecal_Data_2017!AX2:'Raw_Fecal_Data_2017'!AX35,Raw_Fecal_Data_2017!AX37:'Raw_Fecal_Data_2017'!AX54,Raw_Fecal_Data_2017!AX56:'Raw_Fecal_Data_2017'!AX60,Raw_Fecal_Data_2017!AX62:'Raw_Fecal_Data_2017'!AX100)</f>
        <v>9</v>
      </c>
      <c r="Y3">
        <f>SUM(Raw_Fecal_Data_2017!AY2:'Raw_Fecal_Data_2017'!AY35,Raw_Fecal_Data_2017!AY37:'Raw_Fecal_Data_2017'!AY54,Raw_Fecal_Data_2017!AY56:'Raw_Fecal_Data_2017'!AY60,Raw_Fecal_Data_2017!AY62:'Raw_Fecal_Data_2017'!AY100)</f>
        <v>118</v>
      </c>
      <c r="Z3">
        <f>SUM(Raw_Fecal_Data_2017!AZ2:'Raw_Fecal_Data_2017'!AZ35,Raw_Fecal_Data_2017!AZ37:'Raw_Fecal_Data_2017'!AZ54,Raw_Fecal_Data_2017!AZ56:'Raw_Fecal_Data_2017'!AZ60,Raw_Fecal_Data_2017!AZ62:'Raw_Fecal_Data_2017'!AZ100)</f>
        <v>1</v>
      </c>
      <c r="AA3">
        <f>SUM(Raw_Fecal_Data_2017!BA2:'Raw_Fecal_Data_2017'!BA35,Raw_Fecal_Data_2017!BA37:'Raw_Fecal_Data_2017'!BA54,Raw_Fecal_Data_2017!BA56:'Raw_Fecal_Data_2017'!BA60,Raw_Fecal_Data_2017!BA62:'Raw_Fecal_Data_2017'!BA100)</f>
        <v>2</v>
      </c>
      <c r="AB3">
        <f>SUM(Raw_Fecal_Data_2017!BB2:'Raw_Fecal_Data_2017'!BB35,Raw_Fecal_Data_2017!BB37:'Raw_Fecal_Data_2017'!BB54,Raw_Fecal_Data_2017!BB56:'Raw_Fecal_Data_2017'!BB60,Raw_Fecal_Data_2017!BB62:'Raw_Fecal_Data_2017'!BB100)</f>
        <v>6</v>
      </c>
      <c r="AC3">
        <f>SUM(Raw_Fecal_Data_2017!BC2:'Raw_Fecal_Data_2017'!BC35,Raw_Fecal_Data_2017!BC37:'Raw_Fecal_Data_2017'!BC54,Raw_Fecal_Data_2017!BC56:'Raw_Fecal_Data_2017'!BC60,Raw_Fecal_Data_2017!BC62:'Raw_Fecal_Data_2017'!BC100)</f>
        <v>76</v>
      </c>
      <c r="AD3">
        <f>SUM(Raw_Fecal_Data_2017!AL2:'Raw_Fecal_Data_2017'!AL35,Raw_Fecal_Data_2017!AL37:'Raw_Fecal_Data_2017'!AL54,Raw_Fecal_Data_2017!AL56:'Raw_Fecal_Data_2017'!AL60,Raw_Fecal_Data_2017!AL62:'Raw_Fecal_Data_2017'!AL100)</f>
        <v>1</v>
      </c>
      <c r="AE3">
        <f>SUM(Raw_Fecal_Data_2017!BD2:'Raw_Fecal_Data_2017'!BD35,Raw_Fecal_Data_2017!BD37:'Raw_Fecal_Data_2017'!BD54,Raw_Fecal_Data_2017!BD56:'Raw_Fecal_Data_2017'!BD60,Raw_Fecal_Data_2017!BD62:'Raw_Fecal_Data_2017'!BD100)</f>
        <v>42</v>
      </c>
      <c r="AF3">
        <f>SUM(Raw_Fecal_Data_2017!CD2:'Raw_Fecal_Data_2017'!CD35,Raw_Fecal_Data_2017!CD37:'Raw_Fecal_Data_2017'!CD54,Raw_Fecal_Data_2017!CD56:'Raw_Fecal_Data_2017'!CD60,Raw_Fecal_Data_2017!CD62:'Raw_Fecal_Data_2017'!CD100)</f>
        <v>41</v>
      </c>
      <c r="AG3">
        <f>SUM(Raw_Fecal_Data_2017!CE2:'Raw_Fecal_Data_2017'!CE35,Raw_Fecal_Data_2017!CE37:'Raw_Fecal_Data_2017'!CE54,Raw_Fecal_Data_2017!CE56:'Raw_Fecal_Data_2017'!CE60,Raw_Fecal_Data_2017!CE62:'Raw_Fecal_Data_2017'!CE100)</f>
        <v>90</v>
      </c>
      <c r="AH3">
        <f>SUM(Raw_Fecal_Data_2017!CF2:'Raw_Fecal_Data_2017'!CF35,Raw_Fecal_Data_2017!CF37:'Raw_Fecal_Data_2017'!CF54,Raw_Fecal_Data_2017!CF56:'Raw_Fecal_Data_2017'!CF60,Raw_Fecal_Data_2017!CF62:'Raw_Fecal_Data_2017'!CF100)</f>
        <v>11</v>
      </c>
      <c r="AI3">
        <f>SUM(Raw_Fecal_Data_2017!CG2:'Raw_Fecal_Data_2017'!CG35,Raw_Fecal_Data_2017!CG37:'Raw_Fecal_Data_2017'!CG54,Raw_Fecal_Data_2017!CG56:'Raw_Fecal_Data_2017'!CG60,Raw_Fecal_Data_2017!CG62:'Raw_Fecal_Data_2017'!CG100)</f>
        <v>57</v>
      </c>
      <c r="AJ3">
        <f>SUM(Raw_Fecal_Data_2017!CH2:'Raw_Fecal_Data_2017'!CH35,Raw_Fecal_Data_2017!CH37:'Raw_Fecal_Data_2017'!CH54,Raw_Fecal_Data_2017!CH56:'Raw_Fecal_Data_2017'!CH60,Raw_Fecal_Data_2017!CH62:'Raw_Fecal_Data_2017'!CH100)</f>
        <v>15</v>
      </c>
      <c r="AK3">
        <f>SUM(Raw_Fecal_Data_2017!CI2:'Raw_Fecal_Data_2017'!CI35,Raw_Fecal_Data_2017!CI37:'Raw_Fecal_Data_2017'!CI54,Raw_Fecal_Data_2017!CI56:'Raw_Fecal_Data_2017'!CI60,Raw_Fecal_Data_2017!CI62:'Raw_Fecal_Data_2017'!CI100)</f>
        <v>1101</v>
      </c>
      <c r="AL3">
        <f>SUM(Raw_Fecal_Data_2017!CJ2:'Raw_Fecal_Data_2017'!CJ35,Raw_Fecal_Data_2017!CJ37:'Raw_Fecal_Data_2017'!CJ54,Raw_Fecal_Data_2017!CJ56:'Raw_Fecal_Data_2017'!CJ60,Raw_Fecal_Data_2017!CJ62:'Raw_Fecal_Data_2017'!CJ100)</f>
        <v>478</v>
      </c>
      <c r="AM3">
        <f>SUM(Raw_Fecal_Data_2017!CK2:'Raw_Fecal_Data_2017'!CK35,Raw_Fecal_Data_2017!CK37:'Raw_Fecal_Data_2017'!CK54,Raw_Fecal_Data_2017!CK56:'Raw_Fecal_Data_2017'!CK60,Raw_Fecal_Data_2017!CK62:'Raw_Fecal_Data_2017'!CK100)</f>
        <v>6</v>
      </c>
    </row>
    <row r="4" spans="1:39" x14ac:dyDescent="0.35">
      <c r="A4" t="s">
        <v>777</v>
      </c>
      <c r="B4">
        <f>SUM(Raw_Fecal_Data_2017!I55,Raw_Fecal_Data_2017!I61)</f>
        <v>126</v>
      </c>
      <c r="C4">
        <f>SUM(Raw_Fecal_Data_2017!R55,Raw_Fecal_Data_2017!R61)</f>
        <v>2</v>
      </c>
      <c r="D4">
        <f>SUM(Raw_Fecal_Data_2017!M55,Raw_Fecal_Data_2017!M61)</f>
        <v>0</v>
      </c>
      <c r="E4">
        <f>SUM(Raw_Fecal_Data_2017!P55,Raw_Fecal_Data_2017!P61)</f>
        <v>0</v>
      </c>
      <c r="F4">
        <f>SUM(Raw_Fecal_Data_2017!W55,Raw_Fecal_Data_2017!W61)</f>
        <v>24</v>
      </c>
      <c r="G4">
        <f>SUM(Raw_Fecal_Data_2017!Z55,Raw_Fecal_Data_2017!Z61)</f>
        <v>0</v>
      </c>
      <c r="H4">
        <f>SUM(Raw_Fecal_Data_2017!AB55,Raw_Fecal_Data_2017!AB61)</f>
        <v>0</v>
      </c>
      <c r="I4">
        <f>SUM(Raw_Fecal_Data_2017!AC55,Raw_Fecal_Data_2017!AC61)</f>
        <v>0</v>
      </c>
      <c r="J4">
        <f>SUM(Raw_Fecal_Data_2017!AD55,Raw_Fecal_Data_2017!AD61)</f>
        <v>3</v>
      </c>
      <c r="K4">
        <f>SUM(Raw_Fecal_Data_2017!AH55,Raw_Fecal_Data_2017!AH61)</f>
        <v>0</v>
      </c>
      <c r="L4">
        <f>SUM(Raw_Fecal_Data_2017!AO55,Raw_Fecal_Data_2017!AO61)</f>
        <v>0</v>
      </c>
      <c r="M4">
        <f>SUM(Raw_Fecal_Data_2017!AF55,Raw_Fecal_Data_2017!AF61)</f>
        <v>96</v>
      </c>
      <c r="N4" t="e">
        <f>SUM(Raw_Fecal_Data_2017!#REF!,Raw_Fecal_Data_2017!#REF!)</f>
        <v>#REF!</v>
      </c>
      <c r="O4">
        <f>SUM(Raw_Fecal_Data_2017!AQ55,Raw_Fecal_Data_2017!AQ61)</f>
        <v>0</v>
      </c>
      <c r="P4" t="e">
        <f>SUM(Raw_Fecal_Data_2017!#REF!,Raw_Fecal_Data_2017!#REF!)</f>
        <v>#REF!</v>
      </c>
      <c r="Q4">
        <f>SUM(Raw_Fecal_Data_2017!AR55,Raw_Fecal_Data_2017!AR61)</f>
        <v>0</v>
      </c>
      <c r="R4">
        <f>SUM(Raw_Fecal_Data_2017!AS55,Raw_Fecal_Data_2017!AS61)</f>
        <v>0</v>
      </c>
      <c r="S4">
        <f>SUM(Raw_Fecal_Data_2017!AT55,Raw_Fecal_Data_2017!AT61)</f>
        <v>0</v>
      </c>
      <c r="T4">
        <f>SUM(Raw_Fecal_Data_2017!AU55,Raw_Fecal_Data_2017!AU61)</f>
        <v>0</v>
      </c>
      <c r="U4">
        <f>SUM(Raw_Fecal_Data_2017!AV55,Raw_Fecal_Data_2017!AV61)</f>
        <v>0</v>
      </c>
      <c r="V4">
        <f>SUM(Raw_Fecal_Data_2017!AE55,Raw_Fecal_Data_2017!AE61)</f>
        <v>0</v>
      </c>
      <c r="W4">
        <f>SUM(Raw_Fecal_Data_2017!AW55,Raw_Fecal_Data_2017!AW61)</f>
        <v>0</v>
      </c>
      <c r="X4">
        <f>SUM(Raw_Fecal_Data_2017!AX55,Raw_Fecal_Data_2017!AX61)</f>
        <v>0</v>
      </c>
      <c r="Y4">
        <f>SUM(Raw_Fecal_Data_2017!AY55,Raw_Fecal_Data_2017!AY61)</f>
        <v>0</v>
      </c>
      <c r="Z4">
        <f>SUM(Raw_Fecal_Data_2017!AZ55,Raw_Fecal_Data_2017!AZ61)</f>
        <v>0</v>
      </c>
      <c r="AA4">
        <f>SUM(Raw_Fecal_Data_2017!BA55,Raw_Fecal_Data_2017!BA61)</f>
        <v>0</v>
      </c>
      <c r="AB4">
        <f>SUM(Raw_Fecal_Data_2017!BB55,Raw_Fecal_Data_2017!BB61)</f>
        <v>1</v>
      </c>
      <c r="AC4">
        <f>SUM(Raw_Fecal_Data_2017!BC55,Raw_Fecal_Data_2017!BC61)</f>
        <v>0</v>
      </c>
      <c r="AD4">
        <f>SUM(Raw_Fecal_Data_2017!AL55,Raw_Fecal_Data_2017!AL61)</f>
        <v>0</v>
      </c>
      <c r="AE4">
        <f>SUM(Raw_Fecal_Data_2017!BD55,Raw_Fecal_Data_2017!BD61)</f>
        <v>0</v>
      </c>
      <c r="AF4">
        <f>SUM(Raw_Fecal_Data_2017!CD55,Raw_Fecal_Data_2017!CD61)</f>
        <v>0</v>
      </c>
      <c r="AG4">
        <f>SUM(Raw_Fecal_Data_2017!CE55,Raw_Fecal_Data_2017!CE61)</f>
        <v>0</v>
      </c>
      <c r="AH4">
        <f>SUM(Raw_Fecal_Data_2017!CF55,Raw_Fecal_Data_2017!CF61)</f>
        <v>3</v>
      </c>
      <c r="AI4">
        <f>SUM(Raw_Fecal_Data_2017!CG55,Raw_Fecal_Data_2017!CG61)</f>
        <v>1</v>
      </c>
      <c r="AJ4">
        <f>SUM(Raw_Fecal_Data_2017!CH55,Raw_Fecal_Data_2017!CH61)</f>
        <v>1</v>
      </c>
      <c r="AK4">
        <f>SUM(Raw_Fecal_Data_2017!CI55,Raw_Fecal_Data_2017!CI61)</f>
        <v>48</v>
      </c>
      <c r="AL4">
        <f>SUM(Raw_Fecal_Data_2017!CJ55,Raw_Fecal_Data_2017!CJ61)</f>
        <v>13</v>
      </c>
      <c r="AM4">
        <f>SUM(Raw_Fecal_Data_2017!CK55,Raw_Fecal_Data_2017!CK61)</f>
        <v>0</v>
      </c>
    </row>
    <row r="5" spans="1:39" x14ac:dyDescent="0.35">
      <c r="A5" t="s">
        <v>778</v>
      </c>
      <c r="B5">
        <f>SUM(Raw_Fecal_Data_2017!I36)</f>
        <v>3</v>
      </c>
      <c r="C5">
        <f>SUM(Raw_Fecal_Data_2017!R36)</f>
        <v>0</v>
      </c>
      <c r="D5">
        <f>SUM(Raw_Fecal_Data_2017!M36)</f>
        <v>0</v>
      </c>
      <c r="E5">
        <f>SUM(Raw_Fecal_Data_2017!P36)</f>
        <v>0</v>
      </c>
      <c r="F5">
        <f>SUM(Raw_Fecal_Data_2017!W36)</f>
        <v>0</v>
      </c>
      <c r="G5">
        <f>SUM(Raw_Fecal_Data_2017!Z36)</f>
        <v>3</v>
      </c>
      <c r="H5">
        <f>SUM(Raw_Fecal_Data_2017!AB36)</f>
        <v>0</v>
      </c>
      <c r="I5">
        <f>SUM(Raw_Fecal_Data_2017!AC36)</f>
        <v>0</v>
      </c>
      <c r="J5">
        <f>SUM(Raw_Fecal_Data_2017!AD36)</f>
        <v>0</v>
      </c>
      <c r="K5">
        <f>SUM(Raw_Fecal_Data_2017!AH36)</f>
        <v>0</v>
      </c>
      <c r="L5">
        <f>SUM(Raw_Fecal_Data_2017!AO36)</f>
        <v>0</v>
      </c>
      <c r="M5">
        <f>SUM(Raw_Fecal_Data_2017!AF36)</f>
        <v>0</v>
      </c>
      <c r="N5" t="e">
        <f>SUM(Raw_Fecal_Data_2017!#REF!)</f>
        <v>#REF!</v>
      </c>
      <c r="O5">
        <f>SUM(Raw_Fecal_Data_2017!AQ36)</f>
        <v>0</v>
      </c>
      <c r="P5" t="e">
        <f>SUM(Raw_Fecal_Data_2017!#REF!)</f>
        <v>#REF!</v>
      </c>
      <c r="Q5">
        <f>SUM(Raw_Fecal_Data_2017!AR36)</f>
        <v>0</v>
      </c>
      <c r="R5">
        <f>SUM(Raw_Fecal_Data_2017!AS36)</f>
        <v>0</v>
      </c>
      <c r="S5">
        <f>SUM(Raw_Fecal_Data_2017!AT36)</f>
        <v>0</v>
      </c>
      <c r="T5">
        <f>SUM(Raw_Fecal_Data_2017!AU36)</f>
        <v>0</v>
      </c>
      <c r="U5">
        <f>SUM(Raw_Fecal_Data_2017!AV36)</f>
        <v>0</v>
      </c>
      <c r="V5">
        <f>SUM(Raw_Fecal_Data_2017!AE36)</f>
        <v>0</v>
      </c>
      <c r="W5">
        <f>SUM(Raw_Fecal_Data_2017!AW36)</f>
        <v>0</v>
      </c>
      <c r="X5">
        <f>SUM(Raw_Fecal_Data_2017!AX36)</f>
        <v>0</v>
      </c>
      <c r="Y5">
        <f>SUM(Raw_Fecal_Data_2017!AY36)</f>
        <v>0</v>
      </c>
      <c r="Z5">
        <f>SUM(Raw_Fecal_Data_2017!AZ36)</f>
        <v>0</v>
      </c>
      <c r="AA5">
        <f>SUM(Raw_Fecal_Data_2017!BA36)</f>
        <v>0</v>
      </c>
      <c r="AB5">
        <f>SUM(Raw_Fecal_Data_2017!BB36)</f>
        <v>0</v>
      </c>
      <c r="AC5">
        <f>SUM(Raw_Fecal_Data_2017!BC36)</f>
        <v>0</v>
      </c>
      <c r="AD5">
        <f>SUM(Raw_Fecal_Data_2017!AL36)</f>
        <v>0</v>
      </c>
      <c r="AE5">
        <f>SUM(Raw_Fecal_Data_2017!BD36)</f>
        <v>0</v>
      </c>
      <c r="AF5">
        <f>SUM(Raw_Fecal_Data_2017!CD36)</f>
        <v>0</v>
      </c>
      <c r="AG5">
        <f>SUM(Raw_Fecal_Data_2017!CE36)</f>
        <v>2</v>
      </c>
      <c r="AH5">
        <f>SUM(Raw_Fecal_Data_2017!CF36)</f>
        <v>0</v>
      </c>
      <c r="AI5">
        <f>SUM(Raw_Fecal_Data_2017!CG36)</f>
        <v>0</v>
      </c>
      <c r="AJ5">
        <f>SUM(Raw_Fecal_Data_2017!CH36)</f>
        <v>0</v>
      </c>
      <c r="AK5">
        <f>SUM(Raw_Fecal_Data_2017!CI36)</f>
        <v>1</v>
      </c>
      <c r="AL5">
        <f>SUM(Raw_Fecal_Data_2017!CJ36)</f>
        <v>5</v>
      </c>
      <c r="AM5">
        <f>SUM(Raw_Fecal_Data_2017!CK36)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Raw_Fecal_Data_2017</vt:lpstr>
      <vt:lpstr>UNID</vt:lpstr>
      <vt:lpstr>Opportunistic diet observations</vt:lpstr>
      <vt:lpstr>Summary</vt:lpstr>
    </vt:vector>
  </TitlesOfParts>
  <Manager/>
  <Company>Microsoft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Henry</dc:creator>
  <cp:keywords/>
  <dc:description/>
  <cp:lastModifiedBy>Henry</cp:lastModifiedBy>
  <cp:revision/>
  <dcterms:created xsi:type="dcterms:W3CDTF">2017-04-09T07:36:27Z</dcterms:created>
  <dcterms:modified xsi:type="dcterms:W3CDTF">2018-10-26T00:58:17Z</dcterms:modified>
  <cp:category/>
  <cp:contentStatus/>
</cp:coreProperties>
</file>