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  <sheet state="visible" name="23" sheetId="2" r:id="rId4"/>
    <sheet state="visible" name="25" sheetId="3" r:id="rId5"/>
    <sheet state="visible" name="28" sheetId="4" r:id="rId6"/>
    <sheet state="visible" name="70" sheetId="5" r:id="rId7"/>
    <sheet state="visible" name="73" sheetId="6" r:id="rId8"/>
    <sheet state="visible" name="78" sheetId="7" r:id="rId9"/>
    <sheet state="visible" name="78B" sheetId="8" r:id="rId10"/>
    <sheet state="visible" name="112" sheetId="9" r:id="rId11"/>
    <sheet state="visible" name="151" sheetId="10" r:id="rId12"/>
    <sheet state="visible" name="153" sheetId="11" r:id="rId13"/>
    <sheet state="visible" name="165" sheetId="12" r:id="rId14"/>
  </sheets>
  <definedNames/>
  <calcPr/>
</workbook>
</file>

<file path=xl/sharedStrings.xml><?xml version="1.0" encoding="utf-8"?>
<sst xmlns="http://schemas.openxmlformats.org/spreadsheetml/2006/main" count="1082" uniqueCount="94">
  <si>
    <t xml:space="preserve">Site ID | Name: </t>
  </si>
  <si>
    <t xml:space="preserve">Date: </t>
  </si>
  <si>
    <t>UPI_23_MULLEN</t>
  </si>
  <si>
    <t>Notes:</t>
  </si>
  <si>
    <t xml:space="preserve">Voltage: </t>
  </si>
  <si>
    <t>GPS Coordinates:</t>
  </si>
  <si>
    <t>T1</t>
  </si>
  <si>
    <t xml:space="preserve">Start: </t>
  </si>
  <si>
    <t>End:</t>
  </si>
  <si>
    <t>T2</t>
  </si>
  <si>
    <t>Start:</t>
  </si>
  <si>
    <t>Frequency:</t>
  </si>
  <si>
    <t>T3</t>
  </si>
  <si>
    <t xml:space="preserve">End: </t>
  </si>
  <si>
    <t>Effort (sec):</t>
  </si>
  <si>
    <t>Vouchers:</t>
  </si>
  <si>
    <t xml:space="preserve">Duty Cycle: </t>
  </si>
  <si>
    <t>length (mm), weight (g)</t>
  </si>
  <si>
    <t>Reach #</t>
  </si>
  <si>
    <t>Fish Code</t>
  </si>
  <si>
    <t>30-60</t>
  </si>
  <si>
    <t>60-90</t>
  </si>
  <si>
    <t>90-120</t>
  </si>
  <si>
    <t>120-150</t>
  </si>
  <si>
    <t>150-180</t>
  </si>
  <si>
    <t>180-210</t>
  </si>
  <si>
    <t>210-240</t>
  </si>
  <si>
    <t>240+</t>
  </si>
  <si>
    <t>TOTAL</t>
  </si>
  <si>
    <t>Species</t>
  </si>
  <si>
    <t>Total #</t>
  </si>
  <si>
    <t>FHM</t>
  </si>
  <si>
    <t>BKT</t>
  </si>
  <si>
    <t>richness</t>
  </si>
  <si>
    <t>Length (mm)</t>
  </si>
  <si>
    <t>Weight (g)</t>
  </si>
  <si>
    <t>Fin Clip (Y/N)</t>
  </si>
  <si>
    <t>BKT Status</t>
  </si>
  <si>
    <t xml:space="preserve">% Adult </t>
  </si>
  <si>
    <t>% Juvenile</t>
  </si>
  <si>
    <t>Y</t>
  </si>
  <si>
    <t>Reach 1</t>
  </si>
  <si>
    <t>Reach 2</t>
  </si>
  <si>
    <t>Reach 3</t>
  </si>
  <si>
    <t>BRT Status</t>
  </si>
  <si>
    <t>UPI_70_CLEARCREEK</t>
  </si>
  <si>
    <t>UPI_28_Grimstad</t>
  </si>
  <si>
    <t>Date: 6/7/19</t>
  </si>
  <si>
    <t xml:space="preserve">OTHER ARM DO:10.75, </t>
  </si>
  <si>
    <t>Voltage:</t>
  </si>
  <si>
    <t>Duty Cycle:</t>
  </si>
  <si>
    <t>TOTALS</t>
  </si>
  <si>
    <t>1169+1107</t>
  </si>
  <si>
    <t>1296+998</t>
  </si>
  <si>
    <t>983+956</t>
  </si>
  <si>
    <t>CRC</t>
  </si>
  <si>
    <t>SLS</t>
  </si>
  <si>
    <t>CSR</t>
  </si>
  <si>
    <t>BRT</t>
  </si>
  <si>
    <t>LMB</t>
  </si>
  <si>
    <t>WSU</t>
  </si>
  <si>
    <t>SHR</t>
  </si>
  <si>
    <t>LND</t>
  </si>
  <si>
    <t>BSB</t>
  </si>
  <si>
    <t>WBD</t>
  </si>
  <si>
    <t>GRH</t>
  </si>
  <si>
    <t>RBT</t>
  </si>
  <si>
    <t>JOD</t>
  </si>
  <si>
    <t>N</t>
  </si>
  <si>
    <t>UPI_73</t>
  </si>
  <si>
    <t>FRENCH CREEK</t>
  </si>
  <si>
    <t>MTS</t>
  </si>
  <si>
    <t>UPI_78_WEYMILLER</t>
  </si>
  <si>
    <t>CLARK CREEK</t>
  </si>
  <si>
    <t>SPS</t>
  </si>
  <si>
    <t>BMS</t>
  </si>
  <si>
    <t>SSH</t>
  </si>
  <si>
    <t>GSF</t>
  </si>
  <si>
    <t>UPI_78B_CLARK CREEK TRIB</t>
  </si>
  <si>
    <t>Site ID | Name: UPI_112_Hogensen</t>
  </si>
  <si>
    <t>Date: 6/14/19</t>
  </si>
  <si>
    <t>Notes: Trout Creek</t>
  </si>
  <si>
    <t>Voltage: 200</t>
  </si>
  <si>
    <t>Frequency: 20</t>
  </si>
  <si>
    <t>Duty Cycle: 15</t>
  </si>
  <si>
    <t>SRD</t>
  </si>
  <si>
    <t>BNM</t>
  </si>
  <si>
    <t>UPI_151_TROUTRIVERWMA</t>
  </si>
  <si>
    <t>TRIB</t>
  </si>
  <si>
    <t>UPI_153_CURTIS</t>
  </si>
  <si>
    <t>ABL</t>
  </si>
  <si>
    <t>UPI_MINOR_165</t>
  </si>
  <si>
    <t>FTD</t>
  </si>
  <si>
    <t>UPI_25_REIS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</si>
</sst>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-yyyy"/>
    <numFmt numFmtId="165" formatCode="m/d"/>
    <numFmt numFmtId="166" formatCode="m/d/yyyy"/>
  </numFmts>
  <fonts count="14">
    <font>
      <sz val="10.0"/>
      <color rgb="FF000000"/>
      <name val="Arial"/>
    </font>
    <font>
      <b/>
      <color rgb="FF000000"/>
      <name val="Calibri"/>
    </font>
    <font>
      <sz val="11.0"/>
      <name val="Calibri"/>
    </font>
    <font>
      <b/>
      <u/>
      <color rgb="FF000000"/>
      <name val="Calibri"/>
    </font>
    <font>
      <b/>
      <u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b/>
      <sz val="11.0"/>
      <name val="Calibri"/>
    </font>
    <font>
      <b/>
      <sz val="12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name val="Calibri"/>
    </font>
    <font>
      <name val="Arial"/>
    </font>
    <font>
      <b/>
      <sz val="11.0"/>
      <color rgb="FFFFFFFF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4472C4"/>
        <bgColor rgb="FF4472C4"/>
      </patternFill>
    </fill>
    <fill>
      <patternFill patternType="solid">
        <fgColor rgb="FFD8D8D8"/>
        <bgColor rgb="FFD8D8D8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548135"/>
        <bgColor rgb="FF548135"/>
      </patternFill>
    </fill>
    <fill>
      <patternFill patternType="solid">
        <fgColor rgb="FF70AD47"/>
        <bgColor rgb="FF70AD47"/>
      </patternFill>
    </fill>
    <fill>
      <patternFill patternType="solid">
        <fgColor rgb="FFD9D2E9"/>
        <bgColor rgb="FFD9D2E9"/>
      </patternFill>
    </fill>
    <fill>
      <patternFill patternType="solid">
        <fgColor rgb="FFC55A11"/>
        <bgColor rgb="FFC55A11"/>
      </patternFill>
    </fill>
    <fill>
      <patternFill patternType="solid">
        <fgColor rgb="FFED7D31"/>
        <bgColor rgb="FFED7D31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26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dotted">
        <color rgb="FF000000"/>
      </bottom>
    </border>
    <border>
      <right/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2" fontId="2" numFmtId="164" xfId="0" applyAlignment="1" applyBorder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  <xf borderId="4" fillId="2" fontId="2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5" fillId="2" fontId="2" numFmtId="0" xfId="0" applyAlignment="1" applyBorder="1" applyFont="1">
      <alignment vertical="bottom"/>
    </xf>
    <xf borderId="5" fillId="2" fontId="1" numFmtId="0" xfId="0" applyAlignment="1" applyBorder="1" applyFont="1">
      <alignment horizontal="right" vertical="bottom"/>
    </xf>
    <xf borderId="5" fillId="2" fontId="1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0" fillId="2" fontId="3" numFmtId="0" xfId="0" applyAlignment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8" fillId="2" fontId="1" numFmtId="0" xfId="0" applyAlignment="1" applyBorder="1" applyFont="1">
      <alignment readingOrder="0" vertical="bottom"/>
    </xf>
    <xf borderId="8" fillId="2" fontId="1" numFmtId="0" xfId="0" applyAlignment="1" applyBorder="1" applyFont="1">
      <alignment horizontal="right" readingOrder="0" vertical="bottom"/>
    </xf>
    <xf borderId="8" fillId="2" fontId="2" numFmtId="0" xfId="0" applyAlignment="1" applyBorder="1" applyFont="1">
      <alignment vertical="bottom"/>
    </xf>
    <xf borderId="9" fillId="2" fontId="2" numFmtId="0" xfId="0" applyAlignment="1" applyBorder="1" applyFont="1">
      <alignment vertical="bottom"/>
    </xf>
    <xf borderId="8" fillId="2" fontId="2" numFmtId="0" xfId="0" applyAlignment="1" applyBorder="1" applyFont="1">
      <alignment readingOrder="0" vertical="bottom"/>
    </xf>
    <xf borderId="9" fillId="2" fontId="2" numFmtId="0" xfId="0" applyAlignment="1" applyBorder="1" applyFont="1">
      <alignment readingOrder="0" vertical="bottom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1" fillId="0" fontId="5" numFmtId="0" xfId="0" applyAlignment="1" applyBorder="1" applyFont="1">
      <alignment horizontal="center" shrinkToFit="0" vertical="bottom" wrapText="0"/>
    </xf>
    <xf borderId="10" fillId="0" fontId="5" numFmtId="0" xfId="0" applyAlignment="1" applyBorder="1" applyFont="1">
      <alignment vertical="bottom"/>
    </xf>
    <xf borderId="12" fillId="0" fontId="6" numFmtId="0" xfId="0" applyAlignment="1" applyBorder="1" applyFont="1">
      <alignment horizontal="center" vertical="bottom"/>
    </xf>
    <xf borderId="13" fillId="0" fontId="6" numFmtId="2" xfId="0" applyAlignment="1" applyBorder="1" applyFont="1" applyNumberFormat="1">
      <alignment horizontal="center" vertical="bottom"/>
    </xf>
    <xf borderId="13" fillId="0" fontId="6" numFmtId="16" xfId="0" applyAlignment="1" applyBorder="1" applyFont="1" applyNumberFormat="1">
      <alignment horizontal="center" vertical="bottom"/>
    </xf>
    <xf borderId="13" fillId="0" fontId="7" numFmtId="2" xfId="0" applyAlignment="1" applyBorder="1" applyFont="1" applyNumberFormat="1">
      <alignment horizontal="center" readingOrder="0" vertical="bottom"/>
    </xf>
    <xf borderId="14" fillId="0" fontId="2" numFmtId="0" xfId="0" applyAlignment="1" applyBorder="1" applyFont="1">
      <alignment vertical="bottom"/>
    </xf>
    <xf borderId="13" fillId="3" fontId="8" numFmtId="2" xfId="0" applyAlignment="1" applyBorder="1" applyFill="1" applyFont="1" applyNumberFormat="1">
      <alignment vertical="bottom"/>
    </xf>
    <xf borderId="10" fillId="3" fontId="8" numFmtId="2" xfId="0" applyAlignment="1" applyBorder="1" applyFont="1" applyNumberFormat="1">
      <alignment vertical="bottom"/>
    </xf>
    <xf borderId="15" fillId="4" fontId="2" numFmtId="0" xfId="0" applyAlignment="1" applyBorder="1" applyFill="1" applyFont="1">
      <alignment readingOrder="0" vertical="bottom"/>
    </xf>
    <xf borderId="16" fillId="4" fontId="2" numFmtId="0" xfId="0" applyAlignment="1" applyBorder="1" applyFont="1">
      <alignment readingOrder="0" vertical="bottom"/>
    </xf>
    <xf borderId="16" fillId="4" fontId="2" numFmtId="0" xfId="0" applyAlignment="1" applyBorder="1" applyFont="1">
      <alignment vertical="bottom"/>
    </xf>
    <xf borderId="17" fillId="5" fontId="2" numFmtId="0" xfId="0" applyAlignment="1" applyBorder="1" applyFill="1" applyFont="1">
      <alignment readingOrder="0" vertical="bottom"/>
    </xf>
    <xf borderId="13" fillId="6" fontId="9" numFmtId="0" xfId="0" applyAlignment="1" applyBorder="1" applyFill="1" applyFont="1">
      <alignment horizontal="center" readingOrder="0" vertical="bottom"/>
    </xf>
    <xf borderId="18" fillId="5" fontId="2" numFmtId="0" xfId="0" applyAlignment="1" applyBorder="1" applyFont="1">
      <alignment readingOrder="0" vertical="bottom"/>
    </xf>
    <xf borderId="13" fillId="5" fontId="2" numFmtId="0" xfId="0" applyAlignment="1" applyBorder="1" applyFont="1">
      <alignment readingOrder="0" vertical="bottom"/>
    </xf>
    <xf borderId="17" fillId="5" fontId="2" numFmtId="0" xfId="0" applyAlignment="1" applyBorder="1" applyFont="1">
      <alignment vertical="bottom"/>
    </xf>
    <xf borderId="13" fillId="5" fontId="2" numFmtId="0" xfId="0" applyAlignment="1" applyBorder="1" applyFont="1">
      <alignment vertical="bottom"/>
    </xf>
    <xf borderId="13" fillId="6" fontId="2" numFmtId="0" xfId="0" applyAlignment="1" applyBorder="1" applyFont="1">
      <alignment readingOrder="0" vertical="bottom"/>
    </xf>
    <xf borderId="13" fillId="7" fontId="9" numFmtId="0" xfId="0" applyAlignment="1" applyBorder="1" applyFill="1" applyFont="1">
      <alignment horizontal="center" readingOrder="0" vertical="bottom"/>
    </xf>
    <xf borderId="13" fillId="7" fontId="2" numFmtId="0" xfId="0" applyAlignment="1" applyBorder="1" applyFont="1">
      <alignment readingOrder="0" vertical="bottom"/>
    </xf>
    <xf borderId="19" fillId="4" fontId="2" numFmtId="0" xfId="0" applyAlignment="1" applyBorder="1" applyFont="1">
      <alignment readingOrder="0" vertical="bottom"/>
    </xf>
    <xf borderId="13" fillId="6" fontId="2" numFmtId="0" xfId="0" applyAlignment="1" applyBorder="1" applyFont="1">
      <alignment vertical="bottom"/>
    </xf>
    <xf borderId="13" fillId="7" fontId="2" numFmtId="0" xfId="0" applyAlignment="1" applyBorder="1" applyFont="1">
      <alignment vertical="bottom"/>
    </xf>
    <xf borderId="19" fillId="0" fontId="2" numFmtId="0" xfId="0" applyAlignment="1" applyBorder="1" applyFont="1">
      <alignment readingOrder="0" vertical="bottom"/>
    </xf>
    <xf borderId="16" fillId="0" fontId="2" numFmtId="0" xfId="0" applyAlignment="1" applyBorder="1" applyFont="1">
      <alignment readingOrder="0" vertical="bottom"/>
    </xf>
    <xf borderId="16" fillId="0" fontId="2" numFmtId="0" xfId="0" applyAlignment="1" applyBorder="1" applyFont="1">
      <alignment vertical="bottom"/>
    </xf>
    <xf borderId="17" fillId="0" fontId="2" numFmtId="0" xfId="0" applyAlignment="1" applyBorder="1" applyFont="1">
      <alignment vertical="bottom"/>
    </xf>
    <xf borderId="19" fillId="8" fontId="2" numFmtId="0" xfId="0" applyAlignment="1" applyBorder="1" applyFill="1" applyFont="1">
      <alignment vertical="bottom"/>
    </xf>
    <xf borderId="16" fillId="8" fontId="2" numFmtId="0" xfId="0" applyAlignment="1" applyBorder="1" applyFont="1">
      <alignment readingOrder="0" vertical="bottom"/>
    </xf>
    <xf borderId="16" fillId="8" fontId="2" numFmtId="0" xfId="0" applyAlignment="1" applyBorder="1" applyFont="1">
      <alignment vertical="bottom"/>
    </xf>
    <xf borderId="18" fillId="0" fontId="2" numFmtId="0" xfId="0" applyAlignment="1" applyBorder="1" applyFont="1">
      <alignment vertical="bottom"/>
    </xf>
    <xf borderId="13" fillId="0" fontId="2" numFmtId="0" xfId="0" applyAlignment="1" applyBorder="1" applyFont="1">
      <alignment readingOrder="0" vertical="bottom"/>
    </xf>
    <xf borderId="13" fillId="0" fontId="2" numFmtId="0" xfId="0" applyAlignment="1" applyBorder="1" applyFont="1">
      <alignment vertical="bottom"/>
    </xf>
    <xf borderId="19" fillId="8" fontId="2" numFmtId="0" xfId="0" applyAlignment="1" applyBorder="1" applyFont="1">
      <alignment readingOrder="0" vertical="bottom"/>
    </xf>
    <xf borderId="19" fillId="0" fontId="2" numFmtId="0" xfId="0" applyAlignment="1" applyBorder="1" applyFont="1">
      <alignment vertical="bottom"/>
    </xf>
    <xf borderId="18" fillId="8" fontId="2" numFmtId="0" xfId="0" applyAlignment="1" applyBorder="1" applyFont="1">
      <alignment vertical="bottom"/>
    </xf>
    <xf borderId="13" fillId="8" fontId="2" numFmtId="0" xfId="0" applyAlignment="1" applyBorder="1" applyFont="1">
      <alignment readingOrder="0" vertical="bottom"/>
    </xf>
    <xf borderId="13" fillId="8" fontId="2" numFmtId="0" xfId="0" applyAlignment="1" applyBorder="1" applyFont="1">
      <alignment vertical="bottom"/>
    </xf>
    <xf borderId="20" fillId="8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21" fillId="9" fontId="1" numFmtId="0" xfId="0" applyAlignment="1" applyBorder="1" applyFill="1" applyFont="1">
      <alignment horizontal="center" vertical="bottom"/>
    </xf>
    <xf borderId="22" fillId="9" fontId="1" numFmtId="0" xfId="0" applyAlignment="1" applyBorder="1" applyFont="1">
      <alignment horizontal="center" vertical="bottom"/>
    </xf>
    <xf borderId="22" fillId="9" fontId="1" numFmtId="2" xfId="0" applyAlignment="1" applyBorder="1" applyFont="1" applyNumberFormat="1">
      <alignment horizontal="center" vertical="bottom"/>
    </xf>
    <xf borderId="22" fillId="9" fontId="1" numFmtId="16" xfId="0" applyAlignment="1" applyBorder="1" applyFont="1" applyNumberFormat="1">
      <alignment horizontal="center" vertical="bottom"/>
    </xf>
    <xf borderId="6" fillId="9" fontId="1" numFmtId="0" xfId="0" applyAlignment="1" applyBorder="1" applyFont="1">
      <alignment horizontal="center" vertical="bottom"/>
    </xf>
    <xf borderId="10" fillId="3" fontId="9" numFmtId="0" xfId="0" applyAlignment="1" applyBorder="1" applyFont="1">
      <alignment vertical="bottom"/>
    </xf>
    <xf borderId="15" fillId="10" fontId="2" numFmtId="0" xfId="0" applyAlignment="1" applyBorder="1" applyFill="1" applyFont="1">
      <alignment readingOrder="0" vertical="bottom"/>
    </xf>
    <xf borderId="15" fillId="5" fontId="2" numFmtId="0" xfId="0" applyAlignment="1" applyBorder="1" applyFont="1">
      <alignment readingOrder="0" vertical="bottom"/>
    </xf>
    <xf borderId="16" fillId="10" fontId="2" numFmtId="0" xfId="0" applyAlignment="1" applyBorder="1" applyFont="1">
      <alignment readingOrder="0" vertical="bottom"/>
    </xf>
    <xf borderId="16" fillId="5" fontId="2" numFmtId="0" xfId="0" applyAlignment="1" applyBorder="1" applyFont="1">
      <alignment readingOrder="0" vertical="bottom"/>
    </xf>
    <xf borderId="13" fillId="11" fontId="10" numFmtId="0" xfId="0" applyAlignment="1" applyBorder="1" applyFill="1" applyFont="1">
      <alignment vertical="bottom"/>
    </xf>
    <xf borderId="16" fillId="5" fontId="2" numFmtId="0" xfId="0" applyAlignment="1" applyBorder="1" applyFont="1">
      <alignment vertical="bottom"/>
    </xf>
    <xf borderId="13" fillId="11" fontId="9" numFmtId="0" xfId="0" applyAlignment="1" applyBorder="1" applyFont="1">
      <alignment readingOrder="0" vertical="bottom"/>
    </xf>
    <xf borderId="13" fillId="11" fontId="2" numFmtId="0" xfId="0" applyAlignment="1" applyBorder="1" applyFont="1">
      <alignment vertical="bottom"/>
    </xf>
    <xf borderId="13" fillId="12" fontId="10" numFmtId="0" xfId="0" applyAlignment="1" applyBorder="1" applyFill="1" applyFont="1">
      <alignment vertical="bottom"/>
    </xf>
    <xf borderId="13" fillId="12" fontId="9" numFmtId="0" xfId="0" applyAlignment="1" applyBorder="1" applyFont="1">
      <alignment readingOrder="0" vertical="bottom"/>
    </xf>
    <xf borderId="13" fillId="12" fontId="2" numFmtId="0" xfId="0" applyAlignment="1" applyBorder="1" applyFont="1">
      <alignment vertical="bottom"/>
    </xf>
    <xf borderId="15" fillId="13" fontId="2" numFmtId="0" xfId="0" applyAlignment="1" applyBorder="1" applyFill="1" applyFont="1">
      <alignment readingOrder="0" vertical="bottom"/>
    </xf>
    <xf borderId="15" fillId="8" fontId="2" numFmtId="0" xfId="0" applyAlignment="1" applyBorder="1" applyFont="1">
      <alignment vertical="bottom"/>
    </xf>
    <xf borderId="16" fillId="13" fontId="2" numFmtId="0" xfId="0" applyAlignment="1" applyBorder="1" applyFont="1">
      <alignment readingOrder="0" vertical="bottom"/>
    </xf>
    <xf borderId="15" fillId="0" fontId="2" numFmtId="0" xfId="0" applyAlignment="1" applyBorder="1" applyFont="1">
      <alignment vertical="bottom"/>
    </xf>
    <xf borderId="13" fillId="14" fontId="10" numFmtId="0" xfId="0" applyAlignment="1" applyBorder="1" applyFill="1" applyFont="1">
      <alignment vertical="bottom"/>
    </xf>
    <xf borderId="13" fillId="14" fontId="9" numFmtId="0" xfId="0" applyAlignment="1" applyBorder="1" applyFont="1">
      <alignment readingOrder="0" vertical="bottom"/>
    </xf>
    <xf borderId="13" fillId="14" fontId="2" numFmtId="0" xfId="0" applyAlignment="1" applyBorder="1" applyFont="1">
      <alignment vertical="bottom"/>
    </xf>
    <xf borderId="13" fillId="15" fontId="10" numFmtId="0" xfId="0" applyAlignment="1" applyBorder="1" applyFill="1" applyFont="1">
      <alignment vertical="bottom"/>
    </xf>
    <xf borderId="13" fillId="15" fontId="2" numFmtId="0" xfId="0" applyAlignment="1" applyBorder="1" applyFont="1">
      <alignment vertical="bottom"/>
    </xf>
    <xf borderId="13" fillId="15" fontId="9" numFmtId="0" xfId="0" applyAlignment="1" applyBorder="1" applyFont="1">
      <alignment readingOrder="0" vertical="bottom"/>
    </xf>
    <xf borderId="13" fillId="15" fontId="2" numFmtId="165" xfId="0" applyAlignment="1" applyBorder="1" applyFont="1" applyNumberFormat="1">
      <alignment vertical="bottom"/>
    </xf>
    <xf borderId="1" fillId="2" fontId="1" numFmtId="0" xfId="0" applyAlignment="1" applyBorder="1" applyFont="1">
      <alignment shrinkToFit="0" vertical="bottom" wrapText="0"/>
    </xf>
    <xf borderId="3" fillId="2" fontId="2" numFmtId="166" xfId="0" applyAlignment="1" applyBorder="1" applyFont="1" applyNumberFormat="1">
      <alignment readingOrder="0" vertical="bottom"/>
    </xf>
    <xf borderId="2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8" fillId="2" fontId="1" numFmtId="0" xfId="0" applyAlignment="1" applyBorder="1" applyFont="1">
      <alignment horizontal="right" vertical="bottom"/>
    </xf>
    <xf borderId="23" fillId="0" fontId="7" numFmtId="2" xfId="0" applyAlignment="1" applyBorder="1" applyFont="1" applyNumberFormat="1">
      <alignment horizontal="center" readingOrder="0" vertical="bottom"/>
    </xf>
    <xf borderId="15" fillId="16" fontId="2" numFmtId="0" xfId="0" applyAlignment="1" applyBorder="1" applyFill="1" applyFont="1">
      <alignment readingOrder="0" vertical="bottom"/>
    </xf>
    <xf borderId="13" fillId="0" fontId="2" numFmtId="2" xfId="0" applyAlignment="1" applyBorder="1" applyFont="1" applyNumberFormat="1">
      <alignment vertical="bottom"/>
    </xf>
    <xf borderId="16" fillId="16" fontId="2" numFmtId="0" xfId="0" applyAlignment="1" applyBorder="1" applyFont="1">
      <alignment readingOrder="0" vertical="bottom"/>
    </xf>
    <xf borderId="15" fillId="0" fontId="2" numFmtId="0" xfId="0" applyAlignment="1" applyBorder="1" applyFont="1">
      <alignment readingOrder="0" vertical="bottom"/>
    </xf>
    <xf borderId="16" fillId="16" fontId="2" numFmtId="0" xfId="0" applyAlignment="1" applyBorder="1" applyFont="1">
      <alignment vertical="bottom"/>
    </xf>
    <xf borderId="17" fillId="16" fontId="2" numFmtId="0" xfId="0" applyAlignment="1" applyBorder="1" applyFont="1">
      <alignment vertical="bottom"/>
    </xf>
    <xf borderId="13" fillId="7" fontId="9" numFmtId="0" xfId="0" applyAlignment="1" applyBorder="1" applyFont="1">
      <alignment horizontal="center" vertical="bottom"/>
    </xf>
    <xf borderId="18" fillId="16" fontId="2" numFmtId="0" xfId="0" applyAlignment="1" applyBorder="1" applyFont="1">
      <alignment readingOrder="0" vertical="bottom"/>
    </xf>
    <xf borderId="13" fillId="16" fontId="2" numFmtId="0" xfId="0" applyAlignment="1" applyBorder="1" applyFont="1">
      <alignment readingOrder="0" vertical="bottom"/>
    </xf>
    <xf borderId="13" fillId="6" fontId="9" numFmtId="0" xfId="0" applyAlignment="1" applyBorder="1" applyFont="1">
      <alignment horizontal="center" vertical="bottom"/>
    </xf>
    <xf borderId="13" fillId="16" fontId="2" numFmtId="0" xfId="0" applyAlignment="1" applyBorder="1" applyFont="1">
      <alignment vertical="bottom"/>
    </xf>
    <xf borderId="19" fillId="16" fontId="2" numFmtId="0" xfId="0" applyAlignment="1" applyBorder="1" applyFont="1">
      <alignment readingOrder="0" vertical="bottom"/>
    </xf>
    <xf borderId="19" fillId="17" fontId="2" numFmtId="0" xfId="0" applyAlignment="1" applyBorder="1" applyFill="1" applyFont="1">
      <alignment readingOrder="0" vertical="bottom"/>
    </xf>
    <xf borderId="16" fillId="17" fontId="2" numFmtId="0" xfId="0" applyAlignment="1" applyBorder="1" applyFont="1">
      <alignment readingOrder="0" vertical="bottom"/>
    </xf>
    <xf borderId="16" fillId="17" fontId="2" numFmtId="0" xfId="0" applyAlignment="1" applyBorder="1" applyFont="1">
      <alignment vertical="bottom"/>
    </xf>
    <xf borderId="17" fillId="17" fontId="2" numFmtId="0" xfId="0" applyAlignment="1" applyBorder="1" applyFont="1">
      <alignment vertical="bottom"/>
    </xf>
    <xf borderId="18" fillId="17" fontId="2" numFmtId="0" xfId="0" applyAlignment="1" applyBorder="1" applyFont="1">
      <alignment readingOrder="0" vertical="bottom"/>
    </xf>
    <xf borderId="13" fillId="17" fontId="2" numFmtId="0" xfId="0" applyAlignment="1" applyBorder="1" applyFont="1">
      <alignment readingOrder="0" vertical="bottom"/>
    </xf>
    <xf borderId="13" fillId="11" fontId="2" numFmtId="0" xfId="0" applyAlignment="1" applyBorder="1" applyFont="1">
      <alignment readingOrder="0" vertical="bottom"/>
    </xf>
    <xf borderId="13" fillId="17" fontId="2" numFmtId="0" xfId="0" applyAlignment="1" applyBorder="1" applyFont="1">
      <alignment vertical="bottom"/>
    </xf>
    <xf borderId="13" fillId="12" fontId="2" numFmtId="0" xfId="0" applyAlignment="1" applyBorder="1" applyFont="1">
      <alignment readingOrder="0" vertical="bottom"/>
    </xf>
    <xf borderId="13" fillId="14" fontId="2" numFmtId="0" xfId="0" applyAlignment="1" applyBorder="1" applyFont="1">
      <alignment readingOrder="0" vertical="bottom"/>
    </xf>
    <xf borderId="13" fillId="15" fontId="2" numFmtId="0" xfId="0" applyAlignment="1" applyBorder="1" applyFont="1">
      <alignment readingOrder="0" vertical="bottom"/>
    </xf>
    <xf borderId="18" fillId="18" fontId="2" numFmtId="0" xfId="0" applyAlignment="1" applyBorder="1" applyFill="1" applyFont="1">
      <alignment readingOrder="0" vertical="bottom"/>
    </xf>
    <xf borderId="13" fillId="18" fontId="2" numFmtId="0" xfId="0" applyAlignment="1" applyBorder="1" applyFont="1">
      <alignment readingOrder="0" vertical="bottom"/>
    </xf>
    <xf borderId="13" fillId="18" fontId="2" numFmtId="0" xfId="0" applyAlignment="1" applyBorder="1" applyFont="1">
      <alignment vertical="bottom"/>
    </xf>
    <xf borderId="17" fillId="18" fontId="2" numFmtId="0" xfId="0" applyAlignment="1" applyBorder="1" applyFont="1">
      <alignment vertical="bottom"/>
    </xf>
    <xf borderId="19" fillId="18" fontId="2" numFmtId="0" xfId="0" applyAlignment="1" applyBorder="1" applyFont="1">
      <alignment readingOrder="0" vertical="bottom"/>
    </xf>
    <xf borderId="16" fillId="18" fontId="2" numFmtId="0" xfId="0" applyAlignment="1" applyBorder="1" applyFont="1">
      <alignment readingOrder="0" vertical="bottom"/>
    </xf>
    <xf borderId="16" fillId="18" fontId="2" numFmtId="0" xfId="0" applyAlignment="1" applyBorder="1" applyFont="1">
      <alignment vertical="bottom"/>
    </xf>
    <xf borderId="15" fillId="8" fontId="2" numFmtId="0" xfId="0" applyAlignment="1" applyBorder="1" applyFont="1">
      <alignment readingOrder="0" vertical="bottom"/>
    </xf>
    <xf borderId="15" fillId="19" fontId="2" numFmtId="0" xfId="0" applyAlignment="1" applyBorder="1" applyFill="1" applyFont="1">
      <alignment readingOrder="0" vertical="bottom"/>
    </xf>
    <xf borderId="16" fillId="19" fontId="2" numFmtId="0" xfId="0" applyAlignment="1" applyBorder="1" applyFont="1">
      <alignment readingOrder="0" vertical="bottom"/>
    </xf>
    <xf borderId="16" fillId="19" fontId="2" numFmtId="0" xfId="0" applyAlignment="1" applyBorder="1" applyFont="1">
      <alignment vertical="bottom"/>
    </xf>
    <xf borderId="17" fillId="19" fontId="2" numFmtId="0" xfId="0" applyAlignment="1" applyBorder="1" applyFont="1">
      <alignment vertical="bottom"/>
    </xf>
    <xf borderId="18" fillId="20" fontId="2" numFmtId="0" xfId="0" applyAlignment="1" applyBorder="1" applyFill="1" applyFont="1">
      <alignment readingOrder="0" vertical="bottom"/>
    </xf>
    <xf borderId="13" fillId="20" fontId="2" numFmtId="0" xfId="0" applyAlignment="1" applyBorder="1" applyFont="1">
      <alignment readingOrder="0" vertical="bottom"/>
    </xf>
    <xf borderId="13" fillId="20" fontId="2" numFmtId="0" xfId="0" applyAlignment="1" applyBorder="1" applyFont="1">
      <alignment vertical="bottom"/>
    </xf>
    <xf borderId="17" fillId="20" fontId="2" numFmtId="0" xfId="0" applyAlignment="1" applyBorder="1" applyFont="1">
      <alignment vertical="bottom"/>
    </xf>
    <xf borderId="19" fillId="20" fontId="2" numFmtId="0" xfId="0" applyAlignment="1" applyBorder="1" applyFont="1">
      <alignment readingOrder="0" vertical="bottom"/>
    </xf>
    <xf borderId="16" fillId="20" fontId="2" numFmtId="0" xfId="0" applyAlignment="1" applyBorder="1" applyFont="1">
      <alignment readingOrder="0" vertical="bottom"/>
    </xf>
    <xf borderId="16" fillId="20" fontId="2" numFmtId="0" xfId="0" applyAlignment="1" applyBorder="1" applyFont="1">
      <alignment vertical="bottom"/>
    </xf>
    <xf borderId="18" fillId="8" fontId="2" numFmtId="0" xfId="0" applyAlignment="1" applyBorder="1" applyFont="1">
      <alignment readingOrder="0" vertical="bottom"/>
    </xf>
    <xf borderId="18" fillId="19" fontId="2" numFmtId="0" xfId="0" applyAlignment="1" applyBorder="1" applyFont="1">
      <alignment readingOrder="0" vertical="bottom"/>
    </xf>
    <xf borderId="13" fillId="19" fontId="2" numFmtId="0" xfId="0" applyAlignment="1" applyBorder="1" applyFont="1">
      <alignment readingOrder="0" vertical="bottom"/>
    </xf>
    <xf borderId="13" fillId="19" fontId="2" numFmtId="0" xfId="0" applyAlignment="1" applyBorder="1" applyFont="1">
      <alignment vertical="bottom"/>
    </xf>
    <xf borderId="19" fillId="19" fontId="2" numFmtId="0" xfId="0" applyAlignment="1" applyBorder="1" applyFont="1">
      <alignment readingOrder="0" vertical="bottom"/>
    </xf>
    <xf borderId="18" fillId="10" fontId="2" numFmtId="0" xfId="0" applyAlignment="1" applyBorder="1" applyFont="1">
      <alignment readingOrder="0" vertical="bottom"/>
    </xf>
    <xf borderId="13" fillId="10" fontId="2" numFmtId="0" xfId="0" applyAlignment="1" applyBorder="1" applyFont="1">
      <alignment readingOrder="0" vertical="bottom"/>
    </xf>
    <xf borderId="13" fillId="10" fontId="2" numFmtId="0" xfId="0" applyAlignment="1" applyBorder="1" applyFont="1">
      <alignment vertical="bottom"/>
    </xf>
    <xf borderId="17" fillId="10" fontId="2" numFmtId="0" xfId="0" applyAlignment="1" applyBorder="1" applyFont="1">
      <alignment vertical="bottom"/>
    </xf>
    <xf borderId="19" fillId="10" fontId="2" numFmtId="0" xfId="0" applyAlignment="1" applyBorder="1" applyFont="1">
      <alignment readingOrder="0" vertical="bottom"/>
    </xf>
    <xf borderId="16" fillId="10" fontId="2" numFmtId="0" xfId="0" applyAlignment="1" applyBorder="1" applyFont="1">
      <alignment vertical="bottom"/>
    </xf>
    <xf borderId="19" fillId="13" fontId="2" numFmtId="0" xfId="0" applyAlignment="1" applyBorder="1" applyFont="1">
      <alignment readingOrder="0" vertical="bottom"/>
    </xf>
    <xf borderId="16" fillId="13" fontId="2" numFmtId="0" xfId="0" applyAlignment="1" applyBorder="1" applyFont="1">
      <alignment vertical="bottom"/>
    </xf>
    <xf borderId="17" fillId="13" fontId="2" numFmtId="0" xfId="0" applyAlignment="1" applyBorder="1" applyFont="1">
      <alignment vertical="bottom"/>
    </xf>
    <xf borderId="18" fillId="13" fontId="2" numFmtId="0" xfId="0" applyAlignment="1" applyBorder="1" applyFont="1">
      <alignment readingOrder="0" vertical="bottom"/>
    </xf>
    <xf borderId="13" fillId="13" fontId="2" numFmtId="0" xfId="0" applyAlignment="1" applyBorder="1" applyFont="1">
      <alignment readingOrder="0" vertical="bottom"/>
    </xf>
    <xf borderId="13" fillId="13" fontId="2" numFmtId="0" xfId="0" applyAlignment="1" applyBorder="1" applyFont="1">
      <alignment vertical="bottom"/>
    </xf>
    <xf borderId="24" fillId="18" fontId="11" numFmtId="0" xfId="0" applyAlignment="1" applyBorder="1" applyFont="1">
      <alignment readingOrder="0" vertical="bottom"/>
    </xf>
    <xf borderId="25" fillId="18" fontId="11" numFmtId="0" xfId="0" applyAlignment="1" applyBorder="1" applyFont="1">
      <alignment readingOrder="0" vertical="bottom"/>
    </xf>
    <xf borderId="25" fillId="18" fontId="11" numFmtId="0" xfId="0" applyAlignment="1" applyBorder="1" applyFont="1">
      <alignment vertical="bottom"/>
    </xf>
    <xf borderId="16" fillId="18" fontId="11" numFmtId="0" xfId="0" applyAlignment="1" applyBorder="1" applyFont="1">
      <alignment readingOrder="0" vertical="bottom"/>
    </xf>
    <xf borderId="16" fillId="18" fontId="11" numFmtId="0" xfId="0" applyAlignment="1" applyBorder="1" applyFont="1">
      <alignment vertical="bottom"/>
    </xf>
    <xf borderId="15" fillId="0" fontId="11" numFmtId="0" xfId="0" applyAlignment="1" applyBorder="1" applyFont="1">
      <alignment vertical="bottom"/>
    </xf>
    <xf borderId="16" fillId="0" fontId="11" numFmtId="0" xfId="0" applyAlignment="1" applyBorder="1" applyFont="1">
      <alignment vertical="bottom"/>
    </xf>
    <xf borderId="15" fillId="8" fontId="11" numFmtId="0" xfId="0" applyAlignment="1" applyBorder="1" applyFont="1">
      <alignment vertical="bottom"/>
    </xf>
    <xf borderId="16" fillId="8" fontId="11" numFmtId="0" xfId="0" applyAlignment="1" applyBorder="1" applyFont="1">
      <alignment vertical="bottom"/>
    </xf>
    <xf borderId="15" fillId="8" fontId="12" numFmtId="0" xfId="0" applyAlignment="1" applyBorder="1" applyFont="1">
      <alignment vertical="bottom"/>
    </xf>
    <xf borderId="16" fillId="8" fontId="12" numFmtId="0" xfId="0" applyAlignment="1" applyBorder="1" applyFont="1">
      <alignment vertical="bottom"/>
    </xf>
    <xf borderId="15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15" fillId="18" fontId="2" numFmtId="0" xfId="0" applyAlignment="1" applyBorder="1" applyFont="1">
      <alignment readingOrder="0" vertical="bottom"/>
    </xf>
    <xf borderId="18" fillId="0" fontId="2" numFmtId="0" xfId="0" applyAlignment="1" applyBorder="1" applyFont="1">
      <alignment readingOrder="0" vertical="bottom"/>
    </xf>
    <xf borderId="13" fillId="6" fontId="13" numFmtId="0" xfId="0" applyAlignment="1" applyBorder="1" applyFont="1">
      <alignment readingOrder="0" vertical="bottom"/>
    </xf>
    <xf borderId="13" fillId="7" fontId="13" numFmtId="0" xfId="0" applyAlignment="1" applyBorder="1" applyFont="1">
      <alignment readingOrder="0" vertical="bottom"/>
    </xf>
    <xf borderId="13" fillId="6" fontId="13" numFmtId="0" xfId="0" applyAlignment="1" applyBorder="1" applyFont="1">
      <alignment vertical="bottom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2F5496"/>
          <bgColor rgb="FF2F5496"/>
        </patternFill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C55A11"/>
          <bgColor rgb="FFC55A11"/>
        </patternFill>
      </fill>
      <border/>
    </dxf>
    <dxf>
      <font/>
      <fill>
        <patternFill patternType="solid">
          <fgColor rgb="FFED7D31"/>
          <bgColor rgb="FFED7D31"/>
        </patternFill>
      </fill>
      <border/>
    </dxf>
    <dxf>
      <font/>
      <fill>
        <patternFill patternType="solid">
          <fgColor rgb="FF548135"/>
          <bgColor rgb="FF548135"/>
        </patternFill>
      </fill>
      <border/>
    </dxf>
    <dxf>
      <font/>
      <fill>
        <patternFill patternType="solid">
          <fgColor rgb="FF70AD47"/>
          <bgColor rgb="FF70AD47"/>
        </patternFill>
      </fill>
      <border/>
    </dxf>
  </dxfs>
  <tableStyles count="36">
    <tableStyle count="3" pivot="0" name="23-style">
      <tableStyleElement dxfId="1" type="headerRow"/>
      <tableStyleElement dxfId="2" type="firstRowStripe"/>
      <tableStyleElement dxfId="3" type="secondRowStripe"/>
    </tableStyle>
    <tableStyle count="3" pivot="0" name="23-style 2">
      <tableStyleElement dxfId="1" type="headerRow"/>
      <tableStyleElement dxfId="4" type="firstRowStripe"/>
      <tableStyleElement dxfId="5" type="secondRowStripe"/>
    </tableStyle>
    <tableStyle count="3" pivot="0" name="23-style 3">
      <tableStyleElement dxfId="1" type="headerRow"/>
      <tableStyleElement dxfId="6" type="firstRowStripe"/>
      <tableStyleElement dxfId="7" type="secondRowStripe"/>
    </tableStyle>
    <tableStyle count="3" pivot="0" name="TEMPLATE-style">
      <tableStyleElement dxfId="1" type="headerRow"/>
      <tableStyleElement dxfId="2" type="firstRowStripe"/>
      <tableStyleElement dxfId="3" type="secondRowStripe"/>
    </tableStyle>
    <tableStyle count="3" pivot="0" name="TEMPLATE-style 2">
      <tableStyleElement dxfId="1" type="headerRow"/>
      <tableStyleElement dxfId="6" type="firstRowStripe"/>
      <tableStyleElement dxfId="7" type="secondRowStripe"/>
    </tableStyle>
    <tableStyle count="3" pivot="0" name="TEMPLATE-style 3">
      <tableStyleElement dxfId="1" type="headerRow"/>
      <tableStyleElement dxfId="4" type="firstRowStripe"/>
      <tableStyleElement dxfId="5" type="secondRowStripe"/>
    </tableStyle>
    <tableStyle count="3" pivot="0" name="28-style">
      <tableStyleElement dxfId="1" type="headerRow"/>
      <tableStyleElement dxfId="2" type="firstRowStripe"/>
      <tableStyleElement dxfId="3" type="secondRowStripe"/>
    </tableStyle>
    <tableStyle count="3" pivot="0" name="28-style 2">
      <tableStyleElement dxfId="1" type="headerRow"/>
      <tableStyleElement dxfId="6" type="firstRowStripe"/>
      <tableStyleElement dxfId="7" type="secondRowStripe"/>
    </tableStyle>
    <tableStyle count="3" pivot="0" name="28-style 3">
      <tableStyleElement dxfId="1" type="headerRow"/>
      <tableStyleElement dxfId="4" type="firstRowStripe"/>
      <tableStyleElement dxfId="5" type="secondRowStripe"/>
    </tableStyle>
    <tableStyle count="3" pivot="0" name="70-style">
      <tableStyleElement dxfId="1" type="headerRow"/>
      <tableStyleElement dxfId="4" type="firstRowStripe"/>
      <tableStyleElement dxfId="5" type="secondRowStripe"/>
    </tableStyle>
    <tableStyle count="3" pivot="0" name="70-style 2">
      <tableStyleElement dxfId="1" type="headerRow"/>
      <tableStyleElement dxfId="2" type="firstRowStripe"/>
      <tableStyleElement dxfId="3" type="secondRowStripe"/>
    </tableStyle>
    <tableStyle count="3" pivot="0" name="70-style 3">
      <tableStyleElement dxfId="1" type="headerRow"/>
      <tableStyleElement dxfId="6" type="firstRowStripe"/>
      <tableStyleElement dxfId="7" type="secondRowStripe"/>
    </tableStyle>
    <tableStyle count="3" pivot="0" name="73-style">
      <tableStyleElement dxfId="1" type="headerRow"/>
      <tableStyleElement dxfId="4" type="firstRowStripe"/>
      <tableStyleElement dxfId="5" type="secondRowStripe"/>
    </tableStyle>
    <tableStyle count="3" pivot="0" name="73-style 2">
      <tableStyleElement dxfId="1" type="headerRow"/>
      <tableStyleElement dxfId="2" type="firstRowStripe"/>
      <tableStyleElement dxfId="3" type="secondRowStripe"/>
    </tableStyle>
    <tableStyle count="3" pivot="0" name="73-style 3">
      <tableStyleElement dxfId="1" type="headerRow"/>
      <tableStyleElement dxfId="6" type="firstRowStripe"/>
      <tableStyleElement dxfId="7" type="secondRowStripe"/>
    </tableStyle>
    <tableStyle count="3" pivot="0" name="78-style">
      <tableStyleElement dxfId="1" type="headerRow"/>
      <tableStyleElement dxfId="2" type="firstRowStripe"/>
      <tableStyleElement dxfId="3" type="secondRowStripe"/>
    </tableStyle>
    <tableStyle count="3" pivot="0" name="78-style 2">
      <tableStyleElement dxfId="1" type="headerRow"/>
      <tableStyleElement dxfId="4" type="firstRowStripe"/>
      <tableStyleElement dxfId="5" type="secondRowStripe"/>
    </tableStyle>
    <tableStyle count="3" pivot="0" name="78-style 3">
      <tableStyleElement dxfId="1" type="headerRow"/>
      <tableStyleElement dxfId="6" type="firstRowStripe"/>
      <tableStyleElement dxfId="7" type="secondRowStripe"/>
    </tableStyle>
    <tableStyle count="3" pivot="0" name="78B-style">
      <tableStyleElement dxfId="1" type="headerRow"/>
      <tableStyleElement dxfId="4" type="firstRowStripe"/>
      <tableStyleElement dxfId="5" type="secondRowStripe"/>
    </tableStyle>
    <tableStyle count="3" pivot="0" name="78B-style 2">
      <tableStyleElement dxfId="1" type="headerRow"/>
      <tableStyleElement dxfId="2" type="firstRowStripe"/>
      <tableStyleElement dxfId="3" type="secondRowStripe"/>
    </tableStyle>
    <tableStyle count="3" pivot="0" name="78B-style 3">
      <tableStyleElement dxfId="1" type="headerRow"/>
      <tableStyleElement dxfId="6" type="firstRowStripe"/>
      <tableStyleElement dxfId="7" type="secondRowStripe"/>
    </tableStyle>
    <tableStyle count="3" pivot="0" name="112-style">
      <tableStyleElement dxfId="1" type="headerRow"/>
      <tableStyleElement dxfId="6" type="firstRowStripe"/>
      <tableStyleElement dxfId="7" type="secondRowStripe"/>
    </tableStyle>
    <tableStyle count="3" pivot="0" name="112-style 2">
      <tableStyleElement dxfId="1" type="headerRow"/>
      <tableStyleElement dxfId="4" type="firstRowStripe"/>
      <tableStyleElement dxfId="5" type="secondRowStripe"/>
    </tableStyle>
    <tableStyle count="3" pivot="0" name="112-style 3">
      <tableStyleElement dxfId="1" type="headerRow"/>
      <tableStyleElement dxfId="2" type="firstRowStripe"/>
      <tableStyleElement dxfId="3" type="secondRowStripe"/>
    </tableStyle>
    <tableStyle count="3" pivot="0" name="151-style">
      <tableStyleElement dxfId="1" type="headerRow"/>
      <tableStyleElement dxfId="4" type="firstRowStripe"/>
      <tableStyleElement dxfId="5" type="secondRowStripe"/>
    </tableStyle>
    <tableStyle count="3" pivot="0" name="151-style 2">
      <tableStyleElement dxfId="1" type="headerRow"/>
      <tableStyleElement dxfId="6" type="firstRowStripe"/>
      <tableStyleElement dxfId="7" type="secondRowStripe"/>
    </tableStyle>
    <tableStyle count="3" pivot="0" name="151-style 3">
      <tableStyleElement dxfId="1" type="headerRow"/>
      <tableStyleElement dxfId="2" type="firstRowStripe"/>
      <tableStyleElement dxfId="3" type="secondRowStripe"/>
    </tableStyle>
    <tableStyle count="3" pivot="0" name="153-style">
      <tableStyleElement dxfId="1" type="headerRow"/>
      <tableStyleElement dxfId="4" type="firstRowStripe"/>
      <tableStyleElement dxfId="5" type="secondRowStripe"/>
    </tableStyle>
    <tableStyle count="3" pivot="0" name="153-style 2">
      <tableStyleElement dxfId="1" type="headerRow"/>
      <tableStyleElement dxfId="6" type="firstRowStripe"/>
      <tableStyleElement dxfId="7" type="secondRowStripe"/>
    </tableStyle>
    <tableStyle count="3" pivot="0" name="153-style 3">
      <tableStyleElement dxfId="1" type="headerRow"/>
      <tableStyleElement dxfId="2" type="firstRowStripe"/>
      <tableStyleElement dxfId="3" type="secondRowStripe"/>
    </tableStyle>
    <tableStyle count="3" pivot="0" name="165-style">
      <tableStyleElement dxfId="1" type="headerRow"/>
      <tableStyleElement dxfId="6" type="firstRowStripe"/>
      <tableStyleElement dxfId="7" type="secondRowStripe"/>
    </tableStyle>
    <tableStyle count="3" pivot="0" name="165-style 2">
      <tableStyleElement dxfId="1" type="headerRow"/>
      <tableStyleElement dxfId="2" type="firstRowStripe"/>
      <tableStyleElement dxfId="3" type="secondRowStripe"/>
    </tableStyle>
    <tableStyle count="3" pivot="0" name="165-style 3">
      <tableStyleElement dxfId="1" type="headerRow"/>
      <tableStyleElement dxfId="4" type="firstRowStripe"/>
      <tableStyleElement dxfId="5" type="secondRowStripe"/>
    </tableStyle>
    <tableStyle count="3" pivot="0" name="25-style">
      <tableStyleElement dxfId="1" type="headerRow"/>
      <tableStyleElement dxfId="2" type="firstRowStripe"/>
      <tableStyleElement dxfId="3" type="secondRowStripe"/>
    </tableStyle>
    <tableStyle count="3" pivot="0" name="25-style 2">
      <tableStyleElement dxfId="1" type="headerRow"/>
      <tableStyleElement dxfId="4" type="firstRowStripe"/>
      <tableStyleElement dxfId="5" type="secondRowStripe"/>
    </tableStyle>
    <tableStyle count="3" pivot="0" name="25-style 3">
      <tableStyleElement dxfId="1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Total # vs. Species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'25'!$N$8</c:f>
            </c:strRef>
          </c:tx>
          <c:spPr>
            <a:solidFill>
              <a:srgbClr val="3366CC"/>
            </a:solidFill>
          </c:spPr>
          <c:cat>
            <c:strRef>
              <c:f>'25'!$M$9:$M$19</c:f>
            </c:strRef>
          </c:cat>
          <c:val>
            <c:numRef>
              <c:f>'25'!$N$9:$N$19</c:f>
            </c:numRef>
          </c:val>
        </c:ser>
        <c:axId val="697013198"/>
        <c:axId val="712262641"/>
      </c:barChart>
      <c:catAx>
        <c:axId val="69701319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Species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712262641"/>
      </c:catAx>
      <c:valAx>
        <c:axId val="7122626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Total #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697013198"/>
        <c:crosses val="max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285750</xdr:colOff>
      <xdr:row>2</xdr:row>
      <xdr:rowOff>161925</xdr:rowOff>
    </xdr:from>
    <xdr:ext cx="4933950" cy="3048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M8:N40" displayName="Table_4" id="4">
  <tableColumns count="2">
    <tableColumn name="Species" id="1"/>
    <tableColumn name="Total #" id="2"/>
  </tableColumns>
  <tableStyleInfo name="TEMPLATE-style" showColumnStripes="0" showFirstColumn="1" showLastColumn="1" showRowStripes="1"/>
</table>
</file>

<file path=xl/tables/table2.xml><?xml version="1.0" encoding="utf-8"?>
<table xmlns="http://schemas.openxmlformats.org/spreadsheetml/2006/main" ref="G41:J44" displayName="Table_5" id="5">
  <tableColumns count="4">
    <tableColumn name="Reach #" id="1"/>
    <tableColumn name="BKT Status" id="2"/>
    <tableColumn name="% Adult " id="3"/>
    <tableColumn name="% Juvenile" id="4"/>
  </tableColumns>
  <tableStyleInfo name="TEMPLATE-style 2" showColumnStripes="0" showFirstColumn="1" showLastColumn="1" showRowStripes="1"/>
</table>
</file>

<file path=xl/tables/table3.xml><?xml version="1.0" encoding="utf-8"?>
<table xmlns="http://schemas.openxmlformats.org/spreadsheetml/2006/main" ref="G45:J48" displayName="Table_6" id="6">
  <tableColumns count="4">
    <tableColumn name="Reach #" id="1"/>
    <tableColumn name="BRT Status" id="2"/>
    <tableColumn name="% Adult " id="3"/>
    <tableColumn name="% Juvenile" id="4"/>
  </tableColumns>
  <tableStyleInfo name="TEMPLATE-style 3" showColumnStripes="0" showFirstColumn="1" showLastColumn="1" showRowStripes="1"/>
</table>
</file>

<file path=xl/tables/table4.xml><?xml version="1.0" encoding="utf-8"?>
<table xmlns="http://schemas.openxmlformats.org/spreadsheetml/2006/main" ref="M8:N40" displayName="Table_1" id="1">
  <tableColumns count="2">
    <tableColumn name="Species" id="1"/>
    <tableColumn name="Total #" id="2"/>
  </tableColumns>
  <tableStyleInfo name="23-style" showColumnStripes="0" showFirstColumn="1" showLastColumn="1" showRowStripes="1"/>
</table>
</file>

<file path=xl/tables/table5.xml><?xml version="1.0" encoding="utf-8"?>
<table xmlns="http://schemas.openxmlformats.org/spreadsheetml/2006/main" ref="G45:J48" displayName="Table_2" id="2">
  <tableColumns count="4">
    <tableColumn name="Reach #" id="1"/>
    <tableColumn name="BRT Status" id="2"/>
    <tableColumn name="% Adult " id="3"/>
    <tableColumn name="% Juvenile" id="4"/>
  </tableColumns>
  <tableStyleInfo name="23-style 2" showColumnStripes="0" showFirstColumn="1" showLastColumn="1" showRowStripes="1"/>
</table>
</file>

<file path=xl/tables/table6.xml><?xml version="1.0" encoding="utf-8"?>
<table xmlns="http://schemas.openxmlformats.org/spreadsheetml/2006/main" ref="G41:J44" displayName="Table_3" id="3">
  <tableColumns count="4">
    <tableColumn name="Reach #" id="1"/>
    <tableColumn name="BKT Status" id="2"/>
    <tableColumn name="% Adult " id="3"/>
    <tableColumn name="% Juvenile" id="4"/>
  </tableColumns>
  <tableStyleInfo name="23-style 3" showColumnStripes="0" showFirstColumn="1" showLastColumn="1" showRowStripes="1"/>
</table>
</file>

<file path=xl/tables/table7.xml><?xml version="1.0" encoding="utf-8"?>
<table xmlns="http://schemas.openxmlformats.org/spreadsheetml/2006/main" ref="M8:N40" displayName="Table_34" id="34">
  <tableColumns count="2">
    <tableColumn name="Species" id="1"/>
    <tableColumn name="Total #" id="2"/>
  </tableColumns>
  <tableStyleInfo name="25-style" showColumnStripes="0" showFirstColumn="1" showLastColumn="1" showRowStripes="1"/>
</table>
</file>

<file path=xl/tables/table8.xml><?xml version="1.0" encoding="utf-8"?>
<table xmlns="http://schemas.openxmlformats.org/spreadsheetml/2006/main" ref="G45:J48" displayName="Table_35" id="35">
  <tableColumns count="4">
    <tableColumn name="Reach #" id="1"/>
    <tableColumn name="BRT Status" id="2"/>
    <tableColumn name="% Adult " id="3"/>
    <tableColumn name="% Juvenile" id="4"/>
  </tableColumns>
  <tableStyleInfo name="25-style 2" showColumnStripes="0" showFirstColumn="1" showLastColumn="1" showRowStripes="1"/>
</table>
</file>

<file path=xl/tables/table9.xml><?xml version="1.0" encoding="utf-8"?>
<table xmlns="http://schemas.openxmlformats.org/spreadsheetml/2006/main" ref="G41:J44" displayName="Table_36" id="36">
  <tableColumns count="4">
    <tableColumn name="Reach #" id="1"/>
    <tableColumn name="BKT Status" id="2"/>
    <tableColumn name="% Adult " id="3"/>
    <tableColumn name="% Juvenile" id="4"/>
  </tableColumns>
  <tableStyleInfo name="25-style 3" showColumnStripes="0" showFirstColumn="1" showLastColumn="1" showRowStripes="1"/>
</table>
</file>

<file path=xl/tables/table10.xml><?xml version="1.0" encoding="utf-8"?>
<table xmlns="http://schemas.openxmlformats.org/spreadsheetml/2006/main" ref="M8:N40" displayName="Table_7" id="7">
  <tableColumns count="2">
    <tableColumn name="Species" id="1"/>
    <tableColumn name="Total #" id="2"/>
  </tableColumns>
  <tableStyleInfo name="28-style" showColumnStripes="0" showFirstColumn="1" showLastColumn="1" showRowStripes="1"/>
</table>
</file>

<file path=xl/tables/table11.xml><?xml version="1.0" encoding="utf-8"?>
<table xmlns="http://schemas.openxmlformats.org/spreadsheetml/2006/main" ref="G41:J44" displayName="Table_8" id="8">
  <tableColumns count="4">
    <tableColumn name="Reach #" id="1"/>
    <tableColumn name="BKT Status" id="2"/>
    <tableColumn name="% Adult " id="3"/>
    <tableColumn name="% Juvenile" id="4"/>
  </tableColumns>
  <tableStyleInfo name="28-style 2" showColumnStripes="0" showFirstColumn="1" showLastColumn="1" showRowStripes="1"/>
</table>
</file>

<file path=xl/tables/table12.xml><?xml version="1.0" encoding="utf-8"?>
<table xmlns="http://schemas.openxmlformats.org/spreadsheetml/2006/main" ref="G45:J48" displayName="Table_9" id="9">
  <tableColumns count="4">
    <tableColumn name="Reach #" id="1"/>
    <tableColumn name="BRT Status" id="2"/>
    <tableColumn name="% Adult " id="3"/>
    <tableColumn name="% Juvenile" id="4"/>
  </tableColumns>
  <tableStyleInfo name="28-style 3" showColumnStripes="0" showFirstColumn="1" showLastColumn="1" showRowStripes="1"/>
</table>
</file>

<file path=xl/tables/table13.xml><?xml version="1.0" encoding="utf-8"?>
<table xmlns="http://schemas.openxmlformats.org/spreadsheetml/2006/main" ref="G45:J48" displayName="Table_10" id="10">
  <tableColumns count="4">
    <tableColumn name="Reach #" id="1"/>
    <tableColumn name="BRT Status" id="2"/>
    <tableColumn name="% Adult " id="3"/>
    <tableColumn name="% Juvenile" id="4"/>
  </tableColumns>
  <tableStyleInfo name="70-style" showColumnStripes="0" showFirstColumn="1" showLastColumn="1" showRowStripes="1"/>
</table>
</file>

<file path=xl/tables/table14.xml><?xml version="1.0" encoding="utf-8"?>
<table xmlns="http://schemas.openxmlformats.org/spreadsheetml/2006/main" ref="M8:N40" displayName="Table_11" id="11">
  <tableColumns count="2">
    <tableColumn name="Species" id="1"/>
    <tableColumn name="Total #" id="2"/>
  </tableColumns>
  <tableStyleInfo name="70-style 2" showColumnStripes="0" showFirstColumn="1" showLastColumn="1" showRowStripes="1"/>
</table>
</file>

<file path=xl/tables/table15.xml><?xml version="1.0" encoding="utf-8"?>
<table xmlns="http://schemas.openxmlformats.org/spreadsheetml/2006/main" ref="G41:J44" displayName="Table_12" id="12">
  <tableColumns count="4">
    <tableColumn name="Reach #" id="1"/>
    <tableColumn name="BKT Status" id="2"/>
    <tableColumn name="% Adult " id="3"/>
    <tableColumn name="% Juvenile" id="4"/>
  </tableColumns>
  <tableStyleInfo name="70-style 3" showColumnStripes="0" showFirstColumn="1" showLastColumn="1" showRowStripes="1"/>
</table>
</file>

<file path=xl/tables/table16.xml><?xml version="1.0" encoding="utf-8"?>
<table xmlns="http://schemas.openxmlformats.org/spreadsheetml/2006/main" ref="G45:J48" displayName="Table_13" id="13">
  <tableColumns count="4">
    <tableColumn name="Reach #" id="1"/>
    <tableColumn name="BRT Status" id="2"/>
    <tableColumn name="% Adult " id="3"/>
    <tableColumn name="% Juvenile" id="4"/>
  </tableColumns>
  <tableStyleInfo name="73-style" showColumnStripes="0" showFirstColumn="1" showLastColumn="1" showRowStripes="1"/>
</table>
</file>

<file path=xl/tables/table17.xml><?xml version="1.0" encoding="utf-8"?>
<table xmlns="http://schemas.openxmlformats.org/spreadsheetml/2006/main" ref="M8:N40" displayName="Table_14" id="14">
  <tableColumns count="2">
    <tableColumn name="Species" id="1"/>
    <tableColumn name="Total #" id="2"/>
  </tableColumns>
  <tableStyleInfo name="73-style 2" showColumnStripes="0" showFirstColumn="1" showLastColumn="1" showRowStripes="1"/>
</table>
</file>

<file path=xl/tables/table18.xml><?xml version="1.0" encoding="utf-8"?>
<table xmlns="http://schemas.openxmlformats.org/spreadsheetml/2006/main" ref="G41:J44" displayName="Table_15" id="15">
  <tableColumns count="4">
    <tableColumn name="Reach #" id="1"/>
    <tableColumn name="BKT Status" id="2"/>
    <tableColumn name="% Adult " id="3"/>
    <tableColumn name="% Juvenile" id="4"/>
  </tableColumns>
  <tableStyleInfo name="73-style 3" showColumnStripes="0" showFirstColumn="1" showLastColumn="1" showRowStripes="1"/>
</table>
</file>

<file path=xl/tables/table19.xml><?xml version="1.0" encoding="utf-8"?>
<table xmlns="http://schemas.openxmlformats.org/spreadsheetml/2006/main" ref="M8:N40" displayName="Table_16" id="16">
  <tableColumns count="2">
    <tableColumn name="Species" id="1"/>
    <tableColumn name="Total #" id="2"/>
  </tableColumns>
  <tableStyleInfo name="78-style" showColumnStripes="0" showFirstColumn="1" showLastColumn="1" showRowStripes="1"/>
</table>
</file>

<file path=xl/tables/table20.xml><?xml version="1.0" encoding="utf-8"?>
<table xmlns="http://schemas.openxmlformats.org/spreadsheetml/2006/main" ref="G45:J48" displayName="Table_17" id="17">
  <tableColumns count="4">
    <tableColumn name="Reach #" id="1"/>
    <tableColumn name="BRT Status" id="2"/>
    <tableColumn name="% Adult " id="3"/>
    <tableColumn name="% Juvenile" id="4"/>
  </tableColumns>
  <tableStyleInfo name="78-style 2" showColumnStripes="0" showFirstColumn="1" showLastColumn="1" showRowStripes="1"/>
</table>
</file>

<file path=xl/tables/table21.xml><?xml version="1.0" encoding="utf-8"?>
<table xmlns="http://schemas.openxmlformats.org/spreadsheetml/2006/main" ref="G41:J44" displayName="Table_18" id="18">
  <tableColumns count="4">
    <tableColumn name="Reach #" id="1"/>
    <tableColumn name="BKT Status" id="2"/>
    <tableColumn name="% Adult " id="3"/>
    <tableColumn name="% Juvenile" id="4"/>
  </tableColumns>
  <tableStyleInfo name="78-style 3" showColumnStripes="0" showFirstColumn="1" showLastColumn="1" showRowStripes="1"/>
</table>
</file>

<file path=xl/tables/table22.xml><?xml version="1.0" encoding="utf-8"?>
<table xmlns="http://schemas.openxmlformats.org/spreadsheetml/2006/main" ref="G45:J48" displayName="Table_19" id="19">
  <tableColumns count="4">
    <tableColumn name="Reach #" id="1"/>
    <tableColumn name="BRT Status" id="2"/>
    <tableColumn name="% Adult " id="3"/>
    <tableColumn name="% Juvenile" id="4"/>
  </tableColumns>
  <tableStyleInfo name="78B-style" showColumnStripes="0" showFirstColumn="1" showLastColumn="1" showRowStripes="1"/>
</table>
</file>

<file path=xl/tables/table23.xml><?xml version="1.0" encoding="utf-8"?>
<table xmlns="http://schemas.openxmlformats.org/spreadsheetml/2006/main" ref="M8:N40" displayName="Table_20" id="20">
  <tableColumns count="2">
    <tableColumn name="Species" id="1"/>
    <tableColumn name="Total #" id="2"/>
  </tableColumns>
  <tableStyleInfo name="78B-style 2" showColumnStripes="0" showFirstColumn="1" showLastColumn="1" showRowStripes="1"/>
</table>
</file>

<file path=xl/tables/table24.xml><?xml version="1.0" encoding="utf-8"?>
<table xmlns="http://schemas.openxmlformats.org/spreadsheetml/2006/main" ref="G41:J44" displayName="Table_21" id="21">
  <tableColumns count="4">
    <tableColumn name="Reach #" id="1"/>
    <tableColumn name="BKT Status" id="2"/>
    <tableColumn name="% Adult " id="3"/>
    <tableColumn name="% Juvenile" id="4"/>
  </tableColumns>
  <tableStyleInfo name="78B-style 3" showColumnStripes="0" showFirstColumn="1" showLastColumn="1" showRowStripes="1"/>
</table>
</file>

<file path=xl/tables/table25.xml><?xml version="1.0" encoding="utf-8"?>
<table xmlns="http://schemas.openxmlformats.org/spreadsheetml/2006/main" ref="G41:J44" displayName="Table_22" id="22">
  <tableColumns count="4">
    <tableColumn name="Reach #" id="1"/>
    <tableColumn name="BKT Status" id="2"/>
    <tableColumn name="% Adult " id="3"/>
    <tableColumn name="% Juvenile" id="4"/>
  </tableColumns>
  <tableStyleInfo name="112-style" showColumnStripes="0" showFirstColumn="1" showLastColumn="1" showRowStripes="1"/>
</table>
</file>

<file path=xl/tables/table26.xml><?xml version="1.0" encoding="utf-8"?>
<table xmlns="http://schemas.openxmlformats.org/spreadsheetml/2006/main" ref="G45:J48" displayName="Table_23" id="23">
  <tableColumns count="4">
    <tableColumn name="Reach #" id="1"/>
    <tableColumn name="BRT Status" id="2"/>
    <tableColumn name="% Adult " id="3"/>
    <tableColumn name="% Juvenile" id="4"/>
  </tableColumns>
  <tableStyleInfo name="112-style 2" showColumnStripes="0" showFirstColumn="1" showLastColumn="1" showRowStripes="1"/>
</table>
</file>

<file path=xl/tables/table27.xml><?xml version="1.0" encoding="utf-8"?>
<table xmlns="http://schemas.openxmlformats.org/spreadsheetml/2006/main" ref="M8:N40" displayName="Table_24" id="24">
  <tableColumns count="2">
    <tableColumn name="Species" id="1"/>
    <tableColumn name="Total #" id="2"/>
  </tableColumns>
  <tableStyleInfo name="112-style 3" showColumnStripes="0" showFirstColumn="1" showLastColumn="1" showRowStripes="1"/>
</table>
</file>

<file path=xl/tables/table28.xml><?xml version="1.0" encoding="utf-8"?>
<table xmlns="http://schemas.openxmlformats.org/spreadsheetml/2006/main" ref="G45:J48" displayName="Table_25" id="25">
  <tableColumns count="4">
    <tableColumn name="Reach #" id="1"/>
    <tableColumn name="BRT Status" id="2"/>
    <tableColumn name="% Adult " id="3"/>
    <tableColumn name="% Juvenile" id="4"/>
  </tableColumns>
  <tableStyleInfo name="151-style" showColumnStripes="0" showFirstColumn="1" showLastColumn="1" showRowStripes="1"/>
</table>
</file>

<file path=xl/tables/table29.xml><?xml version="1.0" encoding="utf-8"?>
<table xmlns="http://schemas.openxmlformats.org/spreadsheetml/2006/main" ref="G41:J44" displayName="Table_26" id="26">
  <tableColumns count="4">
    <tableColumn name="Reach #" id="1"/>
    <tableColumn name="BKT Status" id="2"/>
    <tableColumn name="% Adult " id="3"/>
    <tableColumn name="% Juvenile" id="4"/>
  </tableColumns>
  <tableStyleInfo name="151-style 2" showColumnStripes="0" showFirstColumn="1" showLastColumn="1" showRowStripes="1"/>
</table>
</file>

<file path=xl/tables/table30.xml><?xml version="1.0" encoding="utf-8"?>
<table xmlns="http://schemas.openxmlformats.org/spreadsheetml/2006/main" ref="M8:N40" displayName="Table_27" id="27">
  <tableColumns count="2">
    <tableColumn name="Species" id="1"/>
    <tableColumn name="Total #" id="2"/>
  </tableColumns>
  <tableStyleInfo name="151-style 3" showColumnStripes="0" showFirstColumn="1" showLastColumn="1" showRowStripes="1"/>
</table>
</file>

<file path=xl/tables/table31.xml><?xml version="1.0" encoding="utf-8"?>
<table xmlns="http://schemas.openxmlformats.org/spreadsheetml/2006/main" ref="G45:J48" displayName="Table_28" id="28">
  <tableColumns count="4">
    <tableColumn name="Reach #" id="1"/>
    <tableColumn name="BRT Status" id="2"/>
    <tableColumn name="% Adult " id="3"/>
    <tableColumn name="% Juvenile" id="4"/>
  </tableColumns>
  <tableStyleInfo name="153-style" showColumnStripes="0" showFirstColumn="1" showLastColumn="1" showRowStripes="1"/>
</table>
</file>

<file path=xl/tables/table32.xml><?xml version="1.0" encoding="utf-8"?>
<table xmlns="http://schemas.openxmlformats.org/spreadsheetml/2006/main" ref="G41:J44" displayName="Table_29" id="29">
  <tableColumns count="4">
    <tableColumn name="Reach #" id="1"/>
    <tableColumn name="BKT Status" id="2"/>
    <tableColumn name="% Adult " id="3"/>
    <tableColumn name="% Juvenile" id="4"/>
  </tableColumns>
  <tableStyleInfo name="153-style 2" showColumnStripes="0" showFirstColumn="1" showLastColumn="1" showRowStripes="1"/>
</table>
</file>

<file path=xl/tables/table33.xml><?xml version="1.0" encoding="utf-8"?>
<table xmlns="http://schemas.openxmlformats.org/spreadsheetml/2006/main" ref="M8:N40" displayName="Table_30" id="30">
  <tableColumns count="2">
    <tableColumn name="Species" id="1"/>
    <tableColumn name="Total #" id="2"/>
  </tableColumns>
  <tableStyleInfo name="153-style 3" showColumnStripes="0" showFirstColumn="1" showLastColumn="1" showRowStripes="1"/>
</table>
</file>

<file path=xl/tables/table34.xml><?xml version="1.0" encoding="utf-8"?>
<table xmlns="http://schemas.openxmlformats.org/spreadsheetml/2006/main" ref="G41:J44" displayName="Table_31" id="31">
  <tableColumns count="4">
    <tableColumn name="Reach #" id="1"/>
    <tableColumn name="BKT Status" id="2"/>
    <tableColumn name="% Adult " id="3"/>
    <tableColumn name="% Juvenile" id="4"/>
  </tableColumns>
  <tableStyleInfo name="165-style" showColumnStripes="0" showFirstColumn="1" showLastColumn="1" showRowStripes="1"/>
</table>
</file>

<file path=xl/tables/table35.xml><?xml version="1.0" encoding="utf-8"?>
<table xmlns="http://schemas.openxmlformats.org/spreadsheetml/2006/main" ref="M8:N40" displayName="Table_32" id="32">
  <tableColumns count="2">
    <tableColumn name="Species" id="1"/>
    <tableColumn name="Total #" id="2"/>
  </tableColumns>
  <tableStyleInfo name="165-style 2" showColumnStripes="0" showFirstColumn="1" showLastColumn="1" showRowStripes="1"/>
</table>
</file>

<file path=xl/tables/table36.xml><?xml version="1.0" encoding="utf-8"?>
<table xmlns="http://schemas.openxmlformats.org/spreadsheetml/2006/main" ref="G45:J48" displayName="Table_33" id="33">
  <tableColumns count="4">
    <tableColumn name="Reach #" id="1"/>
    <tableColumn name="BRT Status" id="2"/>
    <tableColumn name="% Adult " id="3"/>
    <tableColumn name="% Juvenile" id="4"/>
  </tableColumns>
  <tableStyleInfo name="165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7.xml"/><Relationship Id="rId6" Type="http://schemas.openxmlformats.org/officeDocument/2006/relationships/table" Target="../tables/table8.xml"/><Relationship Id="rId7" Type="http://schemas.openxmlformats.org/officeDocument/2006/relationships/table" Target="../tables/table9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10.xml"/><Relationship Id="rId6" Type="http://schemas.openxmlformats.org/officeDocument/2006/relationships/table" Target="../tables/table11.xml"/><Relationship Id="rId7" Type="http://schemas.openxmlformats.org/officeDocument/2006/relationships/table" Target="../tables/table1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13.xml"/><Relationship Id="rId6" Type="http://schemas.openxmlformats.org/officeDocument/2006/relationships/table" Target="../tables/table14.xml"/><Relationship Id="rId7" Type="http://schemas.openxmlformats.org/officeDocument/2006/relationships/table" Target="../tables/table1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5" Type="http://schemas.openxmlformats.org/officeDocument/2006/relationships/table" Target="../tables/table16.xml"/><Relationship Id="rId6" Type="http://schemas.openxmlformats.org/officeDocument/2006/relationships/table" Target="../tables/table17.xml"/><Relationship Id="rId7" Type="http://schemas.openxmlformats.org/officeDocument/2006/relationships/table" Target="../tables/table1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5" Type="http://schemas.openxmlformats.org/officeDocument/2006/relationships/table" Target="../tables/table19.xml"/><Relationship Id="rId6" Type="http://schemas.openxmlformats.org/officeDocument/2006/relationships/table" Target="../tables/table20.xml"/><Relationship Id="rId7" Type="http://schemas.openxmlformats.org/officeDocument/2006/relationships/table" Target="../tables/table2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5" Type="http://schemas.openxmlformats.org/officeDocument/2006/relationships/table" Target="../tables/table22.xml"/><Relationship Id="rId6" Type="http://schemas.openxmlformats.org/officeDocument/2006/relationships/table" Target="../tables/table23.xml"/><Relationship Id="rId7" Type="http://schemas.openxmlformats.org/officeDocument/2006/relationships/table" Target="../tables/table24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5" Type="http://schemas.openxmlformats.org/officeDocument/2006/relationships/table" Target="../tables/table25.xml"/><Relationship Id="rId6" Type="http://schemas.openxmlformats.org/officeDocument/2006/relationships/table" Target="../tables/table26.xml"/><Relationship Id="rId7" Type="http://schemas.openxmlformats.org/officeDocument/2006/relationships/table" Target="../tables/table27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5" Type="http://schemas.openxmlformats.org/officeDocument/2006/relationships/table" Target="../tables/table28.xml"/><Relationship Id="rId6" Type="http://schemas.openxmlformats.org/officeDocument/2006/relationships/table" Target="../tables/table29.xml"/><Relationship Id="rId7" Type="http://schemas.openxmlformats.org/officeDocument/2006/relationships/table" Target="../tables/table3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5" Type="http://schemas.openxmlformats.org/officeDocument/2006/relationships/table" Target="../tables/table31.xml"/><Relationship Id="rId6" Type="http://schemas.openxmlformats.org/officeDocument/2006/relationships/table" Target="../tables/table32.xml"/><Relationship Id="rId7" Type="http://schemas.openxmlformats.org/officeDocument/2006/relationships/table" Target="../tables/table33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5" Type="http://schemas.openxmlformats.org/officeDocument/2006/relationships/table" Target="../tables/table34.xml"/><Relationship Id="rId6" Type="http://schemas.openxmlformats.org/officeDocument/2006/relationships/table" Target="../tables/table35.xml"/><Relationship Id="rId7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5" t="s">
        <v>1</v>
      </c>
      <c r="G1" s="6"/>
      <c r="H1" s="5" t="s">
        <v>3</v>
      </c>
      <c r="I1" s="5"/>
      <c r="J1" s="3"/>
      <c r="K1" s="4"/>
      <c r="L1" s="7"/>
      <c r="M1" s="7"/>
      <c r="N1" s="7"/>
    </row>
    <row r="2">
      <c r="A2" s="8" t="s">
        <v>4</v>
      </c>
      <c r="B2" s="9">
        <v>200.0</v>
      </c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8" t="s">
        <v>11</v>
      </c>
      <c r="B4" s="9">
        <v>25.0</v>
      </c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22" t="s">
        <v>16</v>
      </c>
      <c r="B6" s="23">
        <v>15.0</v>
      </c>
      <c r="C6" s="24"/>
      <c r="D6" s="25"/>
      <c r="E6" s="24"/>
      <c r="F6" s="26"/>
      <c r="G6" s="26"/>
      <c r="H6" s="27"/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35" t="s">
        <v>28</v>
      </c>
      <c r="L8" s="36"/>
      <c r="M8" s="37" t="s">
        <v>29</v>
      </c>
      <c r="N8" s="38" t="s">
        <v>30</v>
      </c>
    </row>
    <row r="9">
      <c r="A9" s="39"/>
      <c r="B9" s="40"/>
      <c r="C9" s="41"/>
      <c r="D9" s="40"/>
      <c r="E9" s="40"/>
      <c r="F9" s="40"/>
      <c r="G9" s="40"/>
      <c r="H9" s="41"/>
      <c r="I9" s="41"/>
      <c r="J9" s="40"/>
      <c r="K9" s="46">
        <f t="shared" ref="K9:K38" si="1">SUM(C9:J9)</f>
        <v>0</v>
      </c>
      <c r="L9" s="36"/>
      <c r="M9" s="48"/>
      <c r="N9" s="48"/>
    </row>
    <row r="10">
      <c r="A10" s="44"/>
      <c r="B10" s="45"/>
      <c r="C10" s="45"/>
      <c r="D10" s="45"/>
      <c r="E10" s="45"/>
      <c r="F10" s="47"/>
      <c r="G10" s="45"/>
      <c r="H10" s="47"/>
      <c r="I10" s="47"/>
      <c r="J10" s="47"/>
      <c r="K10" s="46">
        <f t="shared" si="1"/>
        <v>0</v>
      </c>
      <c r="L10" s="36"/>
      <c r="M10" s="50"/>
      <c r="N10" s="50"/>
    </row>
    <row r="11">
      <c r="A11" s="51"/>
      <c r="B11" s="40"/>
      <c r="C11" s="41"/>
      <c r="D11" s="40"/>
      <c r="E11" s="40"/>
      <c r="F11" s="40"/>
      <c r="G11" s="40"/>
      <c r="H11" s="41"/>
      <c r="I11" s="41"/>
      <c r="J11" s="41"/>
      <c r="K11" s="46">
        <f t="shared" si="1"/>
        <v>0</v>
      </c>
      <c r="L11" s="36"/>
      <c r="M11" s="48"/>
      <c r="N11" s="52"/>
    </row>
    <row r="12">
      <c r="A12" s="44"/>
      <c r="B12" s="45"/>
      <c r="C12" s="45"/>
      <c r="D12" s="45"/>
      <c r="E12" s="47"/>
      <c r="F12" s="47"/>
      <c r="G12" s="47"/>
      <c r="H12" s="47"/>
      <c r="I12" s="45"/>
      <c r="J12" s="45"/>
      <c r="K12" s="46">
        <f t="shared" si="1"/>
        <v>0</v>
      </c>
      <c r="L12" s="36"/>
      <c r="M12" s="50"/>
      <c r="N12" s="50"/>
    </row>
    <row r="13">
      <c r="A13" s="51"/>
      <c r="B13" s="40"/>
      <c r="C13" s="40"/>
      <c r="D13" s="40"/>
      <c r="E13" s="41"/>
      <c r="F13" s="41"/>
      <c r="G13" s="41"/>
      <c r="H13" s="41"/>
      <c r="I13" s="41"/>
      <c r="J13" s="40"/>
      <c r="K13" s="46">
        <f t="shared" si="1"/>
        <v>0</v>
      </c>
      <c r="L13" s="36"/>
      <c r="M13" s="48"/>
      <c r="N13" s="48"/>
    </row>
    <row r="14">
      <c r="A14" s="44"/>
      <c r="B14" s="45"/>
      <c r="C14" s="45"/>
      <c r="D14" s="45"/>
      <c r="E14" s="45"/>
      <c r="F14" s="45"/>
      <c r="G14" s="45"/>
      <c r="H14" s="45"/>
      <c r="I14" s="47"/>
      <c r="J14" s="47"/>
      <c r="K14" s="46">
        <f t="shared" si="1"/>
        <v>0</v>
      </c>
      <c r="L14" s="36"/>
      <c r="M14" s="50"/>
      <c r="N14" s="50"/>
    </row>
    <row r="15">
      <c r="A15" s="51"/>
      <c r="B15" s="40"/>
      <c r="C15" s="40"/>
      <c r="D15" s="40"/>
      <c r="E15" s="41"/>
      <c r="F15" s="40"/>
      <c r="G15" s="41"/>
      <c r="H15" s="41"/>
      <c r="I15" s="40"/>
      <c r="J15" s="40"/>
      <c r="K15" s="46">
        <f t="shared" si="1"/>
        <v>0</v>
      </c>
      <c r="L15" s="36"/>
      <c r="M15" s="48"/>
      <c r="N15" s="48"/>
    </row>
    <row r="16">
      <c r="A16" s="44"/>
      <c r="B16" s="45"/>
      <c r="C16" s="45"/>
      <c r="D16" s="45"/>
      <c r="E16" s="47"/>
      <c r="F16" s="47"/>
      <c r="G16" s="47"/>
      <c r="H16" s="47"/>
      <c r="I16" s="47"/>
      <c r="J16" s="47"/>
      <c r="K16" s="46">
        <f t="shared" si="1"/>
        <v>0</v>
      </c>
      <c r="L16" s="36"/>
      <c r="M16" s="50"/>
      <c r="N16" s="50"/>
    </row>
    <row r="17">
      <c r="A17" s="51"/>
      <c r="B17" s="40"/>
      <c r="C17" s="40"/>
      <c r="D17" s="40"/>
      <c r="E17" s="40"/>
      <c r="F17" s="41"/>
      <c r="G17" s="41"/>
      <c r="H17" s="41"/>
      <c r="I17" s="41"/>
      <c r="J17" s="41"/>
      <c r="K17" s="46">
        <f t="shared" si="1"/>
        <v>0</v>
      </c>
      <c r="L17" s="36"/>
      <c r="M17" s="48"/>
      <c r="N17" s="48"/>
    </row>
    <row r="18">
      <c r="A18" s="44"/>
      <c r="B18" s="45"/>
      <c r="C18" s="45"/>
      <c r="D18" s="45"/>
      <c r="E18" s="45"/>
      <c r="F18" s="45"/>
      <c r="G18" s="45"/>
      <c r="H18" s="47"/>
      <c r="I18" s="47"/>
      <c r="J18" s="47"/>
      <c r="K18" s="46">
        <f t="shared" si="1"/>
        <v>0</v>
      </c>
      <c r="L18" s="36"/>
      <c r="M18" s="50"/>
      <c r="N18" s="50"/>
    </row>
    <row r="19">
      <c r="A19" s="51"/>
      <c r="B19" s="40"/>
      <c r="C19" s="40"/>
      <c r="D19" s="40"/>
      <c r="E19" s="40"/>
      <c r="F19" s="40"/>
      <c r="G19" s="40"/>
      <c r="H19" s="40"/>
      <c r="I19" s="41"/>
      <c r="J19" s="41"/>
      <c r="K19" s="46">
        <f t="shared" si="1"/>
        <v>0</v>
      </c>
      <c r="L19" s="36"/>
      <c r="M19" s="48"/>
      <c r="N19" s="48"/>
    </row>
    <row r="20">
      <c r="A20" s="44"/>
      <c r="B20" s="45"/>
      <c r="C20" s="47"/>
      <c r="D20" s="45"/>
      <c r="E20" s="47"/>
      <c r="F20" s="47"/>
      <c r="G20" s="45"/>
      <c r="H20" s="45"/>
      <c r="I20" s="47"/>
      <c r="J20" s="45"/>
      <c r="K20" s="46">
        <f t="shared" si="1"/>
        <v>0</v>
      </c>
      <c r="L20" s="36"/>
      <c r="M20" s="53"/>
      <c r="N20" s="53"/>
    </row>
    <row r="21">
      <c r="A21" s="51"/>
      <c r="B21" s="40"/>
      <c r="C21" s="40"/>
      <c r="D21" s="40"/>
      <c r="E21" s="40"/>
      <c r="F21" s="40"/>
      <c r="G21" s="40"/>
      <c r="H21" s="40"/>
      <c r="I21" s="40"/>
      <c r="J21" s="40"/>
      <c r="K21" s="46">
        <f t="shared" si="1"/>
        <v>0</v>
      </c>
      <c r="L21" s="36"/>
      <c r="M21" s="52"/>
      <c r="N21" s="52"/>
    </row>
    <row r="22">
      <c r="A22" s="54"/>
      <c r="B22" s="55"/>
      <c r="C22" s="55"/>
      <c r="D22" s="55"/>
      <c r="E22" s="55"/>
      <c r="F22" s="55"/>
      <c r="G22" s="56"/>
      <c r="H22" s="56"/>
      <c r="I22" s="56"/>
      <c r="J22" s="56"/>
      <c r="K22" s="46">
        <f t="shared" si="1"/>
        <v>0</v>
      </c>
      <c r="L22" s="36"/>
      <c r="M22" s="53"/>
      <c r="N22" s="53"/>
    </row>
    <row r="23">
      <c r="A23" s="58"/>
      <c r="B23" s="59"/>
      <c r="C23" s="60"/>
      <c r="D23" s="59"/>
      <c r="E23" s="60"/>
      <c r="F23" s="60"/>
      <c r="G23" s="60"/>
      <c r="H23" s="60"/>
      <c r="I23" s="60"/>
      <c r="J23" s="60"/>
      <c r="K23" s="46">
        <f t="shared" si="1"/>
        <v>0</v>
      </c>
      <c r="L23" s="36"/>
      <c r="M23" s="52"/>
      <c r="N23" s="52"/>
    </row>
    <row r="24">
      <c r="A24" s="61"/>
      <c r="B24" s="62"/>
      <c r="C24" s="62"/>
      <c r="D24" s="62"/>
      <c r="E24" s="63"/>
      <c r="F24" s="63"/>
      <c r="G24" s="63"/>
      <c r="H24" s="63"/>
      <c r="I24" s="63"/>
      <c r="J24" s="63"/>
      <c r="K24" s="46">
        <f t="shared" si="1"/>
        <v>0</v>
      </c>
      <c r="L24" s="36"/>
      <c r="M24" s="53"/>
      <c r="N24" s="53"/>
    </row>
    <row r="25">
      <c r="A25" s="64"/>
      <c r="B25" s="59"/>
      <c r="C25" s="60"/>
      <c r="D25" s="59"/>
      <c r="E25" s="59"/>
      <c r="F25" s="59"/>
      <c r="G25" s="59"/>
      <c r="H25" s="60"/>
      <c r="I25" s="60"/>
      <c r="J25" s="59"/>
      <c r="K25" s="46">
        <f t="shared" si="1"/>
        <v>0</v>
      </c>
      <c r="L25" s="36"/>
      <c r="M25" s="52"/>
      <c r="N25" s="52"/>
    </row>
    <row r="26">
      <c r="A26" s="65"/>
      <c r="B26" s="55"/>
      <c r="C26" s="56"/>
      <c r="D26" s="55"/>
      <c r="E26" s="55"/>
      <c r="F26" s="55"/>
      <c r="G26" s="56"/>
      <c r="H26" s="56"/>
      <c r="I26" s="56"/>
      <c r="J26" s="55"/>
      <c r="K26" s="46">
        <f t="shared" si="1"/>
        <v>0</v>
      </c>
      <c r="L26" s="36"/>
      <c r="M26" s="53"/>
      <c r="N26" s="53"/>
    </row>
    <row r="27">
      <c r="A27" s="58"/>
      <c r="B27" s="59"/>
      <c r="C27" s="60"/>
      <c r="D27" s="60"/>
      <c r="E27" s="60"/>
      <c r="F27" s="59"/>
      <c r="G27" s="59"/>
      <c r="H27" s="60"/>
      <c r="I27" s="60"/>
      <c r="J27" s="60"/>
      <c r="K27" s="46">
        <f t="shared" si="1"/>
        <v>0</v>
      </c>
      <c r="L27" s="36"/>
      <c r="M27" s="52"/>
      <c r="N27" s="52"/>
    </row>
    <row r="28">
      <c r="A28" s="65"/>
      <c r="B28" s="55"/>
      <c r="C28" s="55"/>
      <c r="D28" s="55"/>
      <c r="E28" s="56"/>
      <c r="F28" s="56"/>
      <c r="G28" s="56"/>
      <c r="H28" s="56"/>
      <c r="I28" s="56"/>
      <c r="J28" s="56"/>
      <c r="K28" s="46">
        <f t="shared" si="1"/>
        <v>0</v>
      </c>
      <c r="L28" s="36"/>
      <c r="M28" s="53"/>
      <c r="N28" s="53"/>
    </row>
    <row r="29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46">
        <f t="shared" si="1"/>
        <v>0</v>
      </c>
      <c r="L29" s="36"/>
      <c r="M29" s="52"/>
      <c r="N29" s="52"/>
    </row>
    <row r="30">
      <c r="A30" s="65"/>
      <c r="B30" s="55"/>
      <c r="C30" s="55"/>
      <c r="D30" s="55"/>
      <c r="E30" s="56"/>
      <c r="F30" s="56"/>
      <c r="G30" s="56"/>
      <c r="H30" s="56"/>
      <c r="I30" s="56"/>
      <c r="J30" s="56"/>
      <c r="K30" s="46">
        <f t="shared" si="1"/>
        <v>0</v>
      </c>
      <c r="L30" s="36"/>
      <c r="M30" s="53"/>
      <c r="N30" s="53"/>
    </row>
    <row r="31">
      <c r="A31" s="58"/>
      <c r="B31" s="59"/>
      <c r="C31" s="60"/>
      <c r="D31" s="59"/>
      <c r="E31" s="60"/>
      <c r="F31" s="60"/>
      <c r="G31" s="60"/>
      <c r="H31" s="60"/>
      <c r="I31" s="60"/>
      <c r="J31" s="60"/>
      <c r="K31" s="46">
        <f t="shared" si="1"/>
        <v>0</v>
      </c>
      <c r="L31" s="36"/>
      <c r="M31" s="52"/>
      <c r="N31" s="52"/>
    </row>
    <row r="32">
      <c r="A32" s="65"/>
      <c r="B32" s="55"/>
      <c r="C32" s="56"/>
      <c r="D32" s="55"/>
      <c r="E32" s="56"/>
      <c r="F32" s="56"/>
      <c r="G32" s="56"/>
      <c r="H32" s="56"/>
      <c r="I32" s="56"/>
      <c r="J32" s="56"/>
      <c r="K32" s="46">
        <f t="shared" si="1"/>
        <v>0</v>
      </c>
      <c r="L32" s="36"/>
      <c r="M32" s="53"/>
      <c r="N32" s="53"/>
    </row>
    <row r="33">
      <c r="A33" s="58"/>
      <c r="B33" s="59"/>
      <c r="C33" s="59"/>
      <c r="D33" s="59"/>
      <c r="E33" s="60"/>
      <c r="F33" s="60"/>
      <c r="G33" s="60"/>
      <c r="H33" s="60"/>
      <c r="I33" s="60"/>
      <c r="J33" s="60"/>
      <c r="K33" s="46">
        <f t="shared" si="1"/>
        <v>0</v>
      </c>
      <c r="L33" s="36"/>
      <c r="M33" s="52"/>
      <c r="N33" s="52"/>
    </row>
    <row r="34">
      <c r="A34" s="61"/>
      <c r="B34" s="62"/>
      <c r="C34" s="62"/>
      <c r="D34" s="63"/>
      <c r="E34" s="63"/>
      <c r="F34" s="63"/>
      <c r="G34" s="63"/>
      <c r="H34" s="63"/>
      <c r="I34" s="63"/>
      <c r="J34" s="63"/>
      <c r="K34" s="46">
        <f t="shared" si="1"/>
        <v>0</v>
      </c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46">
        <f t="shared" si="1"/>
        <v>0</v>
      </c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46">
        <f t="shared" si="1"/>
        <v>0</v>
      </c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46">
        <f t="shared" si="1"/>
        <v>0</v>
      </c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46">
        <f t="shared" si="1"/>
        <v>0</v>
      </c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79"/>
      <c r="B42" s="81"/>
      <c r="C42" s="81"/>
      <c r="D42" s="81"/>
      <c r="E42" s="83"/>
      <c r="F42" s="36"/>
      <c r="G42" s="82" t="s">
        <v>41</v>
      </c>
      <c r="H42" s="85"/>
      <c r="I42" s="85"/>
      <c r="J42" s="85"/>
      <c r="K42" s="7"/>
      <c r="L42" s="7"/>
      <c r="M42" s="7"/>
      <c r="N42" s="7"/>
    </row>
    <row r="43">
      <c r="A43" s="39"/>
      <c r="B43" s="40"/>
      <c r="C43" s="40"/>
      <c r="D43" s="40"/>
      <c r="E43" s="41"/>
      <c r="F43" s="36"/>
      <c r="G43" s="86" t="s">
        <v>42</v>
      </c>
      <c r="H43" s="88"/>
      <c r="I43" s="88"/>
      <c r="J43" s="88"/>
      <c r="K43" s="7"/>
      <c r="L43" s="7"/>
      <c r="M43" s="7"/>
      <c r="N43" s="7"/>
    </row>
    <row r="44">
      <c r="A44" s="79"/>
      <c r="B44" s="81"/>
      <c r="C44" s="81"/>
      <c r="D44" s="81"/>
      <c r="E44" s="83"/>
      <c r="F44" s="36"/>
      <c r="G44" s="82" t="s">
        <v>43</v>
      </c>
      <c r="H44" s="85"/>
      <c r="I44" s="85"/>
      <c r="J44" s="85"/>
      <c r="K44" s="7"/>
      <c r="L44" s="7"/>
      <c r="M44" s="7"/>
      <c r="N44" s="7"/>
    </row>
    <row r="45">
      <c r="A45" s="90"/>
      <c r="B45" s="59"/>
      <c r="C45" s="59"/>
      <c r="D45" s="59"/>
      <c r="E45" s="60"/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92"/>
      <c r="B46" s="55"/>
      <c r="C46" s="55"/>
      <c r="D46" s="55"/>
      <c r="E46" s="56"/>
      <c r="F46" s="36"/>
      <c r="G46" s="93" t="s">
        <v>41</v>
      </c>
      <c r="H46" s="95"/>
      <c r="I46" s="95"/>
      <c r="J46" s="95"/>
      <c r="K46" s="7"/>
      <c r="L46" s="7"/>
      <c r="M46" s="7"/>
      <c r="N46" s="7"/>
    </row>
    <row r="47">
      <c r="A47" s="90"/>
      <c r="B47" s="60"/>
      <c r="C47" s="60"/>
      <c r="D47" s="60"/>
      <c r="E47" s="60"/>
      <c r="F47" s="36"/>
      <c r="G47" s="96" t="s">
        <v>42</v>
      </c>
      <c r="H47" s="97"/>
      <c r="I47" s="97"/>
      <c r="J47" s="99"/>
      <c r="K47" s="7"/>
      <c r="L47" s="7"/>
      <c r="M47" s="7"/>
      <c r="N47" s="7"/>
    </row>
    <row r="48">
      <c r="A48" s="92"/>
      <c r="B48" s="56"/>
      <c r="C48" s="56"/>
      <c r="D48" s="56"/>
      <c r="E48" s="56"/>
      <c r="F48" s="36"/>
      <c r="G48" s="93" t="s">
        <v>43</v>
      </c>
      <c r="H48" s="95"/>
      <c r="I48" s="95"/>
      <c r="J48" s="95"/>
      <c r="K48" s="7"/>
      <c r="L48" s="7"/>
      <c r="M48" s="7"/>
      <c r="N48" s="7"/>
    </row>
    <row r="49">
      <c r="A49" s="90"/>
      <c r="B49" s="60"/>
      <c r="C49" s="60"/>
      <c r="D49" s="60"/>
      <c r="E49" s="60"/>
      <c r="F49" s="7"/>
      <c r="G49" s="7"/>
      <c r="H49" s="7"/>
      <c r="I49" s="7"/>
      <c r="J49" s="7"/>
      <c r="K49" s="7"/>
      <c r="L49" s="7"/>
      <c r="M49" s="7"/>
      <c r="N49" s="7"/>
    </row>
    <row r="50">
      <c r="A50" s="92"/>
      <c r="B50" s="56"/>
      <c r="C50" s="56"/>
      <c r="D50" s="56"/>
      <c r="E50" s="56"/>
      <c r="F50" s="7"/>
      <c r="G50" s="7"/>
      <c r="H50" s="7"/>
      <c r="I50" s="7"/>
      <c r="J50" s="7"/>
      <c r="K50" s="7"/>
      <c r="L50" s="7"/>
      <c r="M50" s="7"/>
      <c r="N50" s="7"/>
    </row>
    <row r="51">
      <c r="A51" s="90"/>
      <c r="B51" s="60"/>
      <c r="C51" s="60"/>
      <c r="D51" s="60"/>
      <c r="E51" s="60"/>
      <c r="F51" s="7"/>
      <c r="G51" s="7"/>
      <c r="H51" s="7"/>
      <c r="I51" s="7"/>
      <c r="J51" s="7"/>
      <c r="K51" s="7"/>
      <c r="L51" s="7"/>
      <c r="M51" s="7"/>
      <c r="N51" s="7"/>
    </row>
    <row r="52">
      <c r="A52" s="92"/>
      <c r="B52" s="56"/>
      <c r="C52" s="56"/>
      <c r="D52" s="56"/>
      <c r="E52" s="56"/>
      <c r="F52" s="7"/>
      <c r="G52" s="7"/>
      <c r="H52" s="7"/>
      <c r="I52" s="7"/>
      <c r="J52" s="7"/>
      <c r="K52" s="7"/>
      <c r="L52" s="7"/>
      <c r="M52" s="7"/>
      <c r="N52" s="7"/>
    </row>
    <row r="53">
      <c r="A53" s="90"/>
      <c r="B53" s="60"/>
      <c r="C53" s="60"/>
      <c r="D53" s="60"/>
      <c r="E53" s="60"/>
      <c r="F53" s="7"/>
      <c r="G53" s="7"/>
      <c r="H53" s="7"/>
      <c r="I53" s="7"/>
      <c r="J53" s="7"/>
      <c r="K53" s="7"/>
      <c r="L53" s="7"/>
      <c r="M53" s="7"/>
      <c r="N53" s="7"/>
    </row>
    <row r="54">
      <c r="A54" s="92"/>
      <c r="B54" s="56"/>
      <c r="C54" s="56"/>
      <c r="D54" s="56"/>
      <c r="E54" s="56"/>
      <c r="F54" s="7"/>
      <c r="G54" s="7"/>
      <c r="H54" s="7"/>
      <c r="I54" s="7"/>
      <c r="J54" s="7"/>
      <c r="K54" s="7"/>
      <c r="L54" s="7"/>
      <c r="M54" s="7"/>
      <c r="N54" s="7"/>
    </row>
    <row r="55">
      <c r="A55" s="90"/>
      <c r="B55" s="60"/>
      <c r="C55" s="60"/>
      <c r="D55" s="60"/>
      <c r="E55" s="60"/>
      <c r="F55" s="7"/>
      <c r="G55" s="7"/>
      <c r="H55" s="7"/>
      <c r="I55" s="7"/>
      <c r="J55" s="7"/>
      <c r="K55" s="7"/>
      <c r="L55" s="7"/>
      <c r="M55" s="7"/>
      <c r="N55" s="7"/>
    </row>
    <row r="56">
      <c r="A56" s="92"/>
      <c r="B56" s="56"/>
      <c r="C56" s="56"/>
      <c r="D56" s="56"/>
      <c r="E56" s="56"/>
      <c r="F56" s="7"/>
      <c r="G56" s="7"/>
      <c r="H56" s="7"/>
      <c r="I56" s="7"/>
      <c r="J56" s="7"/>
      <c r="K56" s="7"/>
      <c r="L56" s="7"/>
      <c r="M56" s="7"/>
      <c r="N56" s="7"/>
    </row>
    <row r="57">
      <c r="A57" s="90"/>
      <c r="B57" s="60"/>
      <c r="C57" s="60"/>
      <c r="D57" s="60"/>
      <c r="E57" s="60"/>
      <c r="F57" s="7"/>
      <c r="G57" s="7"/>
      <c r="H57" s="7"/>
      <c r="I57" s="7"/>
      <c r="J57" s="7"/>
      <c r="K57" s="7"/>
      <c r="L57" s="7"/>
      <c r="M57" s="7"/>
      <c r="N57" s="7"/>
    </row>
    <row r="58">
      <c r="A58" s="92"/>
      <c r="B58" s="56"/>
      <c r="C58" s="56"/>
      <c r="D58" s="56"/>
      <c r="E58" s="56"/>
      <c r="F58" s="7"/>
      <c r="G58" s="7"/>
      <c r="H58" s="7"/>
      <c r="I58" s="7"/>
      <c r="J58" s="7"/>
      <c r="K58" s="7"/>
      <c r="L58" s="7"/>
      <c r="M58" s="7"/>
      <c r="N58" s="7"/>
    </row>
    <row r="59">
      <c r="A59" s="90"/>
      <c r="B59" s="60"/>
      <c r="C59" s="60"/>
      <c r="D59" s="60"/>
      <c r="E59" s="60"/>
      <c r="F59" s="7"/>
      <c r="G59" s="7"/>
      <c r="H59" s="7"/>
      <c r="I59" s="7"/>
      <c r="J59" s="7"/>
      <c r="K59" s="7"/>
      <c r="L59" s="7"/>
      <c r="M59" s="7"/>
      <c r="N59" s="7"/>
    </row>
    <row r="60">
      <c r="A60" s="92"/>
      <c r="B60" s="56"/>
      <c r="C60" s="56"/>
      <c r="D60" s="56"/>
      <c r="E60" s="56"/>
      <c r="F60" s="7"/>
      <c r="G60" s="7"/>
      <c r="H60" s="7"/>
      <c r="I60" s="7"/>
      <c r="J60" s="7"/>
      <c r="K60" s="7"/>
      <c r="L60" s="7"/>
      <c r="M60" s="7"/>
      <c r="N60" s="7"/>
    </row>
    <row r="61">
      <c r="A61" s="90"/>
      <c r="B61" s="60"/>
      <c r="C61" s="60"/>
      <c r="D61" s="60"/>
      <c r="E61" s="60"/>
      <c r="F61" s="7"/>
      <c r="G61" s="7"/>
      <c r="H61" s="7"/>
      <c r="I61" s="7"/>
      <c r="J61" s="7"/>
      <c r="K61" s="7"/>
      <c r="L61" s="7"/>
      <c r="M61" s="7"/>
      <c r="N61" s="7"/>
    </row>
    <row r="62">
      <c r="A62" s="92"/>
      <c r="B62" s="56"/>
      <c r="C62" s="56"/>
      <c r="D62" s="56"/>
      <c r="E62" s="56"/>
      <c r="F62" s="7"/>
      <c r="G62" s="7"/>
      <c r="H62" s="7"/>
      <c r="I62" s="7"/>
      <c r="J62" s="7"/>
      <c r="K62" s="7"/>
      <c r="L62" s="7"/>
      <c r="M62" s="7"/>
      <c r="N62" s="7"/>
    </row>
    <row r="63">
      <c r="A63" s="90"/>
      <c r="B63" s="60"/>
      <c r="C63" s="60"/>
      <c r="D63" s="60"/>
      <c r="E63" s="60"/>
      <c r="F63" s="7"/>
      <c r="G63" s="7"/>
      <c r="H63" s="7"/>
      <c r="I63" s="7"/>
      <c r="J63" s="7"/>
      <c r="K63" s="7"/>
      <c r="L63" s="7"/>
      <c r="M63" s="7"/>
      <c r="N63" s="7"/>
    </row>
    <row r="64">
      <c r="A64" s="92"/>
      <c r="B64" s="56"/>
      <c r="C64" s="56"/>
      <c r="D64" s="56"/>
      <c r="E64" s="56"/>
      <c r="F64" s="7"/>
      <c r="G64" s="7"/>
      <c r="H64" s="7"/>
      <c r="I64" s="7"/>
      <c r="J64" s="7"/>
      <c r="K64" s="7"/>
      <c r="L64" s="7"/>
      <c r="M64" s="7"/>
      <c r="N64" s="7"/>
    </row>
    <row r="65">
      <c r="A65" s="90"/>
      <c r="B65" s="60"/>
      <c r="C65" s="60"/>
      <c r="D65" s="60"/>
      <c r="E65" s="60"/>
      <c r="F65" s="7"/>
      <c r="G65" s="7"/>
      <c r="H65" s="7"/>
      <c r="I65" s="7"/>
      <c r="J65" s="7"/>
      <c r="K65" s="7"/>
      <c r="L65" s="7"/>
      <c r="M65" s="7"/>
      <c r="N65" s="7"/>
    </row>
    <row r="66">
      <c r="A66" s="92"/>
      <c r="B66" s="56"/>
      <c r="C66" s="56"/>
      <c r="D66" s="56"/>
      <c r="E66" s="56"/>
      <c r="F66" s="7"/>
      <c r="G66" s="7"/>
      <c r="H66" s="7"/>
      <c r="I66" s="7"/>
      <c r="J66" s="7"/>
      <c r="K66" s="7"/>
      <c r="L66" s="7"/>
      <c r="M66" s="7"/>
      <c r="N66" s="7"/>
    </row>
    <row r="67">
      <c r="A67" s="90"/>
      <c r="B67" s="60"/>
      <c r="C67" s="60"/>
      <c r="D67" s="60"/>
      <c r="E67" s="60"/>
      <c r="F67" s="7"/>
      <c r="G67" s="7"/>
      <c r="H67" s="7"/>
      <c r="I67" s="7"/>
      <c r="J67" s="7"/>
      <c r="K67" s="7"/>
      <c r="L67" s="7"/>
      <c r="M67" s="7"/>
      <c r="N67" s="7"/>
    </row>
    <row r="68">
      <c r="A68" s="92"/>
      <c r="B68" s="56"/>
      <c r="C68" s="56"/>
      <c r="D68" s="56"/>
      <c r="E68" s="56"/>
      <c r="F68" s="7"/>
      <c r="G68" s="7"/>
      <c r="H68" s="7"/>
      <c r="I68" s="7"/>
      <c r="J68" s="7"/>
      <c r="K68" s="7"/>
      <c r="L68" s="7"/>
      <c r="M68" s="7"/>
      <c r="N68" s="7"/>
    </row>
    <row r="69">
      <c r="A69" s="90"/>
      <c r="B69" s="60"/>
      <c r="C69" s="60"/>
      <c r="D69" s="60"/>
      <c r="E69" s="60"/>
      <c r="F69" s="7"/>
      <c r="G69" s="7"/>
      <c r="H69" s="7"/>
      <c r="I69" s="7"/>
      <c r="J69" s="7"/>
      <c r="K69" s="7"/>
      <c r="L69" s="7"/>
      <c r="M69" s="7"/>
      <c r="N69" s="7"/>
    </row>
    <row r="70">
      <c r="A70" s="92"/>
      <c r="B70" s="56"/>
      <c r="C70" s="56"/>
      <c r="D70" s="56"/>
      <c r="E70" s="56"/>
      <c r="F70" s="7"/>
      <c r="G70" s="7"/>
      <c r="H70" s="7"/>
      <c r="I70" s="7"/>
      <c r="J70" s="7"/>
      <c r="K70" s="7"/>
      <c r="L70" s="7"/>
      <c r="M70" s="7"/>
      <c r="N70" s="7"/>
    </row>
    <row r="71">
      <c r="A71" s="90"/>
      <c r="B71" s="60"/>
      <c r="C71" s="60"/>
      <c r="D71" s="60"/>
      <c r="E71" s="60"/>
      <c r="F71" s="7"/>
      <c r="G71" s="7"/>
      <c r="H71" s="7"/>
      <c r="I71" s="7"/>
      <c r="J71" s="7"/>
      <c r="K71" s="7"/>
      <c r="L71" s="7"/>
      <c r="M71" s="7"/>
      <c r="N71" s="7"/>
    </row>
    <row r="72">
      <c r="A72" s="92"/>
      <c r="B72" s="56"/>
      <c r="C72" s="56"/>
      <c r="D72" s="56"/>
      <c r="E72" s="56"/>
      <c r="F72" s="7"/>
      <c r="G72" s="7"/>
      <c r="H72" s="7"/>
      <c r="I72" s="7"/>
      <c r="J72" s="7"/>
      <c r="K72" s="7"/>
      <c r="L72" s="7"/>
      <c r="M72" s="7"/>
      <c r="N72" s="7"/>
    </row>
    <row r="73">
      <c r="A73" s="90"/>
      <c r="B73" s="60"/>
      <c r="C73" s="60"/>
      <c r="D73" s="60"/>
      <c r="E73" s="60"/>
      <c r="F73" s="7"/>
      <c r="G73" s="7"/>
      <c r="H73" s="7"/>
      <c r="I73" s="7"/>
      <c r="J73" s="7"/>
      <c r="K73" s="7"/>
      <c r="L73" s="7"/>
      <c r="M73" s="7"/>
      <c r="N73" s="7"/>
    </row>
    <row r="74">
      <c r="A74" s="92"/>
      <c r="B74" s="56"/>
      <c r="C74" s="56"/>
      <c r="D74" s="56"/>
      <c r="E74" s="56"/>
      <c r="F74" s="7"/>
      <c r="G74" s="7"/>
      <c r="H74" s="7"/>
      <c r="I74" s="7"/>
      <c r="J74" s="7"/>
      <c r="K74" s="7"/>
      <c r="L74" s="7"/>
      <c r="M74" s="7"/>
      <c r="N74" s="7"/>
    </row>
    <row r="75">
      <c r="A75" s="90"/>
      <c r="B75" s="59"/>
      <c r="C75" s="59"/>
      <c r="D75" s="59"/>
      <c r="E75" s="60"/>
    </row>
    <row r="76">
      <c r="A76" s="92"/>
      <c r="B76" s="55"/>
      <c r="C76" s="55"/>
      <c r="D76" s="55"/>
      <c r="E76" s="56"/>
    </row>
    <row r="77">
      <c r="A77" s="90"/>
      <c r="B77" s="59"/>
      <c r="C77" s="59"/>
      <c r="D77" s="59"/>
      <c r="E77" s="60"/>
    </row>
    <row r="78">
      <c r="A78" s="92"/>
      <c r="B78" s="55"/>
      <c r="C78" s="55"/>
      <c r="D78" s="55"/>
      <c r="E78" s="56"/>
    </row>
    <row r="79">
      <c r="A79" s="90"/>
      <c r="B79" s="60"/>
      <c r="C79" s="60"/>
      <c r="D79" s="60"/>
      <c r="E79" s="60"/>
    </row>
    <row r="80">
      <c r="A80" s="92"/>
      <c r="B80" s="56"/>
      <c r="C80" s="56"/>
      <c r="D80" s="56"/>
      <c r="E80" s="56"/>
    </row>
    <row r="81">
      <c r="A81" s="90"/>
      <c r="B81" s="60"/>
      <c r="C81" s="60"/>
      <c r="D81" s="60"/>
      <c r="E81" s="60"/>
    </row>
    <row r="82">
      <c r="A82" s="92"/>
      <c r="B82" s="56"/>
      <c r="C82" s="56"/>
      <c r="D82" s="56"/>
      <c r="E82" s="56"/>
    </row>
    <row r="83">
      <c r="A83" s="90"/>
      <c r="B83" s="60"/>
      <c r="C83" s="60"/>
      <c r="D83" s="60"/>
      <c r="E83" s="60"/>
    </row>
    <row r="84">
      <c r="A84" s="92"/>
      <c r="B84" s="56"/>
      <c r="C84" s="56"/>
      <c r="D84" s="56"/>
      <c r="E84" s="56"/>
    </row>
    <row r="85">
      <c r="A85" s="90"/>
      <c r="B85" s="60"/>
      <c r="C85" s="60"/>
      <c r="D85" s="60"/>
      <c r="E85" s="60"/>
    </row>
    <row r="86">
      <c r="A86" s="92"/>
      <c r="B86" s="56"/>
      <c r="C86" s="56"/>
      <c r="D86" s="56"/>
      <c r="E86" s="56"/>
    </row>
    <row r="87">
      <c r="A87" s="90"/>
      <c r="B87" s="60"/>
      <c r="C87" s="60"/>
      <c r="D87" s="60"/>
      <c r="E87" s="60"/>
    </row>
    <row r="88">
      <c r="A88" s="92"/>
      <c r="B88" s="56"/>
      <c r="C88" s="56"/>
      <c r="D88" s="56"/>
      <c r="E88" s="56"/>
    </row>
    <row r="89">
      <c r="A89" s="90"/>
      <c r="B89" s="60"/>
      <c r="C89" s="60"/>
      <c r="D89" s="60"/>
      <c r="E89" s="60"/>
    </row>
    <row r="90">
      <c r="A90" s="92"/>
      <c r="B90" s="56"/>
      <c r="C90" s="56"/>
      <c r="D90" s="56"/>
      <c r="E90" s="56"/>
    </row>
    <row r="91">
      <c r="A91" s="90"/>
      <c r="B91" s="60"/>
      <c r="C91" s="60"/>
      <c r="D91" s="60"/>
      <c r="E91" s="60"/>
    </row>
    <row r="92">
      <c r="A92" s="92"/>
      <c r="B92" s="56"/>
      <c r="C92" s="56"/>
      <c r="D92" s="56"/>
      <c r="E92" s="56"/>
    </row>
    <row r="93">
      <c r="A93" s="90"/>
      <c r="B93" s="60"/>
      <c r="C93" s="60"/>
      <c r="D93" s="60"/>
      <c r="E93" s="60"/>
    </row>
    <row r="94">
      <c r="A94" s="92"/>
      <c r="B94" s="56"/>
      <c r="C94" s="56"/>
      <c r="D94" s="56"/>
      <c r="E94" s="56"/>
    </row>
    <row r="95">
      <c r="A95" s="90"/>
      <c r="B95" s="60"/>
      <c r="C95" s="60"/>
      <c r="D95" s="60"/>
      <c r="E95" s="60"/>
    </row>
    <row r="96">
      <c r="A96" s="92"/>
      <c r="B96" s="56"/>
      <c r="C96" s="56"/>
      <c r="D96" s="56"/>
      <c r="E96" s="56"/>
    </row>
    <row r="97">
      <c r="A97" s="90"/>
      <c r="B97" s="60"/>
      <c r="C97" s="60"/>
      <c r="D97" s="60"/>
      <c r="E97" s="60"/>
    </row>
    <row r="98">
      <c r="A98" s="92"/>
      <c r="B98" s="56"/>
      <c r="C98" s="56"/>
      <c r="D98" s="56"/>
      <c r="E98" s="56"/>
    </row>
    <row r="99">
      <c r="A99" s="90"/>
      <c r="B99" s="60"/>
      <c r="C99" s="60"/>
      <c r="D99" s="60"/>
      <c r="E99" s="60"/>
    </row>
    <row r="100">
      <c r="A100" s="92"/>
      <c r="B100" s="56"/>
      <c r="C100" s="56"/>
      <c r="D100" s="56"/>
      <c r="E100" s="56"/>
    </row>
    <row r="101">
      <c r="A101" s="90"/>
      <c r="B101" s="60"/>
      <c r="C101" s="60"/>
      <c r="D101" s="60"/>
      <c r="E101" s="60"/>
    </row>
    <row r="102">
      <c r="A102" s="92"/>
      <c r="B102" s="56"/>
      <c r="C102" s="56"/>
      <c r="D102" s="56"/>
      <c r="E102" s="56"/>
    </row>
    <row r="103">
      <c r="A103" s="90"/>
      <c r="B103" s="60"/>
      <c r="C103" s="60"/>
      <c r="D103" s="60"/>
      <c r="E103" s="60"/>
    </row>
    <row r="104">
      <c r="A104" s="92"/>
      <c r="B104" s="56"/>
      <c r="C104" s="56"/>
      <c r="D104" s="56"/>
      <c r="E104" s="56"/>
    </row>
    <row r="105">
      <c r="A105" s="90"/>
      <c r="B105" s="60"/>
      <c r="C105" s="60"/>
      <c r="D105" s="60"/>
      <c r="E105" s="60"/>
    </row>
    <row r="106">
      <c r="A106" s="92"/>
      <c r="B106" s="56"/>
      <c r="C106" s="56"/>
      <c r="D106" s="56"/>
      <c r="E106" s="56"/>
    </row>
  </sheetData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3"/>
      <c r="D1" s="3"/>
      <c r="E1" s="4"/>
      <c r="F1" s="5" t="s">
        <v>1</v>
      </c>
      <c r="G1" s="6">
        <v>43679.0</v>
      </c>
      <c r="H1" s="5" t="s">
        <v>3</v>
      </c>
      <c r="I1" s="5"/>
      <c r="J1" s="3"/>
      <c r="K1" s="4"/>
      <c r="L1" s="7"/>
      <c r="M1" s="7"/>
      <c r="N1" s="7"/>
    </row>
    <row r="2">
      <c r="A2" s="8" t="s">
        <v>4</v>
      </c>
      <c r="B2" s="9">
        <v>200.0</v>
      </c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8" t="s">
        <v>11</v>
      </c>
      <c r="B4" s="9">
        <v>35.0</v>
      </c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22" t="s">
        <v>16</v>
      </c>
      <c r="B6" s="23">
        <v>15.0</v>
      </c>
      <c r="C6" s="24"/>
      <c r="D6" s="25"/>
      <c r="E6" s="24"/>
      <c r="F6" s="26">
        <v>504.0</v>
      </c>
      <c r="G6" s="26">
        <v>1223.0</v>
      </c>
      <c r="H6" s="27">
        <v>673.0</v>
      </c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35" t="s">
        <v>28</v>
      </c>
      <c r="L8" s="36"/>
      <c r="M8" s="37" t="s">
        <v>29</v>
      </c>
      <c r="N8" s="38" t="s">
        <v>30</v>
      </c>
    </row>
    <row r="9">
      <c r="A9" s="39">
        <v>3.0</v>
      </c>
      <c r="B9" s="40" t="s">
        <v>31</v>
      </c>
      <c r="C9" s="40">
        <v>1.0</v>
      </c>
      <c r="D9" s="40"/>
      <c r="E9" s="40"/>
      <c r="F9" s="40"/>
      <c r="G9" s="40"/>
      <c r="H9" s="41"/>
      <c r="I9" s="41"/>
      <c r="J9" s="40"/>
      <c r="K9" s="42">
        <v>1.0</v>
      </c>
      <c r="L9" s="36"/>
      <c r="M9" s="43" t="s">
        <v>32</v>
      </c>
      <c r="N9" s="43">
        <v>5.0</v>
      </c>
    </row>
    <row r="10">
      <c r="A10" s="44"/>
      <c r="B10" s="45"/>
      <c r="C10" s="45"/>
      <c r="D10" s="45"/>
      <c r="E10" s="45"/>
      <c r="F10" s="47"/>
      <c r="G10" s="45"/>
      <c r="H10" s="47"/>
      <c r="I10" s="47"/>
      <c r="J10" s="47"/>
      <c r="K10" s="46"/>
      <c r="L10" s="36"/>
      <c r="M10" s="49" t="s">
        <v>31</v>
      </c>
      <c r="N10" s="49">
        <v>1.0</v>
      </c>
    </row>
    <row r="11">
      <c r="A11" s="51"/>
      <c r="B11" s="40"/>
      <c r="C11" s="41"/>
      <c r="D11" s="40"/>
      <c r="E11" s="40"/>
      <c r="F11" s="40"/>
      <c r="G11" s="40"/>
      <c r="H11" s="41"/>
      <c r="I11" s="41"/>
      <c r="J11" s="41"/>
      <c r="K11" s="46"/>
      <c r="L11" s="36"/>
      <c r="M11" s="43" t="s">
        <v>33</v>
      </c>
      <c r="N11" s="43">
        <v>2.0</v>
      </c>
    </row>
    <row r="12">
      <c r="A12" s="44"/>
      <c r="B12" s="45"/>
      <c r="C12" s="45"/>
      <c r="D12" s="45"/>
      <c r="E12" s="47"/>
      <c r="F12" s="47"/>
      <c r="G12" s="47"/>
      <c r="H12" s="47"/>
      <c r="I12" s="45"/>
      <c r="J12" s="45"/>
      <c r="K12" s="46"/>
      <c r="L12" s="36"/>
      <c r="M12" s="50"/>
      <c r="N12" s="50"/>
    </row>
    <row r="13">
      <c r="A13" s="51"/>
      <c r="B13" s="40"/>
      <c r="C13" s="40"/>
      <c r="D13" s="40"/>
      <c r="E13" s="41"/>
      <c r="F13" s="41"/>
      <c r="G13" s="41"/>
      <c r="H13" s="41"/>
      <c r="I13" s="41"/>
      <c r="J13" s="40"/>
      <c r="K13" s="46"/>
      <c r="L13" s="36"/>
      <c r="M13" s="48"/>
      <c r="N13" s="48"/>
    </row>
    <row r="14">
      <c r="A14" s="44"/>
      <c r="B14" s="45"/>
      <c r="C14" s="45"/>
      <c r="D14" s="45"/>
      <c r="E14" s="45"/>
      <c r="F14" s="45"/>
      <c r="G14" s="45"/>
      <c r="H14" s="45"/>
      <c r="I14" s="47"/>
      <c r="J14" s="47"/>
      <c r="K14" s="46"/>
      <c r="L14" s="36"/>
      <c r="M14" s="50"/>
      <c r="N14" s="50"/>
    </row>
    <row r="15">
      <c r="A15" s="51"/>
      <c r="B15" s="40"/>
      <c r="C15" s="40"/>
      <c r="D15" s="40"/>
      <c r="E15" s="41"/>
      <c r="F15" s="40"/>
      <c r="G15" s="41"/>
      <c r="H15" s="41"/>
      <c r="I15" s="40"/>
      <c r="J15" s="40"/>
      <c r="K15" s="46"/>
      <c r="L15" s="36"/>
      <c r="M15" s="48"/>
      <c r="N15" s="48"/>
    </row>
    <row r="16">
      <c r="A16" s="44"/>
      <c r="B16" s="45"/>
      <c r="C16" s="45"/>
      <c r="D16" s="45"/>
      <c r="E16" s="47"/>
      <c r="F16" s="47"/>
      <c r="G16" s="47"/>
      <c r="H16" s="47"/>
      <c r="I16" s="47"/>
      <c r="J16" s="47"/>
      <c r="K16" s="46"/>
      <c r="L16" s="36"/>
      <c r="M16" s="50"/>
      <c r="N16" s="50"/>
    </row>
    <row r="17">
      <c r="A17" s="51"/>
      <c r="B17" s="40"/>
      <c r="C17" s="40"/>
      <c r="D17" s="40"/>
      <c r="E17" s="40"/>
      <c r="F17" s="41"/>
      <c r="G17" s="41"/>
      <c r="H17" s="41"/>
      <c r="I17" s="41"/>
      <c r="J17" s="41"/>
      <c r="K17" s="46"/>
      <c r="L17" s="36"/>
      <c r="M17" s="48"/>
      <c r="N17" s="48"/>
    </row>
    <row r="18">
      <c r="A18" s="44"/>
      <c r="B18" s="45"/>
      <c r="C18" s="45"/>
      <c r="D18" s="45"/>
      <c r="E18" s="45"/>
      <c r="F18" s="45"/>
      <c r="G18" s="45"/>
      <c r="H18" s="47"/>
      <c r="I18" s="47"/>
      <c r="J18" s="47"/>
      <c r="K18" s="46"/>
      <c r="L18" s="36"/>
      <c r="M18" s="50"/>
      <c r="N18" s="50"/>
    </row>
    <row r="19">
      <c r="A19" s="51"/>
      <c r="B19" s="40"/>
      <c r="C19" s="40"/>
      <c r="D19" s="40"/>
      <c r="E19" s="40"/>
      <c r="F19" s="40"/>
      <c r="G19" s="40"/>
      <c r="H19" s="40"/>
      <c r="I19" s="41"/>
      <c r="J19" s="41"/>
      <c r="K19" s="46"/>
      <c r="L19" s="36"/>
      <c r="M19" s="48"/>
      <c r="N19" s="48"/>
    </row>
    <row r="20">
      <c r="A20" s="44"/>
      <c r="B20" s="45"/>
      <c r="C20" s="47"/>
      <c r="D20" s="45"/>
      <c r="E20" s="47"/>
      <c r="F20" s="47"/>
      <c r="G20" s="45"/>
      <c r="H20" s="45"/>
      <c r="I20" s="47"/>
      <c r="J20" s="45"/>
      <c r="K20" s="46"/>
      <c r="L20" s="36"/>
      <c r="M20" s="53"/>
      <c r="N20" s="53"/>
    </row>
    <row r="21">
      <c r="A21" s="51"/>
      <c r="B21" s="40"/>
      <c r="C21" s="40"/>
      <c r="D21" s="40"/>
      <c r="E21" s="40"/>
      <c r="F21" s="40"/>
      <c r="G21" s="40"/>
      <c r="H21" s="40"/>
      <c r="I21" s="40"/>
      <c r="J21" s="40"/>
      <c r="K21" s="46"/>
      <c r="L21" s="36"/>
      <c r="M21" s="52"/>
      <c r="N21" s="52"/>
    </row>
    <row r="22">
      <c r="A22" s="54"/>
      <c r="B22" s="55"/>
      <c r="C22" s="55"/>
      <c r="D22" s="55"/>
      <c r="E22" s="55"/>
      <c r="F22" s="55"/>
      <c r="G22" s="56"/>
      <c r="H22" s="56"/>
      <c r="I22" s="56"/>
      <c r="J22" s="56"/>
      <c r="K22" s="57"/>
      <c r="L22" s="36"/>
      <c r="M22" s="53"/>
      <c r="N22" s="53"/>
    </row>
    <row r="23">
      <c r="A23" s="58"/>
      <c r="B23" s="59"/>
      <c r="C23" s="60"/>
      <c r="D23" s="59"/>
      <c r="E23" s="60"/>
      <c r="F23" s="60"/>
      <c r="G23" s="60"/>
      <c r="H23" s="60"/>
      <c r="I23" s="60"/>
      <c r="J23" s="60"/>
      <c r="K23" s="57"/>
      <c r="L23" s="36"/>
      <c r="M23" s="52"/>
      <c r="N23" s="52"/>
    </row>
    <row r="24">
      <c r="A24" s="61"/>
      <c r="B24" s="62"/>
      <c r="C24" s="62"/>
      <c r="D24" s="62"/>
      <c r="E24" s="63"/>
      <c r="F24" s="63"/>
      <c r="G24" s="63"/>
      <c r="H24" s="63"/>
      <c r="I24" s="63"/>
      <c r="J24" s="63"/>
      <c r="K24" s="57"/>
      <c r="L24" s="36"/>
      <c r="M24" s="53"/>
      <c r="N24" s="53"/>
    </row>
    <row r="25">
      <c r="A25" s="64"/>
      <c r="B25" s="59"/>
      <c r="C25" s="60"/>
      <c r="D25" s="59"/>
      <c r="E25" s="59"/>
      <c r="F25" s="59"/>
      <c r="G25" s="59"/>
      <c r="H25" s="60"/>
      <c r="I25" s="60"/>
      <c r="J25" s="59"/>
      <c r="K25" s="57"/>
      <c r="L25" s="36"/>
      <c r="M25" s="52"/>
      <c r="N25" s="52"/>
    </row>
    <row r="26">
      <c r="A26" s="65"/>
      <c r="B26" s="55"/>
      <c r="C26" s="56"/>
      <c r="D26" s="55"/>
      <c r="E26" s="55"/>
      <c r="F26" s="55"/>
      <c r="G26" s="56"/>
      <c r="H26" s="56"/>
      <c r="I26" s="56"/>
      <c r="J26" s="55"/>
      <c r="K26" s="57"/>
      <c r="L26" s="36"/>
      <c r="M26" s="53"/>
      <c r="N26" s="53"/>
    </row>
    <row r="27">
      <c r="A27" s="58"/>
      <c r="B27" s="59"/>
      <c r="C27" s="60"/>
      <c r="D27" s="60"/>
      <c r="E27" s="60"/>
      <c r="F27" s="59"/>
      <c r="G27" s="59"/>
      <c r="H27" s="60"/>
      <c r="I27" s="60"/>
      <c r="J27" s="60"/>
      <c r="K27" s="57"/>
      <c r="L27" s="36"/>
      <c r="M27" s="52"/>
      <c r="N27" s="52"/>
    </row>
    <row r="28">
      <c r="A28" s="65"/>
      <c r="B28" s="55"/>
      <c r="C28" s="55"/>
      <c r="D28" s="55"/>
      <c r="E28" s="56"/>
      <c r="F28" s="56"/>
      <c r="G28" s="56"/>
      <c r="H28" s="56"/>
      <c r="I28" s="56"/>
      <c r="J28" s="56"/>
      <c r="K28" s="57"/>
      <c r="L28" s="36"/>
      <c r="M28" s="53"/>
      <c r="N28" s="53"/>
    </row>
    <row r="29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57"/>
      <c r="L29" s="36"/>
      <c r="M29" s="52"/>
      <c r="N29" s="52"/>
    </row>
    <row r="30">
      <c r="A30" s="65"/>
      <c r="B30" s="55"/>
      <c r="C30" s="55"/>
      <c r="D30" s="55"/>
      <c r="E30" s="56"/>
      <c r="F30" s="56"/>
      <c r="G30" s="56"/>
      <c r="H30" s="56"/>
      <c r="I30" s="56"/>
      <c r="J30" s="56"/>
      <c r="K30" s="57"/>
      <c r="L30" s="36"/>
      <c r="M30" s="53"/>
      <c r="N30" s="53"/>
    </row>
    <row r="31">
      <c r="A31" s="58"/>
      <c r="B31" s="59"/>
      <c r="C31" s="60"/>
      <c r="D31" s="59"/>
      <c r="E31" s="60"/>
      <c r="F31" s="60"/>
      <c r="G31" s="60"/>
      <c r="H31" s="60"/>
      <c r="I31" s="60"/>
      <c r="J31" s="60"/>
      <c r="K31" s="57"/>
      <c r="L31" s="36"/>
      <c r="M31" s="52"/>
      <c r="N31" s="52"/>
    </row>
    <row r="32">
      <c r="A32" s="65"/>
      <c r="B32" s="55"/>
      <c r="C32" s="56"/>
      <c r="D32" s="55"/>
      <c r="E32" s="56"/>
      <c r="F32" s="56"/>
      <c r="G32" s="56"/>
      <c r="H32" s="56"/>
      <c r="I32" s="56"/>
      <c r="J32" s="56"/>
      <c r="K32" s="57"/>
      <c r="L32" s="36"/>
      <c r="M32" s="53"/>
      <c r="N32" s="53"/>
    </row>
    <row r="33">
      <c r="A33" s="58"/>
      <c r="B33" s="59"/>
      <c r="C33" s="59"/>
      <c r="D33" s="59"/>
      <c r="E33" s="60"/>
      <c r="F33" s="60"/>
      <c r="G33" s="60"/>
      <c r="H33" s="60"/>
      <c r="I33" s="60"/>
      <c r="J33" s="60"/>
      <c r="K33" s="57"/>
      <c r="L33" s="36"/>
      <c r="M33" s="52"/>
      <c r="N33" s="52"/>
    </row>
    <row r="34">
      <c r="A34" s="61"/>
      <c r="B34" s="62"/>
      <c r="C34" s="62"/>
      <c r="D34" s="63"/>
      <c r="E34" s="63"/>
      <c r="F34" s="63"/>
      <c r="G34" s="63"/>
      <c r="H34" s="63"/>
      <c r="I34" s="63"/>
      <c r="J34" s="63"/>
      <c r="K34" s="57"/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69"/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57"/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69"/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78">
        <v>2.0</v>
      </c>
      <c r="B42" s="80" t="s">
        <v>32</v>
      </c>
      <c r="C42" s="80">
        <v>257.0</v>
      </c>
      <c r="D42" s="80">
        <v>215.0</v>
      </c>
      <c r="E42" s="80" t="s">
        <v>40</v>
      </c>
      <c r="F42" s="36"/>
      <c r="G42" s="82" t="s">
        <v>41</v>
      </c>
      <c r="H42" s="84">
        <v>0.0</v>
      </c>
      <c r="I42" s="85"/>
      <c r="J42" s="85"/>
      <c r="K42" s="7"/>
      <c r="L42" s="7"/>
      <c r="M42" s="7"/>
      <c r="N42" s="7"/>
    </row>
    <row r="43">
      <c r="A43" s="78">
        <v>2.0</v>
      </c>
      <c r="B43" s="80" t="s">
        <v>32</v>
      </c>
      <c r="C43" s="80">
        <v>270.0</v>
      </c>
      <c r="D43" s="80">
        <v>226.0</v>
      </c>
      <c r="E43" s="80" t="s">
        <v>40</v>
      </c>
      <c r="F43" s="36"/>
      <c r="G43" s="86" t="s">
        <v>42</v>
      </c>
      <c r="H43" s="87">
        <v>1.0</v>
      </c>
      <c r="I43" s="88"/>
      <c r="J43" s="88"/>
      <c r="K43" s="7"/>
      <c r="L43" s="7"/>
      <c r="M43" s="7"/>
      <c r="N43" s="7"/>
    </row>
    <row r="44">
      <c r="A44" s="89">
        <v>3.0</v>
      </c>
      <c r="B44" s="91" t="s">
        <v>32</v>
      </c>
      <c r="C44" s="91">
        <v>308.0</v>
      </c>
      <c r="D44" s="91">
        <v>459.0</v>
      </c>
      <c r="E44" s="91" t="s">
        <v>40</v>
      </c>
      <c r="F44" s="36"/>
      <c r="G44" s="82" t="s">
        <v>43</v>
      </c>
      <c r="H44" s="84">
        <v>1.0</v>
      </c>
      <c r="I44" s="85"/>
      <c r="J44" s="85"/>
      <c r="K44" s="7"/>
      <c r="L44" s="7"/>
      <c r="M44" s="7"/>
      <c r="N44" s="7"/>
    </row>
    <row r="45">
      <c r="A45" s="89">
        <v>3.0</v>
      </c>
      <c r="B45" s="91" t="s">
        <v>32</v>
      </c>
      <c r="C45" s="91">
        <v>262.0</v>
      </c>
      <c r="D45" s="91">
        <v>244.0</v>
      </c>
      <c r="E45" s="91" t="s">
        <v>40</v>
      </c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89">
        <v>3.0</v>
      </c>
      <c r="B46" s="91" t="s">
        <v>32</v>
      </c>
      <c r="C46" s="91">
        <v>253.0</v>
      </c>
      <c r="D46" s="91">
        <v>189.0</v>
      </c>
      <c r="E46" s="91" t="s">
        <v>40</v>
      </c>
      <c r="F46" s="36"/>
      <c r="G46" s="93" t="s">
        <v>41</v>
      </c>
      <c r="H46" s="94">
        <v>0.0</v>
      </c>
      <c r="I46" s="95"/>
      <c r="J46" s="95"/>
      <c r="K46" s="7"/>
      <c r="L46" s="7"/>
      <c r="M46" s="7"/>
      <c r="N46" s="7"/>
    </row>
    <row r="47">
      <c r="A47" s="90"/>
      <c r="B47" s="60"/>
      <c r="C47" s="60"/>
      <c r="D47" s="60"/>
      <c r="E47" s="60"/>
      <c r="F47" s="36"/>
      <c r="G47" s="96" t="s">
        <v>42</v>
      </c>
      <c r="H47" s="98">
        <v>0.0</v>
      </c>
      <c r="I47" s="97"/>
      <c r="J47" s="99"/>
      <c r="K47" s="7"/>
      <c r="L47" s="7"/>
      <c r="M47" s="7"/>
      <c r="N47" s="7"/>
    </row>
    <row r="48">
      <c r="A48" s="92"/>
      <c r="B48" s="56"/>
      <c r="C48" s="56"/>
      <c r="D48" s="56"/>
      <c r="E48" s="56"/>
      <c r="F48" s="36"/>
      <c r="G48" s="93" t="s">
        <v>43</v>
      </c>
      <c r="H48" s="94">
        <v>0.0</v>
      </c>
      <c r="I48" s="95"/>
      <c r="J48" s="95"/>
      <c r="K48" s="7"/>
      <c r="L48" s="7"/>
      <c r="M48" s="7"/>
      <c r="N48" s="7"/>
    </row>
    <row r="49">
      <c r="A49" s="90"/>
      <c r="B49" s="60"/>
      <c r="C49" s="60"/>
      <c r="D49" s="60"/>
      <c r="E49" s="60"/>
      <c r="F49" s="7"/>
      <c r="G49" s="7"/>
      <c r="H49" s="7"/>
      <c r="I49" s="7"/>
      <c r="J49" s="7"/>
      <c r="K49" s="7"/>
      <c r="L49" s="7"/>
      <c r="M49" s="7"/>
      <c r="N49" s="7"/>
    </row>
    <row r="50">
      <c r="A50" s="92"/>
      <c r="B50" s="56"/>
      <c r="C50" s="56"/>
      <c r="D50" s="56"/>
      <c r="E50" s="56"/>
      <c r="F50" s="7"/>
      <c r="G50" s="7"/>
      <c r="H50" s="7"/>
      <c r="I50" s="7"/>
      <c r="J50" s="7"/>
      <c r="K50" s="7"/>
      <c r="L50" s="7"/>
      <c r="M50" s="7"/>
      <c r="N50" s="7"/>
    </row>
    <row r="51">
      <c r="A51" s="90"/>
      <c r="B51" s="60"/>
      <c r="C51" s="60"/>
      <c r="D51" s="60"/>
      <c r="E51" s="60"/>
      <c r="F51" s="7"/>
      <c r="G51" s="7"/>
      <c r="H51" s="7"/>
      <c r="I51" s="7"/>
      <c r="J51" s="7"/>
      <c r="K51" s="7"/>
      <c r="L51" s="7"/>
      <c r="M51" s="7"/>
      <c r="N51" s="7"/>
    </row>
    <row r="52">
      <c r="A52" s="92"/>
      <c r="B52" s="56"/>
      <c r="C52" s="56"/>
      <c r="D52" s="56"/>
      <c r="E52" s="56"/>
      <c r="F52" s="7"/>
      <c r="G52" s="7"/>
      <c r="H52" s="7"/>
      <c r="I52" s="7"/>
      <c r="J52" s="7"/>
      <c r="K52" s="7"/>
      <c r="L52" s="7"/>
      <c r="M52" s="7"/>
      <c r="N52" s="7"/>
    </row>
    <row r="53">
      <c r="A53" s="90"/>
      <c r="B53" s="60"/>
      <c r="C53" s="60"/>
      <c r="D53" s="60"/>
      <c r="E53" s="60"/>
      <c r="F53" s="7"/>
      <c r="G53" s="7"/>
      <c r="H53" s="7"/>
      <c r="I53" s="7"/>
      <c r="J53" s="7"/>
      <c r="K53" s="7"/>
      <c r="L53" s="7"/>
      <c r="M53" s="7"/>
      <c r="N53" s="7"/>
    </row>
    <row r="54">
      <c r="A54" s="92"/>
      <c r="B54" s="56"/>
      <c r="C54" s="56"/>
      <c r="D54" s="56"/>
      <c r="E54" s="56"/>
      <c r="F54" s="7"/>
      <c r="G54" s="7"/>
      <c r="H54" s="7"/>
      <c r="I54" s="7"/>
      <c r="J54" s="7"/>
      <c r="K54" s="7"/>
      <c r="L54" s="7"/>
      <c r="M54" s="7"/>
      <c r="N54" s="7"/>
    </row>
    <row r="55">
      <c r="A55" s="90"/>
      <c r="B55" s="60"/>
      <c r="C55" s="60"/>
      <c r="D55" s="60"/>
      <c r="E55" s="60"/>
      <c r="F55" s="7"/>
      <c r="G55" s="7"/>
      <c r="H55" s="7"/>
      <c r="I55" s="7"/>
      <c r="J55" s="7"/>
      <c r="K55" s="7"/>
      <c r="L55" s="7"/>
      <c r="M55" s="7"/>
      <c r="N55" s="7"/>
    </row>
    <row r="56">
      <c r="A56" s="92"/>
      <c r="B56" s="56"/>
      <c r="C56" s="56"/>
      <c r="D56" s="56"/>
      <c r="E56" s="56"/>
      <c r="F56" s="7"/>
      <c r="G56" s="7"/>
      <c r="H56" s="7"/>
      <c r="I56" s="7"/>
      <c r="J56" s="7"/>
      <c r="K56" s="7"/>
      <c r="L56" s="7"/>
      <c r="M56" s="7"/>
      <c r="N56" s="7"/>
    </row>
    <row r="57">
      <c r="A57" s="90"/>
      <c r="B57" s="60"/>
      <c r="C57" s="60"/>
      <c r="D57" s="60"/>
      <c r="E57" s="60"/>
      <c r="F57" s="7"/>
      <c r="G57" s="7"/>
      <c r="H57" s="7"/>
      <c r="I57" s="7"/>
      <c r="J57" s="7"/>
      <c r="K57" s="7"/>
      <c r="L57" s="7"/>
      <c r="M57" s="7"/>
      <c r="N57" s="7"/>
    </row>
    <row r="58">
      <c r="A58" s="92"/>
      <c r="B58" s="56"/>
      <c r="C58" s="56"/>
      <c r="D58" s="56"/>
      <c r="E58" s="56"/>
      <c r="F58" s="7"/>
      <c r="G58" s="7"/>
      <c r="H58" s="7"/>
      <c r="I58" s="7"/>
      <c r="J58" s="7"/>
      <c r="K58" s="7"/>
      <c r="L58" s="7"/>
      <c r="M58" s="7"/>
      <c r="N58" s="7"/>
    </row>
    <row r="59">
      <c r="A59" s="90"/>
      <c r="B59" s="60"/>
      <c r="C59" s="60"/>
      <c r="D59" s="60"/>
      <c r="E59" s="60"/>
      <c r="F59" s="7"/>
      <c r="G59" s="7"/>
      <c r="H59" s="7"/>
      <c r="I59" s="7"/>
      <c r="J59" s="7"/>
      <c r="K59" s="7"/>
      <c r="L59" s="7"/>
      <c r="M59" s="7"/>
      <c r="N59" s="7"/>
    </row>
    <row r="60">
      <c r="A60" s="92"/>
      <c r="B60" s="56"/>
      <c r="C60" s="56"/>
      <c r="D60" s="56"/>
      <c r="E60" s="56"/>
      <c r="F60" s="7"/>
      <c r="G60" s="7"/>
      <c r="H60" s="7"/>
      <c r="I60" s="7"/>
      <c r="J60" s="7"/>
      <c r="K60" s="7"/>
      <c r="L60" s="7"/>
      <c r="M60" s="7"/>
      <c r="N60" s="7"/>
    </row>
    <row r="61">
      <c r="A61" s="90"/>
      <c r="B61" s="60"/>
      <c r="C61" s="60"/>
      <c r="D61" s="60"/>
      <c r="E61" s="60"/>
      <c r="F61" s="7"/>
      <c r="G61" s="7"/>
      <c r="H61" s="7"/>
      <c r="I61" s="7"/>
      <c r="J61" s="7"/>
      <c r="K61" s="7"/>
      <c r="L61" s="7"/>
      <c r="M61" s="7"/>
      <c r="N61" s="7"/>
    </row>
    <row r="62">
      <c r="A62" s="92"/>
      <c r="B62" s="56"/>
      <c r="C62" s="56"/>
      <c r="D62" s="56"/>
      <c r="E62" s="56"/>
      <c r="F62" s="7"/>
      <c r="G62" s="7"/>
      <c r="H62" s="7"/>
      <c r="I62" s="7"/>
      <c r="J62" s="7"/>
      <c r="K62" s="7"/>
      <c r="L62" s="7"/>
      <c r="M62" s="7"/>
      <c r="N62" s="7"/>
    </row>
    <row r="63">
      <c r="A63" s="90"/>
      <c r="B63" s="60"/>
      <c r="C63" s="60"/>
      <c r="D63" s="60"/>
      <c r="E63" s="60"/>
      <c r="F63" s="7"/>
      <c r="G63" s="7"/>
      <c r="H63" s="7"/>
      <c r="I63" s="7"/>
      <c r="J63" s="7"/>
      <c r="K63" s="7"/>
      <c r="L63" s="7"/>
      <c r="M63" s="7"/>
      <c r="N63" s="7"/>
    </row>
    <row r="64">
      <c r="A64" s="92"/>
      <c r="B64" s="56"/>
      <c r="C64" s="56"/>
      <c r="D64" s="56"/>
      <c r="E64" s="56"/>
      <c r="F64" s="7"/>
      <c r="G64" s="7"/>
      <c r="H64" s="7"/>
      <c r="I64" s="7"/>
      <c r="J64" s="7"/>
      <c r="K64" s="7"/>
      <c r="L64" s="7"/>
      <c r="M64" s="7"/>
      <c r="N64" s="7"/>
    </row>
    <row r="65">
      <c r="A65" s="90"/>
      <c r="B65" s="60"/>
      <c r="C65" s="60"/>
      <c r="D65" s="60"/>
      <c r="E65" s="60"/>
      <c r="F65" s="7"/>
      <c r="G65" s="7"/>
      <c r="H65" s="7"/>
      <c r="I65" s="7"/>
      <c r="J65" s="7"/>
      <c r="K65" s="7"/>
      <c r="L65" s="7"/>
      <c r="M65" s="7"/>
      <c r="N65" s="7"/>
    </row>
    <row r="66">
      <c r="A66" s="92"/>
      <c r="B66" s="56"/>
      <c r="C66" s="56"/>
      <c r="D66" s="56"/>
      <c r="E66" s="56"/>
      <c r="F66" s="7"/>
      <c r="G66" s="7"/>
      <c r="H66" s="7"/>
      <c r="I66" s="7"/>
      <c r="J66" s="7"/>
      <c r="K66" s="7"/>
      <c r="L66" s="7"/>
      <c r="M66" s="7"/>
      <c r="N66" s="7"/>
    </row>
    <row r="67">
      <c r="A67" s="90"/>
      <c r="B67" s="60"/>
      <c r="C67" s="60"/>
      <c r="D67" s="60"/>
      <c r="E67" s="60"/>
      <c r="F67" s="7"/>
      <c r="G67" s="7"/>
      <c r="H67" s="7"/>
      <c r="I67" s="7"/>
      <c r="J67" s="7"/>
      <c r="K67" s="7"/>
      <c r="L67" s="7"/>
      <c r="M67" s="7"/>
      <c r="N67" s="7"/>
    </row>
    <row r="68">
      <c r="A68" s="92"/>
      <c r="B68" s="56"/>
      <c r="C68" s="56"/>
      <c r="D68" s="56"/>
      <c r="E68" s="56"/>
      <c r="F68" s="7"/>
      <c r="G68" s="7"/>
      <c r="H68" s="7"/>
      <c r="I68" s="7"/>
      <c r="J68" s="7"/>
      <c r="K68" s="7"/>
      <c r="L68" s="7"/>
      <c r="M68" s="7"/>
      <c r="N68" s="7"/>
    </row>
    <row r="69">
      <c r="A69" s="90"/>
      <c r="B69" s="60"/>
      <c r="C69" s="60"/>
      <c r="D69" s="60"/>
      <c r="E69" s="60"/>
      <c r="F69" s="7"/>
      <c r="G69" s="7"/>
      <c r="H69" s="7"/>
      <c r="I69" s="7"/>
      <c r="J69" s="7"/>
      <c r="K69" s="7"/>
      <c r="L69" s="7"/>
      <c r="M69" s="7"/>
      <c r="N69" s="7"/>
    </row>
    <row r="70">
      <c r="A70" s="92"/>
      <c r="B70" s="56"/>
      <c r="C70" s="56"/>
      <c r="D70" s="56"/>
      <c r="E70" s="56"/>
      <c r="F70" s="7"/>
      <c r="G70" s="7"/>
      <c r="H70" s="7"/>
      <c r="I70" s="7"/>
      <c r="J70" s="7"/>
      <c r="K70" s="7"/>
      <c r="L70" s="7"/>
      <c r="M70" s="7"/>
      <c r="N70" s="7"/>
    </row>
    <row r="71">
      <c r="A71" s="90"/>
      <c r="B71" s="60"/>
      <c r="C71" s="60"/>
      <c r="D71" s="60"/>
      <c r="E71" s="60"/>
      <c r="F71" s="7"/>
      <c r="G71" s="7"/>
      <c r="H71" s="7"/>
      <c r="I71" s="7"/>
      <c r="J71" s="7"/>
      <c r="K71" s="7"/>
      <c r="L71" s="7"/>
      <c r="M71" s="7"/>
      <c r="N71" s="7"/>
    </row>
    <row r="72">
      <c r="A72" s="92"/>
      <c r="B72" s="56"/>
      <c r="C72" s="56"/>
      <c r="D72" s="56"/>
      <c r="E72" s="56"/>
      <c r="F72" s="7"/>
      <c r="G72" s="7"/>
      <c r="H72" s="7"/>
      <c r="I72" s="7"/>
      <c r="J72" s="7"/>
      <c r="K72" s="7"/>
      <c r="L72" s="7"/>
      <c r="M72" s="7"/>
      <c r="N72" s="7"/>
    </row>
    <row r="73">
      <c r="A73" s="90"/>
      <c r="B73" s="60"/>
      <c r="C73" s="60"/>
      <c r="D73" s="60"/>
      <c r="E73" s="60"/>
      <c r="F73" s="7"/>
      <c r="G73" s="7"/>
      <c r="H73" s="7"/>
      <c r="I73" s="7"/>
      <c r="J73" s="7"/>
      <c r="K73" s="7"/>
      <c r="L73" s="7"/>
      <c r="M73" s="7"/>
      <c r="N73" s="7"/>
    </row>
    <row r="74">
      <c r="A74" s="92"/>
      <c r="B74" s="56"/>
      <c r="C74" s="56"/>
      <c r="D74" s="56"/>
      <c r="E74" s="56"/>
      <c r="F74" s="7"/>
      <c r="G74" s="7"/>
      <c r="H74" s="7"/>
      <c r="I74" s="7"/>
      <c r="J74" s="7"/>
      <c r="K74" s="7"/>
      <c r="L74" s="7"/>
      <c r="M74" s="7"/>
      <c r="N74" s="7"/>
    </row>
    <row r="75">
      <c r="A75" s="90"/>
      <c r="B75" s="59"/>
      <c r="C75" s="59"/>
      <c r="D75" s="59"/>
      <c r="E75" s="60"/>
    </row>
    <row r="76">
      <c r="A76" s="92"/>
      <c r="B76" s="55"/>
      <c r="C76" s="55"/>
      <c r="D76" s="55"/>
      <c r="E76" s="56"/>
    </row>
    <row r="77">
      <c r="A77" s="90"/>
      <c r="B77" s="59"/>
      <c r="C77" s="59"/>
      <c r="D77" s="59"/>
      <c r="E77" s="60"/>
    </row>
    <row r="78">
      <c r="A78" s="92"/>
      <c r="B78" s="55"/>
      <c r="C78" s="55"/>
      <c r="D78" s="55"/>
      <c r="E78" s="56"/>
    </row>
    <row r="79">
      <c r="A79" s="90"/>
      <c r="B79" s="60"/>
      <c r="C79" s="60"/>
      <c r="D79" s="60"/>
      <c r="E79" s="60"/>
    </row>
    <row r="80">
      <c r="A80" s="92"/>
      <c r="B80" s="56"/>
      <c r="C80" s="56"/>
      <c r="D80" s="56"/>
      <c r="E80" s="56"/>
    </row>
    <row r="81">
      <c r="A81" s="90"/>
      <c r="B81" s="60"/>
      <c r="C81" s="60"/>
      <c r="D81" s="60"/>
      <c r="E81" s="60"/>
    </row>
    <row r="82">
      <c r="A82" s="92"/>
      <c r="B82" s="56"/>
      <c r="C82" s="56"/>
      <c r="D82" s="56"/>
      <c r="E82" s="56"/>
    </row>
    <row r="83">
      <c r="A83" s="90"/>
      <c r="B83" s="60"/>
      <c r="C83" s="60"/>
      <c r="D83" s="60"/>
      <c r="E83" s="60"/>
    </row>
    <row r="84">
      <c r="A84" s="92"/>
      <c r="B84" s="56"/>
      <c r="C84" s="56"/>
      <c r="D84" s="56"/>
      <c r="E84" s="56"/>
    </row>
    <row r="85">
      <c r="A85" s="90"/>
      <c r="B85" s="60"/>
      <c r="C85" s="60"/>
      <c r="D85" s="60"/>
      <c r="E85" s="60"/>
    </row>
    <row r="86">
      <c r="A86" s="92"/>
      <c r="B86" s="56"/>
      <c r="C86" s="56"/>
      <c r="D86" s="56"/>
      <c r="E86" s="56"/>
    </row>
    <row r="87">
      <c r="A87" s="90"/>
      <c r="B87" s="60"/>
      <c r="C87" s="60"/>
      <c r="D87" s="60"/>
      <c r="E87" s="60"/>
    </row>
    <row r="88">
      <c r="A88" s="92"/>
      <c r="B88" s="56"/>
      <c r="C88" s="56"/>
      <c r="D88" s="56"/>
      <c r="E88" s="56"/>
    </row>
    <row r="89">
      <c r="A89" s="90"/>
      <c r="B89" s="60"/>
      <c r="C89" s="60"/>
      <c r="D89" s="60"/>
      <c r="E89" s="60"/>
    </row>
    <row r="90">
      <c r="A90" s="92"/>
      <c r="B90" s="56"/>
      <c r="C90" s="56"/>
      <c r="D90" s="56"/>
      <c r="E90" s="56"/>
    </row>
    <row r="91">
      <c r="A91" s="90"/>
      <c r="B91" s="60"/>
      <c r="C91" s="60"/>
      <c r="D91" s="60"/>
      <c r="E91" s="60"/>
    </row>
    <row r="92">
      <c r="A92" s="92"/>
      <c r="B92" s="56"/>
      <c r="C92" s="56"/>
      <c r="D92" s="56"/>
      <c r="E92" s="56"/>
    </row>
    <row r="93">
      <c r="A93" s="90"/>
      <c r="B93" s="60"/>
      <c r="C93" s="60"/>
      <c r="D93" s="60"/>
      <c r="E93" s="60"/>
    </row>
    <row r="94">
      <c r="A94" s="92"/>
      <c r="B94" s="56"/>
      <c r="C94" s="56"/>
      <c r="D94" s="56"/>
      <c r="E94" s="56"/>
    </row>
    <row r="95">
      <c r="A95" s="90"/>
      <c r="B95" s="60"/>
      <c r="C95" s="60"/>
      <c r="D95" s="60"/>
      <c r="E95" s="60"/>
    </row>
    <row r="96">
      <c r="A96" s="92"/>
      <c r="B96" s="56"/>
      <c r="C96" s="56"/>
      <c r="D96" s="56"/>
      <c r="E96" s="56"/>
    </row>
    <row r="97">
      <c r="A97" s="90"/>
      <c r="B97" s="60"/>
      <c r="C97" s="60"/>
      <c r="D97" s="60"/>
      <c r="E97" s="60"/>
    </row>
    <row r="98">
      <c r="A98" s="92"/>
      <c r="B98" s="56"/>
      <c r="C98" s="56"/>
      <c r="D98" s="56"/>
      <c r="E98" s="56"/>
    </row>
    <row r="99">
      <c r="A99" s="90"/>
      <c r="B99" s="60"/>
      <c r="C99" s="60"/>
      <c r="D99" s="60"/>
      <c r="E99" s="60"/>
    </row>
    <row r="100">
      <c r="A100" s="92"/>
      <c r="B100" s="56"/>
      <c r="C100" s="56"/>
      <c r="D100" s="56"/>
      <c r="E100" s="56"/>
    </row>
    <row r="101">
      <c r="A101" s="90"/>
      <c r="B101" s="60"/>
      <c r="C101" s="60"/>
      <c r="D101" s="60"/>
      <c r="E101" s="60"/>
    </row>
    <row r="102">
      <c r="A102" s="92"/>
      <c r="B102" s="56"/>
      <c r="C102" s="56"/>
      <c r="D102" s="56"/>
      <c r="E102" s="56"/>
    </row>
    <row r="103">
      <c r="A103" s="90"/>
      <c r="B103" s="60"/>
      <c r="C103" s="60"/>
      <c r="D103" s="60"/>
      <c r="E103" s="60"/>
    </row>
    <row r="104">
      <c r="A104" s="92"/>
      <c r="B104" s="56"/>
      <c r="C104" s="56"/>
      <c r="D104" s="56"/>
      <c r="E104" s="56"/>
    </row>
    <row r="105">
      <c r="A105" s="90"/>
      <c r="B105" s="60"/>
      <c r="C105" s="60"/>
      <c r="D105" s="60"/>
      <c r="E105" s="60"/>
    </row>
    <row r="106">
      <c r="A106" s="92"/>
      <c r="B106" s="56"/>
      <c r="C106" s="56"/>
      <c r="D106" s="56"/>
      <c r="E106" s="56"/>
    </row>
  </sheetData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93</v>
      </c>
      <c r="C1" s="3"/>
      <c r="D1" s="3"/>
      <c r="E1" s="4"/>
      <c r="F1" s="5" t="s">
        <v>1</v>
      </c>
      <c r="G1" s="6">
        <v>43679.0</v>
      </c>
      <c r="H1" s="5" t="s">
        <v>3</v>
      </c>
      <c r="I1" s="5"/>
      <c r="J1" s="3"/>
      <c r="K1" s="4"/>
      <c r="L1" s="7"/>
      <c r="M1" s="7"/>
      <c r="N1" s="7"/>
    </row>
    <row r="2">
      <c r="A2" s="8" t="s">
        <v>4</v>
      </c>
      <c r="B2" s="9">
        <v>200.0</v>
      </c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8" t="s">
        <v>11</v>
      </c>
      <c r="B4" s="9">
        <v>25.0</v>
      </c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22" t="s">
        <v>16</v>
      </c>
      <c r="B6" s="23">
        <v>15.0</v>
      </c>
      <c r="C6" s="24"/>
      <c r="D6" s="25"/>
      <c r="E6" s="24"/>
      <c r="F6" s="26">
        <v>1498.0</v>
      </c>
      <c r="G6" s="26">
        <v>1009.0</v>
      </c>
      <c r="H6" s="27">
        <f>1898+1854</f>
        <v>3752</v>
      </c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35" t="s">
        <v>28</v>
      </c>
      <c r="L8" s="36"/>
      <c r="M8" s="37" t="s">
        <v>29</v>
      </c>
      <c r="N8" s="38" t="s">
        <v>30</v>
      </c>
    </row>
    <row r="9">
      <c r="A9" s="137">
        <v>1.0</v>
      </c>
      <c r="B9" s="138" t="s">
        <v>63</v>
      </c>
      <c r="C9" s="138">
        <v>22.0</v>
      </c>
      <c r="D9" s="138">
        <v>1.0</v>
      </c>
      <c r="E9" s="138"/>
      <c r="F9" s="138"/>
      <c r="G9" s="138"/>
      <c r="H9" s="139"/>
      <c r="I9" s="139"/>
      <c r="J9" s="138"/>
      <c r="K9" s="140">
        <f t="shared" ref="K9:K26" si="1">SUM(C9:J9)</f>
        <v>23</v>
      </c>
      <c r="L9" s="36"/>
      <c r="M9" s="180" t="s">
        <v>60</v>
      </c>
      <c r="N9" s="180">
        <f>SUM(K15+K17+K22)</f>
        <v>54</v>
      </c>
    </row>
    <row r="10">
      <c r="A10" s="149">
        <v>1.0</v>
      </c>
      <c r="B10" s="150" t="s">
        <v>31</v>
      </c>
      <c r="C10" s="150">
        <v>34.0</v>
      </c>
      <c r="D10" s="150">
        <v>8.0</v>
      </c>
      <c r="E10" s="150"/>
      <c r="F10" s="151"/>
      <c r="G10" s="150"/>
      <c r="H10" s="151"/>
      <c r="I10" s="151"/>
      <c r="J10" s="151"/>
      <c r="K10" s="140">
        <f t="shared" si="1"/>
        <v>42</v>
      </c>
      <c r="L10" s="36"/>
      <c r="M10" s="181" t="s">
        <v>63</v>
      </c>
      <c r="N10" s="181">
        <f>SUM(K9+K18+K25)</f>
        <v>36</v>
      </c>
    </row>
    <row r="11">
      <c r="A11" s="152">
        <v>1.0</v>
      </c>
      <c r="B11" s="138" t="s">
        <v>57</v>
      </c>
      <c r="C11" s="138">
        <v>1.0</v>
      </c>
      <c r="D11" s="138">
        <v>5.0</v>
      </c>
      <c r="E11" s="138"/>
      <c r="F11" s="138"/>
      <c r="G11" s="138"/>
      <c r="H11" s="139"/>
      <c r="I11" s="139"/>
      <c r="J11" s="139"/>
      <c r="K11" s="140">
        <f t="shared" si="1"/>
        <v>6</v>
      </c>
      <c r="L11" s="36"/>
      <c r="M11" s="180" t="s">
        <v>31</v>
      </c>
      <c r="N11" s="182">
        <f>SUM(K10+K20+K24)</f>
        <v>55</v>
      </c>
    </row>
    <row r="12">
      <c r="A12" s="149">
        <v>1.0</v>
      </c>
      <c r="B12" s="150" t="s">
        <v>67</v>
      </c>
      <c r="C12" s="150">
        <v>2.0</v>
      </c>
      <c r="D12" s="150">
        <v>2.0</v>
      </c>
      <c r="E12" s="151"/>
      <c r="F12" s="151"/>
      <c r="G12" s="151"/>
      <c r="H12" s="151"/>
      <c r="I12" s="150"/>
      <c r="J12" s="150"/>
      <c r="K12" s="140">
        <f t="shared" si="1"/>
        <v>4</v>
      </c>
      <c r="L12" s="36"/>
      <c r="M12" s="181" t="s">
        <v>57</v>
      </c>
      <c r="N12" s="181">
        <f>SUM(K11)</f>
        <v>6</v>
      </c>
    </row>
    <row r="13">
      <c r="A13" s="152">
        <v>1.0</v>
      </c>
      <c r="B13" s="138" t="s">
        <v>55</v>
      </c>
      <c r="C13" s="138">
        <v>4.0</v>
      </c>
      <c r="D13" s="138">
        <v>15.0</v>
      </c>
      <c r="E13" s="139"/>
      <c r="F13" s="139"/>
      <c r="G13" s="139"/>
      <c r="H13" s="139"/>
      <c r="I13" s="139"/>
      <c r="J13" s="138"/>
      <c r="K13" s="140">
        <f t="shared" si="1"/>
        <v>19</v>
      </c>
      <c r="L13" s="36"/>
      <c r="M13" s="180" t="s">
        <v>67</v>
      </c>
      <c r="N13" s="180">
        <f>SUM(K12+K19)</f>
        <v>11</v>
      </c>
    </row>
    <row r="14">
      <c r="A14" s="149">
        <v>1.0</v>
      </c>
      <c r="B14" s="150" t="s">
        <v>85</v>
      </c>
      <c r="C14" s="150">
        <v>3.0</v>
      </c>
      <c r="D14" s="150">
        <v>1.0</v>
      </c>
      <c r="E14" s="150"/>
      <c r="F14" s="150"/>
      <c r="G14" s="150"/>
      <c r="H14" s="150"/>
      <c r="I14" s="151"/>
      <c r="J14" s="151"/>
      <c r="K14" s="140">
        <f t="shared" si="1"/>
        <v>4</v>
      </c>
      <c r="L14" s="36"/>
      <c r="M14" s="181" t="s">
        <v>55</v>
      </c>
      <c r="N14" s="181">
        <f>SUM(K13+K21+K23)</f>
        <v>30</v>
      </c>
    </row>
    <row r="15">
      <c r="A15" s="152">
        <v>1.0</v>
      </c>
      <c r="B15" s="138" t="s">
        <v>60</v>
      </c>
      <c r="C15" s="138">
        <v>2.0</v>
      </c>
      <c r="D15" s="138">
        <v>2.0</v>
      </c>
      <c r="E15" s="139"/>
      <c r="F15" s="138"/>
      <c r="G15" s="139"/>
      <c r="H15" s="139"/>
      <c r="I15" s="138"/>
      <c r="J15" s="138"/>
      <c r="K15" s="140">
        <f t="shared" si="1"/>
        <v>4</v>
      </c>
      <c r="L15" s="36"/>
      <c r="M15" s="180" t="s">
        <v>85</v>
      </c>
      <c r="N15" s="180">
        <f>SUM(K14)</f>
        <v>4</v>
      </c>
    </row>
    <row r="16">
      <c r="A16" s="149">
        <v>1.0</v>
      </c>
      <c r="B16" s="150" t="s">
        <v>64</v>
      </c>
      <c r="C16" s="150">
        <v>4.0</v>
      </c>
      <c r="D16" s="150"/>
      <c r="E16" s="150">
        <v>1.0</v>
      </c>
      <c r="F16" s="151"/>
      <c r="G16" s="151"/>
      <c r="H16" s="151"/>
      <c r="I16" s="151"/>
      <c r="J16" s="151"/>
      <c r="K16" s="140">
        <f t="shared" si="1"/>
        <v>5</v>
      </c>
      <c r="L16" s="36"/>
      <c r="M16" s="181" t="s">
        <v>64</v>
      </c>
      <c r="N16" s="181">
        <f>SUM(K16)</f>
        <v>5</v>
      </c>
    </row>
    <row r="17">
      <c r="A17" s="159">
        <v>2.0</v>
      </c>
      <c r="B17" s="91" t="s">
        <v>60</v>
      </c>
      <c r="C17" s="91"/>
      <c r="D17" s="91">
        <v>3.0</v>
      </c>
      <c r="E17" s="91">
        <v>2.0</v>
      </c>
      <c r="F17" s="91">
        <v>2.0</v>
      </c>
      <c r="G17" s="91">
        <v>1.0</v>
      </c>
      <c r="H17" s="91">
        <v>2.0</v>
      </c>
      <c r="I17" s="160"/>
      <c r="J17" s="160"/>
      <c r="K17" s="161">
        <f t="shared" si="1"/>
        <v>10</v>
      </c>
      <c r="L17" s="36"/>
      <c r="M17" s="180" t="s">
        <v>59</v>
      </c>
      <c r="N17" s="180">
        <v>1.0</v>
      </c>
    </row>
    <row r="18">
      <c r="A18" s="162">
        <v>2.0</v>
      </c>
      <c r="B18" s="163" t="s">
        <v>63</v>
      </c>
      <c r="C18" s="163">
        <v>5.0</v>
      </c>
      <c r="D18" s="163">
        <v>1.0</v>
      </c>
      <c r="E18" s="163"/>
      <c r="F18" s="163"/>
      <c r="G18" s="163"/>
      <c r="H18" s="164"/>
      <c r="I18" s="164"/>
      <c r="J18" s="164"/>
      <c r="K18" s="161">
        <f t="shared" si="1"/>
        <v>6</v>
      </c>
      <c r="L18" s="36"/>
      <c r="M18" s="181" t="s">
        <v>32</v>
      </c>
      <c r="N18" s="181">
        <v>7.0</v>
      </c>
    </row>
    <row r="19">
      <c r="A19" s="159">
        <v>2.0</v>
      </c>
      <c r="B19" s="91" t="s">
        <v>67</v>
      </c>
      <c r="C19" s="91">
        <v>5.0</v>
      </c>
      <c r="D19" s="91">
        <v>2.0</v>
      </c>
      <c r="E19" s="91"/>
      <c r="F19" s="91"/>
      <c r="G19" s="91"/>
      <c r="H19" s="91"/>
      <c r="I19" s="160"/>
      <c r="J19" s="160"/>
      <c r="K19" s="161">
        <f t="shared" si="1"/>
        <v>7</v>
      </c>
      <c r="L19" s="36"/>
      <c r="M19" s="48" t="s">
        <v>33</v>
      </c>
      <c r="N19" s="48">
        <f>COUNT(N9:N18)</f>
        <v>10</v>
      </c>
    </row>
    <row r="20">
      <c r="A20" s="162">
        <v>2.0</v>
      </c>
      <c r="B20" s="163" t="s">
        <v>31</v>
      </c>
      <c r="C20" s="163">
        <v>1.0</v>
      </c>
      <c r="D20" s="163">
        <v>5.0</v>
      </c>
      <c r="E20" s="164"/>
      <c r="F20" s="164"/>
      <c r="G20" s="163"/>
      <c r="H20" s="163"/>
      <c r="I20" s="164"/>
      <c r="J20" s="163"/>
      <c r="K20" s="161">
        <f t="shared" si="1"/>
        <v>6</v>
      </c>
      <c r="L20" s="36"/>
      <c r="M20" s="53"/>
      <c r="N20" s="53"/>
    </row>
    <row r="21">
      <c r="A21" s="159">
        <v>2.0</v>
      </c>
      <c r="B21" s="91" t="s">
        <v>55</v>
      </c>
      <c r="C21" s="91"/>
      <c r="D21" s="91">
        <v>1.0</v>
      </c>
      <c r="E21" s="91"/>
      <c r="F21" s="91"/>
      <c r="G21" s="91"/>
      <c r="H21" s="91"/>
      <c r="I21" s="91"/>
      <c r="J21" s="91"/>
      <c r="K21" s="161">
        <f t="shared" si="1"/>
        <v>1</v>
      </c>
      <c r="L21" s="36"/>
      <c r="M21" s="52"/>
      <c r="N21" s="52"/>
    </row>
    <row r="22">
      <c r="A22" s="157">
        <v>3.0</v>
      </c>
      <c r="B22" s="80" t="s">
        <v>60</v>
      </c>
      <c r="C22" s="80"/>
      <c r="D22" s="80">
        <v>6.0</v>
      </c>
      <c r="E22" s="80">
        <v>2.0</v>
      </c>
      <c r="F22" s="80"/>
      <c r="G22" s="158"/>
      <c r="H22" s="80">
        <v>4.0</v>
      </c>
      <c r="I22" s="80">
        <v>2.0</v>
      </c>
      <c r="J22" s="80">
        <v>26.0</v>
      </c>
      <c r="K22" s="156">
        <f t="shared" si="1"/>
        <v>40</v>
      </c>
      <c r="L22" s="36"/>
      <c r="M22" s="53"/>
      <c r="N22" s="53"/>
    </row>
    <row r="23">
      <c r="A23" s="157">
        <v>3.0</v>
      </c>
      <c r="B23" s="80" t="s">
        <v>55</v>
      </c>
      <c r="C23" s="80">
        <v>1.0</v>
      </c>
      <c r="D23" s="80">
        <v>8.0</v>
      </c>
      <c r="E23" s="158"/>
      <c r="F23" s="158"/>
      <c r="G23" s="158"/>
      <c r="H23" s="158"/>
      <c r="I23" s="80">
        <v>1.0</v>
      </c>
      <c r="J23" s="158"/>
      <c r="K23" s="156">
        <f t="shared" si="1"/>
        <v>10</v>
      </c>
      <c r="L23" s="36"/>
      <c r="M23" s="52"/>
      <c r="N23" s="52"/>
    </row>
    <row r="24">
      <c r="A24" s="153">
        <v>3.0</v>
      </c>
      <c r="B24" s="154" t="s">
        <v>31</v>
      </c>
      <c r="C24" s="154">
        <v>4.0</v>
      </c>
      <c r="D24" s="154">
        <v>3.0</v>
      </c>
      <c r="E24" s="155"/>
      <c r="F24" s="155"/>
      <c r="G24" s="155"/>
      <c r="H24" s="155"/>
      <c r="I24" s="155"/>
      <c r="J24" s="155"/>
      <c r="K24" s="156">
        <f t="shared" si="1"/>
        <v>7</v>
      </c>
      <c r="L24" s="36"/>
      <c r="M24" s="53"/>
      <c r="N24" s="53"/>
    </row>
    <row r="25">
      <c r="A25" s="157">
        <v>3.0</v>
      </c>
      <c r="B25" s="80" t="s">
        <v>63</v>
      </c>
      <c r="C25" s="80">
        <v>7.0</v>
      </c>
      <c r="D25" s="80"/>
      <c r="E25" s="80"/>
      <c r="F25" s="80"/>
      <c r="G25" s="80"/>
      <c r="H25" s="158"/>
      <c r="I25" s="158"/>
      <c r="J25" s="80"/>
      <c r="K25" s="156">
        <f t="shared" si="1"/>
        <v>7</v>
      </c>
      <c r="L25" s="36"/>
      <c r="M25" s="52"/>
      <c r="N25" s="52"/>
    </row>
    <row r="26">
      <c r="A26" s="157">
        <v>3.0</v>
      </c>
      <c r="B26" s="80" t="s">
        <v>59</v>
      </c>
      <c r="C26" s="158"/>
      <c r="D26" s="80"/>
      <c r="E26" s="80"/>
      <c r="F26" s="80">
        <v>1.0</v>
      </c>
      <c r="G26" s="158"/>
      <c r="H26" s="158"/>
      <c r="I26" s="158"/>
      <c r="J26" s="80"/>
      <c r="K26" s="156">
        <f t="shared" si="1"/>
        <v>1</v>
      </c>
      <c r="L26" s="36"/>
      <c r="M26" s="53"/>
      <c r="N26" s="53"/>
    </row>
    <row r="27">
      <c r="A27" s="58"/>
      <c r="B27" s="59"/>
      <c r="C27" s="60"/>
      <c r="D27" s="60"/>
      <c r="E27" s="60"/>
      <c r="F27" s="59"/>
      <c r="G27" s="59"/>
      <c r="H27" s="60"/>
      <c r="I27" s="60"/>
      <c r="J27" s="60"/>
      <c r="K27" s="57"/>
      <c r="L27" s="36"/>
      <c r="M27" s="52"/>
      <c r="N27" s="52"/>
    </row>
    <row r="28">
      <c r="A28" s="65"/>
      <c r="B28" s="55"/>
      <c r="C28" s="55"/>
      <c r="D28" s="55"/>
      <c r="E28" s="56"/>
      <c r="F28" s="56"/>
      <c r="G28" s="56"/>
      <c r="H28" s="56"/>
      <c r="I28" s="56"/>
      <c r="J28" s="56"/>
      <c r="K28" s="57"/>
      <c r="L28" s="36"/>
      <c r="M28" s="53"/>
      <c r="N28" s="53"/>
    </row>
    <row r="29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57"/>
      <c r="L29" s="36"/>
      <c r="M29" s="52"/>
      <c r="N29" s="52"/>
    </row>
    <row r="30">
      <c r="A30" s="65"/>
      <c r="B30" s="55"/>
      <c r="C30" s="55"/>
      <c r="D30" s="55"/>
      <c r="E30" s="56"/>
      <c r="F30" s="56"/>
      <c r="G30" s="56"/>
      <c r="H30" s="56"/>
      <c r="I30" s="56"/>
      <c r="J30" s="56"/>
      <c r="K30" s="57"/>
      <c r="L30" s="36"/>
      <c r="M30" s="53"/>
      <c r="N30" s="53"/>
    </row>
    <row r="31">
      <c r="A31" s="58"/>
      <c r="B31" s="59"/>
      <c r="C31" s="60"/>
      <c r="D31" s="59"/>
      <c r="E31" s="60"/>
      <c r="F31" s="60"/>
      <c r="G31" s="60"/>
      <c r="H31" s="60"/>
      <c r="I31" s="60"/>
      <c r="J31" s="60"/>
      <c r="K31" s="57"/>
      <c r="L31" s="36"/>
      <c r="M31" s="52"/>
      <c r="N31" s="52"/>
    </row>
    <row r="32">
      <c r="A32" s="65"/>
      <c r="B32" s="55"/>
      <c r="C32" s="56"/>
      <c r="D32" s="55"/>
      <c r="E32" s="56"/>
      <c r="F32" s="56"/>
      <c r="G32" s="56"/>
      <c r="H32" s="56"/>
      <c r="I32" s="56"/>
      <c r="J32" s="56"/>
      <c r="K32" s="57"/>
      <c r="L32" s="36"/>
      <c r="M32" s="53"/>
      <c r="N32" s="53"/>
    </row>
    <row r="33">
      <c r="A33" s="58"/>
      <c r="B33" s="59"/>
      <c r="C33" s="59"/>
      <c r="D33" s="59"/>
      <c r="E33" s="60"/>
      <c r="F33" s="60"/>
      <c r="G33" s="60"/>
      <c r="H33" s="60"/>
      <c r="I33" s="60"/>
      <c r="J33" s="60"/>
      <c r="K33" s="57"/>
      <c r="L33" s="36"/>
      <c r="M33" s="52"/>
      <c r="N33" s="52"/>
    </row>
    <row r="34">
      <c r="A34" s="61"/>
      <c r="B34" s="62"/>
      <c r="C34" s="62"/>
      <c r="D34" s="63"/>
      <c r="E34" s="63"/>
      <c r="F34" s="63"/>
      <c r="G34" s="63"/>
      <c r="H34" s="63"/>
      <c r="I34" s="63"/>
      <c r="J34" s="63"/>
      <c r="K34" s="57"/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69"/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57"/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69"/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137">
        <v>1.0</v>
      </c>
      <c r="B42" s="138" t="s">
        <v>32</v>
      </c>
      <c r="C42" s="138">
        <v>268.0</v>
      </c>
      <c r="D42" s="138">
        <v>274.0</v>
      </c>
      <c r="E42" s="138" t="s">
        <v>40</v>
      </c>
      <c r="F42" s="36"/>
      <c r="G42" s="82" t="s">
        <v>41</v>
      </c>
      <c r="H42" s="84">
        <v>1.0</v>
      </c>
      <c r="I42" s="85"/>
      <c r="J42" s="85"/>
      <c r="K42" s="7"/>
      <c r="L42" s="7"/>
      <c r="M42" s="7"/>
      <c r="N42" s="7"/>
    </row>
    <row r="43">
      <c r="A43" s="137">
        <v>1.0</v>
      </c>
      <c r="B43" s="138" t="s">
        <v>32</v>
      </c>
      <c r="C43" s="138">
        <v>281.0</v>
      </c>
      <c r="D43" s="138">
        <v>304.0</v>
      </c>
      <c r="E43" s="138" t="s">
        <v>40</v>
      </c>
      <c r="F43" s="36"/>
      <c r="G43" s="86" t="s">
        <v>42</v>
      </c>
      <c r="H43" s="87">
        <v>1.0</v>
      </c>
      <c r="I43" s="88"/>
      <c r="J43" s="88"/>
      <c r="K43" s="7"/>
      <c r="L43" s="7"/>
      <c r="M43" s="7"/>
      <c r="N43" s="7"/>
    </row>
    <row r="44">
      <c r="A44" s="89">
        <v>2.0</v>
      </c>
      <c r="B44" s="91" t="s">
        <v>32</v>
      </c>
      <c r="C44" s="91">
        <v>331.0</v>
      </c>
      <c r="D44" s="91">
        <v>444.0</v>
      </c>
      <c r="E44" s="91" t="s">
        <v>40</v>
      </c>
      <c r="F44" s="36"/>
      <c r="G44" s="82" t="s">
        <v>43</v>
      </c>
      <c r="H44" s="84">
        <v>1.0</v>
      </c>
      <c r="I44" s="85"/>
      <c r="J44" s="85"/>
      <c r="K44" s="7"/>
      <c r="L44" s="7"/>
      <c r="M44" s="7"/>
      <c r="N44" s="7"/>
    </row>
    <row r="45">
      <c r="A45" s="89">
        <v>2.0</v>
      </c>
      <c r="B45" s="91" t="s">
        <v>32</v>
      </c>
      <c r="C45" s="91">
        <v>290.0</v>
      </c>
      <c r="D45" s="91">
        <v>290.0</v>
      </c>
      <c r="E45" s="91" t="s">
        <v>40</v>
      </c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78">
        <v>3.0</v>
      </c>
      <c r="B46" s="80" t="s">
        <v>32</v>
      </c>
      <c r="C46" s="80">
        <v>298.0</v>
      </c>
      <c r="D46" s="80">
        <v>366.0</v>
      </c>
      <c r="E46" s="80" t="s">
        <v>40</v>
      </c>
      <c r="F46" s="36"/>
      <c r="G46" s="93" t="s">
        <v>41</v>
      </c>
      <c r="H46" s="94">
        <v>0.0</v>
      </c>
      <c r="I46" s="95"/>
      <c r="J46" s="95"/>
      <c r="K46" s="7"/>
      <c r="L46" s="7"/>
      <c r="M46" s="7"/>
      <c r="N46" s="7"/>
    </row>
    <row r="47">
      <c r="A47" s="78">
        <v>3.0</v>
      </c>
      <c r="B47" s="80" t="s">
        <v>32</v>
      </c>
      <c r="C47" s="80">
        <v>294.0</v>
      </c>
      <c r="D47" s="80">
        <v>368.0</v>
      </c>
      <c r="E47" s="80" t="s">
        <v>40</v>
      </c>
      <c r="F47" s="36"/>
      <c r="G47" s="96" t="s">
        <v>42</v>
      </c>
      <c r="H47" s="98">
        <v>0.0</v>
      </c>
      <c r="I47" s="97"/>
      <c r="J47" s="99"/>
      <c r="K47" s="7"/>
      <c r="L47" s="7"/>
      <c r="M47" s="7"/>
      <c r="N47" s="7"/>
    </row>
    <row r="48">
      <c r="A48" s="78">
        <v>3.0</v>
      </c>
      <c r="B48" s="80" t="s">
        <v>32</v>
      </c>
      <c r="C48" s="80">
        <v>313.0</v>
      </c>
      <c r="D48" s="80">
        <v>434.0</v>
      </c>
      <c r="E48" s="80" t="s">
        <v>40</v>
      </c>
      <c r="F48" s="36"/>
      <c r="G48" s="93" t="s">
        <v>43</v>
      </c>
      <c r="H48" s="94">
        <v>0.0</v>
      </c>
      <c r="I48" s="95"/>
      <c r="J48" s="95"/>
      <c r="K48" s="7"/>
      <c r="L48" s="7"/>
      <c r="M48" s="7"/>
      <c r="N48" s="7"/>
    </row>
    <row r="49">
      <c r="A49" s="90"/>
      <c r="B49" s="60"/>
      <c r="C49" s="60"/>
      <c r="D49" s="60"/>
      <c r="E49" s="60"/>
      <c r="F49" s="7"/>
      <c r="G49" s="7"/>
      <c r="H49" s="7"/>
      <c r="I49" s="7"/>
      <c r="J49" s="7"/>
      <c r="K49" s="7"/>
      <c r="L49" s="7"/>
      <c r="M49" s="7"/>
      <c r="N49" s="7"/>
    </row>
    <row r="50">
      <c r="A50" s="92"/>
      <c r="B50" s="56"/>
      <c r="C50" s="56"/>
      <c r="D50" s="56"/>
      <c r="E50" s="56"/>
      <c r="F50" s="7"/>
      <c r="G50" s="7"/>
      <c r="H50" s="7"/>
      <c r="I50" s="7"/>
      <c r="J50" s="7"/>
      <c r="K50" s="7"/>
      <c r="L50" s="7"/>
      <c r="M50" s="7"/>
      <c r="N50" s="7"/>
    </row>
    <row r="51">
      <c r="A51" s="90"/>
      <c r="B51" s="60"/>
      <c r="C51" s="60"/>
      <c r="D51" s="60"/>
      <c r="E51" s="60"/>
      <c r="F51" s="7"/>
      <c r="G51" s="7"/>
      <c r="H51" s="7"/>
      <c r="I51" s="7"/>
      <c r="J51" s="7"/>
      <c r="K51" s="7"/>
      <c r="L51" s="7"/>
      <c r="M51" s="7"/>
      <c r="N51" s="7"/>
    </row>
    <row r="52">
      <c r="A52" s="92"/>
      <c r="B52" s="56"/>
      <c r="C52" s="56"/>
      <c r="D52" s="56"/>
      <c r="E52" s="56"/>
      <c r="F52" s="7"/>
      <c r="G52" s="7"/>
      <c r="H52" s="7"/>
      <c r="I52" s="7"/>
      <c r="J52" s="7"/>
      <c r="K52" s="7"/>
      <c r="L52" s="7"/>
      <c r="M52" s="7"/>
      <c r="N52" s="7"/>
    </row>
    <row r="53">
      <c r="A53" s="90"/>
      <c r="B53" s="60"/>
      <c r="C53" s="60"/>
      <c r="D53" s="60"/>
      <c r="E53" s="60"/>
      <c r="F53" s="7"/>
      <c r="G53" s="7"/>
      <c r="H53" s="7"/>
      <c r="I53" s="7"/>
      <c r="J53" s="7"/>
      <c r="K53" s="7"/>
      <c r="L53" s="7"/>
      <c r="M53" s="7"/>
      <c r="N53" s="7"/>
    </row>
    <row r="54">
      <c r="A54" s="92"/>
      <c r="B54" s="56"/>
      <c r="C54" s="56"/>
      <c r="D54" s="56"/>
      <c r="E54" s="56"/>
      <c r="F54" s="7"/>
      <c r="G54" s="7"/>
      <c r="H54" s="7"/>
      <c r="I54" s="7"/>
      <c r="J54" s="7"/>
      <c r="K54" s="7"/>
      <c r="L54" s="7"/>
      <c r="M54" s="7"/>
      <c r="N54" s="7"/>
    </row>
    <row r="55">
      <c r="A55" s="90"/>
      <c r="B55" s="60"/>
      <c r="C55" s="60"/>
      <c r="D55" s="60"/>
      <c r="E55" s="60"/>
      <c r="F55" s="7"/>
      <c r="G55" s="7"/>
      <c r="H55" s="7"/>
      <c r="I55" s="7"/>
      <c r="J55" s="7"/>
      <c r="K55" s="7"/>
      <c r="L55" s="7"/>
      <c r="M55" s="7"/>
      <c r="N55" s="7"/>
    </row>
    <row r="56">
      <c r="A56" s="92"/>
      <c r="B56" s="56"/>
      <c r="C56" s="56"/>
      <c r="D56" s="56"/>
      <c r="E56" s="56"/>
      <c r="F56" s="7"/>
      <c r="G56" s="7"/>
      <c r="H56" s="7"/>
      <c r="I56" s="7"/>
      <c r="J56" s="7"/>
      <c r="K56" s="7"/>
      <c r="L56" s="7"/>
      <c r="M56" s="7"/>
      <c r="N56" s="7"/>
    </row>
    <row r="57">
      <c r="A57" s="90"/>
      <c r="B57" s="60"/>
      <c r="C57" s="60"/>
      <c r="D57" s="60"/>
      <c r="E57" s="60"/>
      <c r="F57" s="7"/>
      <c r="G57" s="7"/>
      <c r="H57" s="7"/>
      <c r="I57" s="7"/>
      <c r="J57" s="7"/>
      <c r="K57" s="7"/>
      <c r="L57" s="7"/>
      <c r="M57" s="7"/>
      <c r="N57" s="7"/>
    </row>
    <row r="58">
      <c r="A58" s="92"/>
      <c r="B58" s="56"/>
      <c r="C58" s="56"/>
      <c r="D58" s="56"/>
      <c r="E58" s="56"/>
      <c r="F58" s="7"/>
      <c r="G58" s="7"/>
      <c r="H58" s="7"/>
      <c r="I58" s="7"/>
      <c r="J58" s="7"/>
      <c r="K58" s="7"/>
      <c r="L58" s="7"/>
      <c r="M58" s="7"/>
      <c r="N58" s="7"/>
    </row>
    <row r="59">
      <c r="A59" s="90"/>
      <c r="B59" s="60"/>
      <c r="C59" s="60"/>
      <c r="D59" s="60"/>
      <c r="E59" s="60"/>
      <c r="F59" s="7"/>
      <c r="G59" s="7"/>
      <c r="H59" s="7"/>
      <c r="I59" s="7"/>
      <c r="J59" s="7"/>
      <c r="K59" s="7"/>
      <c r="L59" s="7"/>
      <c r="M59" s="7"/>
      <c r="N59" s="7"/>
    </row>
    <row r="60">
      <c r="A60" s="92"/>
      <c r="B60" s="56"/>
      <c r="C60" s="56"/>
      <c r="D60" s="56"/>
      <c r="E60" s="56"/>
      <c r="F60" s="7"/>
      <c r="G60" s="7"/>
      <c r="H60" s="7"/>
      <c r="I60" s="7"/>
      <c r="J60" s="7"/>
      <c r="K60" s="7"/>
      <c r="L60" s="7"/>
      <c r="M60" s="7"/>
      <c r="N60" s="7"/>
    </row>
    <row r="61">
      <c r="A61" s="90"/>
      <c r="B61" s="60"/>
      <c r="C61" s="60"/>
      <c r="D61" s="60"/>
      <c r="E61" s="60"/>
      <c r="F61" s="7"/>
      <c r="G61" s="7"/>
      <c r="H61" s="7"/>
      <c r="I61" s="7"/>
      <c r="J61" s="7"/>
      <c r="K61" s="7"/>
      <c r="L61" s="7"/>
      <c r="M61" s="7"/>
      <c r="N61" s="7"/>
    </row>
    <row r="62">
      <c r="A62" s="92"/>
      <c r="B62" s="56"/>
      <c r="C62" s="56"/>
      <c r="D62" s="56"/>
      <c r="E62" s="56"/>
      <c r="F62" s="7"/>
      <c r="G62" s="7"/>
      <c r="H62" s="7"/>
      <c r="I62" s="7"/>
      <c r="J62" s="7"/>
      <c r="K62" s="7"/>
      <c r="L62" s="7"/>
      <c r="M62" s="7"/>
      <c r="N62" s="7"/>
    </row>
    <row r="63">
      <c r="A63" s="90"/>
      <c r="B63" s="60"/>
      <c r="C63" s="60"/>
      <c r="D63" s="60"/>
      <c r="E63" s="60"/>
      <c r="F63" s="7"/>
      <c r="G63" s="7"/>
      <c r="H63" s="7"/>
      <c r="I63" s="7"/>
      <c r="J63" s="7"/>
      <c r="K63" s="7"/>
      <c r="L63" s="7"/>
      <c r="M63" s="7"/>
      <c r="N63" s="7"/>
    </row>
    <row r="64">
      <c r="A64" s="92"/>
      <c r="B64" s="56"/>
      <c r="C64" s="56"/>
      <c r="D64" s="56"/>
      <c r="E64" s="56"/>
      <c r="F64" s="7"/>
      <c r="G64" s="7"/>
      <c r="H64" s="7"/>
      <c r="I64" s="7"/>
      <c r="J64" s="7"/>
      <c r="K64" s="7"/>
      <c r="L64" s="7"/>
      <c r="M64" s="7"/>
      <c r="N64" s="7"/>
    </row>
    <row r="65">
      <c r="A65" s="90"/>
      <c r="B65" s="60"/>
      <c r="C65" s="60"/>
      <c r="D65" s="60"/>
      <c r="E65" s="60"/>
      <c r="F65" s="7"/>
      <c r="G65" s="7"/>
      <c r="H65" s="7"/>
      <c r="I65" s="7"/>
      <c r="J65" s="7"/>
      <c r="K65" s="7"/>
      <c r="L65" s="7"/>
      <c r="M65" s="7"/>
      <c r="N65" s="7"/>
    </row>
    <row r="66">
      <c r="A66" s="92"/>
      <c r="B66" s="56"/>
      <c r="C66" s="56"/>
      <c r="D66" s="56"/>
      <c r="E66" s="56"/>
      <c r="F66" s="7"/>
      <c r="G66" s="7"/>
      <c r="H66" s="7"/>
      <c r="I66" s="7"/>
      <c r="J66" s="7"/>
      <c r="K66" s="7"/>
      <c r="L66" s="7"/>
      <c r="M66" s="7"/>
      <c r="N66" s="7"/>
    </row>
    <row r="67">
      <c r="A67" s="90"/>
      <c r="B67" s="60"/>
      <c r="C67" s="60"/>
      <c r="D67" s="60"/>
      <c r="E67" s="60"/>
      <c r="F67" s="7"/>
      <c r="G67" s="7"/>
      <c r="H67" s="7"/>
      <c r="I67" s="7"/>
      <c r="J67" s="7"/>
      <c r="K67" s="7"/>
      <c r="L67" s="7"/>
      <c r="M67" s="7"/>
      <c r="N67" s="7"/>
    </row>
    <row r="68">
      <c r="A68" s="92"/>
      <c r="B68" s="56"/>
      <c r="C68" s="56"/>
      <c r="D68" s="56"/>
      <c r="E68" s="56"/>
      <c r="F68" s="7"/>
      <c r="G68" s="7"/>
      <c r="H68" s="7"/>
      <c r="I68" s="7"/>
      <c r="J68" s="7"/>
      <c r="K68" s="7"/>
      <c r="L68" s="7"/>
      <c r="M68" s="7"/>
      <c r="N68" s="7"/>
    </row>
    <row r="69">
      <c r="A69" s="90"/>
      <c r="B69" s="60"/>
      <c r="C69" s="60"/>
      <c r="D69" s="60"/>
      <c r="E69" s="60"/>
      <c r="F69" s="7"/>
      <c r="G69" s="7"/>
      <c r="H69" s="7"/>
      <c r="I69" s="7"/>
      <c r="J69" s="7"/>
      <c r="K69" s="7"/>
      <c r="L69" s="7"/>
      <c r="M69" s="7"/>
      <c r="N69" s="7"/>
    </row>
    <row r="70">
      <c r="A70" s="92"/>
      <c r="B70" s="56"/>
      <c r="C70" s="56"/>
      <c r="D70" s="56"/>
      <c r="E70" s="56"/>
      <c r="F70" s="7"/>
      <c r="G70" s="7"/>
      <c r="H70" s="7"/>
      <c r="I70" s="7"/>
      <c r="J70" s="7"/>
      <c r="K70" s="7"/>
      <c r="L70" s="7"/>
      <c r="M70" s="7"/>
      <c r="N70" s="7"/>
    </row>
    <row r="71">
      <c r="A71" s="90"/>
      <c r="B71" s="60"/>
      <c r="C71" s="60"/>
      <c r="D71" s="60"/>
      <c r="E71" s="60"/>
      <c r="F71" s="7"/>
      <c r="G71" s="7"/>
      <c r="H71" s="7"/>
      <c r="I71" s="7"/>
      <c r="J71" s="7"/>
      <c r="K71" s="7"/>
      <c r="L71" s="7"/>
      <c r="M71" s="7"/>
      <c r="N71" s="7"/>
    </row>
    <row r="72">
      <c r="A72" s="92"/>
      <c r="B72" s="56"/>
      <c r="C72" s="56"/>
      <c r="D72" s="56"/>
      <c r="E72" s="56"/>
      <c r="F72" s="7"/>
      <c r="G72" s="7"/>
      <c r="H72" s="7"/>
      <c r="I72" s="7"/>
      <c r="J72" s="7"/>
      <c r="K72" s="7"/>
      <c r="L72" s="7"/>
      <c r="M72" s="7"/>
      <c r="N72" s="7"/>
    </row>
    <row r="73">
      <c r="A73" s="90"/>
      <c r="B73" s="60"/>
      <c r="C73" s="60"/>
      <c r="D73" s="60"/>
      <c r="E73" s="60"/>
      <c r="F73" s="7"/>
      <c r="G73" s="7"/>
      <c r="H73" s="7"/>
      <c r="I73" s="7"/>
      <c r="J73" s="7"/>
      <c r="K73" s="7"/>
      <c r="L73" s="7"/>
      <c r="M73" s="7"/>
      <c r="N73" s="7"/>
    </row>
    <row r="74">
      <c r="A74" s="92"/>
      <c r="B74" s="56"/>
      <c r="C74" s="56"/>
      <c r="D74" s="56"/>
      <c r="E74" s="56"/>
      <c r="F74" s="7"/>
      <c r="G74" s="7"/>
      <c r="H74" s="7"/>
      <c r="I74" s="7"/>
      <c r="J74" s="7"/>
      <c r="K74" s="7"/>
      <c r="L74" s="7"/>
      <c r="M74" s="7"/>
      <c r="N74" s="7"/>
    </row>
    <row r="75">
      <c r="A75" s="90"/>
      <c r="B75" s="59"/>
      <c r="C75" s="59"/>
      <c r="D75" s="59"/>
      <c r="E75" s="60"/>
    </row>
    <row r="76">
      <c r="A76" s="92"/>
      <c r="B76" s="55"/>
      <c r="C76" s="55"/>
      <c r="D76" s="55"/>
      <c r="E76" s="56"/>
    </row>
    <row r="77">
      <c r="A77" s="90"/>
      <c r="B77" s="59"/>
      <c r="C77" s="59"/>
      <c r="D77" s="59"/>
      <c r="E77" s="60"/>
    </row>
    <row r="78">
      <c r="A78" s="92"/>
      <c r="B78" s="55"/>
      <c r="C78" s="55"/>
      <c r="D78" s="55"/>
      <c r="E78" s="56"/>
    </row>
    <row r="79">
      <c r="A79" s="90"/>
      <c r="B79" s="60"/>
      <c r="C79" s="60"/>
      <c r="D79" s="60"/>
      <c r="E79" s="60"/>
    </row>
    <row r="80">
      <c r="A80" s="92"/>
      <c r="B80" s="56"/>
      <c r="C80" s="56"/>
      <c r="D80" s="56"/>
      <c r="E80" s="56"/>
    </row>
    <row r="81">
      <c r="A81" s="90"/>
      <c r="B81" s="60"/>
      <c r="C81" s="60"/>
      <c r="D81" s="60"/>
      <c r="E81" s="60"/>
    </row>
    <row r="82">
      <c r="A82" s="92"/>
      <c r="B82" s="56"/>
      <c r="C82" s="56"/>
      <c r="D82" s="56"/>
      <c r="E82" s="56"/>
    </row>
    <row r="83">
      <c r="A83" s="90"/>
      <c r="B83" s="60"/>
      <c r="C83" s="60"/>
      <c r="D83" s="60"/>
      <c r="E83" s="60"/>
    </row>
    <row r="84">
      <c r="A84" s="92"/>
      <c r="B84" s="56"/>
      <c r="C84" s="56"/>
      <c r="D84" s="56"/>
      <c r="E84" s="56"/>
    </row>
    <row r="85">
      <c r="A85" s="90"/>
      <c r="B85" s="60"/>
      <c r="C85" s="60"/>
      <c r="D85" s="60"/>
      <c r="E85" s="60"/>
    </row>
    <row r="86">
      <c r="A86" s="92"/>
      <c r="B86" s="56"/>
      <c r="C86" s="56"/>
      <c r="D86" s="56"/>
      <c r="E86" s="56"/>
    </row>
    <row r="87">
      <c r="A87" s="90"/>
      <c r="B87" s="60"/>
      <c r="C87" s="60"/>
      <c r="D87" s="60"/>
      <c r="E87" s="60"/>
    </row>
    <row r="88">
      <c r="A88" s="92"/>
      <c r="B88" s="56"/>
      <c r="C88" s="56"/>
      <c r="D88" s="56"/>
      <c r="E88" s="56"/>
    </row>
    <row r="89">
      <c r="A89" s="90"/>
      <c r="B89" s="60"/>
      <c r="C89" s="60"/>
      <c r="D89" s="60"/>
      <c r="E89" s="60"/>
    </row>
    <row r="90">
      <c r="A90" s="92"/>
      <c r="B90" s="56"/>
      <c r="C90" s="56"/>
      <c r="D90" s="56"/>
      <c r="E90" s="56"/>
    </row>
    <row r="91">
      <c r="A91" s="90"/>
      <c r="B91" s="60"/>
      <c r="C91" s="60"/>
      <c r="D91" s="60"/>
      <c r="E91" s="60"/>
    </row>
    <row r="92">
      <c r="A92" s="92"/>
      <c r="B92" s="56"/>
      <c r="C92" s="56"/>
      <c r="D92" s="56"/>
      <c r="E92" s="56"/>
    </row>
    <row r="93">
      <c r="A93" s="90"/>
      <c r="B93" s="60"/>
      <c r="C93" s="60"/>
      <c r="D93" s="60"/>
      <c r="E93" s="60"/>
    </row>
    <row r="94">
      <c r="A94" s="92"/>
      <c r="B94" s="56"/>
      <c r="C94" s="56"/>
      <c r="D94" s="56"/>
      <c r="E94" s="56"/>
    </row>
    <row r="95">
      <c r="A95" s="90"/>
      <c r="B95" s="60"/>
      <c r="C95" s="60"/>
      <c r="D95" s="60"/>
      <c r="E95" s="60"/>
    </row>
    <row r="96">
      <c r="A96" s="92"/>
      <c r="B96" s="56"/>
      <c r="C96" s="56"/>
      <c r="D96" s="56"/>
      <c r="E96" s="56"/>
    </row>
    <row r="97">
      <c r="A97" s="90"/>
      <c r="B97" s="60"/>
      <c r="C97" s="60"/>
      <c r="D97" s="60"/>
      <c r="E97" s="60"/>
    </row>
    <row r="98">
      <c r="A98" s="92"/>
      <c r="B98" s="56"/>
      <c r="C98" s="56"/>
      <c r="D98" s="56"/>
      <c r="E98" s="56"/>
    </row>
    <row r="99">
      <c r="A99" s="90"/>
      <c r="B99" s="60"/>
      <c r="C99" s="60"/>
      <c r="D99" s="60"/>
      <c r="E99" s="60"/>
    </row>
    <row r="100">
      <c r="A100" s="92"/>
      <c r="B100" s="56"/>
      <c r="C100" s="56"/>
      <c r="D100" s="56"/>
      <c r="E100" s="56"/>
    </row>
    <row r="101">
      <c r="A101" s="90"/>
      <c r="B101" s="60"/>
      <c r="C101" s="60"/>
      <c r="D101" s="60"/>
      <c r="E101" s="60"/>
    </row>
    <row r="102">
      <c r="A102" s="92"/>
      <c r="B102" s="56"/>
      <c r="C102" s="56"/>
      <c r="D102" s="56"/>
      <c r="E102" s="56"/>
    </row>
    <row r="103">
      <c r="A103" s="90"/>
      <c r="B103" s="60"/>
      <c r="C103" s="60"/>
      <c r="D103" s="60"/>
      <c r="E103" s="60"/>
    </row>
    <row r="104">
      <c r="A104" s="92"/>
      <c r="B104" s="56"/>
      <c r="C104" s="56"/>
      <c r="D104" s="56"/>
      <c r="E104" s="56"/>
    </row>
    <row r="105">
      <c r="A105" s="90"/>
      <c r="B105" s="60"/>
      <c r="C105" s="60"/>
      <c r="D105" s="60"/>
      <c r="E105" s="60"/>
    </row>
    <row r="106">
      <c r="A106" s="92"/>
      <c r="B106" s="56"/>
      <c r="C106" s="56"/>
      <c r="D106" s="56"/>
      <c r="E106" s="56"/>
    </row>
  </sheetData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0" t="s">
        <v>0</v>
      </c>
      <c r="B1" s="2" t="s">
        <v>46</v>
      </c>
      <c r="C1" s="3"/>
      <c r="D1" s="3"/>
      <c r="E1" s="4"/>
      <c r="F1" s="5" t="s">
        <v>47</v>
      </c>
      <c r="G1" s="4"/>
      <c r="H1" s="102" t="s">
        <v>3</v>
      </c>
      <c r="I1" s="102"/>
      <c r="J1" s="3"/>
      <c r="K1" s="4"/>
      <c r="L1" s="7"/>
      <c r="M1" s="7"/>
      <c r="N1" s="7"/>
    </row>
    <row r="2">
      <c r="A2" s="12" t="s">
        <v>49</v>
      </c>
      <c r="B2" s="13">
        <v>200.0</v>
      </c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12" t="s">
        <v>11</v>
      </c>
      <c r="B4" s="13">
        <v>30.0</v>
      </c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103" t="s">
        <v>50</v>
      </c>
      <c r="B6" s="104">
        <v>25.0</v>
      </c>
      <c r="C6" s="24"/>
      <c r="D6" s="25"/>
      <c r="E6" s="24"/>
      <c r="F6" s="26" t="s">
        <v>52</v>
      </c>
      <c r="G6" s="26" t="s">
        <v>53</v>
      </c>
      <c r="H6" s="27" t="s">
        <v>54</v>
      </c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107"/>
      <c r="L8" s="36"/>
      <c r="M8" s="37" t="s">
        <v>29</v>
      </c>
      <c r="N8" s="38" t="s">
        <v>30</v>
      </c>
    </row>
    <row r="9">
      <c r="A9" s="109">
        <v>1.0</v>
      </c>
      <c r="B9" s="55" t="s">
        <v>56</v>
      </c>
      <c r="C9" s="56"/>
      <c r="D9" s="55">
        <v>1.0</v>
      </c>
      <c r="E9" s="55">
        <v>1.0</v>
      </c>
      <c r="F9" s="56"/>
      <c r="G9" s="56"/>
      <c r="H9" s="56"/>
      <c r="I9" s="56"/>
      <c r="J9" s="56"/>
      <c r="K9" s="57"/>
      <c r="L9" s="36"/>
      <c r="M9" s="43" t="s">
        <v>56</v>
      </c>
      <c r="N9" s="43">
        <v>2.0</v>
      </c>
    </row>
    <row r="10">
      <c r="A10" s="66"/>
      <c r="B10" s="67" t="s">
        <v>55</v>
      </c>
      <c r="C10" s="67">
        <v>4.0</v>
      </c>
      <c r="D10" s="67">
        <v>2.0</v>
      </c>
      <c r="E10" s="67">
        <v>1.0</v>
      </c>
      <c r="F10" s="68"/>
      <c r="G10" s="67">
        <v>1.0</v>
      </c>
      <c r="H10" s="68"/>
      <c r="I10" s="68"/>
      <c r="J10" s="68"/>
      <c r="K10" s="69"/>
      <c r="L10" s="36"/>
      <c r="M10" s="49" t="s">
        <v>57</v>
      </c>
      <c r="N10" s="112">
        <f>SUM(C16,D16,C22,D22,E22,F22)</f>
        <v>32</v>
      </c>
    </row>
    <row r="11">
      <c r="A11" s="65"/>
      <c r="B11" s="55" t="s">
        <v>59</v>
      </c>
      <c r="C11" s="56"/>
      <c r="D11" s="56"/>
      <c r="E11" s="56"/>
      <c r="F11" s="56"/>
      <c r="G11" s="55">
        <v>3.0</v>
      </c>
      <c r="H11" s="56"/>
      <c r="I11" s="56"/>
      <c r="J11" s="56"/>
      <c r="K11" s="57"/>
      <c r="L11" s="36"/>
      <c r="M11" s="43" t="s">
        <v>55</v>
      </c>
      <c r="N11" s="115">
        <f>SUM(E10,D10,C10,G10,C14,D14,E14,F14,G14,C19,D19,E19,F19,G19,H19)</f>
        <v>77</v>
      </c>
    </row>
    <row r="12">
      <c r="A12" s="66"/>
      <c r="B12" s="67" t="s">
        <v>60</v>
      </c>
      <c r="C12" s="68"/>
      <c r="D12" s="68"/>
      <c r="E12" s="68"/>
      <c r="F12" s="68"/>
      <c r="G12" s="68"/>
      <c r="H12" s="68"/>
      <c r="I12" s="67">
        <v>1.0</v>
      </c>
      <c r="J12" s="67">
        <v>6.0</v>
      </c>
      <c r="K12" s="69"/>
      <c r="L12" s="36"/>
      <c r="M12" s="49" t="s">
        <v>59</v>
      </c>
      <c r="N12" s="49">
        <v>4.0</v>
      </c>
    </row>
    <row r="13">
      <c r="A13" s="54">
        <v>2.0</v>
      </c>
      <c r="B13" s="55" t="s">
        <v>61</v>
      </c>
      <c r="C13" s="56"/>
      <c r="D13" s="56"/>
      <c r="E13" s="56"/>
      <c r="F13" s="56"/>
      <c r="G13" s="56"/>
      <c r="H13" s="56"/>
      <c r="I13" s="56"/>
      <c r="J13" s="55">
        <v>2.0</v>
      </c>
      <c r="K13" s="57"/>
      <c r="L13" s="36"/>
      <c r="M13" s="43" t="s">
        <v>60</v>
      </c>
      <c r="N13" s="115">
        <f>SUM(J12,I12,C15,D15,F15,I15,J15,C21,D21,E21,F21,G21,H21,I21,J21)</f>
        <v>45</v>
      </c>
    </row>
    <row r="14">
      <c r="A14" s="66"/>
      <c r="B14" s="67" t="s">
        <v>55</v>
      </c>
      <c r="C14" s="67">
        <v>7.0</v>
      </c>
      <c r="D14" s="67">
        <v>7.0</v>
      </c>
      <c r="E14" s="67">
        <v>1.0</v>
      </c>
      <c r="F14" s="67">
        <v>1.0</v>
      </c>
      <c r="G14" s="67">
        <v>2.0</v>
      </c>
      <c r="H14" s="68"/>
      <c r="I14" s="68"/>
      <c r="J14" s="68"/>
      <c r="K14" s="69"/>
      <c r="L14" s="36"/>
      <c r="M14" s="49" t="s">
        <v>61</v>
      </c>
      <c r="N14" s="49">
        <v>3.0</v>
      </c>
    </row>
    <row r="15">
      <c r="A15" s="65"/>
      <c r="B15" s="55" t="s">
        <v>60</v>
      </c>
      <c r="C15" s="55">
        <v>4.0</v>
      </c>
      <c r="D15" s="55">
        <v>4.0</v>
      </c>
      <c r="E15" s="56"/>
      <c r="F15" s="55">
        <v>3.0</v>
      </c>
      <c r="G15" s="56"/>
      <c r="H15" s="56"/>
      <c r="I15" s="55">
        <v>1.0</v>
      </c>
      <c r="J15" s="55">
        <v>1.0</v>
      </c>
      <c r="K15" s="57"/>
      <c r="L15" s="36"/>
      <c r="M15" s="43" t="s">
        <v>62</v>
      </c>
      <c r="N15" s="115">
        <f>SUM(D17,D24)</f>
        <v>3</v>
      </c>
    </row>
    <row r="16">
      <c r="A16" s="66"/>
      <c r="B16" s="67" t="s">
        <v>57</v>
      </c>
      <c r="C16" s="67">
        <v>2.0</v>
      </c>
      <c r="D16" s="67">
        <v>1.0</v>
      </c>
      <c r="E16" s="68"/>
      <c r="F16" s="68"/>
      <c r="G16" s="68"/>
      <c r="H16" s="68"/>
      <c r="I16" s="68"/>
      <c r="J16" s="68"/>
      <c r="K16" s="69"/>
      <c r="L16" s="36"/>
      <c r="M16" s="49" t="s">
        <v>64</v>
      </c>
      <c r="N16" s="112">
        <f>SUM(D23)</f>
        <v>1</v>
      </c>
    </row>
    <row r="17">
      <c r="A17" s="65"/>
      <c r="B17" s="55" t="s">
        <v>62</v>
      </c>
      <c r="C17" s="56"/>
      <c r="D17" s="55">
        <v>1.0</v>
      </c>
      <c r="E17" s="56"/>
      <c r="F17" s="56"/>
      <c r="G17" s="56"/>
      <c r="H17" s="56"/>
      <c r="I17" s="56"/>
      <c r="J17" s="56"/>
      <c r="K17" s="57"/>
      <c r="L17" s="36"/>
      <c r="M17" s="43" t="s">
        <v>65</v>
      </c>
      <c r="N17" s="43">
        <v>1.0</v>
      </c>
    </row>
    <row r="18">
      <c r="A18" s="66"/>
      <c r="B18" s="67" t="s">
        <v>59</v>
      </c>
      <c r="C18" s="68"/>
      <c r="D18" s="68"/>
      <c r="E18" s="68"/>
      <c r="F18" s="68"/>
      <c r="G18" s="67">
        <v>1.0</v>
      </c>
      <c r="H18" s="68"/>
      <c r="I18" s="68"/>
      <c r="J18" s="68"/>
      <c r="K18" s="69"/>
      <c r="L18" s="36"/>
      <c r="M18" s="49" t="s">
        <v>58</v>
      </c>
      <c r="N18" s="49">
        <v>3.0</v>
      </c>
    </row>
    <row r="19">
      <c r="A19" s="54">
        <v>3.0</v>
      </c>
      <c r="B19" s="55" t="s">
        <v>55</v>
      </c>
      <c r="C19" s="55">
        <v>30.0</v>
      </c>
      <c r="D19" s="55">
        <v>11.0</v>
      </c>
      <c r="E19" s="55">
        <v>4.0</v>
      </c>
      <c r="F19" s="55">
        <v>2.0</v>
      </c>
      <c r="G19" s="55">
        <v>1.0</v>
      </c>
      <c r="H19" s="55">
        <v>3.0</v>
      </c>
      <c r="I19" s="56"/>
      <c r="J19" s="56"/>
      <c r="K19" s="57"/>
      <c r="L19" s="36"/>
      <c r="M19" s="43" t="s">
        <v>66</v>
      </c>
      <c r="N19" s="43">
        <v>2.0</v>
      </c>
    </row>
    <row r="20">
      <c r="A20" s="66"/>
      <c r="B20" s="67" t="s">
        <v>59</v>
      </c>
      <c r="C20" s="68"/>
      <c r="D20" s="68"/>
      <c r="E20" s="68"/>
      <c r="F20" s="68"/>
      <c r="G20" s="67">
        <v>3.0</v>
      </c>
      <c r="H20" s="68"/>
      <c r="I20" s="68"/>
      <c r="J20" s="68"/>
      <c r="K20" s="69"/>
      <c r="L20" s="36"/>
      <c r="M20" s="50" t="s">
        <v>33</v>
      </c>
      <c r="N20" s="53">
        <f>COUNT(N9:N19)</f>
        <v>11</v>
      </c>
    </row>
    <row r="21">
      <c r="A21" s="58"/>
      <c r="B21" s="59" t="s">
        <v>60</v>
      </c>
      <c r="C21" s="59">
        <v>1.0</v>
      </c>
      <c r="D21" s="59">
        <v>2.0</v>
      </c>
      <c r="E21" s="59">
        <v>1.0</v>
      </c>
      <c r="F21" s="59">
        <v>2.0</v>
      </c>
      <c r="G21" s="59">
        <v>2.0</v>
      </c>
      <c r="H21" s="59">
        <v>3.0</v>
      </c>
      <c r="I21" s="59">
        <v>5.0</v>
      </c>
      <c r="J21" s="59">
        <v>9.0</v>
      </c>
      <c r="K21" s="69"/>
      <c r="L21" s="36"/>
      <c r="M21" s="52"/>
      <c r="N21" s="52"/>
    </row>
    <row r="22">
      <c r="A22" s="65"/>
      <c r="B22" s="55" t="s">
        <v>57</v>
      </c>
      <c r="C22" s="55">
        <v>12.0</v>
      </c>
      <c r="D22" s="55">
        <v>4.0</v>
      </c>
      <c r="E22" s="55">
        <v>12.0</v>
      </c>
      <c r="F22" s="55">
        <v>1.0</v>
      </c>
      <c r="G22" s="56"/>
      <c r="H22" s="56"/>
      <c r="I22" s="56"/>
      <c r="J22" s="56"/>
      <c r="K22" s="57"/>
      <c r="L22" s="36"/>
      <c r="M22" s="53"/>
      <c r="N22" s="53"/>
    </row>
    <row r="23">
      <c r="A23" s="58"/>
      <c r="B23" s="59" t="s">
        <v>64</v>
      </c>
      <c r="C23" s="60"/>
      <c r="D23" s="59">
        <v>1.0</v>
      </c>
      <c r="E23" s="60"/>
      <c r="F23" s="60"/>
      <c r="G23" s="60"/>
      <c r="H23" s="60"/>
      <c r="I23" s="60"/>
      <c r="J23" s="60"/>
      <c r="K23" s="69"/>
      <c r="L23" s="36"/>
      <c r="M23" s="52"/>
      <c r="N23" s="52"/>
    </row>
    <row r="24">
      <c r="A24" s="61"/>
      <c r="B24" s="62" t="s">
        <v>62</v>
      </c>
      <c r="C24" s="63"/>
      <c r="D24" s="62">
        <v>2.0</v>
      </c>
      <c r="E24" s="63"/>
      <c r="F24" s="63"/>
      <c r="G24" s="63"/>
      <c r="H24" s="63"/>
      <c r="I24" s="63"/>
      <c r="J24" s="63"/>
      <c r="K24" s="57"/>
      <c r="L24" s="36"/>
      <c r="M24" s="53"/>
      <c r="N24" s="53"/>
    </row>
    <row r="25">
      <c r="A25" s="58"/>
      <c r="B25" s="59" t="s">
        <v>61</v>
      </c>
      <c r="C25" s="60"/>
      <c r="D25" s="60"/>
      <c r="E25" s="60"/>
      <c r="F25" s="60"/>
      <c r="G25" s="60"/>
      <c r="H25" s="60"/>
      <c r="I25" s="60"/>
      <c r="J25" s="59">
        <v>1.0</v>
      </c>
      <c r="K25" s="69"/>
      <c r="L25" s="36"/>
      <c r="M25" s="52"/>
      <c r="N25" s="52"/>
    </row>
    <row r="26">
      <c r="A26" s="65"/>
      <c r="B26" s="55" t="s">
        <v>65</v>
      </c>
      <c r="C26" s="56"/>
      <c r="D26" s="56"/>
      <c r="E26" s="56"/>
      <c r="F26" s="56"/>
      <c r="G26" s="56"/>
      <c r="H26" s="56"/>
      <c r="I26" s="56"/>
      <c r="J26" s="55">
        <v>1.0</v>
      </c>
      <c r="K26" s="57"/>
      <c r="L26" s="36"/>
      <c r="M26" s="53"/>
      <c r="N26" s="53"/>
    </row>
    <row r="27">
      <c r="A27" s="58"/>
      <c r="B27" s="60"/>
      <c r="C27" s="60"/>
      <c r="D27" s="60"/>
      <c r="E27" s="60"/>
      <c r="F27" s="60"/>
      <c r="G27" s="60"/>
      <c r="H27" s="60"/>
      <c r="I27" s="60"/>
      <c r="J27" s="60"/>
      <c r="K27" s="69"/>
      <c r="L27" s="36"/>
      <c r="M27" s="52"/>
      <c r="N27" s="52"/>
    </row>
    <row r="28">
      <c r="A28" s="65"/>
      <c r="B28" s="56"/>
      <c r="C28" s="56"/>
      <c r="D28" s="56"/>
      <c r="E28" s="56"/>
      <c r="F28" s="56"/>
      <c r="G28" s="56"/>
      <c r="H28" s="56"/>
      <c r="I28" s="56"/>
      <c r="J28" s="56"/>
      <c r="K28" s="57"/>
      <c r="L28" s="36"/>
      <c r="M28" s="53"/>
      <c r="N28" s="53"/>
    </row>
    <row r="29">
      <c r="A29" s="66"/>
      <c r="B29" s="68"/>
      <c r="C29" s="68"/>
      <c r="D29" s="68"/>
      <c r="E29" s="68"/>
      <c r="F29" s="68"/>
      <c r="G29" s="68"/>
      <c r="H29" s="68"/>
      <c r="I29" s="68"/>
      <c r="J29" s="68"/>
      <c r="K29" s="69"/>
      <c r="L29" s="36"/>
      <c r="M29" s="52"/>
      <c r="N29" s="52"/>
    </row>
    <row r="30">
      <c r="A30" s="65"/>
      <c r="B30" s="56"/>
      <c r="C30" s="56"/>
      <c r="D30" s="56"/>
      <c r="E30" s="56"/>
      <c r="F30" s="56"/>
      <c r="G30" s="56"/>
      <c r="H30" s="56"/>
      <c r="I30" s="56"/>
      <c r="J30" s="56"/>
      <c r="K30" s="57"/>
      <c r="L30" s="36"/>
      <c r="M30" s="53"/>
      <c r="N30" s="53"/>
    </row>
    <row r="31">
      <c r="A31" s="58"/>
      <c r="B31" s="60"/>
      <c r="C31" s="60"/>
      <c r="D31" s="60"/>
      <c r="E31" s="60"/>
      <c r="F31" s="60"/>
      <c r="G31" s="60"/>
      <c r="H31" s="60"/>
      <c r="I31" s="60"/>
      <c r="J31" s="60"/>
      <c r="K31" s="69"/>
      <c r="L31" s="36"/>
      <c r="M31" s="52"/>
      <c r="N31" s="52"/>
    </row>
    <row r="32">
      <c r="A32" s="65"/>
      <c r="B32" s="56"/>
      <c r="C32" s="56"/>
      <c r="D32" s="56"/>
      <c r="E32" s="56"/>
      <c r="F32" s="56"/>
      <c r="G32" s="56"/>
      <c r="H32" s="56"/>
      <c r="I32" s="56"/>
      <c r="J32" s="56"/>
      <c r="K32" s="57"/>
      <c r="L32" s="36"/>
      <c r="M32" s="53"/>
      <c r="N32" s="53"/>
    </row>
    <row r="33">
      <c r="A33" s="58"/>
      <c r="B33" s="60"/>
      <c r="C33" s="60"/>
      <c r="D33" s="60"/>
      <c r="E33" s="60"/>
      <c r="F33" s="60"/>
      <c r="G33" s="60"/>
      <c r="H33" s="60"/>
      <c r="I33" s="60"/>
      <c r="J33" s="60"/>
      <c r="K33" s="69"/>
      <c r="L33" s="36"/>
      <c r="M33" s="52"/>
      <c r="N33" s="52"/>
    </row>
    <row r="34">
      <c r="A34" s="61"/>
      <c r="B34" s="63"/>
      <c r="C34" s="63"/>
      <c r="D34" s="63"/>
      <c r="E34" s="63"/>
      <c r="F34" s="63"/>
      <c r="G34" s="63"/>
      <c r="H34" s="63"/>
      <c r="I34" s="63"/>
      <c r="J34" s="63"/>
      <c r="K34" s="57"/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69"/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57"/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69"/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109">
        <v>1.0</v>
      </c>
      <c r="B42" s="55" t="s">
        <v>58</v>
      </c>
      <c r="C42" s="55">
        <v>252.0</v>
      </c>
      <c r="D42" s="55">
        <v>186.0</v>
      </c>
      <c r="E42" s="56"/>
      <c r="F42" s="36"/>
      <c r="G42" s="82" t="s">
        <v>41</v>
      </c>
      <c r="H42" s="124">
        <v>0.0</v>
      </c>
      <c r="I42" s="85"/>
      <c r="J42" s="85"/>
      <c r="K42" s="7"/>
      <c r="L42" s="7"/>
      <c r="M42" s="7"/>
      <c r="N42" s="7"/>
    </row>
    <row r="43">
      <c r="A43" s="109">
        <v>1.0</v>
      </c>
      <c r="B43" s="59" t="s">
        <v>58</v>
      </c>
      <c r="C43" s="59">
        <v>227.0</v>
      </c>
      <c r="D43" s="59">
        <v>154.0</v>
      </c>
      <c r="E43" s="60"/>
      <c r="F43" s="36"/>
      <c r="G43" s="86" t="s">
        <v>42</v>
      </c>
      <c r="H43" s="126">
        <v>0.0</v>
      </c>
      <c r="I43" s="88"/>
      <c r="J43" s="88"/>
      <c r="K43" s="7"/>
      <c r="L43" s="7"/>
      <c r="M43" s="7"/>
      <c r="N43" s="7"/>
    </row>
    <row r="44">
      <c r="A44" s="109">
        <v>1.0</v>
      </c>
      <c r="B44" s="55" t="s">
        <v>66</v>
      </c>
      <c r="C44" s="55">
        <v>281.0</v>
      </c>
      <c r="D44" s="55">
        <v>207.0</v>
      </c>
      <c r="E44" s="56"/>
      <c r="F44" s="36"/>
      <c r="G44" s="82" t="s">
        <v>43</v>
      </c>
      <c r="H44" s="124">
        <v>0.0</v>
      </c>
      <c r="I44" s="85"/>
      <c r="J44" s="85"/>
      <c r="K44" s="7"/>
      <c r="L44" s="7"/>
      <c r="M44" s="7"/>
      <c r="N44" s="7"/>
    </row>
    <row r="45">
      <c r="A45" s="109">
        <v>1.0</v>
      </c>
      <c r="B45" s="59" t="s">
        <v>66</v>
      </c>
      <c r="C45" s="59">
        <v>238.0</v>
      </c>
      <c r="D45" s="59">
        <v>134.0</v>
      </c>
      <c r="E45" s="60"/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109">
        <v>1.0</v>
      </c>
      <c r="B46" s="55" t="s">
        <v>58</v>
      </c>
      <c r="C46" s="55">
        <v>256.0</v>
      </c>
      <c r="D46" s="55">
        <v>161.0</v>
      </c>
      <c r="E46" s="56"/>
      <c r="F46" s="36"/>
      <c r="G46" s="93" t="s">
        <v>41</v>
      </c>
      <c r="H46" s="127">
        <v>1.0</v>
      </c>
      <c r="I46" s="95"/>
      <c r="J46" s="95"/>
      <c r="K46" s="7"/>
      <c r="L46" s="7"/>
      <c r="M46" s="7"/>
      <c r="N46" s="7"/>
    </row>
    <row r="47">
      <c r="A47" s="90"/>
      <c r="B47" s="60"/>
      <c r="C47" s="60"/>
      <c r="D47" s="60"/>
      <c r="E47" s="60"/>
      <c r="F47" s="36"/>
      <c r="G47" s="96" t="s">
        <v>42</v>
      </c>
      <c r="H47" s="128">
        <v>0.0</v>
      </c>
      <c r="I47" s="97"/>
      <c r="J47" s="99"/>
      <c r="K47" s="7"/>
      <c r="L47" s="7"/>
      <c r="M47" s="7"/>
      <c r="N47" s="7"/>
    </row>
    <row r="48">
      <c r="A48" s="92"/>
      <c r="B48" s="56"/>
      <c r="C48" s="56"/>
      <c r="D48" s="56"/>
      <c r="E48" s="56"/>
      <c r="F48" s="36"/>
      <c r="G48" s="93" t="s">
        <v>43</v>
      </c>
      <c r="H48" s="127">
        <v>0.0</v>
      </c>
      <c r="I48" s="95"/>
      <c r="J48" s="95"/>
      <c r="K48" s="7"/>
      <c r="L48" s="7"/>
      <c r="M48" s="7"/>
      <c r="N48" s="7"/>
    </row>
    <row r="49">
      <c r="A49" s="90"/>
      <c r="B49" s="60"/>
      <c r="C49" s="60"/>
      <c r="D49" s="60"/>
      <c r="E49" s="60"/>
      <c r="F49" s="7"/>
      <c r="G49" s="7"/>
      <c r="H49" s="7"/>
      <c r="I49" s="7"/>
      <c r="J49" s="7"/>
      <c r="K49" s="7"/>
      <c r="L49" s="7"/>
      <c r="M49" s="7"/>
      <c r="N49" s="7"/>
    </row>
    <row r="50">
      <c r="A50" s="92"/>
      <c r="B50" s="56"/>
      <c r="C50" s="56"/>
      <c r="D50" s="56"/>
      <c r="E50" s="56"/>
      <c r="F50" s="7"/>
      <c r="G50" s="7"/>
      <c r="H50" s="7"/>
      <c r="I50" s="7"/>
      <c r="J50" s="7"/>
      <c r="K50" s="7"/>
      <c r="L50" s="7"/>
      <c r="M50" s="7"/>
      <c r="N50" s="7"/>
    </row>
    <row r="51">
      <c r="A51" s="90"/>
      <c r="B51" s="60"/>
      <c r="C51" s="60"/>
      <c r="D51" s="60"/>
      <c r="E51" s="60"/>
      <c r="F51" s="7"/>
      <c r="G51" s="7"/>
      <c r="H51" s="7"/>
      <c r="I51" s="7"/>
      <c r="J51" s="7"/>
      <c r="K51" s="7"/>
      <c r="L51" s="7"/>
      <c r="M51" s="7"/>
      <c r="N51" s="7"/>
    </row>
    <row r="52">
      <c r="A52" s="92"/>
      <c r="B52" s="56"/>
      <c r="C52" s="56"/>
      <c r="D52" s="56"/>
      <c r="E52" s="56"/>
      <c r="F52" s="7"/>
      <c r="G52" s="7"/>
      <c r="H52" s="7"/>
      <c r="I52" s="7"/>
      <c r="J52" s="7"/>
      <c r="K52" s="7"/>
      <c r="L52" s="7"/>
      <c r="M52" s="7"/>
      <c r="N52" s="7"/>
    </row>
    <row r="53">
      <c r="A53" s="90"/>
      <c r="B53" s="60"/>
      <c r="C53" s="60"/>
      <c r="D53" s="60"/>
      <c r="E53" s="60"/>
      <c r="F53" s="7"/>
      <c r="G53" s="7"/>
      <c r="H53" s="7"/>
      <c r="I53" s="7"/>
      <c r="J53" s="7"/>
      <c r="K53" s="7"/>
      <c r="L53" s="7"/>
      <c r="M53" s="7"/>
      <c r="N53" s="7"/>
    </row>
    <row r="54">
      <c r="A54" s="92"/>
      <c r="B54" s="56"/>
      <c r="C54" s="56"/>
      <c r="D54" s="56"/>
      <c r="E54" s="56"/>
      <c r="F54" s="7"/>
      <c r="G54" s="7"/>
      <c r="H54" s="7"/>
      <c r="I54" s="7"/>
      <c r="J54" s="7"/>
      <c r="K54" s="7"/>
      <c r="L54" s="7"/>
      <c r="M54" s="7"/>
      <c r="N54" s="7"/>
    </row>
    <row r="55">
      <c r="A55" s="90"/>
      <c r="B55" s="60"/>
      <c r="C55" s="60"/>
      <c r="D55" s="60"/>
      <c r="E55" s="60"/>
      <c r="F55" s="7"/>
      <c r="G55" s="7"/>
      <c r="H55" s="7"/>
      <c r="I55" s="7"/>
      <c r="J55" s="7"/>
      <c r="K55" s="7"/>
      <c r="L55" s="7"/>
      <c r="M55" s="7"/>
      <c r="N55" s="7"/>
    </row>
    <row r="56">
      <c r="A56" s="92"/>
      <c r="B56" s="56"/>
      <c r="C56" s="56"/>
      <c r="D56" s="56"/>
      <c r="E56" s="56"/>
      <c r="F56" s="7"/>
      <c r="G56" s="7"/>
      <c r="H56" s="7"/>
      <c r="I56" s="7"/>
      <c r="J56" s="7"/>
      <c r="K56" s="7"/>
      <c r="L56" s="7"/>
      <c r="M56" s="7"/>
      <c r="N56" s="7"/>
    </row>
    <row r="57">
      <c r="A57" s="90"/>
      <c r="B57" s="60"/>
      <c r="C57" s="60"/>
      <c r="D57" s="60"/>
      <c r="E57" s="60"/>
      <c r="F57" s="7"/>
      <c r="G57" s="7"/>
      <c r="H57" s="7"/>
      <c r="I57" s="7"/>
      <c r="J57" s="7"/>
      <c r="K57" s="7"/>
      <c r="L57" s="7"/>
      <c r="M57" s="7"/>
      <c r="N57" s="7"/>
    </row>
    <row r="58">
      <c r="A58" s="92"/>
      <c r="B58" s="56"/>
      <c r="C58" s="56"/>
      <c r="D58" s="56"/>
      <c r="E58" s="56"/>
      <c r="F58" s="7"/>
      <c r="G58" s="7"/>
      <c r="H58" s="7"/>
      <c r="I58" s="7"/>
      <c r="J58" s="7"/>
      <c r="K58" s="7"/>
      <c r="L58" s="7"/>
      <c r="M58" s="7"/>
      <c r="N58" s="7"/>
    </row>
    <row r="59">
      <c r="A59" s="90"/>
      <c r="B59" s="60"/>
      <c r="C59" s="60"/>
      <c r="D59" s="60"/>
      <c r="E59" s="60"/>
      <c r="F59" s="7"/>
      <c r="G59" s="7"/>
      <c r="H59" s="7"/>
      <c r="I59" s="7"/>
      <c r="J59" s="7"/>
      <c r="K59" s="7"/>
      <c r="L59" s="7"/>
      <c r="M59" s="7"/>
      <c r="N59" s="7"/>
    </row>
    <row r="60">
      <c r="A60" s="92"/>
      <c r="B60" s="56"/>
      <c r="C60" s="56"/>
      <c r="D60" s="56"/>
      <c r="E60" s="56"/>
      <c r="F60" s="7"/>
      <c r="G60" s="7"/>
      <c r="H60" s="7"/>
      <c r="I60" s="7"/>
      <c r="J60" s="7"/>
      <c r="K60" s="7"/>
      <c r="L60" s="7"/>
      <c r="M60" s="7"/>
      <c r="N60" s="7"/>
    </row>
    <row r="61">
      <c r="A61" s="90"/>
      <c r="B61" s="60"/>
      <c r="C61" s="60"/>
      <c r="D61" s="60"/>
      <c r="E61" s="60"/>
      <c r="F61" s="7"/>
      <c r="G61" s="7"/>
      <c r="H61" s="7"/>
      <c r="I61" s="7"/>
      <c r="J61" s="7"/>
      <c r="K61" s="7"/>
      <c r="L61" s="7"/>
      <c r="M61" s="7"/>
      <c r="N61" s="7"/>
    </row>
    <row r="62">
      <c r="A62" s="92"/>
      <c r="B62" s="56"/>
      <c r="C62" s="56"/>
      <c r="D62" s="56"/>
      <c r="E62" s="56"/>
      <c r="F62" s="7"/>
      <c r="G62" s="7"/>
      <c r="H62" s="7"/>
      <c r="I62" s="7"/>
      <c r="J62" s="7"/>
      <c r="K62" s="7"/>
      <c r="L62" s="7"/>
      <c r="M62" s="7"/>
      <c r="N62" s="7"/>
    </row>
    <row r="63">
      <c r="A63" s="90"/>
      <c r="B63" s="60"/>
      <c r="C63" s="60"/>
      <c r="D63" s="60"/>
      <c r="E63" s="60"/>
      <c r="F63" s="7"/>
      <c r="G63" s="7"/>
      <c r="H63" s="7"/>
      <c r="I63" s="7"/>
      <c r="J63" s="7"/>
      <c r="K63" s="7"/>
      <c r="L63" s="7"/>
      <c r="M63" s="7"/>
      <c r="N63" s="7"/>
    </row>
    <row r="64">
      <c r="A64" s="92"/>
      <c r="B64" s="56"/>
      <c r="C64" s="56"/>
      <c r="D64" s="56"/>
      <c r="E64" s="56"/>
      <c r="F64" s="7"/>
      <c r="G64" s="7"/>
      <c r="H64" s="7"/>
      <c r="I64" s="7"/>
      <c r="J64" s="7"/>
      <c r="K64" s="7"/>
      <c r="L64" s="7"/>
      <c r="M64" s="7"/>
      <c r="N64" s="7"/>
    </row>
    <row r="65">
      <c r="A65" s="90"/>
      <c r="B65" s="60"/>
      <c r="C65" s="60"/>
      <c r="D65" s="60"/>
      <c r="E65" s="60"/>
      <c r="F65" s="7"/>
      <c r="G65" s="7"/>
      <c r="H65" s="7"/>
      <c r="I65" s="7"/>
      <c r="J65" s="7"/>
      <c r="K65" s="7"/>
      <c r="L65" s="7"/>
      <c r="M65" s="7"/>
      <c r="N65" s="7"/>
    </row>
    <row r="66">
      <c r="A66" s="92"/>
      <c r="B66" s="56"/>
      <c r="C66" s="56"/>
      <c r="D66" s="56"/>
      <c r="E66" s="56"/>
      <c r="F66" s="7"/>
      <c r="G66" s="7"/>
      <c r="H66" s="7"/>
      <c r="I66" s="7"/>
      <c r="J66" s="7"/>
      <c r="K66" s="7"/>
      <c r="L66" s="7"/>
      <c r="M66" s="7"/>
      <c r="N66" s="7"/>
    </row>
    <row r="67">
      <c r="A67" s="90"/>
      <c r="B67" s="60"/>
      <c r="C67" s="60"/>
      <c r="D67" s="60"/>
      <c r="E67" s="60"/>
      <c r="F67" s="7"/>
      <c r="G67" s="7"/>
      <c r="H67" s="7"/>
      <c r="I67" s="7"/>
      <c r="J67" s="7"/>
      <c r="K67" s="7"/>
      <c r="L67" s="7"/>
      <c r="M67" s="7"/>
      <c r="N67" s="7"/>
    </row>
    <row r="68">
      <c r="A68" s="92"/>
      <c r="B68" s="56"/>
      <c r="C68" s="56"/>
      <c r="D68" s="56"/>
      <c r="E68" s="56"/>
      <c r="F68" s="7"/>
      <c r="G68" s="7"/>
      <c r="H68" s="7"/>
      <c r="I68" s="7"/>
      <c r="J68" s="7"/>
      <c r="K68" s="7"/>
      <c r="L68" s="7"/>
      <c r="M68" s="7"/>
      <c r="N68" s="7"/>
    </row>
    <row r="69">
      <c r="A69" s="90"/>
      <c r="B69" s="60"/>
      <c r="C69" s="60"/>
      <c r="D69" s="60"/>
      <c r="E69" s="60"/>
      <c r="F69" s="7"/>
      <c r="G69" s="7"/>
      <c r="H69" s="7"/>
      <c r="I69" s="7"/>
      <c r="J69" s="7"/>
      <c r="K69" s="7"/>
      <c r="L69" s="7"/>
      <c r="M69" s="7"/>
      <c r="N69" s="7"/>
    </row>
    <row r="70">
      <c r="A70" s="92"/>
      <c r="B70" s="56"/>
      <c r="C70" s="56"/>
      <c r="D70" s="56"/>
      <c r="E70" s="56"/>
      <c r="F70" s="7"/>
      <c r="G70" s="7"/>
      <c r="H70" s="7"/>
      <c r="I70" s="7"/>
      <c r="J70" s="7"/>
      <c r="K70" s="7"/>
      <c r="L70" s="7"/>
      <c r="M70" s="7"/>
      <c r="N70" s="7"/>
    </row>
    <row r="71">
      <c r="A71" s="90"/>
      <c r="B71" s="60"/>
      <c r="C71" s="60"/>
      <c r="D71" s="60"/>
      <c r="E71" s="60"/>
      <c r="F71" s="7"/>
      <c r="G71" s="7"/>
      <c r="H71" s="7"/>
      <c r="I71" s="7"/>
      <c r="J71" s="7"/>
      <c r="K71" s="7"/>
      <c r="L71" s="7"/>
      <c r="M71" s="7"/>
      <c r="N71" s="7"/>
    </row>
    <row r="72">
      <c r="A72" s="92"/>
      <c r="B72" s="56"/>
      <c r="C72" s="56"/>
      <c r="D72" s="56"/>
      <c r="E72" s="56"/>
      <c r="F72" s="7"/>
      <c r="G72" s="7"/>
      <c r="H72" s="7"/>
      <c r="I72" s="7"/>
      <c r="J72" s="7"/>
      <c r="K72" s="7"/>
      <c r="L72" s="7"/>
      <c r="M72" s="7"/>
      <c r="N72" s="7"/>
    </row>
    <row r="73">
      <c r="A73" s="90"/>
      <c r="B73" s="60"/>
      <c r="C73" s="60"/>
      <c r="D73" s="60"/>
      <c r="E73" s="60"/>
      <c r="F73" s="7"/>
      <c r="G73" s="7"/>
      <c r="H73" s="7"/>
      <c r="I73" s="7"/>
      <c r="J73" s="7"/>
      <c r="K73" s="7"/>
      <c r="L73" s="7"/>
      <c r="M73" s="7"/>
      <c r="N73" s="7"/>
    </row>
    <row r="74">
      <c r="A74" s="92"/>
      <c r="B74" s="56"/>
      <c r="C74" s="56"/>
      <c r="D74" s="56"/>
      <c r="E74" s="56"/>
      <c r="F74" s="7"/>
      <c r="G74" s="7"/>
      <c r="H74" s="7"/>
      <c r="I74" s="7"/>
      <c r="J74" s="7"/>
      <c r="K74" s="7"/>
      <c r="L74" s="7"/>
      <c r="M74" s="7"/>
      <c r="N74" s="7"/>
    </row>
  </sheetData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45</v>
      </c>
      <c r="C1" s="3"/>
      <c r="D1" s="3"/>
      <c r="E1" s="4"/>
      <c r="F1" s="5" t="s">
        <v>1</v>
      </c>
      <c r="G1" s="101">
        <v>43662.0</v>
      </c>
      <c r="H1" s="5" t="s">
        <v>3</v>
      </c>
      <c r="I1" s="5" t="s">
        <v>48</v>
      </c>
      <c r="J1" s="3"/>
      <c r="K1" s="4"/>
      <c r="L1" s="7"/>
      <c r="M1" s="7"/>
      <c r="N1" s="7"/>
    </row>
    <row r="2">
      <c r="A2" s="8" t="s">
        <v>4</v>
      </c>
      <c r="B2" s="9">
        <v>200.0</v>
      </c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8" t="s">
        <v>11</v>
      </c>
      <c r="B4" s="9">
        <v>20.0</v>
      </c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22" t="s">
        <v>16</v>
      </c>
      <c r="B6" s="23">
        <v>15.0</v>
      </c>
      <c r="C6" s="24"/>
      <c r="D6" s="25"/>
      <c r="E6" s="24"/>
      <c r="F6" s="26">
        <v>597.0</v>
      </c>
      <c r="G6" s="26">
        <v>812.0</v>
      </c>
      <c r="H6" s="27">
        <v>511.0</v>
      </c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105" t="s">
        <v>51</v>
      </c>
      <c r="L8" s="36"/>
      <c r="M8" s="37" t="s">
        <v>29</v>
      </c>
      <c r="N8" s="38" t="s">
        <v>30</v>
      </c>
    </row>
    <row r="9">
      <c r="A9" s="106">
        <v>1.0</v>
      </c>
      <c r="B9" s="108" t="s">
        <v>55</v>
      </c>
      <c r="C9" s="110"/>
      <c r="D9" s="108">
        <v>2.0</v>
      </c>
      <c r="E9" s="108">
        <v>1.0</v>
      </c>
      <c r="F9" s="108"/>
      <c r="G9" s="108"/>
      <c r="H9" s="110"/>
      <c r="I9" s="110"/>
      <c r="J9" s="108"/>
      <c r="K9" s="111">
        <f t="shared" ref="K9:K21" si="1">SUM(C9:J9)</f>
        <v>3</v>
      </c>
      <c r="L9" s="36"/>
      <c r="M9" s="43" t="s">
        <v>58</v>
      </c>
      <c r="N9" s="43">
        <v>2.0</v>
      </c>
    </row>
    <row r="10">
      <c r="A10" s="113">
        <v>1.0</v>
      </c>
      <c r="B10" s="114" t="s">
        <v>60</v>
      </c>
      <c r="C10" s="114"/>
      <c r="D10" s="114"/>
      <c r="E10" s="114"/>
      <c r="F10" s="116"/>
      <c r="G10" s="114">
        <v>1.0</v>
      </c>
      <c r="H10" s="116"/>
      <c r="I10" s="116"/>
      <c r="J10" s="116"/>
      <c r="K10" s="111">
        <f t="shared" si="1"/>
        <v>1</v>
      </c>
      <c r="L10" s="36"/>
      <c r="M10" s="49" t="s">
        <v>55</v>
      </c>
      <c r="N10" s="112">
        <f>SUM(K9+K15+K20)</f>
        <v>40</v>
      </c>
    </row>
    <row r="11">
      <c r="A11" s="117">
        <v>1.0</v>
      </c>
      <c r="B11" s="108" t="s">
        <v>63</v>
      </c>
      <c r="C11" s="108">
        <v>50.0</v>
      </c>
      <c r="D11" s="110"/>
      <c r="E11" s="108"/>
      <c r="F11" s="108"/>
      <c r="G11" s="108"/>
      <c r="H11" s="110"/>
      <c r="I11" s="110"/>
      <c r="J11" s="110"/>
      <c r="K11" s="111">
        <f t="shared" si="1"/>
        <v>50</v>
      </c>
      <c r="L11" s="36"/>
      <c r="M11" s="43" t="s">
        <v>60</v>
      </c>
      <c r="N11" s="115">
        <f>SUM(K10+K16)</f>
        <v>8</v>
      </c>
    </row>
    <row r="12">
      <c r="A12" s="113">
        <v>1.0</v>
      </c>
      <c r="B12" s="114" t="s">
        <v>56</v>
      </c>
      <c r="C12" s="116"/>
      <c r="D12" s="114">
        <v>1.0</v>
      </c>
      <c r="E12" s="116"/>
      <c r="F12" s="116"/>
      <c r="G12" s="116"/>
      <c r="H12" s="116"/>
      <c r="I12" s="114"/>
      <c r="J12" s="114"/>
      <c r="K12" s="111">
        <f t="shared" si="1"/>
        <v>1</v>
      </c>
      <c r="L12" s="36"/>
      <c r="M12" s="49" t="s">
        <v>63</v>
      </c>
      <c r="N12" s="49">
        <f>SUM(K11+K14+K18)</f>
        <v>124</v>
      </c>
    </row>
    <row r="13">
      <c r="A13" s="118">
        <v>2.0</v>
      </c>
      <c r="B13" s="119" t="s">
        <v>31</v>
      </c>
      <c r="C13" s="119">
        <v>5.0</v>
      </c>
      <c r="D13" s="119">
        <v>9.0</v>
      </c>
      <c r="E13" s="120"/>
      <c r="F13" s="120"/>
      <c r="G13" s="120"/>
      <c r="H13" s="120"/>
      <c r="I13" s="120"/>
      <c r="J13" s="119"/>
      <c r="K13" s="121">
        <f t="shared" si="1"/>
        <v>14</v>
      </c>
      <c r="L13" s="36"/>
      <c r="M13" s="43" t="s">
        <v>56</v>
      </c>
      <c r="N13" s="115">
        <f>SUM(K12+K21)</f>
        <v>2</v>
      </c>
    </row>
    <row r="14">
      <c r="A14" s="122">
        <v>2.0</v>
      </c>
      <c r="B14" s="123" t="s">
        <v>63</v>
      </c>
      <c r="C14" s="123">
        <v>43.0</v>
      </c>
      <c r="D14" s="123">
        <v>1.0</v>
      </c>
      <c r="E14" s="123"/>
      <c r="F14" s="123"/>
      <c r="G14" s="123"/>
      <c r="H14" s="123"/>
      <c r="I14" s="125"/>
      <c r="J14" s="125"/>
      <c r="K14" s="121">
        <f t="shared" si="1"/>
        <v>44</v>
      </c>
      <c r="L14" s="36"/>
      <c r="M14" s="49" t="s">
        <v>31</v>
      </c>
      <c r="N14" s="49">
        <f>SUM(K13+K19)</f>
        <v>15</v>
      </c>
    </row>
    <row r="15">
      <c r="A15" s="118">
        <v>2.0</v>
      </c>
      <c r="B15" s="119" t="s">
        <v>55</v>
      </c>
      <c r="C15" s="119"/>
      <c r="D15" s="119">
        <v>21.0</v>
      </c>
      <c r="E15" s="119">
        <v>11.0</v>
      </c>
      <c r="F15" s="119">
        <v>3.0</v>
      </c>
      <c r="G15" s="120"/>
      <c r="H15" s="120"/>
      <c r="I15" s="119"/>
      <c r="J15" s="119"/>
      <c r="K15" s="121">
        <f t="shared" si="1"/>
        <v>35</v>
      </c>
      <c r="L15" s="36"/>
      <c r="M15" s="43" t="s">
        <v>67</v>
      </c>
      <c r="N15" s="43">
        <v>3.0</v>
      </c>
    </row>
    <row r="16">
      <c r="A16" s="122">
        <v>2.0</v>
      </c>
      <c r="B16" s="123" t="s">
        <v>60</v>
      </c>
      <c r="C16" s="123"/>
      <c r="D16" s="123">
        <v>3.0</v>
      </c>
      <c r="E16" s="123">
        <v>3.0</v>
      </c>
      <c r="F16" s="123">
        <v>1.0</v>
      </c>
      <c r="G16" s="125"/>
      <c r="H16" s="125"/>
      <c r="I16" s="125"/>
      <c r="J16" s="125"/>
      <c r="K16" s="121">
        <f t="shared" si="1"/>
        <v>7</v>
      </c>
      <c r="L16" s="36"/>
      <c r="M16" s="49" t="s">
        <v>33</v>
      </c>
      <c r="N16" s="112">
        <f>COUNT(N9:N15)</f>
        <v>7</v>
      </c>
    </row>
    <row r="17">
      <c r="A17" s="118">
        <v>2.0</v>
      </c>
      <c r="B17" s="119" t="s">
        <v>67</v>
      </c>
      <c r="C17" s="119">
        <v>3.0</v>
      </c>
      <c r="D17" s="119"/>
      <c r="E17" s="119"/>
      <c r="F17" s="120"/>
      <c r="G17" s="120"/>
      <c r="H17" s="120"/>
      <c r="I17" s="120"/>
      <c r="J17" s="120"/>
      <c r="K17" s="121">
        <f t="shared" si="1"/>
        <v>3</v>
      </c>
      <c r="L17" s="36"/>
      <c r="M17" s="48"/>
      <c r="N17" s="48"/>
    </row>
    <row r="18">
      <c r="A18" s="129">
        <v>3.0</v>
      </c>
      <c r="B18" s="130" t="s">
        <v>63</v>
      </c>
      <c r="C18" s="130">
        <v>30.0</v>
      </c>
      <c r="D18" s="130"/>
      <c r="E18" s="130"/>
      <c r="F18" s="130"/>
      <c r="G18" s="130"/>
      <c r="H18" s="131"/>
      <c r="I18" s="131"/>
      <c r="J18" s="131"/>
      <c r="K18" s="132">
        <f t="shared" si="1"/>
        <v>30</v>
      </c>
      <c r="L18" s="36"/>
      <c r="M18" s="50"/>
      <c r="N18" s="50"/>
    </row>
    <row r="19">
      <c r="A19" s="133">
        <v>3.0</v>
      </c>
      <c r="B19" s="134" t="s">
        <v>31</v>
      </c>
      <c r="C19" s="134">
        <v>1.0</v>
      </c>
      <c r="D19" s="134"/>
      <c r="E19" s="134"/>
      <c r="F19" s="134"/>
      <c r="G19" s="134"/>
      <c r="H19" s="134"/>
      <c r="I19" s="135"/>
      <c r="J19" s="135"/>
      <c r="K19" s="132">
        <f t="shared" si="1"/>
        <v>1</v>
      </c>
      <c r="L19" s="36"/>
      <c r="M19" s="48"/>
      <c r="N19" s="48"/>
    </row>
    <row r="20">
      <c r="A20" s="129">
        <v>3.0</v>
      </c>
      <c r="B20" s="130" t="s">
        <v>55</v>
      </c>
      <c r="C20" s="131"/>
      <c r="D20" s="130">
        <v>1.0</v>
      </c>
      <c r="E20" s="130">
        <v>1.0</v>
      </c>
      <c r="F20" s="131"/>
      <c r="G20" s="130"/>
      <c r="H20" s="130"/>
      <c r="I20" s="131"/>
      <c r="J20" s="130"/>
      <c r="K20" s="132">
        <f t="shared" si="1"/>
        <v>2</v>
      </c>
      <c r="L20" s="36"/>
      <c r="M20" s="53"/>
      <c r="N20" s="53"/>
    </row>
    <row r="21">
      <c r="A21" s="133">
        <v>3.0</v>
      </c>
      <c r="B21" s="134" t="s">
        <v>56</v>
      </c>
      <c r="C21" s="134">
        <v>1.0</v>
      </c>
      <c r="D21" s="134"/>
      <c r="E21" s="134"/>
      <c r="F21" s="134"/>
      <c r="G21" s="134"/>
      <c r="H21" s="134"/>
      <c r="I21" s="134"/>
      <c r="J21" s="134"/>
      <c r="K21" s="132">
        <f t="shared" si="1"/>
        <v>1</v>
      </c>
      <c r="L21" s="36"/>
      <c r="M21" s="52"/>
      <c r="N21" s="52"/>
    </row>
    <row r="22">
      <c r="A22" s="54"/>
      <c r="B22" s="55"/>
      <c r="C22" s="55"/>
      <c r="D22" s="55"/>
      <c r="E22" s="55"/>
      <c r="F22" s="55"/>
      <c r="G22" s="56"/>
      <c r="H22" s="56"/>
      <c r="I22" s="56"/>
      <c r="J22" s="56"/>
      <c r="K22" s="57"/>
      <c r="L22" s="36"/>
      <c r="M22" s="53"/>
      <c r="N22" s="53"/>
    </row>
    <row r="23">
      <c r="A23" s="58"/>
      <c r="B23" s="59"/>
      <c r="C23" s="60"/>
      <c r="D23" s="59"/>
      <c r="E23" s="60"/>
      <c r="F23" s="60"/>
      <c r="G23" s="60"/>
      <c r="H23" s="60"/>
      <c r="I23" s="60"/>
      <c r="J23" s="60"/>
      <c r="K23" s="57"/>
      <c r="L23" s="36"/>
      <c r="M23" s="52"/>
      <c r="N23" s="52"/>
    </row>
    <row r="24">
      <c r="A24" s="61"/>
      <c r="B24" s="62"/>
      <c r="C24" s="62"/>
      <c r="D24" s="62"/>
      <c r="E24" s="63"/>
      <c r="F24" s="63"/>
      <c r="G24" s="63"/>
      <c r="H24" s="63"/>
      <c r="I24" s="63"/>
      <c r="J24" s="63"/>
      <c r="K24" s="57"/>
      <c r="L24" s="36"/>
      <c r="M24" s="53"/>
      <c r="N24" s="53"/>
    </row>
    <row r="25">
      <c r="A25" s="64"/>
      <c r="B25" s="59"/>
      <c r="C25" s="60"/>
      <c r="D25" s="59"/>
      <c r="E25" s="59"/>
      <c r="F25" s="59"/>
      <c r="G25" s="59"/>
      <c r="H25" s="60"/>
      <c r="I25" s="60"/>
      <c r="J25" s="59"/>
      <c r="K25" s="57"/>
      <c r="L25" s="36"/>
      <c r="M25" s="52"/>
      <c r="N25" s="52"/>
    </row>
    <row r="26">
      <c r="A26" s="65"/>
      <c r="B26" s="55"/>
      <c r="C26" s="56"/>
      <c r="D26" s="55"/>
      <c r="E26" s="55"/>
      <c r="F26" s="55"/>
      <c r="G26" s="56"/>
      <c r="H26" s="56"/>
      <c r="I26" s="56"/>
      <c r="J26" s="55"/>
      <c r="K26" s="57"/>
      <c r="L26" s="36"/>
      <c r="M26" s="53"/>
      <c r="N26" s="53"/>
    </row>
    <row r="27">
      <c r="A27" s="58"/>
      <c r="B27" s="59"/>
      <c r="C27" s="60"/>
      <c r="D27" s="60"/>
      <c r="E27" s="60"/>
      <c r="F27" s="59"/>
      <c r="G27" s="59"/>
      <c r="H27" s="60"/>
      <c r="I27" s="60"/>
      <c r="J27" s="60"/>
      <c r="K27" s="57"/>
      <c r="L27" s="36"/>
      <c r="M27" s="52"/>
      <c r="N27" s="52"/>
    </row>
    <row r="28">
      <c r="A28" s="65"/>
      <c r="B28" s="55"/>
      <c r="C28" s="55"/>
      <c r="D28" s="55"/>
      <c r="E28" s="56"/>
      <c r="F28" s="56"/>
      <c r="G28" s="56"/>
      <c r="H28" s="56"/>
      <c r="I28" s="56"/>
      <c r="J28" s="56"/>
      <c r="K28" s="57"/>
      <c r="L28" s="36"/>
      <c r="M28" s="53"/>
      <c r="N28" s="53"/>
    </row>
    <row r="29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57"/>
      <c r="L29" s="36"/>
      <c r="M29" s="52"/>
      <c r="N29" s="52"/>
    </row>
    <row r="30">
      <c r="A30" s="65"/>
      <c r="B30" s="55"/>
      <c r="C30" s="55"/>
      <c r="D30" s="55"/>
      <c r="E30" s="56"/>
      <c r="F30" s="56"/>
      <c r="G30" s="56"/>
      <c r="H30" s="56"/>
      <c r="I30" s="56"/>
      <c r="J30" s="56"/>
      <c r="K30" s="57"/>
      <c r="L30" s="36"/>
      <c r="M30" s="53"/>
      <c r="N30" s="53"/>
    </row>
    <row r="31">
      <c r="A31" s="58"/>
      <c r="B31" s="59"/>
      <c r="C31" s="60"/>
      <c r="D31" s="59"/>
      <c r="E31" s="60"/>
      <c r="F31" s="60"/>
      <c r="G31" s="60"/>
      <c r="H31" s="60"/>
      <c r="I31" s="60"/>
      <c r="J31" s="60"/>
      <c r="K31" s="57"/>
      <c r="L31" s="36"/>
      <c r="M31" s="52"/>
      <c r="N31" s="52"/>
    </row>
    <row r="32">
      <c r="A32" s="65"/>
      <c r="B32" s="55"/>
      <c r="C32" s="56"/>
      <c r="D32" s="55"/>
      <c r="E32" s="56"/>
      <c r="F32" s="56"/>
      <c r="G32" s="56"/>
      <c r="H32" s="56"/>
      <c r="I32" s="56"/>
      <c r="J32" s="56"/>
      <c r="K32" s="57"/>
      <c r="L32" s="36"/>
      <c r="M32" s="53"/>
      <c r="N32" s="53"/>
    </row>
    <row r="33">
      <c r="A33" s="58"/>
      <c r="B33" s="59"/>
      <c r="C33" s="59"/>
      <c r="D33" s="59"/>
      <c r="E33" s="60"/>
      <c r="F33" s="60"/>
      <c r="G33" s="60"/>
      <c r="H33" s="60"/>
      <c r="I33" s="60"/>
      <c r="J33" s="60"/>
      <c r="K33" s="57"/>
      <c r="L33" s="36"/>
      <c r="M33" s="52"/>
      <c r="N33" s="52"/>
    </row>
    <row r="34">
      <c r="A34" s="61"/>
      <c r="B34" s="62"/>
      <c r="C34" s="62"/>
      <c r="D34" s="63"/>
      <c r="E34" s="63"/>
      <c r="F34" s="63"/>
      <c r="G34" s="63"/>
      <c r="H34" s="63"/>
      <c r="I34" s="63"/>
      <c r="J34" s="63"/>
      <c r="K34" s="57"/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69"/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57"/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69"/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109">
        <v>1.0</v>
      </c>
      <c r="B42" s="55" t="s">
        <v>58</v>
      </c>
      <c r="C42" s="55">
        <v>87.0</v>
      </c>
      <c r="D42" s="55">
        <v>7.0</v>
      </c>
      <c r="E42" s="55" t="s">
        <v>68</v>
      </c>
      <c r="F42" s="36"/>
      <c r="G42" s="82" t="s">
        <v>41</v>
      </c>
      <c r="H42" s="84">
        <v>0.0</v>
      </c>
      <c r="I42" s="85"/>
      <c r="J42" s="85"/>
      <c r="K42" s="7"/>
      <c r="L42" s="7"/>
      <c r="M42" s="7"/>
      <c r="N42" s="7"/>
    </row>
    <row r="43">
      <c r="A43" s="136">
        <v>1.0</v>
      </c>
      <c r="B43" s="59" t="s">
        <v>58</v>
      </c>
      <c r="C43" s="59">
        <v>82.0</v>
      </c>
      <c r="D43" s="59">
        <v>6.0</v>
      </c>
      <c r="E43" s="59" t="s">
        <v>68</v>
      </c>
      <c r="F43" s="36"/>
      <c r="G43" s="86" t="s">
        <v>42</v>
      </c>
      <c r="H43" s="87">
        <v>0.0</v>
      </c>
      <c r="I43" s="88"/>
      <c r="J43" s="88"/>
      <c r="K43" s="7"/>
      <c r="L43" s="7"/>
      <c r="M43" s="7"/>
      <c r="N43" s="7"/>
    </row>
    <row r="44">
      <c r="A44" s="92"/>
      <c r="B44" s="55"/>
      <c r="C44" s="55"/>
      <c r="D44" s="55"/>
      <c r="E44" s="56"/>
      <c r="F44" s="36"/>
      <c r="G44" s="82" t="s">
        <v>43</v>
      </c>
      <c r="H44" s="84">
        <v>0.0</v>
      </c>
      <c r="I44" s="85"/>
      <c r="J44" s="85"/>
      <c r="K44" s="7"/>
      <c r="L44" s="7"/>
      <c r="M44" s="7"/>
      <c r="N44" s="7"/>
    </row>
    <row r="45">
      <c r="A45" s="90"/>
      <c r="B45" s="59"/>
      <c r="C45" s="59"/>
      <c r="D45" s="59"/>
      <c r="E45" s="60"/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92"/>
      <c r="B46" s="55"/>
      <c r="C46" s="55"/>
      <c r="D46" s="55"/>
      <c r="E46" s="56"/>
      <c r="F46" s="36"/>
      <c r="G46" s="93" t="s">
        <v>41</v>
      </c>
      <c r="H46" s="94">
        <v>1.0</v>
      </c>
      <c r="I46" s="95"/>
      <c r="J46" s="95"/>
      <c r="K46" s="7"/>
      <c r="L46" s="7"/>
      <c r="M46" s="7"/>
      <c r="N46" s="7"/>
    </row>
    <row r="47">
      <c r="A47" s="90"/>
      <c r="B47" s="60"/>
      <c r="C47" s="60"/>
      <c r="D47" s="60"/>
      <c r="E47" s="60"/>
      <c r="F47" s="36"/>
      <c r="G47" s="96" t="s">
        <v>42</v>
      </c>
      <c r="H47" s="98">
        <v>0.0</v>
      </c>
      <c r="I47" s="97"/>
      <c r="J47" s="99"/>
      <c r="K47" s="7"/>
      <c r="L47" s="7"/>
      <c r="M47" s="7"/>
      <c r="N47" s="7"/>
    </row>
    <row r="48">
      <c r="A48" s="92"/>
      <c r="B48" s="56"/>
      <c r="C48" s="56"/>
      <c r="D48" s="56"/>
      <c r="E48" s="56"/>
      <c r="F48" s="36"/>
      <c r="G48" s="93" t="s">
        <v>43</v>
      </c>
      <c r="H48" s="94">
        <v>0.0</v>
      </c>
      <c r="I48" s="95"/>
      <c r="J48" s="95"/>
      <c r="K48" s="7"/>
      <c r="L48" s="7"/>
      <c r="M48" s="7"/>
      <c r="N48" s="7"/>
    </row>
    <row r="49">
      <c r="A49" s="90"/>
      <c r="B49" s="60"/>
      <c r="C49" s="60"/>
      <c r="D49" s="60"/>
      <c r="E49" s="60"/>
      <c r="F49" s="7"/>
      <c r="G49" s="7"/>
      <c r="H49" s="7"/>
      <c r="I49" s="7"/>
      <c r="J49" s="7"/>
      <c r="K49" s="7"/>
      <c r="L49" s="7"/>
      <c r="M49" s="7"/>
      <c r="N49" s="7"/>
    </row>
    <row r="50">
      <c r="A50" s="92"/>
      <c r="B50" s="56"/>
      <c r="C50" s="56"/>
      <c r="D50" s="56"/>
      <c r="E50" s="56"/>
      <c r="F50" s="7"/>
      <c r="G50" s="7"/>
      <c r="H50" s="7"/>
      <c r="I50" s="7"/>
      <c r="J50" s="7"/>
      <c r="K50" s="7"/>
      <c r="L50" s="7"/>
      <c r="M50" s="7"/>
      <c r="N50" s="7"/>
    </row>
    <row r="51">
      <c r="A51" s="90"/>
      <c r="B51" s="60"/>
      <c r="C51" s="60"/>
      <c r="D51" s="60"/>
      <c r="E51" s="60"/>
      <c r="F51" s="7"/>
      <c r="G51" s="7"/>
      <c r="H51" s="7"/>
      <c r="I51" s="7"/>
      <c r="J51" s="7"/>
      <c r="K51" s="7"/>
      <c r="L51" s="7"/>
      <c r="M51" s="7"/>
      <c r="N51" s="7"/>
    </row>
    <row r="52">
      <c r="A52" s="92"/>
      <c r="B52" s="56"/>
      <c r="C52" s="56"/>
      <c r="D52" s="56"/>
      <c r="E52" s="56"/>
      <c r="F52" s="7"/>
      <c r="G52" s="7"/>
      <c r="H52" s="7"/>
      <c r="I52" s="7"/>
      <c r="J52" s="7"/>
      <c r="K52" s="7"/>
      <c r="L52" s="7"/>
      <c r="M52" s="7"/>
      <c r="N52" s="7"/>
    </row>
    <row r="53">
      <c r="A53" s="90"/>
      <c r="B53" s="60"/>
      <c r="C53" s="60"/>
      <c r="D53" s="60"/>
      <c r="E53" s="60"/>
      <c r="F53" s="7"/>
      <c r="G53" s="7"/>
      <c r="H53" s="7"/>
      <c r="I53" s="7"/>
      <c r="J53" s="7"/>
      <c r="K53" s="7"/>
      <c r="L53" s="7"/>
      <c r="M53" s="7"/>
      <c r="N53" s="7"/>
    </row>
    <row r="54">
      <c r="A54" s="92"/>
      <c r="B54" s="56"/>
      <c r="C54" s="56"/>
      <c r="D54" s="56"/>
      <c r="E54" s="56"/>
      <c r="F54" s="7"/>
      <c r="G54" s="7"/>
      <c r="H54" s="7"/>
      <c r="I54" s="7"/>
      <c r="J54" s="7"/>
      <c r="K54" s="7"/>
      <c r="L54" s="7"/>
      <c r="M54" s="7"/>
      <c r="N54" s="7"/>
    </row>
    <row r="55">
      <c r="A55" s="90"/>
      <c r="B55" s="60"/>
      <c r="C55" s="60"/>
      <c r="D55" s="60"/>
      <c r="E55" s="60"/>
      <c r="F55" s="7"/>
      <c r="G55" s="7"/>
      <c r="H55" s="7"/>
      <c r="I55" s="7"/>
      <c r="J55" s="7"/>
      <c r="K55" s="7"/>
      <c r="L55" s="7"/>
      <c r="M55" s="7"/>
      <c r="N55" s="7"/>
    </row>
    <row r="56">
      <c r="A56" s="92"/>
      <c r="B56" s="56"/>
      <c r="C56" s="56"/>
      <c r="D56" s="56"/>
      <c r="E56" s="56"/>
      <c r="F56" s="7"/>
      <c r="G56" s="7"/>
      <c r="H56" s="7"/>
      <c r="I56" s="7"/>
      <c r="J56" s="7"/>
      <c r="K56" s="7"/>
      <c r="L56" s="7"/>
      <c r="M56" s="7"/>
      <c r="N56" s="7"/>
    </row>
    <row r="57">
      <c r="A57" s="90"/>
      <c r="B57" s="60"/>
      <c r="C57" s="60"/>
      <c r="D57" s="60"/>
      <c r="E57" s="60"/>
      <c r="F57" s="7"/>
      <c r="G57" s="7"/>
      <c r="H57" s="7"/>
      <c r="I57" s="7"/>
      <c r="J57" s="7"/>
      <c r="K57" s="7"/>
      <c r="L57" s="7"/>
      <c r="M57" s="7"/>
      <c r="N57" s="7"/>
    </row>
    <row r="58">
      <c r="A58" s="92"/>
      <c r="B58" s="56"/>
      <c r="C58" s="56"/>
      <c r="D58" s="56"/>
      <c r="E58" s="56"/>
      <c r="F58" s="7"/>
      <c r="G58" s="7"/>
      <c r="H58" s="7"/>
      <c r="I58" s="7"/>
      <c r="J58" s="7"/>
      <c r="K58" s="7"/>
      <c r="L58" s="7"/>
      <c r="M58" s="7"/>
      <c r="N58" s="7"/>
    </row>
    <row r="59">
      <c r="A59" s="90"/>
      <c r="B59" s="60"/>
      <c r="C59" s="60"/>
      <c r="D59" s="60"/>
      <c r="E59" s="60"/>
      <c r="F59" s="7"/>
      <c r="G59" s="7"/>
      <c r="H59" s="7"/>
      <c r="I59" s="7"/>
      <c r="J59" s="7"/>
      <c r="K59" s="7"/>
      <c r="L59" s="7"/>
      <c r="M59" s="7"/>
      <c r="N59" s="7"/>
    </row>
    <row r="60">
      <c r="A60" s="92"/>
      <c r="B60" s="56"/>
      <c r="C60" s="56"/>
      <c r="D60" s="56"/>
      <c r="E60" s="56"/>
      <c r="F60" s="7"/>
      <c r="G60" s="7"/>
      <c r="H60" s="7"/>
      <c r="I60" s="7"/>
      <c r="J60" s="7"/>
      <c r="K60" s="7"/>
      <c r="L60" s="7"/>
      <c r="M60" s="7"/>
      <c r="N60" s="7"/>
    </row>
    <row r="61">
      <c r="A61" s="90"/>
      <c r="B61" s="60"/>
      <c r="C61" s="60"/>
      <c r="D61" s="60"/>
      <c r="E61" s="60"/>
      <c r="F61" s="7"/>
      <c r="G61" s="7"/>
      <c r="H61" s="7"/>
      <c r="I61" s="7"/>
      <c r="J61" s="7"/>
      <c r="K61" s="7"/>
      <c r="L61" s="7"/>
      <c r="M61" s="7"/>
      <c r="N61" s="7"/>
    </row>
    <row r="62">
      <c r="A62" s="92"/>
      <c r="B62" s="56"/>
      <c r="C62" s="56"/>
      <c r="D62" s="56"/>
      <c r="E62" s="56"/>
      <c r="F62" s="7"/>
      <c r="G62" s="7"/>
      <c r="H62" s="7"/>
      <c r="I62" s="7"/>
      <c r="J62" s="7"/>
      <c r="K62" s="7"/>
      <c r="L62" s="7"/>
      <c r="M62" s="7"/>
      <c r="N62" s="7"/>
    </row>
    <row r="63">
      <c r="A63" s="90"/>
      <c r="B63" s="60"/>
      <c r="C63" s="60"/>
      <c r="D63" s="60"/>
      <c r="E63" s="60"/>
      <c r="F63" s="7"/>
      <c r="G63" s="7"/>
      <c r="H63" s="7"/>
      <c r="I63" s="7"/>
      <c r="J63" s="7"/>
      <c r="K63" s="7"/>
      <c r="L63" s="7"/>
      <c r="M63" s="7"/>
      <c r="N63" s="7"/>
    </row>
    <row r="64">
      <c r="A64" s="92"/>
      <c r="B64" s="56"/>
      <c r="C64" s="56"/>
      <c r="D64" s="56"/>
      <c r="E64" s="56"/>
      <c r="F64" s="7"/>
      <c r="G64" s="7"/>
      <c r="H64" s="7"/>
      <c r="I64" s="7"/>
      <c r="J64" s="7"/>
      <c r="K64" s="7"/>
      <c r="L64" s="7"/>
      <c r="M64" s="7"/>
      <c r="N64" s="7"/>
    </row>
    <row r="65">
      <c r="A65" s="90"/>
      <c r="B65" s="60"/>
      <c r="C65" s="60"/>
      <c r="D65" s="60"/>
      <c r="E65" s="60"/>
      <c r="F65" s="7"/>
      <c r="G65" s="7"/>
      <c r="H65" s="7"/>
      <c r="I65" s="7"/>
      <c r="J65" s="7"/>
      <c r="K65" s="7"/>
      <c r="L65" s="7"/>
      <c r="M65" s="7"/>
      <c r="N65" s="7"/>
    </row>
    <row r="66">
      <c r="A66" s="92"/>
      <c r="B66" s="56"/>
      <c r="C66" s="56"/>
      <c r="D66" s="56"/>
      <c r="E66" s="56"/>
      <c r="F66" s="7"/>
      <c r="G66" s="7"/>
      <c r="H66" s="7"/>
      <c r="I66" s="7"/>
      <c r="J66" s="7"/>
      <c r="K66" s="7"/>
      <c r="L66" s="7"/>
      <c r="M66" s="7"/>
      <c r="N66" s="7"/>
    </row>
    <row r="67">
      <c r="A67" s="90"/>
      <c r="B67" s="60"/>
      <c r="C67" s="60"/>
      <c r="D67" s="60"/>
      <c r="E67" s="60"/>
      <c r="F67" s="7"/>
      <c r="G67" s="7"/>
      <c r="H67" s="7"/>
      <c r="I67" s="7"/>
      <c r="J67" s="7"/>
      <c r="K67" s="7"/>
      <c r="L67" s="7"/>
      <c r="M67" s="7"/>
      <c r="N67" s="7"/>
    </row>
    <row r="68">
      <c r="A68" s="92"/>
      <c r="B68" s="56"/>
      <c r="C68" s="56"/>
      <c r="D68" s="56"/>
      <c r="E68" s="56"/>
      <c r="F68" s="7"/>
      <c r="G68" s="7"/>
      <c r="H68" s="7"/>
      <c r="I68" s="7"/>
      <c r="J68" s="7"/>
      <c r="K68" s="7"/>
      <c r="L68" s="7"/>
      <c r="M68" s="7"/>
      <c r="N68" s="7"/>
    </row>
    <row r="69">
      <c r="A69" s="90"/>
      <c r="B69" s="60"/>
      <c r="C69" s="60"/>
      <c r="D69" s="60"/>
      <c r="E69" s="60"/>
      <c r="F69" s="7"/>
      <c r="G69" s="7"/>
      <c r="H69" s="7"/>
      <c r="I69" s="7"/>
      <c r="J69" s="7"/>
      <c r="K69" s="7"/>
      <c r="L69" s="7"/>
      <c r="M69" s="7"/>
      <c r="N69" s="7"/>
    </row>
    <row r="70">
      <c r="A70" s="92"/>
      <c r="B70" s="56"/>
      <c r="C70" s="56"/>
      <c r="D70" s="56"/>
      <c r="E70" s="56"/>
      <c r="F70" s="7"/>
      <c r="G70" s="7"/>
      <c r="H70" s="7"/>
      <c r="I70" s="7"/>
      <c r="J70" s="7"/>
      <c r="K70" s="7"/>
      <c r="L70" s="7"/>
      <c r="M70" s="7"/>
      <c r="N70" s="7"/>
    </row>
    <row r="71">
      <c r="A71" s="90"/>
      <c r="B71" s="60"/>
      <c r="C71" s="60"/>
      <c r="D71" s="60"/>
      <c r="E71" s="60"/>
      <c r="F71" s="7"/>
      <c r="G71" s="7"/>
      <c r="H71" s="7"/>
      <c r="I71" s="7"/>
      <c r="J71" s="7"/>
      <c r="K71" s="7"/>
      <c r="L71" s="7"/>
      <c r="M71" s="7"/>
      <c r="N71" s="7"/>
    </row>
    <row r="72">
      <c r="A72" s="92"/>
      <c r="B72" s="56"/>
      <c r="C72" s="56"/>
      <c r="D72" s="56"/>
      <c r="E72" s="56"/>
      <c r="F72" s="7"/>
      <c r="G72" s="7"/>
      <c r="H72" s="7"/>
      <c r="I72" s="7"/>
      <c r="J72" s="7"/>
      <c r="K72" s="7"/>
      <c r="L72" s="7"/>
      <c r="M72" s="7"/>
      <c r="N72" s="7"/>
    </row>
    <row r="73">
      <c r="A73" s="90"/>
      <c r="B73" s="60"/>
      <c r="C73" s="60"/>
      <c r="D73" s="60"/>
      <c r="E73" s="60"/>
      <c r="F73" s="7"/>
      <c r="G73" s="7"/>
      <c r="H73" s="7"/>
      <c r="I73" s="7"/>
      <c r="J73" s="7"/>
      <c r="K73" s="7"/>
      <c r="L73" s="7"/>
      <c r="M73" s="7"/>
      <c r="N73" s="7"/>
    </row>
    <row r="74">
      <c r="A74" s="92"/>
      <c r="B74" s="56"/>
      <c r="C74" s="56"/>
      <c r="D74" s="56"/>
      <c r="E74" s="56"/>
      <c r="F74" s="7"/>
      <c r="G74" s="7"/>
      <c r="H74" s="7"/>
      <c r="I74" s="7"/>
      <c r="J74" s="7"/>
      <c r="K74" s="7"/>
      <c r="L74" s="7"/>
      <c r="M74" s="7"/>
      <c r="N74" s="7"/>
    </row>
  </sheetData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69</v>
      </c>
      <c r="C1" s="3"/>
      <c r="D1" s="3"/>
      <c r="E1" s="4"/>
      <c r="F1" s="5" t="s">
        <v>1</v>
      </c>
      <c r="G1" s="101">
        <v>43662.0</v>
      </c>
      <c r="H1" s="5" t="s">
        <v>3</v>
      </c>
      <c r="I1" s="5" t="s">
        <v>70</v>
      </c>
      <c r="J1" s="3"/>
      <c r="K1" s="4"/>
      <c r="L1" s="7"/>
      <c r="M1" s="7"/>
      <c r="N1" s="7"/>
    </row>
    <row r="2">
      <c r="A2" s="8" t="s">
        <v>4</v>
      </c>
      <c r="B2" s="9">
        <v>200.0</v>
      </c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8" t="s">
        <v>11</v>
      </c>
      <c r="B4" s="9">
        <v>20.0</v>
      </c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22" t="s">
        <v>16</v>
      </c>
      <c r="B6" s="23">
        <v>15.0</v>
      </c>
      <c r="C6" s="24"/>
      <c r="D6" s="25"/>
      <c r="E6" s="24"/>
      <c r="F6" s="26">
        <v>1590.0</v>
      </c>
      <c r="G6" s="26">
        <v>2723.0</v>
      </c>
      <c r="H6" s="27">
        <v>798.0</v>
      </c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35" t="s">
        <v>28</v>
      </c>
      <c r="L8" s="36"/>
      <c r="M8" s="37" t="s">
        <v>29</v>
      </c>
      <c r="N8" s="38" t="s">
        <v>30</v>
      </c>
    </row>
    <row r="9">
      <c r="A9" s="137">
        <v>1.0</v>
      </c>
      <c r="B9" s="138" t="s">
        <v>56</v>
      </c>
      <c r="C9" s="139"/>
      <c r="D9" s="138">
        <v>31.0</v>
      </c>
      <c r="E9" s="138">
        <v>5.0</v>
      </c>
      <c r="F9" s="138"/>
      <c r="G9" s="138"/>
      <c r="H9" s="139"/>
      <c r="I9" s="139"/>
      <c r="J9" s="138"/>
      <c r="K9" s="140">
        <f t="shared" ref="K9:K13" si="1">SUM(C9:J9)</f>
        <v>36</v>
      </c>
      <c r="L9" s="36"/>
      <c r="M9" s="43" t="s">
        <v>58</v>
      </c>
      <c r="N9" s="43">
        <v>49.0</v>
      </c>
    </row>
    <row r="10">
      <c r="A10" s="141">
        <v>2.0</v>
      </c>
      <c r="B10" s="142" t="s">
        <v>56</v>
      </c>
      <c r="C10" s="142">
        <v>13.0</v>
      </c>
      <c r="D10" s="142">
        <v>141.0</v>
      </c>
      <c r="E10" s="142">
        <v>11.0</v>
      </c>
      <c r="F10" s="143"/>
      <c r="G10" s="142"/>
      <c r="H10" s="143"/>
      <c r="I10" s="143"/>
      <c r="J10" s="143"/>
      <c r="K10" s="144">
        <f t="shared" si="1"/>
        <v>165</v>
      </c>
      <c r="L10" s="36"/>
      <c r="M10" s="49" t="s">
        <v>32</v>
      </c>
      <c r="N10" s="49">
        <v>33.0</v>
      </c>
    </row>
    <row r="11">
      <c r="A11" s="145">
        <v>2.0</v>
      </c>
      <c r="B11" s="146" t="s">
        <v>71</v>
      </c>
      <c r="C11" s="146">
        <v>1.0</v>
      </c>
      <c r="D11" s="146">
        <v>12.0</v>
      </c>
      <c r="E11" s="146">
        <v>2.0</v>
      </c>
      <c r="F11" s="146"/>
      <c r="G11" s="146"/>
      <c r="H11" s="147"/>
      <c r="I11" s="147"/>
      <c r="J11" s="147"/>
      <c r="K11" s="144">
        <f t="shared" si="1"/>
        <v>15</v>
      </c>
      <c r="L11" s="36"/>
      <c r="M11" s="43" t="s">
        <v>56</v>
      </c>
      <c r="N11" s="115">
        <f>SUM(K13+K10+K9)</f>
        <v>228</v>
      </c>
    </row>
    <row r="12">
      <c r="A12" s="113">
        <v>3.0</v>
      </c>
      <c r="B12" s="114" t="s">
        <v>63</v>
      </c>
      <c r="C12" s="114">
        <v>2.0</v>
      </c>
      <c r="D12" s="114"/>
      <c r="E12" s="116"/>
      <c r="F12" s="116"/>
      <c r="G12" s="116"/>
      <c r="H12" s="116"/>
      <c r="I12" s="114"/>
      <c r="J12" s="114"/>
      <c r="K12" s="111">
        <f t="shared" si="1"/>
        <v>2</v>
      </c>
      <c r="L12" s="36"/>
      <c r="M12" s="49" t="s">
        <v>71</v>
      </c>
      <c r="N12" s="49">
        <v>15.0</v>
      </c>
    </row>
    <row r="13">
      <c r="A13" s="117">
        <v>3.0</v>
      </c>
      <c r="B13" s="108" t="s">
        <v>56</v>
      </c>
      <c r="C13" s="108">
        <v>3.0</v>
      </c>
      <c r="D13" s="108">
        <v>20.0</v>
      </c>
      <c r="E13" s="108">
        <v>4.0</v>
      </c>
      <c r="F13" s="110"/>
      <c r="G13" s="110"/>
      <c r="H13" s="110"/>
      <c r="I13" s="110"/>
      <c r="J13" s="108"/>
      <c r="K13" s="111">
        <f t="shared" si="1"/>
        <v>27</v>
      </c>
      <c r="L13" s="36"/>
      <c r="M13" s="43" t="s">
        <v>63</v>
      </c>
      <c r="N13" s="43">
        <v>2.0</v>
      </c>
    </row>
    <row r="14">
      <c r="A14" s="66"/>
      <c r="B14" s="67"/>
      <c r="C14" s="67"/>
      <c r="D14" s="67"/>
      <c r="E14" s="67"/>
      <c r="F14" s="67"/>
      <c r="G14" s="67"/>
      <c r="H14" s="67"/>
      <c r="I14" s="68"/>
      <c r="J14" s="68"/>
      <c r="K14" s="57"/>
      <c r="L14" s="36"/>
      <c r="M14" s="49" t="s">
        <v>33</v>
      </c>
      <c r="N14" s="49">
        <f>COUNT(N9:N13)</f>
        <v>5</v>
      </c>
    </row>
    <row r="15">
      <c r="A15" s="65"/>
      <c r="B15" s="55"/>
      <c r="C15" s="55"/>
      <c r="D15" s="55"/>
      <c r="E15" s="56"/>
      <c r="F15" s="55"/>
      <c r="G15" s="56"/>
      <c r="H15" s="56"/>
      <c r="I15" s="55"/>
      <c r="J15" s="55"/>
      <c r="K15" s="57"/>
      <c r="L15" s="36"/>
      <c r="M15" s="48"/>
      <c r="N15" s="52"/>
    </row>
    <row r="16">
      <c r="A16" s="66"/>
      <c r="B16" s="67"/>
      <c r="C16" s="67"/>
      <c r="D16" s="67"/>
      <c r="E16" s="68"/>
      <c r="F16" s="68"/>
      <c r="G16" s="68"/>
      <c r="H16" s="68"/>
      <c r="I16" s="68"/>
      <c r="J16" s="68"/>
      <c r="K16" s="57"/>
      <c r="L16" s="36"/>
      <c r="M16" s="50"/>
      <c r="N16" s="53"/>
    </row>
    <row r="17">
      <c r="A17" s="65"/>
      <c r="B17" s="55"/>
      <c r="C17" s="56"/>
      <c r="D17" s="55"/>
      <c r="E17" s="55"/>
      <c r="F17" s="56"/>
      <c r="G17" s="56"/>
      <c r="H17" s="56"/>
      <c r="I17" s="56"/>
      <c r="J17" s="56"/>
      <c r="K17" s="57"/>
      <c r="L17" s="36"/>
      <c r="M17" s="48"/>
      <c r="N17" s="48"/>
    </row>
    <row r="18">
      <c r="A18" s="148"/>
      <c r="B18" s="67"/>
      <c r="C18" s="67"/>
      <c r="D18" s="67"/>
      <c r="E18" s="67"/>
      <c r="F18" s="67"/>
      <c r="G18" s="67"/>
      <c r="H18" s="68"/>
      <c r="I18" s="68"/>
      <c r="J18" s="68"/>
      <c r="K18" s="57"/>
      <c r="L18" s="36"/>
      <c r="M18" s="50"/>
      <c r="N18" s="50"/>
    </row>
    <row r="19">
      <c r="A19" s="54"/>
      <c r="B19" s="55"/>
      <c r="C19" s="55"/>
      <c r="D19" s="55"/>
      <c r="E19" s="55"/>
      <c r="F19" s="55"/>
      <c r="G19" s="55"/>
      <c r="H19" s="55"/>
      <c r="I19" s="56"/>
      <c r="J19" s="56"/>
      <c r="K19" s="57"/>
      <c r="L19" s="36"/>
      <c r="M19" s="48"/>
      <c r="N19" s="48"/>
    </row>
    <row r="20">
      <c r="A20" s="66"/>
      <c r="B20" s="67"/>
      <c r="C20" s="68"/>
      <c r="D20" s="68"/>
      <c r="E20" s="68"/>
      <c r="F20" s="68"/>
      <c r="G20" s="67"/>
      <c r="H20" s="67"/>
      <c r="I20" s="68"/>
      <c r="J20" s="67"/>
      <c r="K20" s="57"/>
      <c r="L20" s="36"/>
      <c r="M20" s="53"/>
      <c r="N20" s="53"/>
    </row>
    <row r="21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7"/>
      <c r="L21" s="36"/>
      <c r="M21" s="52"/>
      <c r="N21" s="52"/>
    </row>
    <row r="22">
      <c r="A22" s="65"/>
      <c r="B22" s="55"/>
      <c r="C22" s="55"/>
      <c r="D22" s="55"/>
      <c r="E22" s="55"/>
      <c r="F22" s="55"/>
      <c r="G22" s="56"/>
      <c r="H22" s="56"/>
      <c r="I22" s="56"/>
      <c r="J22" s="56"/>
      <c r="K22" s="57"/>
      <c r="L22" s="36"/>
      <c r="M22" s="53"/>
      <c r="N22" s="53"/>
    </row>
    <row r="23">
      <c r="A23" s="58"/>
      <c r="B23" s="59"/>
      <c r="C23" s="60"/>
      <c r="D23" s="59"/>
      <c r="E23" s="60"/>
      <c r="F23" s="60"/>
      <c r="G23" s="60"/>
      <c r="H23" s="60"/>
      <c r="I23" s="60"/>
      <c r="J23" s="60"/>
      <c r="K23" s="57"/>
      <c r="L23" s="36"/>
      <c r="M23" s="52"/>
      <c r="N23" s="52"/>
    </row>
    <row r="24">
      <c r="A24" s="61"/>
      <c r="B24" s="62"/>
      <c r="C24" s="62"/>
      <c r="D24" s="62"/>
      <c r="E24" s="63"/>
      <c r="F24" s="63"/>
      <c r="G24" s="63"/>
      <c r="H24" s="63"/>
      <c r="I24" s="63"/>
      <c r="J24" s="63"/>
      <c r="K24" s="57"/>
      <c r="L24" s="36"/>
      <c r="M24" s="53"/>
      <c r="N24" s="53"/>
    </row>
    <row r="25">
      <c r="A25" s="64"/>
      <c r="B25" s="59"/>
      <c r="C25" s="60"/>
      <c r="D25" s="59"/>
      <c r="E25" s="59"/>
      <c r="F25" s="59"/>
      <c r="G25" s="59"/>
      <c r="H25" s="60"/>
      <c r="I25" s="60"/>
      <c r="J25" s="59"/>
      <c r="K25" s="57"/>
      <c r="L25" s="36"/>
      <c r="M25" s="52"/>
      <c r="N25" s="52"/>
    </row>
    <row r="26">
      <c r="A26" s="65"/>
      <c r="B26" s="55"/>
      <c r="C26" s="56"/>
      <c r="D26" s="55"/>
      <c r="E26" s="55"/>
      <c r="F26" s="55"/>
      <c r="G26" s="56"/>
      <c r="H26" s="56"/>
      <c r="I26" s="56"/>
      <c r="J26" s="55"/>
      <c r="K26" s="57"/>
      <c r="L26" s="36"/>
      <c r="M26" s="53"/>
      <c r="N26" s="53"/>
    </row>
    <row r="27">
      <c r="A27" s="58"/>
      <c r="B27" s="59"/>
      <c r="C27" s="60"/>
      <c r="D27" s="60"/>
      <c r="E27" s="60"/>
      <c r="F27" s="59"/>
      <c r="G27" s="59"/>
      <c r="H27" s="60"/>
      <c r="I27" s="60"/>
      <c r="J27" s="60"/>
      <c r="K27" s="57"/>
      <c r="L27" s="36"/>
      <c r="M27" s="52"/>
      <c r="N27" s="52"/>
    </row>
    <row r="28">
      <c r="A28" s="65"/>
      <c r="B28" s="55"/>
      <c r="C28" s="55"/>
      <c r="D28" s="55"/>
      <c r="E28" s="56"/>
      <c r="F28" s="56"/>
      <c r="G28" s="56"/>
      <c r="H28" s="56"/>
      <c r="I28" s="56"/>
      <c r="J28" s="56"/>
      <c r="K28" s="57"/>
      <c r="L28" s="36"/>
      <c r="M28" s="53"/>
      <c r="N28" s="53"/>
    </row>
    <row r="29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57"/>
      <c r="L29" s="36"/>
      <c r="M29" s="52"/>
      <c r="N29" s="52"/>
    </row>
    <row r="30">
      <c r="A30" s="65"/>
      <c r="B30" s="55"/>
      <c r="C30" s="55"/>
      <c r="D30" s="55"/>
      <c r="E30" s="56"/>
      <c r="F30" s="56"/>
      <c r="G30" s="56"/>
      <c r="H30" s="56"/>
      <c r="I30" s="56"/>
      <c r="J30" s="56"/>
      <c r="K30" s="57"/>
      <c r="L30" s="36"/>
      <c r="M30" s="53"/>
      <c r="N30" s="53"/>
    </row>
    <row r="31">
      <c r="A31" s="58"/>
      <c r="B31" s="59"/>
      <c r="C31" s="60"/>
      <c r="D31" s="59"/>
      <c r="E31" s="60"/>
      <c r="F31" s="60"/>
      <c r="G31" s="60"/>
      <c r="H31" s="60"/>
      <c r="I31" s="60"/>
      <c r="J31" s="60"/>
      <c r="K31" s="57"/>
      <c r="L31" s="36"/>
      <c r="M31" s="52"/>
      <c r="N31" s="52"/>
    </row>
    <row r="32">
      <c r="A32" s="65"/>
      <c r="B32" s="55"/>
      <c r="C32" s="56"/>
      <c r="D32" s="55"/>
      <c r="E32" s="56"/>
      <c r="F32" s="56"/>
      <c r="G32" s="56"/>
      <c r="H32" s="56"/>
      <c r="I32" s="56"/>
      <c r="J32" s="56"/>
      <c r="K32" s="57"/>
      <c r="L32" s="36"/>
      <c r="M32" s="53"/>
      <c r="N32" s="53"/>
    </row>
    <row r="33">
      <c r="A33" s="58"/>
      <c r="B33" s="59"/>
      <c r="C33" s="59"/>
      <c r="D33" s="59"/>
      <c r="E33" s="60"/>
      <c r="F33" s="60"/>
      <c r="G33" s="60"/>
      <c r="H33" s="60"/>
      <c r="I33" s="60"/>
      <c r="J33" s="60"/>
      <c r="K33" s="57"/>
      <c r="L33" s="36"/>
      <c r="M33" s="52"/>
      <c r="N33" s="52"/>
    </row>
    <row r="34">
      <c r="A34" s="61"/>
      <c r="B34" s="62"/>
      <c r="C34" s="62"/>
      <c r="D34" s="63"/>
      <c r="E34" s="63"/>
      <c r="F34" s="63"/>
      <c r="G34" s="63"/>
      <c r="H34" s="63"/>
      <c r="I34" s="63"/>
      <c r="J34" s="63"/>
      <c r="K34" s="57"/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69"/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57"/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69"/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137">
        <v>1.0</v>
      </c>
      <c r="B42" s="138" t="s">
        <v>58</v>
      </c>
      <c r="C42" s="138">
        <v>234.0</v>
      </c>
      <c r="D42" s="138">
        <v>142.0</v>
      </c>
      <c r="E42" s="139"/>
      <c r="F42" s="36"/>
      <c r="G42" s="82" t="s">
        <v>41</v>
      </c>
      <c r="H42" s="84">
        <v>1.0</v>
      </c>
      <c r="I42" s="85"/>
      <c r="J42" s="85"/>
      <c r="K42" s="7"/>
      <c r="L42" s="7"/>
      <c r="M42" s="7"/>
      <c r="N42" s="7"/>
    </row>
    <row r="43">
      <c r="A43" s="137">
        <v>1.0</v>
      </c>
      <c r="B43" s="138" t="s">
        <v>58</v>
      </c>
      <c r="C43" s="138">
        <v>337.0</v>
      </c>
      <c r="D43" s="138">
        <v>416.0</v>
      </c>
      <c r="E43" s="139"/>
      <c r="F43" s="36"/>
      <c r="G43" s="86" t="s">
        <v>42</v>
      </c>
      <c r="H43" s="87">
        <v>1.0</v>
      </c>
      <c r="I43" s="88"/>
      <c r="J43" s="88"/>
      <c r="K43" s="7"/>
      <c r="L43" s="7"/>
      <c r="M43" s="7"/>
      <c r="N43" s="7"/>
    </row>
    <row r="44">
      <c r="A44" s="137">
        <v>1.0</v>
      </c>
      <c r="B44" s="138" t="s">
        <v>58</v>
      </c>
      <c r="C44" s="138">
        <v>335.0</v>
      </c>
      <c r="D44" s="138">
        <v>398.0</v>
      </c>
      <c r="E44" s="139"/>
      <c r="F44" s="36"/>
      <c r="G44" s="82" t="s">
        <v>43</v>
      </c>
      <c r="H44" s="84">
        <v>1.0</v>
      </c>
      <c r="I44" s="85"/>
      <c r="J44" s="85"/>
      <c r="K44" s="7"/>
      <c r="L44" s="7"/>
      <c r="M44" s="7"/>
      <c r="N44" s="7"/>
    </row>
    <row r="45">
      <c r="A45" s="137">
        <v>1.0</v>
      </c>
      <c r="B45" s="138" t="s">
        <v>58</v>
      </c>
      <c r="C45" s="138">
        <v>281.0</v>
      </c>
      <c r="D45" s="138">
        <v>235.0</v>
      </c>
      <c r="E45" s="139"/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137">
        <v>1.0</v>
      </c>
      <c r="B46" s="138" t="s">
        <v>58</v>
      </c>
      <c r="C46" s="138">
        <v>334.0</v>
      </c>
      <c r="D46" s="138">
        <v>437.0</v>
      </c>
      <c r="E46" s="139"/>
      <c r="F46" s="36"/>
      <c r="G46" s="93" t="s">
        <v>41</v>
      </c>
      <c r="H46" s="94">
        <v>1.0</v>
      </c>
      <c r="I46" s="95"/>
      <c r="J46" s="95"/>
      <c r="K46" s="7"/>
      <c r="L46" s="7"/>
      <c r="M46" s="7"/>
      <c r="N46" s="7"/>
    </row>
    <row r="47">
      <c r="A47" s="137">
        <v>1.0</v>
      </c>
      <c r="B47" s="138" t="s">
        <v>58</v>
      </c>
      <c r="C47" s="138">
        <v>289.0</v>
      </c>
      <c r="D47" s="138">
        <v>256.0</v>
      </c>
      <c r="E47" s="139"/>
      <c r="F47" s="36"/>
      <c r="G47" s="96" t="s">
        <v>42</v>
      </c>
      <c r="H47" s="98">
        <v>1.0</v>
      </c>
      <c r="I47" s="97"/>
      <c r="J47" s="99"/>
      <c r="K47" s="7"/>
      <c r="L47" s="7"/>
      <c r="M47" s="7"/>
      <c r="N47" s="7"/>
    </row>
    <row r="48">
      <c r="A48" s="137">
        <v>1.0</v>
      </c>
      <c r="B48" s="138" t="s">
        <v>58</v>
      </c>
      <c r="C48" s="138">
        <v>342.0</v>
      </c>
      <c r="D48" s="138">
        <v>453.0</v>
      </c>
      <c r="E48" s="139"/>
      <c r="F48" s="36"/>
      <c r="G48" s="93" t="s">
        <v>43</v>
      </c>
      <c r="H48" s="94">
        <v>1.0</v>
      </c>
      <c r="I48" s="95"/>
      <c r="J48" s="95"/>
      <c r="K48" s="7"/>
      <c r="L48" s="7"/>
      <c r="M48" s="7"/>
      <c r="N48" s="7"/>
    </row>
    <row r="49">
      <c r="A49" s="137">
        <v>1.0</v>
      </c>
      <c r="B49" s="138" t="s">
        <v>58</v>
      </c>
      <c r="C49" s="138">
        <v>292.0</v>
      </c>
      <c r="D49" s="138">
        <v>269.0</v>
      </c>
      <c r="E49" s="139"/>
      <c r="F49" s="7"/>
      <c r="G49" s="7"/>
      <c r="H49" s="7"/>
      <c r="I49" s="7"/>
      <c r="J49" s="7"/>
      <c r="K49" s="7"/>
      <c r="L49" s="7"/>
      <c r="M49" s="7"/>
      <c r="N49" s="7"/>
    </row>
    <row r="50">
      <c r="A50" s="137">
        <v>1.0</v>
      </c>
      <c r="B50" s="138" t="s">
        <v>58</v>
      </c>
      <c r="C50" s="138">
        <v>262.0</v>
      </c>
      <c r="D50" s="138">
        <v>206.0</v>
      </c>
      <c r="E50" s="139"/>
      <c r="F50" s="7"/>
      <c r="G50" s="7"/>
      <c r="H50" s="7"/>
      <c r="I50" s="7"/>
      <c r="J50" s="7"/>
      <c r="K50" s="7"/>
      <c r="L50" s="7"/>
      <c r="M50" s="7"/>
      <c r="N50" s="7"/>
    </row>
    <row r="51">
      <c r="A51" s="137">
        <v>1.0</v>
      </c>
      <c r="B51" s="138" t="s">
        <v>58</v>
      </c>
      <c r="C51" s="138">
        <v>235.0</v>
      </c>
      <c r="D51" s="138">
        <v>143.0</v>
      </c>
      <c r="E51" s="139"/>
      <c r="F51" s="7"/>
      <c r="G51" s="7"/>
      <c r="H51" s="7"/>
      <c r="I51" s="7"/>
      <c r="J51" s="7"/>
      <c r="K51" s="7"/>
      <c r="L51" s="7"/>
      <c r="M51" s="7"/>
      <c r="N51" s="7"/>
    </row>
    <row r="52">
      <c r="A52" s="137">
        <v>1.0</v>
      </c>
      <c r="B52" s="138" t="s">
        <v>58</v>
      </c>
      <c r="C52" s="138">
        <v>250.0</v>
      </c>
      <c r="D52" s="138">
        <v>183.0</v>
      </c>
      <c r="E52" s="139"/>
      <c r="F52" s="7"/>
      <c r="G52" s="7"/>
      <c r="H52" s="7"/>
      <c r="I52" s="7"/>
      <c r="J52" s="7"/>
      <c r="K52" s="7"/>
      <c r="L52" s="7"/>
      <c r="M52" s="7"/>
      <c r="N52" s="7"/>
    </row>
    <row r="53">
      <c r="A53" s="137">
        <v>1.0</v>
      </c>
      <c r="B53" s="138" t="s">
        <v>58</v>
      </c>
      <c r="C53" s="138">
        <v>320.0</v>
      </c>
      <c r="D53" s="138">
        <v>365.0</v>
      </c>
      <c r="E53" s="139"/>
      <c r="F53" s="7"/>
      <c r="G53" s="7"/>
      <c r="H53" s="7"/>
      <c r="I53" s="7"/>
      <c r="J53" s="7"/>
      <c r="K53" s="7"/>
      <c r="L53" s="7"/>
      <c r="M53" s="7"/>
      <c r="N53" s="7"/>
    </row>
    <row r="54">
      <c r="A54" s="137">
        <v>1.0</v>
      </c>
      <c r="B54" s="138" t="s">
        <v>58</v>
      </c>
      <c r="C54" s="138">
        <v>331.0</v>
      </c>
      <c r="D54" s="138">
        <v>353.0</v>
      </c>
      <c r="E54" s="139"/>
      <c r="F54" s="7"/>
      <c r="G54" s="7"/>
      <c r="H54" s="7"/>
      <c r="I54" s="7"/>
      <c r="J54" s="7"/>
      <c r="K54" s="7"/>
      <c r="L54" s="7"/>
      <c r="M54" s="7"/>
      <c r="N54" s="7"/>
    </row>
    <row r="55">
      <c r="A55" s="137">
        <v>1.0</v>
      </c>
      <c r="B55" s="138" t="s">
        <v>58</v>
      </c>
      <c r="C55" s="138">
        <v>276.0</v>
      </c>
      <c r="D55" s="138">
        <v>244.0</v>
      </c>
      <c r="E55" s="139"/>
      <c r="F55" s="7"/>
      <c r="G55" s="7"/>
      <c r="H55" s="7"/>
      <c r="I55" s="7"/>
      <c r="J55" s="7"/>
      <c r="K55" s="7"/>
      <c r="L55" s="7"/>
      <c r="M55" s="7"/>
      <c r="N55" s="7"/>
    </row>
    <row r="56">
      <c r="A56" s="137">
        <v>1.0</v>
      </c>
      <c r="B56" s="138" t="s">
        <v>58</v>
      </c>
      <c r="C56" s="138">
        <v>292.0</v>
      </c>
      <c r="D56" s="138">
        <v>273.0</v>
      </c>
      <c r="E56" s="139"/>
      <c r="F56" s="7"/>
      <c r="G56" s="7"/>
      <c r="H56" s="7"/>
      <c r="I56" s="7"/>
      <c r="J56" s="7"/>
      <c r="K56" s="7"/>
      <c r="L56" s="7"/>
      <c r="M56" s="7"/>
      <c r="N56" s="7"/>
    </row>
    <row r="57">
      <c r="A57" s="137">
        <v>1.0</v>
      </c>
      <c r="B57" s="138" t="s">
        <v>58</v>
      </c>
      <c r="C57" s="138">
        <v>222.0</v>
      </c>
      <c r="D57" s="138">
        <v>119.0</v>
      </c>
      <c r="E57" s="139"/>
      <c r="F57" s="7"/>
      <c r="G57" s="7"/>
      <c r="H57" s="7"/>
      <c r="I57" s="7"/>
      <c r="J57" s="7"/>
      <c r="K57" s="7"/>
      <c r="L57" s="7"/>
      <c r="M57" s="7"/>
      <c r="N57" s="7"/>
    </row>
    <row r="58">
      <c r="A58" s="137">
        <v>1.0</v>
      </c>
      <c r="B58" s="138" t="s">
        <v>58</v>
      </c>
      <c r="C58" s="138">
        <v>262.0</v>
      </c>
      <c r="D58" s="138">
        <v>202.0</v>
      </c>
      <c r="E58" s="139"/>
      <c r="F58" s="7"/>
      <c r="G58" s="7"/>
      <c r="H58" s="7"/>
      <c r="I58" s="7"/>
      <c r="J58" s="7"/>
      <c r="K58" s="7"/>
      <c r="L58" s="7"/>
      <c r="M58" s="7"/>
      <c r="N58" s="7"/>
    </row>
    <row r="59">
      <c r="A59" s="137">
        <v>1.0</v>
      </c>
      <c r="B59" s="138" t="s">
        <v>32</v>
      </c>
      <c r="C59" s="138">
        <v>109.0</v>
      </c>
      <c r="D59" s="138">
        <v>12.0</v>
      </c>
      <c r="E59" s="138" t="s">
        <v>68</v>
      </c>
      <c r="F59" s="7"/>
      <c r="G59" s="7"/>
      <c r="H59" s="7"/>
      <c r="I59" s="7"/>
      <c r="J59" s="7"/>
      <c r="K59" s="7"/>
      <c r="L59" s="7"/>
      <c r="M59" s="7"/>
      <c r="N59" s="7"/>
    </row>
    <row r="60">
      <c r="A60" s="137">
        <v>1.0</v>
      </c>
      <c r="B60" s="138" t="s">
        <v>32</v>
      </c>
      <c r="C60" s="138">
        <v>96.0</v>
      </c>
      <c r="D60" s="138">
        <v>7.0</v>
      </c>
      <c r="E60" s="138" t="s">
        <v>68</v>
      </c>
      <c r="F60" s="7"/>
      <c r="G60" s="7"/>
      <c r="H60" s="7"/>
      <c r="I60" s="7"/>
      <c r="J60" s="7"/>
      <c r="K60" s="7"/>
      <c r="L60" s="7"/>
      <c r="M60" s="7"/>
      <c r="N60" s="7"/>
    </row>
    <row r="61">
      <c r="A61" s="137">
        <v>1.0</v>
      </c>
      <c r="B61" s="138" t="s">
        <v>32</v>
      </c>
      <c r="C61" s="138">
        <v>93.0</v>
      </c>
      <c r="D61" s="138">
        <v>8.0</v>
      </c>
      <c r="E61" s="138" t="s">
        <v>68</v>
      </c>
      <c r="F61" s="7"/>
      <c r="G61" s="7"/>
      <c r="H61" s="7"/>
      <c r="I61" s="7"/>
      <c r="J61" s="7"/>
      <c r="K61" s="7"/>
      <c r="L61" s="7"/>
      <c r="M61" s="7"/>
      <c r="N61" s="7"/>
    </row>
    <row r="62">
      <c r="A62" s="137">
        <v>1.0</v>
      </c>
      <c r="B62" s="138" t="s">
        <v>32</v>
      </c>
      <c r="C62" s="138">
        <v>101.0</v>
      </c>
      <c r="D62" s="138">
        <v>10.0</v>
      </c>
      <c r="E62" s="138" t="s">
        <v>68</v>
      </c>
      <c r="F62" s="7"/>
      <c r="G62" s="7"/>
      <c r="H62" s="7"/>
      <c r="I62" s="7"/>
      <c r="J62" s="7"/>
      <c r="K62" s="7"/>
      <c r="L62" s="7"/>
      <c r="M62" s="7"/>
      <c r="N62" s="7"/>
    </row>
    <row r="63">
      <c r="A63" s="137">
        <v>1.0</v>
      </c>
      <c r="B63" s="138" t="s">
        <v>32</v>
      </c>
      <c r="C63" s="138">
        <v>102.0</v>
      </c>
      <c r="D63" s="138">
        <v>14.0</v>
      </c>
      <c r="E63" s="138" t="s">
        <v>68</v>
      </c>
      <c r="F63" s="7"/>
      <c r="G63" s="7"/>
      <c r="H63" s="7"/>
      <c r="I63" s="7"/>
      <c r="J63" s="7"/>
      <c r="K63" s="7"/>
      <c r="L63" s="7"/>
      <c r="M63" s="7"/>
      <c r="N63" s="7"/>
    </row>
    <row r="64">
      <c r="A64" s="137">
        <v>1.0</v>
      </c>
      <c r="B64" s="138" t="s">
        <v>32</v>
      </c>
      <c r="C64" s="138">
        <v>106.0</v>
      </c>
      <c r="D64" s="138">
        <v>12.0</v>
      </c>
      <c r="E64" s="138" t="s">
        <v>68</v>
      </c>
      <c r="F64" s="7"/>
      <c r="G64" s="7"/>
      <c r="H64" s="7"/>
      <c r="I64" s="7"/>
      <c r="J64" s="7"/>
      <c r="K64" s="7"/>
      <c r="L64" s="7"/>
      <c r="M64" s="7"/>
      <c r="N64" s="7"/>
    </row>
    <row r="65">
      <c r="A65" s="137">
        <v>1.0</v>
      </c>
      <c r="B65" s="138" t="s">
        <v>32</v>
      </c>
      <c r="C65" s="138">
        <v>96.0</v>
      </c>
      <c r="D65" s="138">
        <v>8.0</v>
      </c>
      <c r="E65" s="138" t="s">
        <v>68</v>
      </c>
      <c r="F65" s="7"/>
      <c r="G65" s="7"/>
      <c r="H65" s="7"/>
      <c r="I65" s="7"/>
      <c r="J65" s="7"/>
      <c r="K65" s="7"/>
      <c r="L65" s="7"/>
      <c r="M65" s="7"/>
      <c r="N65" s="7"/>
    </row>
    <row r="66">
      <c r="A66" s="137">
        <v>1.0</v>
      </c>
      <c r="B66" s="138" t="s">
        <v>32</v>
      </c>
      <c r="C66" s="138">
        <v>97.0</v>
      </c>
      <c r="D66" s="138">
        <v>10.0</v>
      </c>
      <c r="E66" s="138" t="s">
        <v>68</v>
      </c>
      <c r="F66" s="7"/>
      <c r="G66" s="7"/>
      <c r="H66" s="7"/>
      <c r="I66" s="7"/>
      <c r="J66" s="7"/>
      <c r="K66" s="7"/>
      <c r="L66" s="7"/>
      <c r="M66" s="7"/>
      <c r="N66" s="7"/>
    </row>
    <row r="67">
      <c r="A67" s="78">
        <v>2.0</v>
      </c>
      <c r="B67" s="80" t="s">
        <v>32</v>
      </c>
      <c r="C67" s="80">
        <v>366.0</v>
      </c>
      <c r="D67" s="80">
        <v>430.0</v>
      </c>
      <c r="E67" s="80" t="s">
        <v>68</v>
      </c>
      <c r="F67" s="7"/>
      <c r="G67" s="7"/>
      <c r="H67" s="7"/>
      <c r="I67" s="7"/>
      <c r="J67" s="7"/>
      <c r="K67" s="7"/>
      <c r="L67" s="7"/>
      <c r="M67" s="7"/>
      <c r="N67" s="7"/>
    </row>
    <row r="68">
      <c r="A68" s="78">
        <v>2.0</v>
      </c>
      <c r="B68" s="80" t="s">
        <v>32</v>
      </c>
      <c r="C68" s="80">
        <v>298.0</v>
      </c>
      <c r="D68" s="80">
        <v>212.0</v>
      </c>
      <c r="E68" s="80" t="s">
        <v>68</v>
      </c>
      <c r="F68" s="7"/>
      <c r="G68" s="7"/>
      <c r="H68" s="7"/>
      <c r="I68" s="7"/>
      <c r="J68" s="7"/>
      <c r="K68" s="7"/>
      <c r="L68" s="7"/>
      <c r="M68" s="7"/>
      <c r="N68" s="7"/>
    </row>
    <row r="69">
      <c r="A69" s="78">
        <v>2.0</v>
      </c>
      <c r="B69" s="80" t="s">
        <v>32</v>
      </c>
      <c r="C69" s="80">
        <v>266.0</v>
      </c>
      <c r="D69" s="80">
        <v>197.0</v>
      </c>
      <c r="E69" s="80" t="s">
        <v>68</v>
      </c>
      <c r="F69" s="7"/>
      <c r="G69" s="7"/>
      <c r="H69" s="7"/>
      <c r="I69" s="7"/>
      <c r="J69" s="7"/>
      <c r="K69" s="7"/>
      <c r="L69" s="7"/>
      <c r="M69" s="7"/>
      <c r="N69" s="7"/>
    </row>
    <row r="70">
      <c r="A70" s="78">
        <v>2.0</v>
      </c>
      <c r="B70" s="80" t="s">
        <v>32</v>
      </c>
      <c r="C70" s="80">
        <v>273.0</v>
      </c>
      <c r="D70" s="80">
        <v>224.0</v>
      </c>
      <c r="E70" s="80" t="s">
        <v>68</v>
      </c>
      <c r="F70" s="7"/>
      <c r="G70" s="7"/>
      <c r="H70" s="7"/>
      <c r="I70" s="7"/>
      <c r="J70" s="7"/>
      <c r="K70" s="7"/>
      <c r="L70" s="7"/>
      <c r="M70" s="7"/>
      <c r="N70" s="7"/>
    </row>
    <row r="71">
      <c r="A71" s="78">
        <v>2.0</v>
      </c>
      <c r="B71" s="80" t="s">
        <v>32</v>
      </c>
      <c r="C71" s="80">
        <v>291.0</v>
      </c>
      <c r="D71" s="80">
        <v>239.0</v>
      </c>
      <c r="E71" s="80" t="s">
        <v>68</v>
      </c>
      <c r="F71" s="7"/>
      <c r="G71" s="7"/>
      <c r="H71" s="7"/>
      <c r="I71" s="7"/>
      <c r="J71" s="7"/>
      <c r="K71" s="7"/>
      <c r="L71" s="7"/>
      <c r="M71" s="7"/>
      <c r="N71" s="7"/>
    </row>
    <row r="72">
      <c r="A72" s="78">
        <v>2.0</v>
      </c>
      <c r="B72" s="80" t="s">
        <v>32</v>
      </c>
      <c r="C72" s="80">
        <v>306.0</v>
      </c>
      <c r="D72" s="80">
        <v>242.0</v>
      </c>
      <c r="E72" s="80" t="s">
        <v>68</v>
      </c>
      <c r="F72" s="7"/>
      <c r="G72" s="7"/>
      <c r="H72" s="7"/>
      <c r="I72" s="7"/>
      <c r="J72" s="7"/>
      <c r="K72" s="7"/>
      <c r="L72" s="7"/>
      <c r="M72" s="7"/>
      <c r="N72" s="7"/>
    </row>
    <row r="73">
      <c r="A73" s="78">
        <v>2.0</v>
      </c>
      <c r="B73" s="80" t="s">
        <v>32</v>
      </c>
      <c r="C73" s="80">
        <v>261.0</v>
      </c>
      <c r="D73" s="80">
        <v>167.0</v>
      </c>
      <c r="E73" s="80" t="s">
        <v>68</v>
      </c>
      <c r="F73" s="7"/>
      <c r="G73" s="7"/>
      <c r="H73" s="7"/>
      <c r="I73" s="7"/>
      <c r="J73" s="7"/>
      <c r="K73" s="7"/>
      <c r="L73" s="7"/>
      <c r="M73" s="7"/>
      <c r="N73" s="7"/>
    </row>
    <row r="74">
      <c r="A74" s="78">
        <v>2.0</v>
      </c>
      <c r="B74" s="80" t="s">
        <v>32</v>
      </c>
      <c r="C74" s="80">
        <v>261.0</v>
      </c>
      <c r="D74" s="80">
        <v>195.0</v>
      </c>
      <c r="E74" s="80" t="s">
        <v>68</v>
      </c>
      <c r="F74" s="7"/>
      <c r="G74" s="7"/>
      <c r="H74" s="7"/>
      <c r="I74" s="7"/>
      <c r="J74" s="7"/>
      <c r="K74" s="7"/>
      <c r="L74" s="7"/>
      <c r="M74" s="7"/>
      <c r="N74" s="7"/>
    </row>
    <row r="75">
      <c r="A75" s="78">
        <v>2.0</v>
      </c>
      <c r="B75" s="80" t="s">
        <v>32</v>
      </c>
      <c r="C75" s="80">
        <v>269.0</v>
      </c>
      <c r="D75" s="80">
        <v>209.0</v>
      </c>
      <c r="E75" s="80" t="s">
        <v>68</v>
      </c>
    </row>
    <row r="76">
      <c r="A76" s="78">
        <v>2.0</v>
      </c>
      <c r="B76" s="80" t="s">
        <v>58</v>
      </c>
      <c r="C76" s="80">
        <v>318.0</v>
      </c>
      <c r="D76" s="80">
        <v>410.0</v>
      </c>
      <c r="E76" s="80"/>
    </row>
    <row r="77">
      <c r="A77" s="78">
        <v>2.0</v>
      </c>
      <c r="B77" s="80" t="s">
        <v>58</v>
      </c>
      <c r="C77" s="80">
        <v>322.0</v>
      </c>
      <c r="D77" s="80">
        <v>381.0</v>
      </c>
      <c r="E77" s="158"/>
    </row>
    <row r="78">
      <c r="A78" s="78">
        <v>2.0</v>
      </c>
      <c r="B78" s="80" t="s">
        <v>58</v>
      </c>
      <c r="C78" s="80">
        <v>266.0</v>
      </c>
      <c r="D78" s="80">
        <v>203.0</v>
      </c>
      <c r="E78" s="158"/>
    </row>
    <row r="79">
      <c r="A79" s="78">
        <v>2.0</v>
      </c>
      <c r="B79" s="80" t="s">
        <v>58</v>
      </c>
      <c r="C79" s="80">
        <v>262.0</v>
      </c>
      <c r="D79" s="80">
        <v>188.0</v>
      </c>
      <c r="E79" s="158"/>
    </row>
    <row r="80">
      <c r="A80" s="78">
        <v>2.0</v>
      </c>
      <c r="B80" s="80" t="s">
        <v>58</v>
      </c>
      <c r="C80" s="80">
        <v>278.0</v>
      </c>
      <c r="D80" s="80">
        <v>230.0</v>
      </c>
      <c r="E80" s="158"/>
    </row>
    <row r="81">
      <c r="A81" s="78">
        <v>2.0</v>
      </c>
      <c r="B81" s="80" t="s">
        <v>58</v>
      </c>
      <c r="C81" s="80">
        <v>314.0</v>
      </c>
      <c r="D81" s="80">
        <v>341.0</v>
      </c>
      <c r="E81" s="158"/>
    </row>
    <row r="82">
      <c r="A82" s="78">
        <v>2.0</v>
      </c>
      <c r="B82" s="80" t="s">
        <v>58</v>
      </c>
      <c r="C82" s="80">
        <v>335.0</v>
      </c>
      <c r="D82" s="80">
        <v>327.0</v>
      </c>
      <c r="E82" s="158"/>
    </row>
    <row r="83">
      <c r="A83" s="78">
        <v>2.0</v>
      </c>
      <c r="B83" s="80" t="s">
        <v>58</v>
      </c>
      <c r="C83" s="80">
        <v>303.0</v>
      </c>
      <c r="D83" s="80">
        <v>305.0</v>
      </c>
      <c r="E83" s="158"/>
    </row>
    <row r="84">
      <c r="A84" s="78">
        <v>2.0</v>
      </c>
      <c r="B84" s="80" t="s">
        <v>58</v>
      </c>
      <c r="C84" s="80">
        <v>259.0</v>
      </c>
      <c r="D84" s="80">
        <v>180.0</v>
      </c>
      <c r="E84" s="158"/>
    </row>
    <row r="85">
      <c r="A85" s="78">
        <v>2.0</v>
      </c>
      <c r="B85" s="80" t="s">
        <v>58</v>
      </c>
      <c r="C85" s="80">
        <v>388.0</v>
      </c>
      <c r="D85" s="80">
        <v>598.0</v>
      </c>
      <c r="E85" s="158"/>
    </row>
    <row r="86">
      <c r="A86" s="78">
        <v>2.0</v>
      </c>
      <c r="B86" s="80" t="s">
        <v>58</v>
      </c>
      <c r="C86" s="80">
        <v>320.0</v>
      </c>
      <c r="D86" s="80">
        <v>357.0</v>
      </c>
      <c r="E86" s="158"/>
    </row>
    <row r="87">
      <c r="A87" s="78">
        <v>2.0</v>
      </c>
      <c r="B87" s="80" t="s">
        <v>58</v>
      </c>
      <c r="C87" s="80">
        <v>325.0</v>
      </c>
      <c r="D87" s="80">
        <v>371.0</v>
      </c>
      <c r="E87" s="158"/>
    </row>
    <row r="88">
      <c r="A88" s="78">
        <v>2.0</v>
      </c>
      <c r="B88" s="80" t="s">
        <v>58</v>
      </c>
      <c r="C88" s="80">
        <v>336.0</v>
      </c>
      <c r="D88" s="80">
        <v>401.0</v>
      </c>
      <c r="E88" s="158"/>
    </row>
    <row r="89">
      <c r="A89" s="78">
        <v>2.0</v>
      </c>
      <c r="B89" s="80" t="s">
        <v>58</v>
      </c>
      <c r="C89" s="80">
        <v>390.0</v>
      </c>
      <c r="D89" s="80">
        <v>566.0</v>
      </c>
      <c r="E89" s="158"/>
    </row>
    <row r="90">
      <c r="A90" s="78">
        <v>2.0</v>
      </c>
      <c r="B90" s="80" t="s">
        <v>58</v>
      </c>
      <c r="C90" s="80">
        <v>251.0</v>
      </c>
      <c r="D90" s="80">
        <v>153.0</v>
      </c>
      <c r="E90" s="158"/>
    </row>
    <row r="91">
      <c r="A91" s="78">
        <v>2.0</v>
      </c>
      <c r="B91" s="80" t="s">
        <v>32</v>
      </c>
      <c r="C91" s="80">
        <v>88.0</v>
      </c>
      <c r="D91" s="80">
        <v>8.0</v>
      </c>
      <c r="E91" s="80" t="s">
        <v>68</v>
      </c>
    </row>
    <row r="92">
      <c r="A92" s="78">
        <v>2.0</v>
      </c>
      <c r="B92" s="80" t="s">
        <v>32</v>
      </c>
      <c r="C92" s="80">
        <v>99.0</v>
      </c>
      <c r="D92" s="80">
        <v>9.0</v>
      </c>
      <c r="E92" s="80" t="s">
        <v>68</v>
      </c>
    </row>
    <row r="93">
      <c r="A93" s="78">
        <v>2.0</v>
      </c>
      <c r="B93" s="80" t="s">
        <v>58</v>
      </c>
      <c r="C93" s="80">
        <v>64.0</v>
      </c>
      <c r="D93" s="80">
        <v>1.0</v>
      </c>
      <c r="E93" s="158"/>
    </row>
    <row r="94">
      <c r="A94" s="78">
        <v>2.0</v>
      </c>
      <c r="B94" s="80" t="s">
        <v>58</v>
      </c>
      <c r="C94" s="80">
        <v>69.0</v>
      </c>
      <c r="D94" s="80">
        <v>3.0</v>
      </c>
      <c r="E94" s="158"/>
    </row>
    <row r="95">
      <c r="A95" s="78">
        <v>2.0</v>
      </c>
      <c r="B95" s="80" t="s">
        <v>32</v>
      </c>
      <c r="C95" s="80">
        <v>83.0</v>
      </c>
      <c r="D95" s="80">
        <v>5.0</v>
      </c>
      <c r="E95" s="80" t="s">
        <v>68</v>
      </c>
    </row>
    <row r="96">
      <c r="A96" s="78">
        <v>2.0</v>
      </c>
      <c r="B96" s="80" t="s">
        <v>58</v>
      </c>
      <c r="C96" s="80">
        <v>72.0</v>
      </c>
      <c r="D96" s="80">
        <v>4.0</v>
      </c>
      <c r="E96" s="158"/>
    </row>
    <row r="97">
      <c r="A97" s="78">
        <v>2.0</v>
      </c>
      <c r="B97" s="80" t="s">
        <v>58</v>
      </c>
      <c r="C97" s="80">
        <v>66.0</v>
      </c>
      <c r="D97" s="80">
        <v>2.0</v>
      </c>
      <c r="E97" s="158"/>
    </row>
    <row r="98">
      <c r="A98" s="78">
        <v>2.0</v>
      </c>
      <c r="B98" s="80" t="s">
        <v>58</v>
      </c>
      <c r="C98" s="80">
        <v>71.0</v>
      </c>
      <c r="D98" s="80">
        <v>4.0</v>
      </c>
      <c r="E98" s="158"/>
    </row>
    <row r="99">
      <c r="A99" s="78">
        <v>2.0</v>
      </c>
      <c r="B99" s="80" t="s">
        <v>32</v>
      </c>
      <c r="C99" s="80">
        <v>84.0</v>
      </c>
      <c r="D99" s="80">
        <v>6.0</v>
      </c>
      <c r="E99" s="80" t="s">
        <v>68</v>
      </c>
    </row>
    <row r="100">
      <c r="A100" s="78">
        <v>2.0</v>
      </c>
      <c r="B100" s="80" t="s">
        <v>32</v>
      </c>
      <c r="C100" s="80">
        <v>93.0</v>
      </c>
      <c r="D100" s="80">
        <v>8.0</v>
      </c>
      <c r="E100" s="80" t="s">
        <v>68</v>
      </c>
    </row>
    <row r="101">
      <c r="A101" s="78">
        <v>2.0</v>
      </c>
      <c r="B101" s="80" t="s">
        <v>32</v>
      </c>
      <c r="C101" s="80">
        <v>76.0</v>
      </c>
      <c r="D101" s="80">
        <v>5.0</v>
      </c>
      <c r="E101" s="80" t="s">
        <v>68</v>
      </c>
    </row>
    <row r="102">
      <c r="A102" s="78">
        <v>2.0</v>
      </c>
      <c r="B102" s="80" t="s">
        <v>58</v>
      </c>
      <c r="C102" s="80">
        <v>67.0</v>
      </c>
      <c r="D102" s="80">
        <v>3.0</v>
      </c>
      <c r="E102" s="158"/>
    </row>
    <row r="103">
      <c r="A103" s="78">
        <v>2.0</v>
      </c>
      <c r="B103" s="80" t="s">
        <v>32</v>
      </c>
      <c r="C103" s="80">
        <v>70.0</v>
      </c>
      <c r="D103" s="80">
        <v>4.0</v>
      </c>
      <c r="E103" s="80" t="s">
        <v>68</v>
      </c>
    </row>
    <row r="104">
      <c r="A104" s="78">
        <v>2.0</v>
      </c>
      <c r="B104" s="80" t="s">
        <v>32</v>
      </c>
      <c r="C104" s="80">
        <v>85.0</v>
      </c>
      <c r="D104" s="80">
        <v>5.0</v>
      </c>
      <c r="E104" s="80" t="s">
        <v>68</v>
      </c>
    </row>
    <row r="105">
      <c r="A105" s="165">
        <v>3.0</v>
      </c>
      <c r="B105" s="134" t="s">
        <v>58</v>
      </c>
      <c r="C105" s="134">
        <v>394.0</v>
      </c>
      <c r="D105" s="134">
        <v>676.0</v>
      </c>
      <c r="E105" s="135"/>
    </row>
    <row r="106">
      <c r="A106" s="165">
        <v>3.0</v>
      </c>
      <c r="B106" s="134" t="s">
        <v>58</v>
      </c>
      <c r="C106" s="134">
        <v>353.0</v>
      </c>
      <c r="D106" s="134">
        <v>520.0</v>
      </c>
      <c r="E106" s="135"/>
    </row>
    <row r="107">
      <c r="A107" s="165">
        <v>3.0</v>
      </c>
      <c r="B107" s="166" t="s">
        <v>58</v>
      </c>
      <c r="C107" s="166">
        <v>253.0</v>
      </c>
      <c r="D107" s="166">
        <v>180.0</v>
      </c>
      <c r="E107" s="167"/>
    </row>
    <row r="108">
      <c r="A108" s="165">
        <v>3.0</v>
      </c>
      <c r="B108" s="168" t="s">
        <v>58</v>
      </c>
      <c r="C108" s="168">
        <v>304.0</v>
      </c>
      <c r="D108" s="168">
        <v>316.0</v>
      </c>
      <c r="E108" s="169"/>
    </row>
    <row r="109">
      <c r="A109" s="165">
        <v>3.0</v>
      </c>
      <c r="B109" s="168" t="s">
        <v>58</v>
      </c>
      <c r="C109" s="168">
        <v>270.0</v>
      </c>
      <c r="D109" s="168">
        <v>241.0</v>
      </c>
      <c r="E109" s="169"/>
    </row>
    <row r="110">
      <c r="A110" s="165">
        <v>3.0</v>
      </c>
      <c r="B110" s="168" t="s">
        <v>58</v>
      </c>
      <c r="C110" s="168">
        <v>258.0</v>
      </c>
      <c r="D110" s="168">
        <v>186.0</v>
      </c>
      <c r="E110" s="169"/>
    </row>
    <row r="111">
      <c r="A111" s="165">
        <v>3.0</v>
      </c>
      <c r="B111" s="168" t="s">
        <v>58</v>
      </c>
      <c r="C111" s="168">
        <v>291.0</v>
      </c>
      <c r="D111" s="168">
        <v>261.0</v>
      </c>
      <c r="E111" s="169"/>
    </row>
    <row r="112">
      <c r="A112" s="165">
        <v>3.0</v>
      </c>
      <c r="B112" s="168" t="s">
        <v>58</v>
      </c>
      <c r="C112" s="168">
        <v>78.0</v>
      </c>
      <c r="D112" s="168">
        <v>4.0</v>
      </c>
      <c r="E112" s="169"/>
    </row>
    <row r="113">
      <c r="A113" s="165">
        <v>3.0</v>
      </c>
      <c r="B113" s="168" t="s">
        <v>32</v>
      </c>
      <c r="C113" s="168">
        <v>87.0</v>
      </c>
      <c r="D113" s="168">
        <v>6.0</v>
      </c>
      <c r="E113" s="168" t="s">
        <v>68</v>
      </c>
    </row>
    <row r="114">
      <c r="A114" s="165">
        <v>3.0</v>
      </c>
      <c r="B114" s="168" t="s">
        <v>32</v>
      </c>
      <c r="C114" s="168">
        <v>93.0</v>
      </c>
      <c r="D114" s="168">
        <v>7.0</v>
      </c>
      <c r="E114" s="168" t="s">
        <v>68</v>
      </c>
    </row>
    <row r="115">
      <c r="A115" s="165">
        <v>3.0</v>
      </c>
      <c r="B115" s="168" t="s">
        <v>32</v>
      </c>
      <c r="C115" s="168">
        <v>74.0</v>
      </c>
      <c r="D115" s="168">
        <v>4.0</v>
      </c>
      <c r="E115" s="168" t="s">
        <v>68</v>
      </c>
    </row>
    <row r="116">
      <c r="A116" s="165">
        <v>3.0</v>
      </c>
      <c r="B116" s="168" t="s">
        <v>32</v>
      </c>
      <c r="C116" s="168">
        <v>85.0</v>
      </c>
      <c r="D116" s="168">
        <v>7.0</v>
      </c>
      <c r="E116" s="168" t="s">
        <v>68</v>
      </c>
    </row>
    <row r="117">
      <c r="A117" s="165">
        <v>3.0</v>
      </c>
      <c r="B117" s="168" t="s">
        <v>58</v>
      </c>
      <c r="C117" s="168">
        <v>61.0</v>
      </c>
      <c r="D117" s="168">
        <v>3.0</v>
      </c>
      <c r="E117" s="169"/>
    </row>
    <row r="118">
      <c r="A118" s="165">
        <v>3.0</v>
      </c>
      <c r="B118" s="168" t="s">
        <v>32</v>
      </c>
      <c r="C118" s="168">
        <v>75.0</v>
      </c>
      <c r="D118" s="168">
        <v>5.0</v>
      </c>
      <c r="E118" s="168" t="s">
        <v>68</v>
      </c>
    </row>
    <row r="119">
      <c r="A119" s="165">
        <v>3.0</v>
      </c>
      <c r="B119" s="168" t="s">
        <v>32</v>
      </c>
      <c r="C119" s="168">
        <v>80.0</v>
      </c>
      <c r="D119" s="168">
        <v>8.0</v>
      </c>
      <c r="E119" s="168" t="s">
        <v>68</v>
      </c>
    </row>
    <row r="120">
      <c r="A120" s="165">
        <v>3.0</v>
      </c>
      <c r="B120" s="168" t="s">
        <v>58</v>
      </c>
      <c r="C120" s="168">
        <v>65.0</v>
      </c>
      <c r="D120" s="168">
        <v>2.0</v>
      </c>
      <c r="E120" s="169"/>
    </row>
    <row r="121">
      <c r="A121" s="165">
        <v>3.0</v>
      </c>
      <c r="B121" s="168" t="s">
        <v>58</v>
      </c>
      <c r="C121" s="168">
        <v>60.0</v>
      </c>
      <c r="D121" s="168">
        <v>1.0</v>
      </c>
      <c r="E121" s="169"/>
    </row>
    <row r="122">
      <c r="A122" s="165">
        <v>3.0</v>
      </c>
      <c r="B122" s="168" t="s">
        <v>32</v>
      </c>
      <c r="C122" s="168">
        <v>77.0</v>
      </c>
      <c r="D122" s="168">
        <v>4.0</v>
      </c>
      <c r="E122" s="168" t="s">
        <v>68</v>
      </c>
    </row>
    <row r="123">
      <c r="A123" s="165">
        <v>3.0</v>
      </c>
      <c r="B123" s="168" t="s">
        <v>32</v>
      </c>
      <c r="C123" s="168">
        <v>85.0</v>
      </c>
      <c r="D123" s="168">
        <v>6.0</v>
      </c>
      <c r="E123" s="168" t="s">
        <v>68</v>
      </c>
    </row>
    <row r="124">
      <c r="A124" s="170"/>
      <c r="B124" s="171"/>
      <c r="C124" s="171"/>
      <c r="D124" s="171"/>
      <c r="E124" s="171"/>
    </row>
    <row r="125">
      <c r="A125" s="172"/>
      <c r="B125" s="173"/>
      <c r="C125" s="173"/>
      <c r="D125" s="173"/>
      <c r="E125" s="173"/>
    </row>
    <row r="126">
      <c r="A126" s="170"/>
      <c r="B126" s="171"/>
      <c r="C126" s="171"/>
      <c r="D126" s="171"/>
      <c r="E126" s="171"/>
    </row>
    <row r="127">
      <c r="A127" s="172"/>
      <c r="B127" s="173"/>
      <c r="C127" s="173"/>
      <c r="D127" s="173"/>
      <c r="E127" s="173"/>
    </row>
    <row r="128">
      <c r="A128" s="170"/>
      <c r="B128" s="171"/>
      <c r="C128" s="171"/>
      <c r="D128" s="171"/>
      <c r="E128" s="171"/>
    </row>
    <row r="129">
      <c r="A129" s="172"/>
      <c r="B129" s="173"/>
      <c r="C129" s="173"/>
      <c r="D129" s="173"/>
      <c r="E129" s="173"/>
    </row>
    <row r="130">
      <c r="A130" s="170"/>
      <c r="B130" s="171"/>
      <c r="C130" s="171"/>
      <c r="D130" s="171"/>
      <c r="E130" s="171"/>
    </row>
    <row r="131">
      <c r="A131" s="172"/>
      <c r="B131" s="173"/>
      <c r="C131" s="173"/>
      <c r="D131" s="173"/>
      <c r="E131" s="173"/>
    </row>
    <row r="132">
      <c r="A132" s="170"/>
      <c r="B132" s="171"/>
      <c r="C132" s="171"/>
      <c r="D132" s="171"/>
      <c r="E132" s="171"/>
    </row>
    <row r="133">
      <c r="A133" s="174"/>
      <c r="B133" s="175"/>
      <c r="C133" s="175"/>
      <c r="D133" s="175"/>
      <c r="E133" s="175"/>
    </row>
    <row r="134">
      <c r="A134" s="176"/>
      <c r="B134" s="177"/>
      <c r="C134" s="177"/>
      <c r="D134" s="177"/>
      <c r="E134" s="177"/>
    </row>
    <row r="135">
      <c r="A135" s="174"/>
      <c r="B135" s="175"/>
      <c r="C135" s="175"/>
      <c r="D135" s="175"/>
      <c r="E135" s="175"/>
    </row>
    <row r="136">
      <c r="A136" s="176"/>
      <c r="B136" s="177"/>
      <c r="C136" s="177"/>
      <c r="D136" s="177"/>
      <c r="E136" s="177"/>
    </row>
    <row r="137">
      <c r="A137" s="174"/>
      <c r="B137" s="175"/>
      <c r="C137" s="175"/>
      <c r="D137" s="175"/>
      <c r="E137" s="175"/>
    </row>
    <row r="138">
      <c r="A138" s="176"/>
      <c r="B138" s="177"/>
      <c r="C138" s="177"/>
      <c r="D138" s="177"/>
      <c r="E138" s="177"/>
    </row>
  </sheetData>
  <drawing r:id="rId1"/>
  <tableParts count="3"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72</v>
      </c>
      <c r="C1" s="3"/>
      <c r="D1" s="3"/>
      <c r="E1" s="4"/>
      <c r="F1" s="5" t="s">
        <v>1</v>
      </c>
      <c r="G1" s="6">
        <v>43668.0</v>
      </c>
      <c r="H1" s="5" t="s">
        <v>3</v>
      </c>
      <c r="I1" s="5" t="s">
        <v>73</v>
      </c>
      <c r="J1" s="3"/>
      <c r="K1" s="4"/>
      <c r="L1" s="7"/>
      <c r="M1" s="7"/>
      <c r="N1" s="7"/>
    </row>
    <row r="2">
      <c r="A2" s="8" t="s">
        <v>4</v>
      </c>
      <c r="B2" s="9">
        <v>200.0</v>
      </c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8" t="s">
        <v>11</v>
      </c>
      <c r="B4" s="9">
        <v>20.0</v>
      </c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22" t="s">
        <v>16</v>
      </c>
      <c r="B6" s="23">
        <v>15.0</v>
      </c>
      <c r="C6" s="24"/>
      <c r="D6" s="25"/>
      <c r="E6" s="24"/>
      <c r="F6" s="26">
        <v>1045.0</v>
      </c>
      <c r="G6" s="26">
        <v>1053.0</v>
      </c>
      <c r="H6" s="27">
        <v>757.0</v>
      </c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35" t="s">
        <v>28</v>
      </c>
      <c r="L8" s="36"/>
      <c r="M8" s="37" t="s">
        <v>29</v>
      </c>
      <c r="N8" s="38" t="s">
        <v>30</v>
      </c>
    </row>
    <row r="9">
      <c r="A9" s="137">
        <v>1.0</v>
      </c>
      <c r="B9" s="138" t="s">
        <v>64</v>
      </c>
      <c r="C9" s="139"/>
      <c r="D9" s="138">
        <v>2.0</v>
      </c>
      <c r="E9" s="138">
        <v>2.0</v>
      </c>
      <c r="F9" s="138"/>
      <c r="G9" s="138"/>
      <c r="H9" s="139"/>
      <c r="I9" s="139"/>
      <c r="J9" s="138"/>
      <c r="K9" s="140">
        <f t="shared" ref="K9:K21" si="1">SUM(C9:J9)</f>
        <v>4</v>
      </c>
      <c r="L9" s="36"/>
      <c r="M9" s="43" t="s">
        <v>58</v>
      </c>
      <c r="N9" s="43">
        <v>3.0</v>
      </c>
    </row>
    <row r="10">
      <c r="A10" s="149">
        <v>1.0</v>
      </c>
      <c r="B10" s="150" t="s">
        <v>60</v>
      </c>
      <c r="C10" s="150">
        <v>4.0</v>
      </c>
      <c r="D10" s="150">
        <v>2.0</v>
      </c>
      <c r="E10" s="150"/>
      <c r="F10" s="151"/>
      <c r="G10" s="150"/>
      <c r="H10" s="151"/>
      <c r="I10" s="151"/>
      <c r="J10" s="151"/>
      <c r="K10" s="140">
        <f t="shared" si="1"/>
        <v>6</v>
      </c>
      <c r="L10" s="36"/>
      <c r="M10" s="49" t="s">
        <v>64</v>
      </c>
      <c r="N10" s="112">
        <f t="shared" ref="N10:N11" si="2">SUM(K9+K12+K17)</f>
        <v>72</v>
      </c>
    </row>
    <row r="11">
      <c r="A11" s="152">
        <v>1.0</v>
      </c>
      <c r="B11" s="138" t="s">
        <v>74</v>
      </c>
      <c r="C11" s="139"/>
      <c r="D11" s="138">
        <v>3.0</v>
      </c>
      <c r="E11" s="138"/>
      <c r="F11" s="138"/>
      <c r="G11" s="138"/>
      <c r="H11" s="139"/>
      <c r="I11" s="139"/>
      <c r="J11" s="139"/>
      <c r="K11" s="140">
        <f t="shared" si="1"/>
        <v>3</v>
      </c>
      <c r="L11" s="36"/>
      <c r="M11" s="43" t="s">
        <v>60</v>
      </c>
      <c r="N11" s="115">
        <f t="shared" si="2"/>
        <v>18</v>
      </c>
    </row>
    <row r="12">
      <c r="A12" s="153">
        <v>2.0</v>
      </c>
      <c r="B12" s="154" t="s">
        <v>64</v>
      </c>
      <c r="C12" s="154">
        <v>18.0</v>
      </c>
      <c r="D12" s="154">
        <v>20.0</v>
      </c>
      <c r="E12" s="155"/>
      <c r="F12" s="155"/>
      <c r="G12" s="155"/>
      <c r="H12" s="155"/>
      <c r="I12" s="154"/>
      <c r="J12" s="154"/>
      <c r="K12" s="156">
        <f t="shared" si="1"/>
        <v>38</v>
      </c>
      <c r="L12" s="36"/>
      <c r="M12" s="49" t="s">
        <v>74</v>
      </c>
      <c r="N12" s="49">
        <v>3.0</v>
      </c>
    </row>
    <row r="13">
      <c r="A13" s="157">
        <v>2.0</v>
      </c>
      <c r="B13" s="80" t="s">
        <v>60</v>
      </c>
      <c r="C13" s="80">
        <v>10.0</v>
      </c>
      <c r="D13" s="80">
        <v>1.0</v>
      </c>
      <c r="E13" s="158"/>
      <c r="F13" s="158"/>
      <c r="G13" s="158"/>
      <c r="H13" s="158"/>
      <c r="I13" s="158"/>
      <c r="J13" s="80"/>
      <c r="K13" s="156">
        <f t="shared" si="1"/>
        <v>11</v>
      </c>
      <c r="L13" s="36"/>
      <c r="M13" s="43" t="s">
        <v>57</v>
      </c>
      <c r="N13" s="43">
        <v>3.0</v>
      </c>
    </row>
    <row r="14">
      <c r="A14" s="153">
        <v>2.0</v>
      </c>
      <c r="B14" s="154" t="s">
        <v>57</v>
      </c>
      <c r="C14" s="154"/>
      <c r="D14" s="154">
        <v>2.0</v>
      </c>
      <c r="E14" s="154">
        <v>1.0</v>
      </c>
      <c r="F14" s="154"/>
      <c r="G14" s="154"/>
      <c r="H14" s="154"/>
      <c r="I14" s="155"/>
      <c r="J14" s="155"/>
      <c r="K14" s="156">
        <f t="shared" si="1"/>
        <v>3</v>
      </c>
      <c r="L14" s="36"/>
      <c r="M14" s="49" t="s">
        <v>75</v>
      </c>
      <c r="N14" s="49">
        <v>2.0</v>
      </c>
    </row>
    <row r="15">
      <c r="A15" s="157">
        <v>2.0</v>
      </c>
      <c r="B15" s="80" t="s">
        <v>75</v>
      </c>
      <c r="C15" s="80">
        <v>1.0</v>
      </c>
      <c r="D15" s="80"/>
      <c r="E15" s="158"/>
      <c r="F15" s="80"/>
      <c r="G15" s="158"/>
      <c r="H15" s="158"/>
      <c r="I15" s="80"/>
      <c r="J15" s="80"/>
      <c r="K15" s="156">
        <f t="shared" si="1"/>
        <v>1</v>
      </c>
      <c r="L15" s="36"/>
      <c r="M15" s="43" t="s">
        <v>76</v>
      </c>
      <c r="N15" s="43">
        <v>1.0</v>
      </c>
    </row>
    <row r="16">
      <c r="A16" s="153">
        <v>2.0</v>
      </c>
      <c r="B16" s="154" t="s">
        <v>76</v>
      </c>
      <c r="C16" s="154"/>
      <c r="D16" s="154">
        <v>1.0</v>
      </c>
      <c r="E16" s="155"/>
      <c r="F16" s="155"/>
      <c r="G16" s="155"/>
      <c r="H16" s="155"/>
      <c r="I16" s="155"/>
      <c r="J16" s="155"/>
      <c r="K16" s="156">
        <f t="shared" si="1"/>
        <v>1</v>
      </c>
      <c r="L16" s="36"/>
      <c r="M16" s="49" t="s">
        <v>67</v>
      </c>
      <c r="N16" s="49">
        <v>1.0</v>
      </c>
    </row>
    <row r="17">
      <c r="A17" s="159">
        <v>3.0</v>
      </c>
      <c r="B17" s="91" t="s">
        <v>64</v>
      </c>
      <c r="C17" s="91">
        <v>4.0</v>
      </c>
      <c r="D17" s="91">
        <v>26.0</v>
      </c>
      <c r="E17" s="91"/>
      <c r="F17" s="160"/>
      <c r="G17" s="160"/>
      <c r="H17" s="160"/>
      <c r="I17" s="160"/>
      <c r="J17" s="160"/>
      <c r="K17" s="161">
        <f t="shared" si="1"/>
        <v>30</v>
      </c>
      <c r="L17" s="36"/>
      <c r="M17" s="43" t="s">
        <v>77</v>
      </c>
      <c r="N17" s="43">
        <v>2.0</v>
      </c>
    </row>
    <row r="18">
      <c r="A18" s="162">
        <v>3.0</v>
      </c>
      <c r="B18" s="163" t="s">
        <v>60</v>
      </c>
      <c r="C18" s="163">
        <v>1.0</v>
      </c>
      <c r="D18" s="163"/>
      <c r="E18" s="163"/>
      <c r="F18" s="163"/>
      <c r="G18" s="163"/>
      <c r="H18" s="164"/>
      <c r="I18" s="164"/>
      <c r="J18" s="164"/>
      <c r="K18" s="161">
        <f t="shared" si="1"/>
        <v>1</v>
      </c>
      <c r="L18" s="36"/>
      <c r="M18" s="50" t="s">
        <v>33</v>
      </c>
      <c r="N18" s="50">
        <f>COUNT(N9:N17)</f>
        <v>9</v>
      </c>
    </row>
    <row r="19">
      <c r="A19" s="159">
        <v>3.0</v>
      </c>
      <c r="B19" s="91" t="s">
        <v>77</v>
      </c>
      <c r="C19" s="91"/>
      <c r="D19" s="91">
        <v>2.0</v>
      </c>
      <c r="E19" s="91"/>
      <c r="F19" s="91"/>
      <c r="G19" s="91"/>
      <c r="H19" s="91"/>
      <c r="I19" s="160"/>
      <c r="J19" s="160"/>
      <c r="K19" s="161">
        <f t="shared" si="1"/>
        <v>2</v>
      </c>
      <c r="L19" s="36"/>
      <c r="M19" s="48"/>
      <c r="N19" s="48"/>
    </row>
    <row r="20">
      <c r="A20" s="162">
        <v>3.0</v>
      </c>
      <c r="B20" s="163" t="s">
        <v>75</v>
      </c>
      <c r="C20" s="164"/>
      <c r="D20" s="163">
        <v>1.0</v>
      </c>
      <c r="E20" s="164"/>
      <c r="F20" s="164"/>
      <c r="G20" s="163"/>
      <c r="H20" s="163"/>
      <c r="I20" s="164"/>
      <c r="J20" s="163"/>
      <c r="K20" s="161">
        <f t="shared" si="1"/>
        <v>1</v>
      </c>
      <c r="L20" s="36"/>
      <c r="M20" s="53"/>
      <c r="N20" s="53"/>
    </row>
    <row r="21">
      <c r="A21" s="159">
        <v>3.0</v>
      </c>
      <c r="B21" s="91" t="s">
        <v>67</v>
      </c>
      <c r="C21" s="91">
        <v>1.0</v>
      </c>
      <c r="D21" s="91"/>
      <c r="E21" s="91"/>
      <c r="F21" s="91"/>
      <c r="G21" s="91"/>
      <c r="H21" s="91"/>
      <c r="I21" s="91"/>
      <c r="J21" s="91"/>
      <c r="K21" s="161">
        <f t="shared" si="1"/>
        <v>1</v>
      </c>
      <c r="L21" s="36"/>
      <c r="M21" s="52"/>
      <c r="N21" s="52"/>
    </row>
    <row r="22">
      <c r="A22" s="54"/>
      <c r="B22" s="55"/>
      <c r="C22" s="55"/>
      <c r="D22" s="55"/>
      <c r="E22" s="55"/>
      <c r="F22" s="55"/>
      <c r="G22" s="56"/>
      <c r="H22" s="56"/>
      <c r="I22" s="56"/>
      <c r="J22" s="56"/>
      <c r="K22" s="57"/>
      <c r="L22" s="36"/>
      <c r="M22" s="53"/>
      <c r="N22" s="53"/>
    </row>
    <row r="23">
      <c r="A23" s="58"/>
      <c r="B23" s="59"/>
      <c r="C23" s="60"/>
      <c r="D23" s="59"/>
      <c r="E23" s="60"/>
      <c r="F23" s="60"/>
      <c r="G23" s="60"/>
      <c r="H23" s="60"/>
      <c r="I23" s="60"/>
      <c r="J23" s="60"/>
      <c r="K23" s="57"/>
      <c r="L23" s="36"/>
      <c r="M23" s="52"/>
      <c r="N23" s="52"/>
    </row>
    <row r="24">
      <c r="A24" s="61"/>
      <c r="B24" s="62"/>
      <c r="C24" s="62"/>
      <c r="D24" s="62"/>
      <c r="E24" s="63"/>
      <c r="F24" s="63"/>
      <c r="G24" s="63"/>
      <c r="H24" s="63"/>
      <c r="I24" s="63"/>
      <c r="J24" s="63"/>
      <c r="K24" s="57"/>
      <c r="L24" s="36"/>
      <c r="M24" s="53"/>
      <c r="N24" s="53"/>
    </row>
    <row r="25">
      <c r="A25" s="64"/>
      <c r="B25" s="59"/>
      <c r="C25" s="60"/>
      <c r="D25" s="59"/>
      <c r="E25" s="59"/>
      <c r="F25" s="59"/>
      <c r="G25" s="59"/>
      <c r="H25" s="60"/>
      <c r="I25" s="60"/>
      <c r="J25" s="59"/>
      <c r="K25" s="57"/>
      <c r="L25" s="36"/>
      <c r="M25" s="52"/>
      <c r="N25" s="52"/>
    </row>
    <row r="26">
      <c r="A26" s="65"/>
      <c r="B26" s="55"/>
      <c r="C26" s="56"/>
      <c r="D26" s="55"/>
      <c r="E26" s="55"/>
      <c r="F26" s="55"/>
      <c r="G26" s="56"/>
      <c r="H26" s="56"/>
      <c r="I26" s="56"/>
      <c r="J26" s="55"/>
      <c r="K26" s="57"/>
      <c r="L26" s="36"/>
      <c r="M26" s="53"/>
      <c r="N26" s="53"/>
    </row>
    <row r="27">
      <c r="A27" s="58"/>
      <c r="B27" s="59"/>
      <c r="C27" s="60"/>
      <c r="D27" s="60"/>
      <c r="E27" s="60"/>
      <c r="F27" s="59"/>
      <c r="G27" s="59"/>
      <c r="H27" s="60"/>
      <c r="I27" s="60"/>
      <c r="J27" s="60"/>
      <c r="K27" s="57"/>
      <c r="L27" s="36"/>
      <c r="M27" s="52"/>
      <c r="N27" s="52"/>
    </row>
    <row r="28">
      <c r="A28" s="65"/>
      <c r="B28" s="55"/>
      <c r="C28" s="55"/>
      <c r="D28" s="55"/>
      <c r="E28" s="56"/>
      <c r="F28" s="56"/>
      <c r="G28" s="56"/>
      <c r="H28" s="56"/>
      <c r="I28" s="56"/>
      <c r="J28" s="56"/>
      <c r="K28" s="57"/>
      <c r="L28" s="36"/>
      <c r="M28" s="53"/>
      <c r="N28" s="53"/>
    </row>
    <row r="29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57"/>
      <c r="L29" s="36"/>
      <c r="M29" s="52"/>
      <c r="N29" s="52"/>
    </row>
    <row r="30">
      <c r="A30" s="65"/>
      <c r="B30" s="55"/>
      <c r="C30" s="55"/>
      <c r="D30" s="55"/>
      <c r="E30" s="56"/>
      <c r="F30" s="56"/>
      <c r="G30" s="56"/>
      <c r="H30" s="56"/>
      <c r="I30" s="56"/>
      <c r="J30" s="56"/>
      <c r="K30" s="57"/>
      <c r="L30" s="36"/>
      <c r="M30" s="53"/>
      <c r="N30" s="53"/>
    </row>
    <row r="31">
      <c r="A31" s="58"/>
      <c r="B31" s="59"/>
      <c r="C31" s="60"/>
      <c r="D31" s="59"/>
      <c r="E31" s="60"/>
      <c r="F31" s="60"/>
      <c r="G31" s="60"/>
      <c r="H31" s="60"/>
      <c r="I31" s="60"/>
      <c r="J31" s="60"/>
      <c r="K31" s="57"/>
      <c r="L31" s="36"/>
      <c r="M31" s="52"/>
      <c r="N31" s="52"/>
    </row>
    <row r="32">
      <c r="A32" s="65"/>
      <c r="B32" s="55"/>
      <c r="C32" s="56"/>
      <c r="D32" s="55"/>
      <c r="E32" s="56"/>
      <c r="F32" s="56"/>
      <c r="G32" s="56"/>
      <c r="H32" s="56"/>
      <c r="I32" s="56"/>
      <c r="J32" s="56"/>
      <c r="K32" s="57"/>
      <c r="L32" s="36"/>
      <c r="M32" s="53"/>
      <c r="N32" s="53"/>
    </row>
    <row r="33">
      <c r="A33" s="58"/>
      <c r="B33" s="59"/>
      <c r="C33" s="59"/>
      <c r="D33" s="59"/>
      <c r="E33" s="60"/>
      <c r="F33" s="60"/>
      <c r="G33" s="60"/>
      <c r="H33" s="60"/>
      <c r="I33" s="60"/>
      <c r="J33" s="60"/>
      <c r="K33" s="57"/>
      <c r="L33" s="36"/>
      <c r="M33" s="52"/>
      <c r="N33" s="52"/>
    </row>
    <row r="34">
      <c r="A34" s="61"/>
      <c r="B34" s="62"/>
      <c r="C34" s="62"/>
      <c r="D34" s="63"/>
      <c r="E34" s="63"/>
      <c r="F34" s="63"/>
      <c r="G34" s="63"/>
      <c r="H34" s="63"/>
      <c r="I34" s="63"/>
      <c r="J34" s="63"/>
      <c r="K34" s="57"/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69"/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57"/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69"/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137">
        <v>1.0</v>
      </c>
      <c r="B42" s="138" t="s">
        <v>58</v>
      </c>
      <c r="C42" s="138">
        <v>303.0</v>
      </c>
      <c r="D42" s="138">
        <v>344.0</v>
      </c>
      <c r="E42" s="139"/>
      <c r="F42" s="36"/>
      <c r="G42" s="82" t="s">
        <v>41</v>
      </c>
      <c r="H42" s="84">
        <v>0.0</v>
      </c>
      <c r="I42" s="85"/>
      <c r="J42" s="85"/>
      <c r="K42" s="7"/>
      <c r="L42" s="7"/>
      <c r="M42" s="7"/>
      <c r="N42" s="7"/>
    </row>
    <row r="43">
      <c r="A43" s="137">
        <v>1.0</v>
      </c>
      <c r="B43" s="138" t="s">
        <v>58</v>
      </c>
      <c r="C43" s="138">
        <v>223.0</v>
      </c>
      <c r="D43" s="138">
        <v>126.0</v>
      </c>
      <c r="E43" s="139"/>
      <c r="F43" s="36"/>
      <c r="G43" s="86" t="s">
        <v>42</v>
      </c>
      <c r="H43" s="87">
        <v>0.0</v>
      </c>
      <c r="I43" s="88"/>
      <c r="J43" s="88"/>
      <c r="K43" s="7"/>
      <c r="L43" s="7"/>
      <c r="M43" s="7"/>
      <c r="N43" s="7"/>
    </row>
    <row r="44">
      <c r="A44" s="137">
        <v>1.0</v>
      </c>
      <c r="B44" s="138" t="s">
        <v>58</v>
      </c>
      <c r="C44" s="138">
        <v>91.0</v>
      </c>
      <c r="D44" s="138">
        <v>9.0</v>
      </c>
      <c r="E44" s="139"/>
      <c r="F44" s="36"/>
      <c r="G44" s="82" t="s">
        <v>43</v>
      </c>
      <c r="H44" s="84">
        <v>0.0</v>
      </c>
      <c r="I44" s="85"/>
      <c r="J44" s="85"/>
      <c r="K44" s="7"/>
      <c r="L44" s="7"/>
      <c r="M44" s="7"/>
      <c r="N44" s="7"/>
    </row>
    <row r="45">
      <c r="A45" s="90"/>
      <c r="B45" s="59"/>
      <c r="C45" s="59"/>
      <c r="D45" s="59"/>
      <c r="E45" s="60"/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92"/>
      <c r="B46" s="55"/>
      <c r="C46" s="55"/>
      <c r="D46" s="55"/>
      <c r="E46" s="56"/>
      <c r="F46" s="36"/>
      <c r="G46" s="93" t="s">
        <v>41</v>
      </c>
      <c r="H46" s="94">
        <v>1.0</v>
      </c>
      <c r="I46" s="95"/>
      <c r="J46" s="95"/>
      <c r="K46" s="7"/>
      <c r="L46" s="7"/>
      <c r="M46" s="7"/>
      <c r="N46" s="7"/>
    </row>
    <row r="47">
      <c r="A47" s="90"/>
      <c r="B47" s="60"/>
      <c r="C47" s="60"/>
      <c r="D47" s="60"/>
      <c r="E47" s="60"/>
      <c r="F47" s="36"/>
      <c r="G47" s="96" t="s">
        <v>42</v>
      </c>
      <c r="H47" s="98">
        <v>0.0</v>
      </c>
      <c r="I47" s="97"/>
      <c r="J47" s="99"/>
      <c r="K47" s="7"/>
      <c r="L47" s="7"/>
      <c r="M47" s="7"/>
      <c r="N47" s="7"/>
    </row>
    <row r="48">
      <c r="A48" s="92"/>
      <c r="B48" s="56"/>
      <c r="C48" s="56"/>
      <c r="D48" s="56"/>
      <c r="E48" s="56"/>
      <c r="F48" s="36"/>
      <c r="G48" s="93" t="s">
        <v>43</v>
      </c>
      <c r="H48" s="94">
        <v>0.0</v>
      </c>
      <c r="I48" s="95"/>
      <c r="J48" s="95"/>
      <c r="K48" s="7"/>
      <c r="L48" s="7"/>
      <c r="M48" s="7"/>
      <c r="N48" s="7"/>
    </row>
    <row r="49">
      <c r="A49" s="90"/>
      <c r="B49" s="60"/>
      <c r="C49" s="60"/>
      <c r="D49" s="60"/>
      <c r="E49" s="60"/>
      <c r="F49" s="7"/>
      <c r="G49" s="7"/>
      <c r="H49" s="7"/>
      <c r="I49" s="7"/>
      <c r="J49" s="7"/>
      <c r="K49" s="7"/>
      <c r="L49" s="7"/>
      <c r="M49" s="7"/>
      <c r="N49" s="7"/>
    </row>
    <row r="50">
      <c r="A50" s="92"/>
      <c r="B50" s="56"/>
      <c r="C50" s="56"/>
      <c r="D50" s="56"/>
      <c r="E50" s="56"/>
      <c r="F50" s="7"/>
      <c r="G50" s="7"/>
      <c r="H50" s="7"/>
      <c r="I50" s="7"/>
      <c r="J50" s="7"/>
      <c r="K50" s="7"/>
      <c r="L50" s="7"/>
      <c r="M50" s="7"/>
      <c r="N50" s="7"/>
    </row>
    <row r="51">
      <c r="A51" s="90"/>
      <c r="B51" s="60"/>
      <c r="C51" s="60"/>
      <c r="D51" s="60"/>
      <c r="E51" s="60"/>
      <c r="F51" s="7"/>
      <c r="G51" s="7"/>
      <c r="H51" s="7"/>
      <c r="I51" s="7"/>
      <c r="J51" s="7"/>
      <c r="K51" s="7"/>
      <c r="L51" s="7"/>
      <c r="M51" s="7"/>
      <c r="N51" s="7"/>
    </row>
    <row r="52">
      <c r="A52" s="92"/>
      <c r="B52" s="56"/>
      <c r="C52" s="56"/>
      <c r="D52" s="56"/>
      <c r="E52" s="56"/>
      <c r="F52" s="7"/>
      <c r="G52" s="7"/>
      <c r="H52" s="7"/>
      <c r="I52" s="7"/>
      <c r="J52" s="7"/>
      <c r="K52" s="7"/>
      <c r="L52" s="7"/>
      <c r="M52" s="7"/>
      <c r="N52" s="7"/>
    </row>
    <row r="53">
      <c r="A53" s="90"/>
      <c r="B53" s="60"/>
      <c r="C53" s="60"/>
      <c r="D53" s="60"/>
      <c r="E53" s="60"/>
      <c r="F53" s="7"/>
      <c r="G53" s="7"/>
      <c r="H53" s="7"/>
      <c r="I53" s="7"/>
      <c r="J53" s="7"/>
      <c r="K53" s="7"/>
      <c r="L53" s="7"/>
      <c r="M53" s="7"/>
      <c r="N53" s="7"/>
    </row>
    <row r="54">
      <c r="A54" s="92"/>
      <c r="B54" s="56"/>
      <c r="C54" s="56"/>
      <c r="D54" s="56"/>
      <c r="E54" s="56"/>
      <c r="F54" s="7"/>
      <c r="G54" s="7"/>
      <c r="H54" s="7"/>
      <c r="I54" s="7"/>
      <c r="J54" s="7"/>
      <c r="K54" s="7"/>
      <c r="L54" s="7"/>
      <c r="M54" s="7"/>
      <c r="N54" s="7"/>
    </row>
    <row r="55">
      <c r="A55" s="90"/>
      <c r="B55" s="60"/>
      <c r="C55" s="60"/>
      <c r="D55" s="60"/>
      <c r="E55" s="60"/>
      <c r="F55" s="7"/>
      <c r="G55" s="7"/>
      <c r="H55" s="7"/>
      <c r="I55" s="7"/>
      <c r="J55" s="7"/>
      <c r="K55" s="7"/>
      <c r="L55" s="7"/>
      <c r="M55" s="7"/>
      <c r="N55" s="7"/>
    </row>
    <row r="56">
      <c r="A56" s="92"/>
      <c r="B56" s="56"/>
      <c r="C56" s="56"/>
      <c r="D56" s="56"/>
      <c r="E56" s="56"/>
      <c r="F56" s="7"/>
      <c r="G56" s="7"/>
      <c r="H56" s="7"/>
      <c r="I56" s="7"/>
      <c r="J56" s="7"/>
      <c r="K56" s="7"/>
      <c r="L56" s="7"/>
      <c r="M56" s="7"/>
      <c r="N56" s="7"/>
    </row>
    <row r="57">
      <c r="A57" s="90"/>
      <c r="B57" s="60"/>
      <c r="C57" s="60"/>
      <c r="D57" s="60"/>
      <c r="E57" s="60"/>
      <c r="F57" s="7"/>
      <c r="G57" s="7"/>
      <c r="H57" s="7"/>
      <c r="I57" s="7"/>
      <c r="J57" s="7"/>
      <c r="K57" s="7"/>
      <c r="L57" s="7"/>
      <c r="M57" s="7"/>
      <c r="N57" s="7"/>
    </row>
    <row r="58">
      <c r="A58" s="92"/>
      <c r="B58" s="56"/>
      <c r="C58" s="56"/>
      <c r="D58" s="56"/>
      <c r="E58" s="56"/>
      <c r="F58" s="7"/>
      <c r="G58" s="7"/>
      <c r="H58" s="7"/>
      <c r="I58" s="7"/>
      <c r="J58" s="7"/>
      <c r="K58" s="7"/>
      <c r="L58" s="7"/>
      <c r="M58" s="7"/>
      <c r="N58" s="7"/>
    </row>
    <row r="59">
      <c r="A59" s="90"/>
      <c r="B59" s="60"/>
      <c r="C59" s="60"/>
      <c r="D59" s="60"/>
      <c r="E59" s="60"/>
      <c r="F59" s="7"/>
      <c r="G59" s="7"/>
      <c r="H59" s="7"/>
      <c r="I59" s="7"/>
      <c r="J59" s="7"/>
      <c r="K59" s="7"/>
      <c r="L59" s="7"/>
      <c r="M59" s="7"/>
      <c r="N59" s="7"/>
    </row>
    <row r="60">
      <c r="A60" s="92"/>
      <c r="B60" s="56"/>
      <c r="C60" s="56"/>
      <c r="D60" s="56"/>
      <c r="E60" s="56"/>
      <c r="F60" s="7"/>
      <c r="G60" s="7"/>
      <c r="H60" s="7"/>
      <c r="I60" s="7"/>
      <c r="J60" s="7"/>
      <c r="K60" s="7"/>
      <c r="L60" s="7"/>
      <c r="M60" s="7"/>
      <c r="N60" s="7"/>
    </row>
    <row r="61">
      <c r="A61" s="90"/>
      <c r="B61" s="60"/>
      <c r="C61" s="60"/>
      <c r="D61" s="60"/>
      <c r="E61" s="60"/>
      <c r="F61" s="7"/>
      <c r="G61" s="7"/>
      <c r="H61" s="7"/>
      <c r="I61" s="7"/>
      <c r="J61" s="7"/>
      <c r="K61" s="7"/>
      <c r="L61" s="7"/>
      <c r="M61" s="7"/>
      <c r="N61" s="7"/>
    </row>
    <row r="62">
      <c r="A62" s="92"/>
      <c r="B62" s="56"/>
      <c r="C62" s="56"/>
      <c r="D62" s="56"/>
      <c r="E62" s="56"/>
      <c r="F62" s="7"/>
      <c r="G62" s="7"/>
      <c r="H62" s="7"/>
      <c r="I62" s="7"/>
      <c r="J62" s="7"/>
      <c r="K62" s="7"/>
      <c r="L62" s="7"/>
      <c r="M62" s="7"/>
      <c r="N62" s="7"/>
    </row>
    <row r="63">
      <c r="A63" s="90"/>
      <c r="B63" s="60"/>
      <c r="C63" s="60"/>
      <c r="D63" s="60"/>
      <c r="E63" s="60"/>
      <c r="F63" s="7"/>
      <c r="G63" s="7"/>
      <c r="H63" s="7"/>
      <c r="I63" s="7"/>
      <c r="J63" s="7"/>
      <c r="K63" s="7"/>
      <c r="L63" s="7"/>
      <c r="M63" s="7"/>
      <c r="N63" s="7"/>
    </row>
    <row r="64">
      <c r="A64" s="92"/>
      <c r="B64" s="56"/>
      <c r="C64" s="56"/>
      <c r="D64" s="56"/>
      <c r="E64" s="56"/>
      <c r="F64" s="7"/>
      <c r="G64" s="7"/>
      <c r="H64" s="7"/>
      <c r="I64" s="7"/>
      <c r="J64" s="7"/>
      <c r="K64" s="7"/>
      <c r="L64" s="7"/>
      <c r="M64" s="7"/>
      <c r="N64" s="7"/>
    </row>
    <row r="65">
      <c r="A65" s="90"/>
      <c r="B65" s="60"/>
      <c r="C65" s="60"/>
      <c r="D65" s="60"/>
      <c r="E65" s="60"/>
      <c r="F65" s="7"/>
      <c r="G65" s="7"/>
      <c r="H65" s="7"/>
      <c r="I65" s="7"/>
      <c r="J65" s="7"/>
      <c r="K65" s="7"/>
      <c r="L65" s="7"/>
      <c r="M65" s="7"/>
      <c r="N65" s="7"/>
    </row>
    <row r="66">
      <c r="A66" s="92"/>
      <c r="B66" s="56"/>
      <c r="C66" s="56"/>
      <c r="D66" s="56"/>
      <c r="E66" s="56"/>
      <c r="F66" s="7"/>
      <c r="G66" s="7"/>
      <c r="H66" s="7"/>
      <c r="I66" s="7"/>
      <c r="J66" s="7"/>
      <c r="K66" s="7"/>
      <c r="L66" s="7"/>
      <c r="M66" s="7"/>
      <c r="N66" s="7"/>
    </row>
    <row r="67">
      <c r="A67" s="90"/>
      <c r="B67" s="60"/>
      <c r="C67" s="60"/>
      <c r="D67" s="60"/>
      <c r="E67" s="60"/>
      <c r="F67" s="7"/>
      <c r="G67" s="7"/>
      <c r="H67" s="7"/>
      <c r="I67" s="7"/>
      <c r="J67" s="7"/>
      <c r="K67" s="7"/>
      <c r="L67" s="7"/>
      <c r="M67" s="7"/>
      <c r="N67" s="7"/>
    </row>
    <row r="68">
      <c r="A68" s="92"/>
      <c r="B68" s="56"/>
      <c r="C68" s="56"/>
      <c r="D68" s="56"/>
      <c r="E68" s="56"/>
      <c r="F68" s="7"/>
      <c r="G68" s="7"/>
      <c r="H68" s="7"/>
      <c r="I68" s="7"/>
      <c r="J68" s="7"/>
      <c r="K68" s="7"/>
      <c r="L68" s="7"/>
      <c r="M68" s="7"/>
      <c r="N68" s="7"/>
    </row>
    <row r="69">
      <c r="A69" s="90"/>
      <c r="B69" s="60"/>
      <c r="C69" s="60"/>
      <c r="D69" s="60"/>
      <c r="E69" s="60"/>
      <c r="F69" s="7"/>
      <c r="G69" s="7"/>
      <c r="H69" s="7"/>
      <c r="I69" s="7"/>
      <c r="J69" s="7"/>
      <c r="K69" s="7"/>
      <c r="L69" s="7"/>
      <c r="M69" s="7"/>
      <c r="N69" s="7"/>
    </row>
    <row r="70">
      <c r="A70" s="92"/>
      <c r="B70" s="56"/>
      <c r="C70" s="56"/>
      <c r="D70" s="56"/>
      <c r="E70" s="56"/>
      <c r="F70" s="7"/>
      <c r="G70" s="7"/>
      <c r="H70" s="7"/>
      <c r="I70" s="7"/>
      <c r="J70" s="7"/>
      <c r="K70" s="7"/>
      <c r="L70" s="7"/>
      <c r="M70" s="7"/>
      <c r="N70" s="7"/>
    </row>
    <row r="71">
      <c r="A71" s="90"/>
      <c r="B71" s="60"/>
      <c r="C71" s="60"/>
      <c r="D71" s="60"/>
      <c r="E71" s="60"/>
      <c r="F71" s="7"/>
      <c r="G71" s="7"/>
      <c r="H71" s="7"/>
      <c r="I71" s="7"/>
      <c r="J71" s="7"/>
      <c r="K71" s="7"/>
      <c r="L71" s="7"/>
      <c r="M71" s="7"/>
      <c r="N71" s="7"/>
    </row>
    <row r="72">
      <c r="A72" s="92"/>
      <c r="B72" s="56"/>
      <c r="C72" s="56"/>
      <c r="D72" s="56"/>
      <c r="E72" s="56"/>
      <c r="F72" s="7"/>
      <c r="G72" s="7"/>
      <c r="H72" s="7"/>
      <c r="I72" s="7"/>
      <c r="J72" s="7"/>
      <c r="K72" s="7"/>
      <c r="L72" s="7"/>
      <c r="M72" s="7"/>
      <c r="N72" s="7"/>
    </row>
    <row r="73">
      <c r="A73" s="90"/>
      <c r="B73" s="60"/>
      <c r="C73" s="60"/>
      <c r="D73" s="60"/>
      <c r="E73" s="60"/>
      <c r="F73" s="7"/>
      <c r="G73" s="7"/>
      <c r="H73" s="7"/>
      <c r="I73" s="7"/>
      <c r="J73" s="7"/>
      <c r="K73" s="7"/>
      <c r="L73" s="7"/>
      <c r="M73" s="7"/>
      <c r="N73" s="7"/>
    </row>
    <row r="74">
      <c r="A74" s="92"/>
      <c r="B74" s="56"/>
      <c r="C74" s="56"/>
      <c r="D74" s="56"/>
      <c r="E74" s="56"/>
      <c r="F74" s="7"/>
      <c r="G74" s="7"/>
      <c r="H74" s="7"/>
      <c r="I74" s="7"/>
      <c r="J74" s="7"/>
      <c r="K74" s="7"/>
      <c r="L74" s="7"/>
      <c r="M74" s="7"/>
      <c r="N74" s="7"/>
    </row>
    <row r="75">
      <c r="A75" s="90"/>
      <c r="B75" s="59"/>
      <c r="C75" s="59"/>
      <c r="D75" s="59"/>
      <c r="E75" s="60"/>
    </row>
    <row r="76">
      <c r="A76" s="92"/>
      <c r="B76" s="55"/>
      <c r="C76" s="55"/>
      <c r="D76" s="55"/>
      <c r="E76" s="56"/>
    </row>
    <row r="77">
      <c r="A77" s="90"/>
      <c r="B77" s="59"/>
      <c r="C77" s="59"/>
      <c r="D77" s="59"/>
      <c r="E77" s="60"/>
    </row>
    <row r="78">
      <c r="A78" s="92"/>
      <c r="B78" s="55"/>
      <c r="C78" s="55"/>
      <c r="D78" s="55"/>
      <c r="E78" s="56"/>
    </row>
    <row r="79">
      <c r="A79" s="90"/>
      <c r="B79" s="60"/>
      <c r="C79" s="60"/>
      <c r="D79" s="60"/>
      <c r="E79" s="60"/>
    </row>
    <row r="80">
      <c r="A80" s="92"/>
      <c r="B80" s="56"/>
      <c r="C80" s="56"/>
      <c r="D80" s="56"/>
      <c r="E80" s="56"/>
    </row>
    <row r="81">
      <c r="A81" s="90"/>
      <c r="B81" s="60"/>
      <c r="C81" s="60"/>
      <c r="D81" s="60"/>
      <c r="E81" s="60"/>
    </row>
    <row r="82">
      <c r="A82" s="92"/>
      <c r="B82" s="56"/>
      <c r="C82" s="56"/>
      <c r="D82" s="56"/>
      <c r="E82" s="56"/>
    </row>
    <row r="83">
      <c r="A83" s="90"/>
      <c r="B83" s="60"/>
      <c r="C83" s="60"/>
      <c r="D83" s="60"/>
      <c r="E83" s="60"/>
    </row>
    <row r="84">
      <c r="A84" s="92"/>
      <c r="B84" s="56"/>
      <c r="C84" s="56"/>
      <c r="D84" s="56"/>
      <c r="E84" s="56"/>
    </row>
    <row r="85">
      <c r="A85" s="90"/>
      <c r="B85" s="60"/>
      <c r="C85" s="60"/>
      <c r="D85" s="60"/>
      <c r="E85" s="60"/>
    </row>
    <row r="86">
      <c r="A86" s="92"/>
      <c r="B86" s="56"/>
      <c r="C86" s="56"/>
      <c r="D86" s="56"/>
      <c r="E86" s="56"/>
    </row>
    <row r="87">
      <c r="A87" s="90"/>
      <c r="B87" s="60"/>
      <c r="C87" s="60"/>
      <c r="D87" s="60"/>
      <c r="E87" s="60"/>
    </row>
    <row r="88">
      <c r="A88" s="92"/>
      <c r="B88" s="56"/>
      <c r="C88" s="56"/>
      <c r="D88" s="56"/>
      <c r="E88" s="56"/>
    </row>
    <row r="89">
      <c r="A89" s="90"/>
      <c r="B89" s="60"/>
      <c r="C89" s="60"/>
      <c r="D89" s="60"/>
      <c r="E89" s="60"/>
    </row>
    <row r="90">
      <c r="A90" s="92"/>
      <c r="B90" s="56"/>
      <c r="C90" s="56"/>
      <c r="D90" s="56"/>
      <c r="E90" s="56"/>
    </row>
    <row r="91">
      <c r="A91" s="90"/>
      <c r="B91" s="60"/>
      <c r="C91" s="60"/>
      <c r="D91" s="60"/>
      <c r="E91" s="60"/>
    </row>
    <row r="92">
      <c r="A92" s="92"/>
      <c r="B92" s="56"/>
      <c r="C92" s="56"/>
      <c r="D92" s="56"/>
      <c r="E92" s="56"/>
    </row>
    <row r="93">
      <c r="A93" s="90"/>
      <c r="B93" s="60"/>
      <c r="C93" s="60"/>
      <c r="D93" s="60"/>
      <c r="E93" s="60"/>
    </row>
    <row r="94">
      <c r="A94" s="92"/>
      <c r="B94" s="56"/>
      <c r="C94" s="56"/>
      <c r="D94" s="56"/>
      <c r="E94" s="56"/>
    </row>
    <row r="95">
      <c r="A95" s="90"/>
      <c r="B95" s="60"/>
      <c r="C95" s="60"/>
      <c r="D95" s="60"/>
      <c r="E95" s="60"/>
    </row>
    <row r="96">
      <c r="A96" s="92"/>
      <c r="B96" s="56"/>
      <c r="C96" s="56"/>
      <c r="D96" s="56"/>
      <c r="E96" s="56"/>
    </row>
    <row r="97">
      <c r="A97" s="90"/>
      <c r="B97" s="60"/>
      <c r="C97" s="60"/>
      <c r="D97" s="60"/>
      <c r="E97" s="60"/>
    </row>
    <row r="98">
      <c r="A98" s="92"/>
      <c r="B98" s="56"/>
      <c r="C98" s="56"/>
      <c r="D98" s="56"/>
      <c r="E98" s="56"/>
    </row>
    <row r="99">
      <c r="A99" s="90"/>
      <c r="B99" s="60"/>
      <c r="C99" s="60"/>
      <c r="D99" s="60"/>
      <c r="E99" s="60"/>
    </row>
    <row r="100">
      <c r="A100" s="92"/>
      <c r="B100" s="56"/>
      <c r="C100" s="56"/>
      <c r="D100" s="56"/>
      <c r="E100" s="56"/>
    </row>
    <row r="101">
      <c r="A101" s="90"/>
      <c r="B101" s="60"/>
      <c r="C101" s="60"/>
      <c r="D101" s="60"/>
      <c r="E101" s="60"/>
    </row>
    <row r="102">
      <c r="A102" s="92"/>
      <c r="B102" s="56"/>
      <c r="C102" s="56"/>
      <c r="D102" s="56"/>
      <c r="E102" s="56"/>
    </row>
    <row r="103">
      <c r="A103" s="90"/>
      <c r="B103" s="60"/>
      <c r="C103" s="60"/>
      <c r="D103" s="60"/>
      <c r="E103" s="60"/>
    </row>
    <row r="104">
      <c r="A104" s="92"/>
      <c r="B104" s="56"/>
      <c r="C104" s="56"/>
      <c r="D104" s="56"/>
      <c r="E104" s="56"/>
    </row>
    <row r="105">
      <c r="A105" s="90"/>
      <c r="B105" s="60"/>
      <c r="C105" s="60"/>
      <c r="D105" s="60"/>
      <c r="E105" s="60"/>
    </row>
    <row r="106">
      <c r="A106" s="92"/>
      <c r="B106" s="56"/>
      <c r="C106" s="56"/>
      <c r="D106" s="56"/>
      <c r="E106" s="56"/>
    </row>
  </sheetData>
  <drawing r:id="rId1"/>
  <tableParts count="3"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78</v>
      </c>
      <c r="C1" s="3"/>
      <c r="D1" s="3"/>
      <c r="E1" s="4"/>
      <c r="F1" s="5" t="s">
        <v>1</v>
      </c>
      <c r="G1" s="6">
        <v>43668.0</v>
      </c>
      <c r="H1" s="5" t="s">
        <v>3</v>
      </c>
      <c r="I1" s="5"/>
      <c r="J1" s="3"/>
      <c r="K1" s="4"/>
      <c r="L1" s="7"/>
      <c r="M1" s="7"/>
      <c r="N1" s="7"/>
    </row>
    <row r="2">
      <c r="A2" s="8" t="s">
        <v>4</v>
      </c>
      <c r="B2" s="9">
        <v>200.0</v>
      </c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8" t="s">
        <v>11</v>
      </c>
      <c r="B4" s="9">
        <v>25.0</v>
      </c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22" t="s">
        <v>16</v>
      </c>
      <c r="B6" s="23">
        <v>15.0</v>
      </c>
      <c r="C6" s="24"/>
      <c r="D6" s="25"/>
      <c r="E6" s="24"/>
      <c r="F6" s="26">
        <v>268.0</v>
      </c>
      <c r="G6" s="26">
        <v>267.0</v>
      </c>
      <c r="H6" s="27">
        <v>268.0</v>
      </c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35" t="s">
        <v>28</v>
      </c>
      <c r="L8" s="36"/>
      <c r="M8" s="37" t="s">
        <v>29</v>
      </c>
      <c r="N8" s="38" t="s">
        <v>30</v>
      </c>
    </row>
    <row r="9">
      <c r="A9" s="39"/>
      <c r="B9" s="40"/>
      <c r="C9" s="41"/>
      <c r="D9" s="40"/>
      <c r="E9" s="40"/>
      <c r="F9" s="40"/>
      <c r="G9" s="40"/>
      <c r="H9" s="41"/>
      <c r="I9" s="41"/>
      <c r="J9" s="40"/>
      <c r="K9" s="46"/>
      <c r="L9" s="36"/>
      <c r="M9" s="48" t="s">
        <v>32</v>
      </c>
      <c r="N9" s="48">
        <v>1.0</v>
      </c>
    </row>
    <row r="10">
      <c r="A10" s="44"/>
      <c r="B10" s="45"/>
      <c r="C10" s="45"/>
      <c r="D10" s="45"/>
      <c r="E10" s="45"/>
      <c r="F10" s="47"/>
      <c r="G10" s="45"/>
      <c r="H10" s="47"/>
      <c r="I10" s="47"/>
      <c r="J10" s="47"/>
      <c r="K10" s="46"/>
      <c r="L10" s="36"/>
      <c r="M10" s="50" t="s">
        <v>58</v>
      </c>
      <c r="N10" s="50">
        <v>1.0</v>
      </c>
    </row>
    <row r="11">
      <c r="A11" s="51"/>
      <c r="B11" s="40"/>
      <c r="C11" s="41"/>
      <c r="D11" s="40"/>
      <c r="E11" s="40"/>
      <c r="F11" s="40"/>
      <c r="G11" s="40"/>
      <c r="H11" s="41"/>
      <c r="I11" s="41"/>
      <c r="J11" s="41"/>
      <c r="K11" s="46"/>
      <c r="L11" s="36"/>
      <c r="M11" s="48"/>
      <c r="N11" s="52"/>
    </row>
    <row r="12">
      <c r="A12" s="44"/>
      <c r="B12" s="45"/>
      <c r="C12" s="45"/>
      <c r="D12" s="45"/>
      <c r="E12" s="47"/>
      <c r="F12" s="47"/>
      <c r="G12" s="47"/>
      <c r="H12" s="47"/>
      <c r="I12" s="45"/>
      <c r="J12" s="45"/>
      <c r="K12" s="46"/>
      <c r="L12" s="36"/>
      <c r="M12" s="50"/>
      <c r="N12" s="50"/>
    </row>
    <row r="13">
      <c r="A13" s="51"/>
      <c r="B13" s="40"/>
      <c r="C13" s="40"/>
      <c r="D13" s="40"/>
      <c r="E13" s="41"/>
      <c r="F13" s="41"/>
      <c r="G13" s="41"/>
      <c r="H13" s="41"/>
      <c r="I13" s="41"/>
      <c r="J13" s="40"/>
      <c r="K13" s="46"/>
      <c r="L13" s="36"/>
      <c r="M13" s="48"/>
      <c r="N13" s="48"/>
    </row>
    <row r="14">
      <c r="A14" s="44"/>
      <c r="B14" s="45"/>
      <c r="C14" s="45"/>
      <c r="D14" s="45"/>
      <c r="E14" s="45"/>
      <c r="F14" s="45"/>
      <c r="G14" s="45"/>
      <c r="H14" s="45"/>
      <c r="I14" s="47"/>
      <c r="J14" s="47"/>
      <c r="K14" s="46"/>
      <c r="L14" s="36"/>
      <c r="M14" s="50"/>
      <c r="N14" s="50"/>
    </row>
    <row r="15">
      <c r="A15" s="51"/>
      <c r="B15" s="40"/>
      <c r="C15" s="40"/>
      <c r="D15" s="40"/>
      <c r="E15" s="41"/>
      <c r="F15" s="40"/>
      <c r="G15" s="41"/>
      <c r="H15" s="41"/>
      <c r="I15" s="40"/>
      <c r="J15" s="40"/>
      <c r="K15" s="46"/>
      <c r="L15" s="36"/>
      <c r="M15" s="48"/>
      <c r="N15" s="48"/>
    </row>
    <row r="16">
      <c r="A16" s="44"/>
      <c r="B16" s="45"/>
      <c r="C16" s="45"/>
      <c r="D16" s="45"/>
      <c r="E16" s="47"/>
      <c r="F16" s="47"/>
      <c r="G16" s="47"/>
      <c r="H16" s="47"/>
      <c r="I16" s="47"/>
      <c r="J16" s="47"/>
      <c r="K16" s="46"/>
      <c r="L16" s="36"/>
      <c r="M16" s="50"/>
      <c r="N16" s="50"/>
    </row>
    <row r="17">
      <c r="A17" s="51"/>
      <c r="B17" s="40"/>
      <c r="C17" s="40"/>
      <c r="D17" s="40"/>
      <c r="E17" s="40"/>
      <c r="F17" s="41"/>
      <c r="G17" s="41"/>
      <c r="H17" s="41"/>
      <c r="I17" s="41"/>
      <c r="J17" s="41"/>
      <c r="K17" s="46"/>
      <c r="L17" s="36"/>
      <c r="M17" s="48"/>
      <c r="N17" s="48"/>
    </row>
    <row r="18">
      <c r="A18" s="44"/>
      <c r="B18" s="45"/>
      <c r="C18" s="45"/>
      <c r="D18" s="45"/>
      <c r="E18" s="45"/>
      <c r="F18" s="45"/>
      <c r="G18" s="45"/>
      <c r="H18" s="47"/>
      <c r="I18" s="47"/>
      <c r="J18" s="47"/>
      <c r="K18" s="46"/>
      <c r="L18" s="36"/>
      <c r="M18" s="50"/>
      <c r="N18" s="50"/>
    </row>
    <row r="19">
      <c r="A19" s="51"/>
      <c r="B19" s="40"/>
      <c r="C19" s="40"/>
      <c r="D19" s="40"/>
      <c r="E19" s="40"/>
      <c r="F19" s="40"/>
      <c r="G19" s="40"/>
      <c r="H19" s="40"/>
      <c r="I19" s="41"/>
      <c r="J19" s="41"/>
      <c r="K19" s="46"/>
      <c r="L19" s="36"/>
      <c r="M19" s="48"/>
      <c r="N19" s="48"/>
    </row>
    <row r="20">
      <c r="A20" s="44"/>
      <c r="B20" s="45"/>
      <c r="C20" s="47"/>
      <c r="D20" s="45"/>
      <c r="E20" s="47"/>
      <c r="F20" s="47"/>
      <c r="G20" s="45"/>
      <c r="H20" s="45"/>
      <c r="I20" s="47"/>
      <c r="J20" s="45"/>
      <c r="K20" s="46"/>
      <c r="L20" s="36"/>
      <c r="M20" s="53"/>
      <c r="N20" s="53"/>
    </row>
    <row r="21">
      <c r="A21" s="51"/>
      <c r="B21" s="40"/>
      <c r="C21" s="40"/>
      <c r="D21" s="40"/>
      <c r="E21" s="40"/>
      <c r="F21" s="40"/>
      <c r="G21" s="40"/>
      <c r="H21" s="40"/>
      <c r="I21" s="40"/>
      <c r="J21" s="40"/>
      <c r="K21" s="46"/>
      <c r="L21" s="36"/>
      <c r="M21" s="52"/>
      <c r="N21" s="52"/>
    </row>
    <row r="22">
      <c r="A22" s="54"/>
      <c r="B22" s="55"/>
      <c r="C22" s="55"/>
      <c r="D22" s="55"/>
      <c r="E22" s="55"/>
      <c r="F22" s="55"/>
      <c r="G22" s="56"/>
      <c r="H22" s="56"/>
      <c r="I22" s="56"/>
      <c r="J22" s="56"/>
      <c r="K22" s="57"/>
      <c r="L22" s="36"/>
      <c r="M22" s="53"/>
      <c r="N22" s="53"/>
    </row>
    <row r="23">
      <c r="A23" s="58"/>
      <c r="B23" s="59"/>
      <c r="C23" s="60"/>
      <c r="D23" s="59"/>
      <c r="E23" s="60"/>
      <c r="F23" s="60"/>
      <c r="G23" s="60"/>
      <c r="H23" s="60"/>
      <c r="I23" s="60"/>
      <c r="J23" s="60"/>
      <c r="K23" s="57"/>
      <c r="L23" s="36"/>
      <c r="M23" s="52"/>
      <c r="N23" s="52"/>
    </row>
    <row r="24">
      <c r="A24" s="61"/>
      <c r="B24" s="62"/>
      <c r="C24" s="62"/>
      <c r="D24" s="62"/>
      <c r="E24" s="63"/>
      <c r="F24" s="63"/>
      <c r="G24" s="63"/>
      <c r="H24" s="63"/>
      <c r="I24" s="63"/>
      <c r="J24" s="63"/>
      <c r="K24" s="57"/>
      <c r="L24" s="36"/>
      <c r="M24" s="53"/>
      <c r="N24" s="53"/>
    </row>
    <row r="25">
      <c r="A25" s="64"/>
      <c r="B25" s="59"/>
      <c r="C25" s="60"/>
      <c r="D25" s="59"/>
      <c r="E25" s="59"/>
      <c r="F25" s="59"/>
      <c r="G25" s="59"/>
      <c r="H25" s="60"/>
      <c r="I25" s="60"/>
      <c r="J25" s="59"/>
      <c r="K25" s="57"/>
      <c r="L25" s="36"/>
      <c r="M25" s="52"/>
      <c r="N25" s="52"/>
    </row>
    <row r="26">
      <c r="A26" s="65"/>
      <c r="B26" s="55"/>
      <c r="C26" s="56"/>
      <c r="D26" s="55"/>
      <c r="E26" s="55"/>
      <c r="F26" s="55"/>
      <c r="G26" s="56"/>
      <c r="H26" s="56"/>
      <c r="I26" s="56"/>
      <c r="J26" s="55"/>
      <c r="K26" s="57"/>
      <c r="L26" s="36"/>
      <c r="M26" s="53"/>
      <c r="N26" s="53"/>
    </row>
    <row r="27">
      <c r="A27" s="58"/>
      <c r="B27" s="59"/>
      <c r="C27" s="60"/>
      <c r="D27" s="60"/>
      <c r="E27" s="60"/>
      <c r="F27" s="59"/>
      <c r="G27" s="59"/>
      <c r="H27" s="60"/>
      <c r="I27" s="60"/>
      <c r="J27" s="60"/>
      <c r="K27" s="57"/>
      <c r="L27" s="36"/>
      <c r="M27" s="52"/>
      <c r="N27" s="52"/>
    </row>
    <row r="28">
      <c r="A28" s="65"/>
      <c r="B28" s="55"/>
      <c r="C28" s="55"/>
      <c r="D28" s="55"/>
      <c r="E28" s="56"/>
      <c r="F28" s="56"/>
      <c r="G28" s="56"/>
      <c r="H28" s="56"/>
      <c r="I28" s="56"/>
      <c r="J28" s="56"/>
      <c r="K28" s="57"/>
      <c r="L28" s="36"/>
      <c r="M28" s="53"/>
      <c r="N28" s="53"/>
    </row>
    <row r="29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57"/>
      <c r="L29" s="36"/>
      <c r="M29" s="52"/>
      <c r="N29" s="52"/>
    </row>
    <row r="30">
      <c r="A30" s="65"/>
      <c r="B30" s="55"/>
      <c r="C30" s="55"/>
      <c r="D30" s="55"/>
      <c r="E30" s="56"/>
      <c r="F30" s="56"/>
      <c r="G30" s="56"/>
      <c r="H30" s="56"/>
      <c r="I30" s="56"/>
      <c r="J30" s="56"/>
      <c r="K30" s="57"/>
      <c r="L30" s="36"/>
      <c r="M30" s="53"/>
      <c r="N30" s="53"/>
    </row>
    <row r="31">
      <c r="A31" s="58"/>
      <c r="B31" s="59"/>
      <c r="C31" s="60"/>
      <c r="D31" s="59"/>
      <c r="E31" s="60"/>
      <c r="F31" s="60"/>
      <c r="G31" s="60"/>
      <c r="H31" s="60"/>
      <c r="I31" s="60"/>
      <c r="J31" s="60"/>
      <c r="K31" s="57"/>
      <c r="L31" s="36"/>
      <c r="M31" s="52"/>
      <c r="N31" s="52"/>
    </row>
    <row r="32">
      <c r="A32" s="65"/>
      <c r="B32" s="55"/>
      <c r="C32" s="56"/>
      <c r="D32" s="55"/>
      <c r="E32" s="56"/>
      <c r="F32" s="56"/>
      <c r="G32" s="56"/>
      <c r="H32" s="56"/>
      <c r="I32" s="56"/>
      <c r="J32" s="56"/>
      <c r="K32" s="57"/>
      <c r="L32" s="36"/>
      <c r="M32" s="53"/>
      <c r="N32" s="53"/>
    </row>
    <row r="33">
      <c r="A33" s="58"/>
      <c r="B33" s="59"/>
      <c r="C33" s="59"/>
      <c r="D33" s="59"/>
      <c r="E33" s="60"/>
      <c r="F33" s="60"/>
      <c r="G33" s="60"/>
      <c r="H33" s="60"/>
      <c r="I33" s="60"/>
      <c r="J33" s="60"/>
      <c r="K33" s="57"/>
      <c r="L33" s="36"/>
      <c r="M33" s="52"/>
      <c r="N33" s="52"/>
    </row>
    <row r="34">
      <c r="A34" s="61"/>
      <c r="B34" s="62"/>
      <c r="C34" s="62"/>
      <c r="D34" s="63"/>
      <c r="E34" s="63"/>
      <c r="F34" s="63"/>
      <c r="G34" s="63"/>
      <c r="H34" s="63"/>
      <c r="I34" s="63"/>
      <c r="J34" s="63"/>
      <c r="K34" s="57"/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69"/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57"/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69"/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137">
        <v>1.0</v>
      </c>
      <c r="B42" s="138" t="s">
        <v>32</v>
      </c>
      <c r="C42" s="138">
        <v>86.0</v>
      </c>
      <c r="D42" s="138">
        <v>5.0</v>
      </c>
      <c r="E42" s="139"/>
      <c r="F42" s="36"/>
      <c r="G42" s="82" t="s">
        <v>41</v>
      </c>
      <c r="H42" s="124">
        <v>1.0</v>
      </c>
      <c r="I42" s="85"/>
      <c r="J42" s="85"/>
      <c r="K42" s="7"/>
      <c r="L42" s="7"/>
      <c r="M42" s="7"/>
      <c r="N42" s="7"/>
    </row>
    <row r="43">
      <c r="A43" s="137">
        <v>1.0</v>
      </c>
      <c r="B43" s="138" t="s">
        <v>58</v>
      </c>
      <c r="C43" s="138">
        <v>86.0</v>
      </c>
      <c r="D43" s="138">
        <v>5.0</v>
      </c>
      <c r="E43" s="139"/>
      <c r="F43" s="36"/>
      <c r="G43" s="86" t="s">
        <v>42</v>
      </c>
      <c r="H43" s="126">
        <v>0.0</v>
      </c>
      <c r="I43" s="88"/>
      <c r="J43" s="88"/>
      <c r="K43" s="7"/>
      <c r="L43" s="7"/>
      <c r="M43" s="7"/>
      <c r="N43" s="7"/>
    </row>
    <row r="44">
      <c r="A44" s="79"/>
      <c r="B44" s="81"/>
      <c r="C44" s="81"/>
      <c r="D44" s="81"/>
      <c r="E44" s="83"/>
      <c r="F44" s="36"/>
      <c r="G44" s="82" t="s">
        <v>43</v>
      </c>
      <c r="H44" s="124">
        <v>0.0</v>
      </c>
      <c r="I44" s="85"/>
      <c r="J44" s="85"/>
      <c r="K44" s="7"/>
      <c r="L44" s="7"/>
      <c r="M44" s="7"/>
      <c r="N44" s="7"/>
    </row>
    <row r="45">
      <c r="A45" s="90"/>
      <c r="B45" s="59"/>
      <c r="C45" s="59"/>
      <c r="D45" s="59"/>
      <c r="E45" s="60"/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92"/>
      <c r="B46" s="55"/>
      <c r="C46" s="55"/>
      <c r="D46" s="55"/>
      <c r="E46" s="56"/>
      <c r="F46" s="36"/>
      <c r="G46" s="93" t="s">
        <v>41</v>
      </c>
      <c r="H46" s="127">
        <v>1.0</v>
      </c>
      <c r="I46" s="95"/>
      <c r="J46" s="95"/>
      <c r="K46" s="7"/>
      <c r="L46" s="7"/>
      <c r="M46" s="7"/>
      <c r="N46" s="7"/>
    </row>
    <row r="47">
      <c r="A47" s="90"/>
      <c r="B47" s="60"/>
      <c r="C47" s="60"/>
      <c r="D47" s="60"/>
      <c r="E47" s="60"/>
      <c r="F47" s="36"/>
      <c r="G47" s="96" t="s">
        <v>42</v>
      </c>
      <c r="H47" s="128">
        <v>0.0</v>
      </c>
      <c r="I47" s="97"/>
      <c r="J47" s="99"/>
      <c r="K47" s="7"/>
      <c r="L47" s="7"/>
      <c r="M47" s="7"/>
      <c r="N47" s="7"/>
    </row>
    <row r="48">
      <c r="A48" s="92"/>
      <c r="B48" s="56"/>
      <c r="C48" s="56"/>
      <c r="D48" s="56"/>
      <c r="E48" s="56"/>
      <c r="F48" s="36"/>
      <c r="G48" s="93" t="s">
        <v>43</v>
      </c>
      <c r="H48" s="127">
        <v>0.0</v>
      </c>
      <c r="I48" s="95"/>
      <c r="J48" s="95"/>
      <c r="K48" s="7"/>
      <c r="L48" s="7"/>
      <c r="M48" s="7"/>
      <c r="N48" s="7"/>
    </row>
    <row r="49">
      <c r="A49" s="90"/>
      <c r="B49" s="60"/>
      <c r="C49" s="60"/>
      <c r="D49" s="60"/>
      <c r="E49" s="60"/>
      <c r="F49" s="7"/>
      <c r="G49" s="7"/>
      <c r="H49" s="7"/>
      <c r="I49" s="7"/>
      <c r="J49" s="7"/>
      <c r="K49" s="7"/>
      <c r="L49" s="7"/>
      <c r="M49" s="7"/>
      <c r="N49" s="7"/>
    </row>
    <row r="50">
      <c r="A50" s="92"/>
      <c r="B50" s="56"/>
      <c r="C50" s="56"/>
      <c r="D50" s="56"/>
      <c r="E50" s="56"/>
      <c r="F50" s="7"/>
      <c r="G50" s="7"/>
      <c r="H50" s="7"/>
      <c r="I50" s="7"/>
      <c r="J50" s="7"/>
      <c r="K50" s="7"/>
      <c r="L50" s="7"/>
      <c r="M50" s="7"/>
      <c r="N50" s="7"/>
    </row>
    <row r="51">
      <c r="A51" s="90"/>
      <c r="B51" s="60"/>
      <c r="C51" s="60"/>
      <c r="D51" s="60"/>
      <c r="E51" s="60"/>
      <c r="F51" s="7"/>
      <c r="G51" s="7"/>
      <c r="H51" s="7"/>
      <c r="I51" s="7"/>
      <c r="J51" s="7"/>
      <c r="K51" s="7"/>
      <c r="L51" s="7"/>
      <c r="M51" s="7"/>
      <c r="N51" s="7"/>
    </row>
    <row r="52">
      <c r="A52" s="92"/>
      <c r="B52" s="56"/>
      <c r="C52" s="56"/>
      <c r="D52" s="56"/>
      <c r="E52" s="56"/>
      <c r="F52" s="7"/>
      <c r="G52" s="7"/>
      <c r="H52" s="7"/>
      <c r="I52" s="7"/>
      <c r="J52" s="7"/>
      <c r="K52" s="7"/>
      <c r="L52" s="7"/>
      <c r="M52" s="7"/>
      <c r="N52" s="7"/>
    </row>
    <row r="53">
      <c r="A53" s="90"/>
      <c r="B53" s="60"/>
      <c r="C53" s="60"/>
      <c r="D53" s="60"/>
      <c r="E53" s="60"/>
      <c r="F53" s="7"/>
      <c r="G53" s="7"/>
      <c r="H53" s="7"/>
      <c r="I53" s="7"/>
      <c r="J53" s="7"/>
      <c r="K53" s="7"/>
      <c r="L53" s="7"/>
      <c r="M53" s="7"/>
      <c r="N53" s="7"/>
    </row>
    <row r="54">
      <c r="A54" s="92"/>
      <c r="B54" s="56"/>
      <c r="C54" s="56"/>
      <c r="D54" s="56"/>
      <c r="E54" s="56"/>
      <c r="F54" s="7"/>
      <c r="G54" s="7"/>
      <c r="H54" s="7"/>
      <c r="I54" s="7"/>
      <c r="J54" s="7"/>
      <c r="K54" s="7"/>
      <c r="L54" s="7"/>
      <c r="M54" s="7"/>
      <c r="N54" s="7"/>
    </row>
    <row r="55">
      <c r="A55" s="90"/>
      <c r="B55" s="60"/>
      <c r="C55" s="60"/>
      <c r="D55" s="60"/>
      <c r="E55" s="60"/>
      <c r="F55" s="7"/>
      <c r="G55" s="7"/>
      <c r="H55" s="7"/>
      <c r="I55" s="7"/>
      <c r="J55" s="7"/>
      <c r="K55" s="7"/>
      <c r="L55" s="7"/>
      <c r="M55" s="7"/>
      <c r="N55" s="7"/>
    </row>
    <row r="56">
      <c r="A56" s="92"/>
      <c r="B56" s="56"/>
      <c r="C56" s="56"/>
      <c r="D56" s="56"/>
      <c r="E56" s="56"/>
      <c r="F56" s="7"/>
      <c r="G56" s="7"/>
      <c r="H56" s="7"/>
      <c r="I56" s="7"/>
      <c r="J56" s="7"/>
      <c r="K56" s="7"/>
      <c r="L56" s="7"/>
      <c r="M56" s="7"/>
      <c r="N56" s="7"/>
    </row>
    <row r="57">
      <c r="A57" s="90"/>
      <c r="B57" s="60"/>
      <c r="C57" s="60"/>
      <c r="D57" s="60"/>
      <c r="E57" s="60"/>
      <c r="F57" s="7"/>
      <c r="G57" s="7"/>
      <c r="H57" s="7"/>
      <c r="I57" s="7"/>
      <c r="J57" s="7"/>
      <c r="K57" s="7"/>
      <c r="L57" s="7"/>
      <c r="M57" s="7"/>
      <c r="N57" s="7"/>
    </row>
    <row r="58">
      <c r="A58" s="92"/>
      <c r="B58" s="56"/>
      <c r="C58" s="56"/>
      <c r="D58" s="56"/>
      <c r="E58" s="56"/>
      <c r="F58" s="7"/>
      <c r="G58" s="7"/>
      <c r="H58" s="7"/>
      <c r="I58" s="7"/>
      <c r="J58" s="7"/>
      <c r="K58" s="7"/>
      <c r="L58" s="7"/>
      <c r="M58" s="7"/>
      <c r="N58" s="7"/>
    </row>
    <row r="59">
      <c r="A59" s="90"/>
      <c r="B59" s="60"/>
      <c r="C59" s="60"/>
      <c r="D59" s="60"/>
      <c r="E59" s="60"/>
      <c r="F59" s="7"/>
      <c r="G59" s="7"/>
      <c r="H59" s="7"/>
      <c r="I59" s="7"/>
      <c r="J59" s="7"/>
      <c r="K59" s="7"/>
      <c r="L59" s="7"/>
      <c r="M59" s="7"/>
      <c r="N59" s="7"/>
    </row>
    <row r="60">
      <c r="A60" s="92"/>
      <c r="B60" s="56"/>
      <c r="C60" s="56"/>
      <c r="D60" s="56"/>
      <c r="E60" s="56"/>
      <c r="F60" s="7"/>
      <c r="G60" s="7"/>
      <c r="H60" s="7"/>
      <c r="I60" s="7"/>
      <c r="J60" s="7"/>
      <c r="K60" s="7"/>
      <c r="L60" s="7"/>
      <c r="M60" s="7"/>
      <c r="N60" s="7"/>
    </row>
    <row r="61">
      <c r="A61" s="90"/>
      <c r="B61" s="60"/>
      <c r="C61" s="60"/>
      <c r="D61" s="60"/>
      <c r="E61" s="60"/>
      <c r="F61" s="7"/>
      <c r="G61" s="7"/>
      <c r="H61" s="7"/>
      <c r="I61" s="7"/>
      <c r="J61" s="7"/>
      <c r="K61" s="7"/>
      <c r="L61" s="7"/>
      <c r="M61" s="7"/>
      <c r="N61" s="7"/>
    </row>
    <row r="62">
      <c r="A62" s="92"/>
      <c r="B62" s="56"/>
      <c r="C62" s="56"/>
      <c r="D62" s="56"/>
      <c r="E62" s="56"/>
      <c r="F62" s="7"/>
      <c r="G62" s="7"/>
      <c r="H62" s="7"/>
      <c r="I62" s="7"/>
      <c r="J62" s="7"/>
      <c r="K62" s="7"/>
      <c r="L62" s="7"/>
      <c r="M62" s="7"/>
      <c r="N62" s="7"/>
    </row>
    <row r="63">
      <c r="A63" s="90"/>
      <c r="B63" s="60"/>
      <c r="C63" s="60"/>
      <c r="D63" s="60"/>
      <c r="E63" s="60"/>
      <c r="F63" s="7"/>
      <c r="G63" s="7"/>
      <c r="H63" s="7"/>
      <c r="I63" s="7"/>
      <c r="J63" s="7"/>
      <c r="K63" s="7"/>
      <c r="L63" s="7"/>
      <c r="M63" s="7"/>
      <c r="N63" s="7"/>
    </row>
    <row r="64">
      <c r="A64" s="92"/>
      <c r="B64" s="56"/>
      <c r="C64" s="56"/>
      <c r="D64" s="56"/>
      <c r="E64" s="56"/>
      <c r="F64" s="7"/>
      <c r="G64" s="7"/>
      <c r="H64" s="7"/>
      <c r="I64" s="7"/>
      <c r="J64" s="7"/>
      <c r="K64" s="7"/>
      <c r="L64" s="7"/>
      <c r="M64" s="7"/>
      <c r="N64" s="7"/>
    </row>
    <row r="65">
      <c r="A65" s="90"/>
      <c r="B65" s="60"/>
      <c r="C65" s="60"/>
      <c r="D65" s="60"/>
      <c r="E65" s="60"/>
      <c r="F65" s="7"/>
      <c r="G65" s="7"/>
      <c r="H65" s="7"/>
      <c r="I65" s="7"/>
      <c r="J65" s="7"/>
      <c r="K65" s="7"/>
      <c r="L65" s="7"/>
      <c r="M65" s="7"/>
      <c r="N65" s="7"/>
    </row>
    <row r="66">
      <c r="A66" s="92"/>
      <c r="B66" s="56"/>
      <c r="C66" s="56"/>
      <c r="D66" s="56"/>
      <c r="E66" s="56"/>
      <c r="F66" s="7"/>
      <c r="G66" s="7"/>
      <c r="H66" s="7"/>
      <c r="I66" s="7"/>
      <c r="J66" s="7"/>
      <c r="K66" s="7"/>
      <c r="L66" s="7"/>
      <c r="M66" s="7"/>
      <c r="N66" s="7"/>
    </row>
    <row r="67">
      <c r="A67" s="90"/>
      <c r="B67" s="60"/>
      <c r="C67" s="60"/>
      <c r="D67" s="60"/>
      <c r="E67" s="60"/>
      <c r="F67" s="7"/>
      <c r="G67" s="7"/>
      <c r="H67" s="7"/>
      <c r="I67" s="7"/>
      <c r="J67" s="7"/>
      <c r="K67" s="7"/>
      <c r="L67" s="7"/>
      <c r="M67" s="7"/>
      <c r="N67" s="7"/>
    </row>
    <row r="68">
      <c r="A68" s="92"/>
      <c r="B68" s="56"/>
      <c r="C68" s="56"/>
      <c r="D68" s="56"/>
      <c r="E68" s="56"/>
      <c r="F68" s="7"/>
      <c r="G68" s="7"/>
      <c r="H68" s="7"/>
      <c r="I68" s="7"/>
      <c r="J68" s="7"/>
      <c r="K68" s="7"/>
      <c r="L68" s="7"/>
      <c r="M68" s="7"/>
      <c r="N68" s="7"/>
    </row>
    <row r="69">
      <c r="A69" s="90"/>
      <c r="B69" s="60"/>
      <c r="C69" s="60"/>
      <c r="D69" s="60"/>
      <c r="E69" s="60"/>
      <c r="F69" s="7"/>
      <c r="G69" s="7"/>
      <c r="H69" s="7"/>
      <c r="I69" s="7"/>
      <c r="J69" s="7"/>
      <c r="K69" s="7"/>
      <c r="L69" s="7"/>
      <c r="M69" s="7"/>
      <c r="N69" s="7"/>
    </row>
    <row r="70">
      <c r="A70" s="92"/>
      <c r="B70" s="56"/>
      <c r="C70" s="56"/>
      <c r="D70" s="56"/>
      <c r="E70" s="56"/>
      <c r="F70" s="7"/>
      <c r="G70" s="7"/>
      <c r="H70" s="7"/>
      <c r="I70" s="7"/>
      <c r="J70" s="7"/>
      <c r="K70" s="7"/>
      <c r="L70" s="7"/>
      <c r="M70" s="7"/>
      <c r="N70" s="7"/>
    </row>
    <row r="71">
      <c r="A71" s="90"/>
      <c r="B71" s="60"/>
      <c r="C71" s="60"/>
      <c r="D71" s="60"/>
      <c r="E71" s="60"/>
      <c r="F71" s="7"/>
      <c r="G71" s="7"/>
      <c r="H71" s="7"/>
      <c r="I71" s="7"/>
      <c r="J71" s="7"/>
      <c r="K71" s="7"/>
      <c r="L71" s="7"/>
      <c r="M71" s="7"/>
      <c r="N71" s="7"/>
    </row>
    <row r="72">
      <c r="A72" s="92"/>
      <c r="B72" s="56"/>
      <c r="C72" s="56"/>
      <c r="D72" s="56"/>
      <c r="E72" s="56"/>
      <c r="F72" s="7"/>
      <c r="G72" s="7"/>
      <c r="H72" s="7"/>
      <c r="I72" s="7"/>
      <c r="J72" s="7"/>
      <c r="K72" s="7"/>
      <c r="L72" s="7"/>
      <c r="M72" s="7"/>
      <c r="N72" s="7"/>
    </row>
    <row r="73">
      <c r="A73" s="90"/>
      <c r="B73" s="60"/>
      <c r="C73" s="60"/>
      <c r="D73" s="60"/>
      <c r="E73" s="60"/>
      <c r="F73" s="7"/>
      <c r="G73" s="7"/>
      <c r="H73" s="7"/>
      <c r="I73" s="7"/>
      <c r="J73" s="7"/>
      <c r="K73" s="7"/>
      <c r="L73" s="7"/>
      <c r="M73" s="7"/>
      <c r="N73" s="7"/>
    </row>
    <row r="74">
      <c r="A74" s="92"/>
      <c r="B74" s="56"/>
      <c r="C74" s="56"/>
      <c r="D74" s="56"/>
      <c r="E74" s="56"/>
      <c r="F74" s="7"/>
      <c r="G74" s="7"/>
      <c r="H74" s="7"/>
      <c r="I74" s="7"/>
      <c r="J74" s="7"/>
      <c r="K74" s="7"/>
      <c r="L74" s="7"/>
      <c r="M74" s="7"/>
      <c r="N74" s="7"/>
    </row>
    <row r="75">
      <c r="A75" s="90"/>
      <c r="B75" s="59"/>
      <c r="C75" s="59"/>
      <c r="D75" s="59"/>
      <c r="E75" s="60"/>
    </row>
    <row r="76">
      <c r="A76" s="92"/>
      <c r="B76" s="55"/>
      <c r="C76" s="55"/>
      <c r="D76" s="55"/>
      <c r="E76" s="56"/>
    </row>
    <row r="77">
      <c r="A77" s="90"/>
      <c r="B77" s="59"/>
      <c r="C77" s="59"/>
      <c r="D77" s="59"/>
      <c r="E77" s="60"/>
    </row>
    <row r="78">
      <c r="A78" s="92"/>
      <c r="B78" s="55"/>
      <c r="C78" s="55"/>
      <c r="D78" s="55"/>
      <c r="E78" s="56"/>
    </row>
    <row r="79">
      <c r="A79" s="90"/>
      <c r="B79" s="60"/>
      <c r="C79" s="60"/>
      <c r="D79" s="60"/>
      <c r="E79" s="60"/>
    </row>
    <row r="80">
      <c r="A80" s="92"/>
      <c r="B80" s="56"/>
      <c r="C80" s="56"/>
      <c r="D80" s="56"/>
      <c r="E80" s="56"/>
    </row>
    <row r="81">
      <c r="A81" s="90"/>
      <c r="B81" s="60"/>
      <c r="C81" s="60"/>
      <c r="D81" s="60"/>
      <c r="E81" s="60"/>
    </row>
    <row r="82">
      <c r="A82" s="92"/>
      <c r="B82" s="56"/>
      <c r="C82" s="56"/>
      <c r="D82" s="56"/>
      <c r="E82" s="56"/>
    </row>
    <row r="83">
      <c r="A83" s="90"/>
      <c r="B83" s="60"/>
      <c r="C83" s="60"/>
      <c r="D83" s="60"/>
      <c r="E83" s="60"/>
    </row>
    <row r="84">
      <c r="A84" s="92"/>
      <c r="B84" s="56"/>
      <c r="C84" s="56"/>
      <c r="D84" s="56"/>
      <c r="E84" s="56"/>
    </row>
    <row r="85">
      <c r="A85" s="90"/>
      <c r="B85" s="60"/>
      <c r="C85" s="60"/>
      <c r="D85" s="60"/>
      <c r="E85" s="60"/>
    </row>
    <row r="86">
      <c r="A86" s="92"/>
      <c r="B86" s="56"/>
      <c r="C86" s="56"/>
      <c r="D86" s="56"/>
      <c r="E86" s="56"/>
    </row>
    <row r="87">
      <c r="A87" s="90"/>
      <c r="B87" s="60"/>
      <c r="C87" s="60"/>
      <c r="D87" s="60"/>
      <c r="E87" s="60"/>
    </row>
    <row r="88">
      <c r="A88" s="92"/>
      <c r="B88" s="56"/>
      <c r="C88" s="56"/>
      <c r="D88" s="56"/>
      <c r="E88" s="56"/>
    </row>
    <row r="89">
      <c r="A89" s="90"/>
      <c r="B89" s="60"/>
      <c r="C89" s="60"/>
      <c r="D89" s="60"/>
      <c r="E89" s="60"/>
    </row>
    <row r="90">
      <c r="A90" s="92"/>
      <c r="B90" s="56"/>
      <c r="C90" s="56"/>
      <c r="D90" s="56"/>
      <c r="E90" s="56"/>
    </row>
    <row r="91">
      <c r="A91" s="90"/>
      <c r="B91" s="60"/>
      <c r="C91" s="60"/>
      <c r="D91" s="60"/>
      <c r="E91" s="60"/>
    </row>
    <row r="92">
      <c r="A92" s="92"/>
      <c r="B92" s="56"/>
      <c r="C92" s="56"/>
      <c r="D92" s="56"/>
      <c r="E92" s="56"/>
    </row>
    <row r="93">
      <c r="A93" s="90"/>
      <c r="B93" s="60"/>
      <c r="C93" s="60"/>
      <c r="D93" s="60"/>
      <c r="E93" s="60"/>
    </row>
    <row r="94">
      <c r="A94" s="92"/>
      <c r="B94" s="56"/>
      <c r="C94" s="56"/>
      <c r="D94" s="56"/>
      <c r="E94" s="56"/>
    </row>
    <row r="95">
      <c r="A95" s="90"/>
      <c r="B95" s="60"/>
      <c r="C95" s="60"/>
      <c r="D95" s="60"/>
      <c r="E95" s="60"/>
    </row>
    <row r="96">
      <c r="A96" s="92"/>
      <c r="B96" s="56"/>
      <c r="C96" s="56"/>
      <c r="D96" s="56"/>
      <c r="E96" s="56"/>
    </row>
    <row r="97">
      <c r="A97" s="90"/>
      <c r="B97" s="60"/>
      <c r="C97" s="60"/>
      <c r="D97" s="60"/>
      <c r="E97" s="60"/>
    </row>
    <row r="98">
      <c r="A98" s="92"/>
      <c r="B98" s="56"/>
      <c r="C98" s="56"/>
      <c r="D98" s="56"/>
      <c r="E98" s="56"/>
    </row>
    <row r="99">
      <c r="A99" s="90"/>
      <c r="B99" s="60"/>
      <c r="C99" s="60"/>
      <c r="D99" s="60"/>
      <c r="E99" s="60"/>
    </row>
    <row r="100">
      <c r="A100" s="92"/>
      <c r="B100" s="56"/>
      <c r="C100" s="56"/>
      <c r="D100" s="56"/>
      <c r="E100" s="56"/>
    </row>
    <row r="101">
      <c r="A101" s="90"/>
      <c r="B101" s="60"/>
      <c r="C101" s="60"/>
      <c r="D101" s="60"/>
      <c r="E101" s="60"/>
    </row>
    <row r="102">
      <c r="A102" s="92"/>
      <c r="B102" s="56"/>
      <c r="C102" s="56"/>
      <c r="D102" s="56"/>
      <c r="E102" s="56"/>
    </row>
    <row r="103">
      <c r="A103" s="90"/>
      <c r="B103" s="60"/>
      <c r="C103" s="60"/>
      <c r="D103" s="60"/>
      <c r="E103" s="60"/>
    </row>
    <row r="104">
      <c r="A104" s="92"/>
      <c r="B104" s="56"/>
      <c r="C104" s="56"/>
      <c r="D104" s="56"/>
      <c r="E104" s="56"/>
    </row>
    <row r="105">
      <c r="A105" s="90"/>
      <c r="B105" s="60"/>
      <c r="C105" s="60"/>
      <c r="D105" s="60"/>
      <c r="E105" s="60"/>
    </row>
    <row r="106">
      <c r="A106" s="92"/>
      <c r="B106" s="56"/>
      <c r="C106" s="56"/>
      <c r="D106" s="56"/>
      <c r="E106" s="56"/>
    </row>
  </sheetData>
  <drawing r:id="rId1"/>
  <tableParts count="3"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79</v>
      </c>
      <c r="B1" s="2"/>
      <c r="C1" s="3"/>
      <c r="D1" s="3"/>
      <c r="E1" s="4"/>
      <c r="F1" s="5" t="s">
        <v>80</v>
      </c>
      <c r="G1" s="4"/>
      <c r="H1" s="5" t="s">
        <v>81</v>
      </c>
      <c r="I1" s="102"/>
      <c r="J1" s="3"/>
      <c r="K1" s="4"/>
      <c r="L1" s="7"/>
      <c r="M1" s="7"/>
      <c r="N1" s="7"/>
    </row>
    <row r="2">
      <c r="A2" s="8" t="s">
        <v>82</v>
      </c>
      <c r="B2" s="13"/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8" t="s">
        <v>83</v>
      </c>
      <c r="B4" s="13"/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22" t="s">
        <v>84</v>
      </c>
      <c r="B6" s="104"/>
      <c r="C6" s="24"/>
      <c r="D6" s="25"/>
      <c r="E6" s="24"/>
      <c r="F6" s="26">
        <v>1332.0</v>
      </c>
      <c r="G6" s="26">
        <v>1162.0</v>
      </c>
      <c r="H6" s="27">
        <v>893.0</v>
      </c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107"/>
      <c r="L8" s="36"/>
      <c r="M8" s="37" t="s">
        <v>29</v>
      </c>
      <c r="N8" s="38" t="s">
        <v>30</v>
      </c>
    </row>
    <row r="9">
      <c r="A9" s="109">
        <v>1.0</v>
      </c>
      <c r="B9" s="55" t="s">
        <v>55</v>
      </c>
      <c r="C9" s="56"/>
      <c r="D9" s="55">
        <v>3.0</v>
      </c>
      <c r="E9" s="55">
        <v>11.0</v>
      </c>
      <c r="F9" s="55">
        <v>11.0</v>
      </c>
      <c r="G9" s="55">
        <v>2.0</v>
      </c>
      <c r="H9" s="56"/>
      <c r="I9" s="56"/>
      <c r="J9" s="55">
        <v>1.0</v>
      </c>
      <c r="K9" s="57">
        <f t="shared" ref="K9:K34" si="1">SUM(C9,D9,E9,F9,G9,H9,I9,J9)</f>
        <v>28</v>
      </c>
      <c r="L9" s="36"/>
      <c r="M9" s="43" t="s">
        <v>55</v>
      </c>
      <c r="N9" s="43">
        <f>SUM(K9,K18,K25)</f>
        <v>101</v>
      </c>
    </row>
    <row r="10">
      <c r="A10" s="66"/>
      <c r="B10" s="67" t="s">
        <v>64</v>
      </c>
      <c r="C10" s="67"/>
      <c r="D10" s="67">
        <v>3.0</v>
      </c>
      <c r="E10" s="67">
        <v>5.0</v>
      </c>
      <c r="F10" s="68"/>
      <c r="G10" s="67"/>
      <c r="H10" s="68"/>
      <c r="I10" s="68"/>
      <c r="J10" s="68"/>
      <c r="K10" s="57">
        <f t="shared" si="1"/>
        <v>8</v>
      </c>
      <c r="L10" s="36"/>
      <c r="M10" s="49" t="s">
        <v>64</v>
      </c>
      <c r="N10" s="112">
        <f>SUM(K10,K19,K29)</f>
        <v>21</v>
      </c>
    </row>
    <row r="11">
      <c r="A11" s="65"/>
      <c r="B11" s="55" t="s">
        <v>57</v>
      </c>
      <c r="C11" s="56"/>
      <c r="D11" s="56"/>
      <c r="E11" s="55">
        <v>6.0</v>
      </c>
      <c r="F11" s="55">
        <v>1.0</v>
      </c>
      <c r="G11" s="55"/>
      <c r="H11" s="56"/>
      <c r="I11" s="56"/>
      <c r="J11" s="56"/>
      <c r="K11" s="57">
        <f t="shared" si="1"/>
        <v>7</v>
      </c>
      <c r="L11" s="36"/>
      <c r="M11" s="43" t="s">
        <v>57</v>
      </c>
      <c r="N11" s="115">
        <f>SUM(K11,K21,K26)</f>
        <v>61</v>
      </c>
    </row>
    <row r="12">
      <c r="A12" s="66"/>
      <c r="B12" s="67" t="s">
        <v>85</v>
      </c>
      <c r="C12" s="68"/>
      <c r="D12" s="67">
        <v>7.0</v>
      </c>
      <c r="E12" s="68"/>
      <c r="F12" s="68"/>
      <c r="G12" s="68"/>
      <c r="H12" s="68"/>
      <c r="I12" s="67"/>
      <c r="J12" s="67"/>
      <c r="K12" s="57">
        <f t="shared" si="1"/>
        <v>7</v>
      </c>
      <c r="L12" s="36"/>
      <c r="M12" s="49" t="s">
        <v>85</v>
      </c>
      <c r="N12" s="49">
        <f>SUM(K12)</f>
        <v>7</v>
      </c>
    </row>
    <row r="13">
      <c r="A13" s="54"/>
      <c r="B13" s="55" t="s">
        <v>31</v>
      </c>
      <c r="C13" s="56"/>
      <c r="D13" s="55">
        <v>1.0</v>
      </c>
      <c r="E13" s="56"/>
      <c r="F13" s="56"/>
      <c r="G13" s="56"/>
      <c r="H13" s="56"/>
      <c r="I13" s="56"/>
      <c r="J13" s="55"/>
      <c r="K13" s="57">
        <f t="shared" si="1"/>
        <v>1</v>
      </c>
      <c r="L13" s="36"/>
      <c r="M13" s="43" t="s">
        <v>31</v>
      </c>
      <c r="N13" s="115">
        <f>SUM(K13,K23,K31)</f>
        <v>4</v>
      </c>
    </row>
    <row r="14">
      <c r="A14" s="66"/>
      <c r="B14" s="67" t="s">
        <v>60</v>
      </c>
      <c r="C14" s="67"/>
      <c r="D14" s="67"/>
      <c r="E14" s="67"/>
      <c r="F14" s="67">
        <v>1.0</v>
      </c>
      <c r="G14" s="67">
        <v>5.0</v>
      </c>
      <c r="H14" s="67">
        <v>1.0</v>
      </c>
      <c r="I14" s="68"/>
      <c r="J14" s="68"/>
      <c r="K14" s="57">
        <f t="shared" si="1"/>
        <v>7</v>
      </c>
      <c r="L14" s="36"/>
      <c r="M14" s="49" t="s">
        <v>60</v>
      </c>
      <c r="N14" s="49">
        <f>SUM(K14,K20,K27)</f>
        <v>17</v>
      </c>
    </row>
    <row r="15">
      <c r="A15" s="65"/>
      <c r="B15" s="55" t="s">
        <v>86</v>
      </c>
      <c r="C15" s="55"/>
      <c r="D15" s="55">
        <v>2.0</v>
      </c>
      <c r="E15" s="56"/>
      <c r="F15" s="55"/>
      <c r="G15" s="56"/>
      <c r="H15" s="56"/>
      <c r="I15" s="55"/>
      <c r="J15" s="55"/>
      <c r="K15" s="57">
        <f t="shared" si="1"/>
        <v>2</v>
      </c>
      <c r="L15" s="36"/>
      <c r="M15" s="43" t="s">
        <v>86</v>
      </c>
      <c r="N15" s="115">
        <f>SUM(K15,K22,K30)</f>
        <v>11</v>
      </c>
    </row>
    <row r="16">
      <c r="A16" s="66"/>
      <c r="B16" s="67" t="s">
        <v>67</v>
      </c>
      <c r="C16" s="67">
        <v>1.0</v>
      </c>
      <c r="D16" s="67"/>
      <c r="E16" s="68"/>
      <c r="F16" s="68"/>
      <c r="G16" s="68"/>
      <c r="H16" s="68"/>
      <c r="I16" s="68"/>
      <c r="J16" s="68"/>
      <c r="K16" s="57">
        <f t="shared" si="1"/>
        <v>1</v>
      </c>
      <c r="L16" s="36"/>
      <c r="M16" s="49" t="s">
        <v>62</v>
      </c>
      <c r="N16" s="112">
        <f>SUM(K32,K17)</f>
        <v>2</v>
      </c>
    </row>
    <row r="17">
      <c r="A17" s="65"/>
      <c r="B17" s="55" t="s">
        <v>62</v>
      </c>
      <c r="C17" s="56"/>
      <c r="D17" s="55"/>
      <c r="E17" s="55">
        <v>1.0</v>
      </c>
      <c r="F17" s="56"/>
      <c r="G17" s="56"/>
      <c r="H17" s="56"/>
      <c r="I17" s="56"/>
      <c r="J17" s="56"/>
      <c r="K17" s="57">
        <f t="shared" si="1"/>
        <v>1</v>
      </c>
      <c r="L17" s="36"/>
      <c r="M17" s="43" t="s">
        <v>67</v>
      </c>
      <c r="N17" s="43">
        <f>SUM(K33,K24,K16)</f>
        <v>13</v>
      </c>
    </row>
    <row r="18">
      <c r="A18" s="148">
        <v>2.0</v>
      </c>
      <c r="B18" s="67" t="s">
        <v>55</v>
      </c>
      <c r="C18" s="67">
        <v>2.0</v>
      </c>
      <c r="D18" s="67">
        <v>8.0</v>
      </c>
      <c r="E18" s="67">
        <v>18.0</v>
      </c>
      <c r="F18" s="67">
        <v>6.0</v>
      </c>
      <c r="G18" s="67">
        <v>4.0</v>
      </c>
      <c r="H18" s="68"/>
      <c r="I18" s="68"/>
      <c r="J18" s="68"/>
      <c r="K18" s="57">
        <f t="shared" si="1"/>
        <v>38</v>
      </c>
      <c r="L18" s="36"/>
      <c r="M18" s="49" t="s">
        <v>75</v>
      </c>
      <c r="N18" s="49">
        <f>SUM(K28)</f>
        <v>3</v>
      </c>
    </row>
    <row r="19">
      <c r="A19" s="54"/>
      <c r="B19" s="55" t="s">
        <v>64</v>
      </c>
      <c r="C19" s="55"/>
      <c r="D19" s="55">
        <v>2.0</v>
      </c>
      <c r="E19" s="55">
        <v>2.0</v>
      </c>
      <c r="F19" s="55"/>
      <c r="G19" s="55"/>
      <c r="H19" s="55"/>
      <c r="I19" s="56"/>
      <c r="J19" s="56"/>
      <c r="K19" s="57">
        <f t="shared" si="1"/>
        <v>4</v>
      </c>
      <c r="L19" s="36"/>
      <c r="M19" s="43" t="s">
        <v>63</v>
      </c>
      <c r="N19" s="43">
        <f>SUM(K34)</f>
        <v>1</v>
      </c>
    </row>
    <row r="20">
      <c r="A20" s="66"/>
      <c r="B20" s="67" t="s">
        <v>60</v>
      </c>
      <c r="C20" s="68"/>
      <c r="D20" s="68"/>
      <c r="E20" s="68"/>
      <c r="F20" s="68"/>
      <c r="G20" s="67">
        <v>2.0</v>
      </c>
      <c r="H20" s="67">
        <v>1.0</v>
      </c>
      <c r="I20" s="68"/>
      <c r="J20" s="67">
        <v>2.0</v>
      </c>
      <c r="K20" s="57">
        <f t="shared" si="1"/>
        <v>5</v>
      </c>
      <c r="L20" s="36"/>
      <c r="M20" s="49" t="s">
        <v>33</v>
      </c>
      <c r="N20" s="112">
        <f>COUNT(N9:N19)</f>
        <v>11</v>
      </c>
    </row>
    <row r="21">
      <c r="A21" s="58"/>
      <c r="B21" s="59" t="s">
        <v>57</v>
      </c>
      <c r="C21" s="59">
        <v>1.0</v>
      </c>
      <c r="D21" s="59">
        <v>25.0</v>
      </c>
      <c r="E21" s="59"/>
      <c r="F21" s="59"/>
      <c r="G21" s="59"/>
      <c r="H21" s="59"/>
      <c r="I21" s="59"/>
      <c r="J21" s="59"/>
      <c r="K21" s="57">
        <f t="shared" si="1"/>
        <v>26</v>
      </c>
      <c r="L21" s="36"/>
      <c r="M21" s="52"/>
      <c r="N21" s="52"/>
    </row>
    <row r="22">
      <c r="A22" s="65"/>
      <c r="B22" s="55" t="s">
        <v>86</v>
      </c>
      <c r="C22" s="55"/>
      <c r="D22" s="55">
        <v>4.0</v>
      </c>
      <c r="E22" s="55"/>
      <c r="F22" s="55"/>
      <c r="G22" s="56"/>
      <c r="H22" s="56"/>
      <c r="I22" s="56"/>
      <c r="J22" s="56"/>
      <c r="K22" s="57">
        <f t="shared" si="1"/>
        <v>4</v>
      </c>
      <c r="L22" s="36"/>
      <c r="M22" s="53"/>
      <c r="N22" s="53"/>
    </row>
    <row r="23">
      <c r="A23" s="58"/>
      <c r="B23" s="59" t="s">
        <v>31</v>
      </c>
      <c r="C23" s="60"/>
      <c r="D23" s="59">
        <v>2.0</v>
      </c>
      <c r="E23" s="60"/>
      <c r="F23" s="60"/>
      <c r="G23" s="60"/>
      <c r="H23" s="60"/>
      <c r="I23" s="60"/>
      <c r="J23" s="60"/>
      <c r="K23" s="57">
        <f t="shared" si="1"/>
        <v>2</v>
      </c>
      <c r="L23" s="36"/>
      <c r="M23" s="52"/>
      <c r="N23" s="52"/>
    </row>
    <row r="24">
      <c r="A24" s="61"/>
      <c r="B24" s="62" t="s">
        <v>67</v>
      </c>
      <c r="C24" s="62">
        <v>3.0</v>
      </c>
      <c r="D24" s="62">
        <v>2.0</v>
      </c>
      <c r="E24" s="63"/>
      <c r="F24" s="63"/>
      <c r="G24" s="63"/>
      <c r="H24" s="63"/>
      <c r="I24" s="63"/>
      <c r="J24" s="63"/>
      <c r="K24" s="57">
        <f t="shared" si="1"/>
        <v>5</v>
      </c>
      <c r="L24" s="36"/>
      <c r="M24" s="53"/>
      <c r="N24" s="53"/>
    </row>
    <row r="25">
      <c r="A25" s="64">
        <v>3.0</v>
      </c>
      <c r="B25" s="59" t="s">
        <v>55</v>
      </c>
      <c r="C25" s="60"/>
      <c r="D25" s="59">
        <v>10.0</v>
      </c>
      <c r="E25" s="59">
        <v>13.0</v>
      </c>
      <c r="F25" s="59">
        <v>11.0</v>
      </c>
      <c r="G25" s="59">
        <v>1.0</v>
      </c>
      <c r="H25" s="60"/>
      <c r="I25" s="60"/>
      <c r="J25" s="59"/>
      <c r="K25" s="57">
        <f t="shared" si="1"/>
        <v>35</v>
      </c>
      <c r="L25" s="36"/>
      <c r="M25" s="52"/>
      <c r="N25" s="52"/>
    </row>
    <row r="26">
      <c r="A26" s="65"/>
      <c r="B26" s="55" t="s">
        <v>57</v>
      </c>
      <c r="C26" s="56"/>
      <c r="D26" s="55">
        <v>13.0</v>
      </c>
      <c r="E26" s="55">
        <v>11.0</v>
      </c>
      <c r="F26" s="55">
        <v>4.0</v>
      </c>
      <c r="G26" s="56"/>
      <c r="H26" s="56"/>
      <c r="I26" s="56"/>
      <c r="J26" s="55"/>
      <c r="K26" s="57">
        <f t="shared" si="1"/>
        <v>28</v>
      </c>
      <c r="L26" s="36"/>
      <c r="M26" s="53"/>
      <c r="N26" s="53"/>
    </row>
    <row r="27">
      <c r="A27" s="58"/>
      <c r="B27" s="59" t="s">
        <v>60</v>
      </c>
      <c r="C27" s="60"/>
      <c r="D27" s="60"/>
      <c r="E27" s="60"/>
      <c r="F27" s="59">
        <v>1.0</v>
      </c>
      <c r="G27" s="59">
        <v>4.0</v>
      </c>
      <c r="H27" s="60"/>
      <c r="I27" s="60"/>
      <c r="J27" s="60"/>
      <c r="K27" s="57">
        <f t="shared" si="1"/>
        <v>5</v>
      </c>
      <c r="L27" s="36"/>
      <c r="M27" s="52"/>
      <c r="N27" s="52"/>
    </row>
    <row r="28">
      <c r="A28" s="65"/>
      <c r="B28" s="55" t="s">
        <v>75</v>
      </c>
      <c r="C28" s="55">
        <v>1.0</v>
      </c>
      <c r="D28" s="55">
        <v>2.0</v>
      </c>
      <c r="E28" s="56"/>
      <c r="F28" s="56"/>
      <c r="G28" s="56"/>
      <c r="H28" s="56"/>
      <c r="I28" s="56"/>
      <c r="J28" s="56"/>
      <c r="K28" s="57">
        <f t="shared" si="1"/>
        <v>3</v>
      </c>
      <c r="L28" s="36"/>
      <c r="M28" s="53"/>
      <c r="N28" s="53"/>
    </row>
    <row r="29">
      <c r="A29" s="66"/>
      <c r="B29" s="67" t="s">
        <v>64</v>
      </c>
      <c r="C29" s="67">
        <v>2.0</v>
      </c>
      <c r="D29" s="67">
        <v>5.0</v>
      </c>
      <c r="E29" s="67">
        <v>2.0</v>
      </c>
      <c r="F29" s="68"/>
      <c r="G29" s="68"/>
      <c r="H29" s="68"/>
      <c r="I29" s="68"/>
      <c r="J29" s="68"/>
      <c r="K29" s="57">
        <f t="shared" si="1"/>
        <v>9</v>
      </c>
      <c r="L29" s="36"/>
      <c r="M29" s="52"/>
      <c r="N29" s="52"/>
    </row>
    <row r="30">
      <c r="A30" s="65"/>
      <c r="B30" s="55" t="s">
        <v>86</v>
      </c>
      <c r="C30" s="55">
        <v>1.0</v>
      </c>
      <c r="D30" s="55">
        <v>4.0</v>
      </c>
      <c r="E30" s="56"/>
      <c r="F30" s="56"/>
      <c r="G30" s="56"/>
      <c r="H30" s="56"/>
      <c r="I30" s="56"/>
      <c r="J30" s="56"/>
      <c r="K30" s="57">
        <f t="shared" si="1"/>
        <v>5</v>
      </c>
      <c r="L30" s="36"/>
      <c r="M30" s="53"/>
      <c r="N30" s="53"/>
    </row>
    <row r="31">
      <c r="A31" s="58"/>
      <c r="B31" s="59" t="s">
        <v>31</v>
      </c>
      <c r="C31" s="60"/>
      <c r="D31" s="59">
        <v>1.0</v>
      </c>
      <c r="E31" s="60"/>
      <c r="F31" s="60"/>
      <c r="G31" s="60"/>
      <c r="H31" s="60"/>
      <c r="I31" s="60"/>
      <c r="J31" s="60"/>
      <c r="K31" s="57">
        <f t="shared" si="1"/>
        <v>1</v>
      </c>
      <c r="L31" s="36"/>
      <c r="M31" s="52"/>
      <c r="N31" s="52"/>
    </row>
    <row r="32">
      <c r="A32" s="65"/>
      <c r="B32" s="55" t="s">
        <v>62</v>
      </c>
      <c r="C32" s="56"/>
      <c r="D32" s="55">
        <v>1.0</v>
      </c>
      <c r="E32" s="56"/>
      <c r="F32" s="56"/>
      <c r="G32" s="56"/>
      <c r="H32" s="56"/>
      <c r="I32" s="56"/>
      <c r="J32" s="56"/>
      <c r="K32" s="57">
        <f t="shared" si="1"/>
        <v>1</v>
      </c>
      <c r="L32" s="36"/>
      <c r="M32" s="53"/>
      <c r="N32" s="53"/>
    </row>
    <row r="33">
      <c r="A33" s="58"/>
      <c r="B33" s="59" t="s">
        <v>67</v>
      </c>
      <c r="C33" s="59">
        <v>6.0</v>
      </c>
      <c r="D33" s="59">
        <v>1.0</v>
      </c>
      <c r="E33" s="60"/>
      <c r="F33" s="60"/>
      <c r="G33" s="60"/>
      <c r="H33" s="60"/>
      <c r="I33" s="60"/>
      <c r="J33" s="60"/>
      <c r="K33" s="57">
        <f t="shared" si="1"/>
        <v>7</v>
      </c>
      <c r="L33" s="36"/>
      <c r="M33" s="52"/>
      <c r="N33" s="52"/>
    </row>
    <row r="34">
      <c r="A34" s="61"/>
      <c r="B34" s="62" t="s">
        <v>63</v>
      </c>
      <c r="C34" s="62">
        <v>1.0</v>
      </c>
      <c r="D34" s="63"/>
      <c r="E34" s="63"/>
      <c r="F34" s="63"/>
      <c r="G34" s="63"/>
      <c r="H34" s="63"/>
      <c r="I34" s="63"/>
      <c r="J34" s="63"/>
      <c r="K34" s="57">
        <f t="shared" si="1"/>
        <v>1</v>
      </c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69"/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57"/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69"/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109"/>
      <c r="B42" s="55"/>
      <c r="C42" s="55"/>
      <c r="D42" s="55"/>
      <c r="E42" s="56"/>
      <c r="F42" s="36"/>
      <c r="G42" s="82" t="s">
        <v>41</v>
      </c>
      <c r="H42" s="124">
        <v>0.0</v>
      </c>
      <c r="I42" s="85"/>
      <c r="J42" s="85"/>
      <c r="K42" s="7"/>
      <c r="L42" s="7"/>
      <c r="M42" s="7"/>
      <c r="N42" s="7"/>
    </row>
    <row r="43">
      <c r="A43" s="90"/>
      <c r="B43" s="59"/>
      <c r="C43" s="59"/>
      <c r="D43" s="59"/>
      <c r="E43" s="60"/>
      <c r="F43" s="36"/>
      <c r="G43" s="86" t="s">
        <v>42</v>
      </c>
      <c r="H43" s="126">
        <v>0.0</v>
      </c>
      <c r="I43" s="88"/>
      <c r="J43" s="88"/>
      <c r="K43" s="7"/>
      <c r="L43" s="7"/>
      <c r="M43" s="7"/>
      <c r="N43" s="7"/>
    </row>
    <row r="44">
      <c r="A44" s="92"/>
      <c r="B44" s="55"/>
      <c r="C44" s="55"/>
      <c r="D44" s="55"/>
      <c r="E44" s="56"/>
      <c r="F44" s="36"/>
      <c r="G44" s="82" t="s">
        <v>43</v>
      </c>
      <c r="H44" s="124">
        <v>0.0</v>
      </c>
      <c r="I44" s="85"/>
      <c r="J44" s="85"/>
      <c r="K44" s="7"/>
      <c r="L44" s="7"/>
      <c r="M44" s="7"/>
      <c r="N44" s="7"/>
    </row>
    <row r="45">
      <c r="A45" s="90"/>
      <c r="B45" s="59"/>
      <c r="C45" s="59"/>
      <c r="D45" s="59"/>
      <c r="E45" s="60"/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92"/>
      <c r="B46" s="55"/>
      <c r="C46" s="55"/>
      <c r="D46" s="55"/>
      <c r="E46" s="56"/>
      <c r="F46" s="36"/>
      <c r="G46" s="93" t="s">
        <v>41</v>
      </c>
      <c r="H46" s="127">
        <v>0.0</v>
      </c>
      <c r="I46" s="95"/>
      <c r="J46" s="95"/>
      <c r="K46" s="7"/>
      <c r="L46" s="7"/>
      <c r="M46" s="7"/>
      <c r="N46" s="7"/>
    </row>
    <row r="47">
      <c r="A47" s="90"/>
      <c r="B47" s="60"/>
      <c r="C47" s="60"/>
      <c r="D47" s="60"/>
      <c r="E47" s="60"/>
      <c r="F47" s="36"/>
      <c r="G47" s="96" t="s">
        <v>42</v>
      </c>
      <c r="H47" s="128">
        <v>0.0</v>
      </c>
      <c r="I47" s="97"/>
      <c r="J47" s="99"/>
      <c r="K47" s="7"/>
      <c r="L47" s="7"/>
      <c r="M47" s="7"/>
      <c r="N47" s="7"/>
    </row>
    <row r="48">
      <c r="A48" s="92"/>
      <c r="B48" s="56"/>
      <c r="C48" s="56"/>
      <c r="D48" s="56"/>
      <c r="E48" s="56"/>
      <c r="F48" s="36"/>
      <c r="G48" s="93" t="s">
        <v>43</v>
      </c>
      <c r="H48" s="127">
        <v>0.0</v>
      </c>
      <c r="I48" s="95"/>
      <c r="J48" s="95"/>
      <c r="K48" s="7"/>
      <c r="L48" s="7"/>
      <c r="M48" s="7"/>
      <c r="N48" s="7"/>
    </row>
    <row r="49">
      <c r="A49" s="90"/>
      <c r="B49" s="60"/>
      <c r="C49" s="60"/>
      <c r="D49" s="60"/>
      <c r="E49" s="60"/>
      <c r="F49" s="7"/>
      <c r="G49" s="7"/>
      <c r="H49" s="7"/>
      <c r="I49" s="7"/>
      <c r="J49" s="7"/>
      <c r="K49" s="7"/>
      <c r="L49" s="7"/>
      <c r="M49" s="7"/>
      <c r="N49" s="7"/>
    </row>
    <row r="50">
      <c r="A50" s="92"/>
      <c r="B50" s="56"/>
      <c r="C50" s="56"/>
      <c r="D50" s="56"/>
      <c r="E50" s="56"/>
      <c r="F50" s="7"/>
      <c r="G50" s="7"/>
      <c r="H50" s="7"/>
      <c r="I50" s="7"/>
      <c r="J50" s="7"/>
      <c r="K50" s="7"/>
      <c r="L50" s="7"/>
      <c r="M50" s="7"/>
      <c r="N50" s="7"/>
    </row>
    <row r="51">
      <c r="A51" s="90"/>
      <c r="B51" s="60"/>
      <c r="C51" s="60"/>
      <c r="D51" s="60"/>
      <c r="E51" s="60"/>
      <c r="F51" s="7"/>
      <c r="G51" s="7"/>
      <c r="H51" s="7"/>
      <c r="I51" s="7"/>
      <c r="J51" s="7"/>
      <c r="K51" s="7"/>
      <c r="L51" s="7"/>
      <c r="M51" s="7"/>
      <c r="N51" s="7"/>
    </row>
    <row r="52">
      <c r="A52" s="92"/>
      <c r="B52" s="56"/>
      <c r="C52" s="56"/>
      <c r="D52" s="56"/>
      <c r="E52" s="56"/>
      <c r="F52" s="7"/>
      <c r="G52" s="7"/>
      <c r="H52" s="7"/>
      <c r="I52" s="7"/>
      <c r="J52" s="7"/>
      <c r="K52" s="7"/>
      <c r="L52" s="7"/>
      <c r="M52" s="7"/>
      <c r="N52" s="7"/>
    </row>
    <row r="53">
      <c r="A53" s="90"/>
      <c r="B53" s="60"/>
      <c r="C53" s="60"/>
      <c r="D53" s="60"/>
      <c r="E53" s="60"/>
      <c r="F53" s="7"/>
      <c r="G53" s="7"/>
      <c r="H53" s="7"/>
      <c r="I53" s="7"/>
      <c r="J53" s="7"/>
      <c r="K53" s="7"/>
      <c r="L53" s="7"/>
      <c r="M53" s="7"/>
      <c r="N53" s="7"/>
    </row>
    <row r="54">
      <c r="A54" s="92"/>
      <c r="B54" s="56"/>
      <c r="C54" s="56"/>
      <c r="D54" s="56"/>
      <c r="E54" s="56"/>
      <c r="F54" s="7"/>
      <c r="G54" s="7"/>
      <c r="H54" s="7"/>
      <c r="I54" s="7"/>
      <c r="J54" s="7"/>
      <c r="K54" s="7"/>
      <c r="L54" s="7"/>
      <c r="M54" s="7"/>
      <c r="N54" s="7"/>
    </row>
    <row r="55">
      <c r="A55" s="90"/>
      <c r="B55" s="60"/>
      <c r="C55" s="60"/>
      <c r="D55" s="60"/>
      <c r="E55" s="60"/>
      <c r="F55" s="7"/>
      <c r="G55" s="7"/>
      <c r="H55" s="7"/>
      <c r="I55" s="7"/>
      <c r="J55" s="7"/>
      <c r="K55" s="7"/>
      <c r="L55" s="7"/>
      <c r="M55" s="7"/>
      <c r="N55" s="7"/>
    </row>
    <row r="56">
      <c r="A56" s="92"/>
      <c r="B56" s="56"/>
      <c r="C56" s="56"/>
      <c r="D56" s="56"/>
      <c r="E56" s="56"/>
      <c r="F56" s="7"/>
      <c r="G56" s="7"/>
      <c r="H56" s="7"/>
      <c r="I56" s="7"/>
      <c r="J56" s="7"/>
      <c r="K56" s="7"/>
      <c r="L56" s="7"/>
      <c r="M56" s="7"/>
      <c r="N56" s="7"/>
    </row>
    <row r="57">
      <c r="A57" s="90"/>
      <c r="B57" s="60"/>
      <c r="C57" s="60"/>
      <c r="D57" s="60"/>
      <c r="E57" s="60"/>
      <c r="F57" s="7"/>
      <c r="G57" s="7"/>
      <c r="H57" s="7"/>
      <c r="I57" s="7"/>
      <c r="J57" s="7"/>
      <c r="K57" s="7"/>
      <c r="L57" s="7"/>
      <c r="M57" s="7"/>
      <c r="N57" s="7"/>
    </row>
    <row r="58">
      <c r="A58" s="92"/>
      <c r="B58" s="56"/>
      <c r="C58" s="56"/>
      <c r="D58" s="56"/>
      <c r="E58" s="56"/>
      <c r="F58" s="7"/>
      <c r="G58" s="7"/>
      <c r="H58" s="7"/>
      <c r="I58" s="7"/>
      <c r="J58" s="7"/>
      <c r="K58" s="7"/>
      <c r="L58" s="7"/>
      <c r="M58" s="7"/>
      <c r="N58" s="7"/>
    </row>
    <row r="59">
      <c r="A59" s="90"/>
      <c r="B59" s="60"/>
      <c r="C59" s="60"/>
      <c r="D59" s="60"/>
      <c r="E59" s="60"/>
      <c r="F59" s="7"/>
      <c r="G59" s="7"/>
      <c r="H59" s="7"/>
      <c r="I59" s="7"/>
      <c r="J59" s="7"/>
      <c r="K59" s="7"/>
      <c r="L59" s="7"/>
      <c r="M59" s="7"/>
      <c r="N59" s="7"/>
    </row>
    <row r="60">
      <c r="A60" s="92"/>
      <c r="B60" s="56"/>
      <c r="C60" s="56"/>
      <c r="D60" s="56"/>
      <c r="E60" s="56"/>
      <c r="F60" s="7"/>
      <c r="G60" s="7"/>
      <c r="H60" s="7"/>
      <c r="I60" s="7"/>
      <c r="J60" s="7"/>
      <c r="K60" s="7"/>
      <c r="L60" s="7"/>
      <c r="M60" s="7"/>
      <c r="N60" s="7"/>
    </row>
    <row r="61">
      <c r="A61" s="90"/>
      <c r="B61" s="60"/>
      <c r="C61" s="60"/>
      <c r="D61" s="60"/>
      <c r="E61" s="60"/>
      <c r="F61" s="7"/>
      <c r="G61" s="7"/>
      <c r="H61" s="7"/>
      <c r="I61" s="7"/>
      <c r="J61" s="7"/>
      <c r="K61" s="7"/>
      <c r="L61" s="7"/>
      <c r="M61" s="7"/>
      <c r="N61" s="7"/>
    </row>
    <row r="62">
      <c r="A62" s="92"/>
      <c r="B62" s="56"/>
      <c r="C62" s="56"/>
      <c r="D62" s="56"/>
      <c r="E62" s="56"/>
      <c r="F62" s="7"/>
      <c r="G62" s="7"/>
      <c r="H62" s="7"/>
      <c r="I62" s="7"/>
      <c r="J62" s="7"/>
      <c r="K62" s="7"/>
      <c r="L62" s="7"/>
      <c r="M62" s="7"/>
      <c r="N62" s="7"/>
    </row>
    <row r="63">
      <c r="A63" s="90"/>
      <c r="B63" s="60"/>
      <c r="C63" s="60"/>
      <c r="D63" s="60"/>
      <c r="E63" s="60"/>
      <c r="F63" s="7"/>
      <c r="G63" s="7"/>
      <c r="H63" s="7"/>
      <c r="I63" s="7"/>
      <c r="J63" s="7"/>
      <c r="K63" s="7"/>
      <c r="L63" s="7"/>
      <c r="M63" s="7"/>
      <c r="N63" s="7"/>
    </row>
    <row r="64">
      <c r="A64" s="92"/>
      <c r="B64" s="56"/>
      <c r="C64" s="56"/>
      <c r="D64" s="56"/>
      <c r="E64" s="56"/>
      <c r="F64" s="7"/>
      <c r="G64" s="7"/>
      <c r="H64" s="7"/>
      <c r="I64" s="7"/>
      <c r="J64" s="7"/>
      <c r="K64" s="7"/>
      <c r="L64" s="7"/>
      <c r="M64" s="7"/>
      <c r="N64" s="7"/>
    </row>
    <row r="65">
      <c r="A65" s="90"/>
      <c r="B65" s="60"/>
      <c r="C65" s="60"/>
      <c r="D65" s="60"/>
      <c r="E65" s="60"/>
      <c r="F65" s="7"/>
      <c r="G65" s="7"/>
      <c r="H65" s="7"/>
      <c r="I65" s="7"/>
      <c r="J65" s="7"/>
      <c r="K65" s="7"/>
      <c r="L65" s="7"/>
      <c r="M65" s="7"/>
      <c r="N65" s="7"/>
    </row>
    <row r="66">
      <c r="A66" s="92"/>
      <c r="B66" s="56"/>
      <c r="C66" s="56"/>
      <c r="D66" s="56"/>
      <c r="E66" s="56"/>
      <c r="F66" s="7"/>
      <c r="G66" s="7"/>
      <c r="H66" s="7"/>
      <c r="I66" s="7"/>
      <c r="J66" s="7"/>
      <c r="K66" s="7"/>
      <c r="L66" s="7"/>
      <c r="M66" s="7"/>
      <c r="N66" s="7"/>
    </row>
    <row r="67">
      <c r="A67" s="90"/>
      <c r="B67" s="60"/>
      <c r="C67" s="60"/>
      <c r="D67" s="60"/>
      <c r="E67" s="60"/>
      <c r="F67" s="7"/>
      <c r="G67" s="7"/>
      <c r="H67" s="7"/>
      <c r="I67" s="7"/>
      <c r="J67" s="7"/>
      <c r="K67" s="7"/>
      <c r="L67" s="7"/>
      <c r="M67" s="7"/>
      <c r="N67" s="7"/>
    </row>
    <row r="68">
      <c r="A68" s="92"/>
      <c r="B68" s="56"/>
      <c r="C68" s="56"/>
      <c r="D68" s="56"/>
      <c r="E68" s="56"/>
      <c r="F68" s="7"/>
      <c r="G68" s="7"/>
      <c r="H68" s="7"/>
      <c r="I68" s="7"/>
      <c r="J68" s="7"/>
      <c r="K68" s="7"/>
      <c r="L68" s="7"/>
      <c r="M68" s="7"/>
      <c r="N68" s="7"/>
    </row>
    <row r="69">
      <c r="A69" s="90"/>
      <c r="B69" s="60"/>
      <c r="C69" s="60"/>
      <c r="D69" s="60"/>
      <c r="E69" s="60"/>
      <c r="F69" s="7"/>
      <c r="G69" s="7"/>
      <c r="H69" s="7"/>
      <c r="I69" s="7"/>
      <c r="J69" s="7"/>
      <c r="K69" s="7"/>
      <c r="L69" s="7"/>
      <c r="M69" s="7"/>
      <c r="N69" s="7"/>
    </row>
    <row r="70">
      <c r="A70" s="92"/>
      <c r="B70" s="56"/>
      <c r="C70" s="56"/>
      <c r="D70" s="56"/>
      <c r="E70" s="56"/>
      <c r="F70" s="7"/>
      <c r="G70" s="7"/>
      <c r="H70" s="7"/>
      <c r="I70" s="7"/>
      <c r="J70" s="7"/>
      <c r="K70" s="7"/>
      <c r="L70" s="7"/>
      <c r="M70" s="7"/>
      <c r="N70" s="7"/>
    </row>
    <row r="71">
      <c r="A71" s="90"/>
      <c r="B71" s="60"/>
      <c r="C71" s="60"/>
      <c r="D71" s="60"/>
      <c r="E71" s="60"/>
      <c r="F71" s="7"/>
      <c r="G71" s="7"/>
      <c r="H71" s="7"/>
      <c r="I71" s="7"/>
      <c r="J71" s="7"/>
      <c r="K71" s="7"/>
      <c r="L71" s="7"/>
      <c r="M71" s="7"/>
      <c r="N71" s="7"/>
    </row>
    <row r="72">
      <c r="A72" s="92"/>
      <c r="B72" s="56"/>
      <c r="C72" s="56"/>
      <c r="D72" s="56"/>
      <c r="E72" s="56"/>
      <c r="F72" s="7"/>
      <c r="G72" s="7"/>
      <c r="H72" s="7"/>
      <c r="I72" s="7"/>
      <c r="J72" s="7"/>
      <c r="K72" s="7"/>
      <c r="L72" s="7"/>
      <c r="M72" s="7"/>
      <c r="N72" s="7"/>
    </row>
    <row r="73">
      <c r="A73" s="90"/>
      <c r="B73" s="60"/>
      <c r="C73" s="60"/>
      <c r="D73" s="60"/>
      <c r="E73" s="60"/>
      <c r="F73" s="7"/>
      <c r="G73" s="7"/>
      <c r="H73" s="7"/>
      <c r="I73" s="7"/>
      <c r="J73" s="7"/>
      <c r="K73" s="7"/>
      <c r="L73" s="7"/>
      <c r="M73" s="7"/>
      <c r="N73" s="7"/>
    </row>
    <row r="74">
      <c r="A74" s="92"/>
      <c r="B74" s="56"/>
      <c r="C74" s="56"/>
      <c r="D74" s="56"/>
      <c r="E74" s="56"/>
      <c r="F74" s="7"/>
      <c r="G74" s="7"/>
      <c r="H74" s="7"/>
      <c r="I74" s="7"/>
      <c r="J74" s="7"/>
      <c r="K74" s="7"/>
      <c r="L74" s="7"/>
      <c r="M74" s="7"/>
      <c r="N74" s="7"/>
    </row>
  </sheetData>
  <drawing r:id="rId1"/>
  <tableParts count="3"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87</v>
      </c>
      <c r="C1" s="3"/>
      <c r="D1" s="3"/>
      <c r="E1" s="4"/>
      <c r="F1" s="5" t="s">
        <v>1</v>
      </c>
      <c r="G1" s="101">
        <v>43654.0</v>
      </c>
      <c r="H1" s="5" t="s">
        <v>3</v>
      </c>
      <c r="I1" s="5" t="s">
        <v>88</v>
      </c>
      <c r="J1" s="3"/>
      <c r="K1" s="4"/>
      <c r="L1" s="7"/>
      <c r="M1" s="7"/>
      <c r="N1" s="7"/>
    </row>
    <row r="2">
      <c r="A2" s="8" t="s">
        <v>4</v>
      </c>
      <c r="B2" s="9">
        <v>200.0</v>
      </c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8" t="s">
        <v>11</v>
      </c>
      <c r="B4" s="9">
        <v>20.0</v>
      </c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22" t="s">
        <v>16</v>
      </c>
      <c r="B6" s="23">
        <v>15.0</v>
      </c>
      <c r="C6" s="24"/>
      <c r="D6" s="25"/>
      <c r="E6" s="24"/>
      <c r="F6" s="26">
        <v>1082.0</v>
      </c>
      <c r="G6" s="26">
        <v>971.0</v>
      </c>
      <c r="H6" s="27">
        <v>1167.0</v>
      </c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35" t="s">
        <v>28</v>
      </c>
      <c r="L8" s="36"/>
      <c r="M8" s="37" t="s">
        <v>29</v>
      </c>
      <c r="N8" s="38" t="s">
        <v>30</v>
      </c>
    </row>
    <row r="9">
      <c r="A9" s="178">
        <v>2.0</v>
      </c>
      <c r="B9" s="134" t="s">
        <v>71</v>
      </c>
      <c r="C9" s="135"/>
      <c r="D9" s="134">
        <v>1.0</v>
      </c>
      <c r="E9" s="134"/>
      <c r="F9" s="134"/>
      <c r="G9" s="134"/>
      <c r="H9" s="135"/>
      <c r="I9" s="135"/>
      <c r="J9" s="134"/>
      <c r="K9" s="57"/>
      <c r="L9" s="36"/>
      <c r="M9" s="48" t="s">
        <v>71</v>
      </c>
      <c r="N9" s="48">
        <v>1.0</v>
      </c>
    </row>
    <row r="10">
      <c r="A10" s="66"/>
      <c r="B10" s="67"/>
      <c r="C10" s="67"/>
      <c r="D10" s="67"/>
      <c r="E10" s="67"/>
      <c r="F10" s="68"/>
      <c r="G10" s="67"/>
      <c r="H10" s="68"/>
      <c r="I10" s="68"/>
      <c r="J10" s="68"/>
      <c r="K10" s="57"/>
      <c r="L10" s="36"/>
      <c r="M10" s="50" t="s">
        <v>58</v>
      </c>
      <c r="N10" s="50">
        <v>45.0</v>
      </c>
    </row>
    <row r="11">
      <c r="A11" s="65"/>
      <c r="B11" s="55"/>
      <c r="C11" s="56"/>
      <c r="D11" s="56"/>
      <c r="E11" s="55"/>
      <c r="F11" s="55"/>
      <c r="G11" s="55"/>
      <c r="H11" s="56"/>
      <c r="I11" s="56"/>
      <c r="J11" s="56"/>
      <c r="K11" s="57"/>
      <c r="L11" s="36"/>
      <c r="M11" s="48" t="s">
        <v>66</v>
      </c>
      <c r="N11" s="48">
        <v>5.0</v>
      </c>
    </row>
    <row r="12">
      <c r="A12" s="66"/>
      <c r="B12" s="67"/>
      <c r="C12" s="68"/>
      <c r="D12" s="67"/>
      <c r="E12" s="68"/>
      <c r="F12" s="68"/>
      <c r="G12" s="68"/>
      <c r="H12" s="68"/>
      <c r="I12" s="67"/>
      <c r="J12" s="67"/>
      <c r="K12" s="57"/>
      <c r="L12" s="36"/>
      <c r="M12" s="50"/>
      <c r="N12" s="50"/>
    </row>
    <row r="13">
      <c r="A13" s="54"/>
      <c r="B13" s="55"/>
      <c r="C13" s="56"/>
      <c r="D13" s="55"/>
      <c r="E13" s="56"/>
      <c r="F13" s="56"/>
      <c r="G13" s="56"/>
      <c r="H13" s="56"/>
      <c r="I13" s="56"/>
      <c r="J13" s="55"/>
      <c r="K13" s="57"/>
      <c r="L13" s="36"/>
      <c r="M13" s="48"/>
      <c r="N13" s="52"/>
    </row>
    <row r="14">
      <c r="A14" s="66"/>
      <c r="B14" s="67"/>
      <c r="C14" s="67"/>
      <c r="D14" s="67"/>
      <c r="E14" s="67"/>
      <c r="F14" s="67"/>
      <c r="G14" s="67"/>
      <c r="H14" s="67"/>
      <c r="I14" s="68"/>
      <c r="J14" s="68"/>
      <c r="K14" s="57"/>
      <c r="L14" s="36"/>
      <c r="M14" s="50"/>
      <c r="N14" s="50"/>
    </row>
    <row r="15">
      <c r="A15" s="65"/>
      <c r="B15" s="55"/>
      <c r="C15" s="55"/>
      <c r="D15" s="55"/>
      <c r="E15" s="56"/>
      <c r="F15" s="55"/>
      <c r="G15" s="56"/>
      <c r="H15" s="56"/>
      <c r="I15" s="55"/>
      <c r="J15" s="55"/>
      <c r="K15" s="57"/>
      <c r="L15" s="36"/>
      <c r="M15" s="48"/>
      <c r="N15" s="52"/>
    </row>
    <row r="16">
      <c r="A16" s="66"/>
      <c r="B16" s="67"/>
      <c r="C16" s="67"/>
      <c r="D16" s="67"/>
      <c r="E16" s="68"/>
      <c r="F16" s="68"/>
      <c r="G16" s="68"/>
      <c r="H16" s="68"/>
      <c r="I16" s="68"/>
      <c r="J16" s="68"/>
      <c r="K16" s="57"/>
      <c r="L16" s="36"/>
      <c r="M16" s="50"/>
      <c r="N16" s="53"/>
    </row>
    <row r="17">
      <c r="A17" s="65"/>
      <c r="B17" s="55"/>
      <c r="C17" s="56"/>
      <c r="D17" s="55"/>
      <c r="E17" s="55"/>
      <c r="F17" s="56"/>
      <c r="G17" s="56"/>
      <c r="H17" s="56"/>
      <c r="I17" s="56"/>
      <c r="J17" s="56"/>
      <c r="K17" s="57"/>
      <c r="L17" s="36"/>
      <c r="M17" s="48"/>
      <c r="N17" s="48"/>
    </row>
    <row r="18">
      <c r="A18" s="148"/>
      <c r="B18" s="67"/>
      <c r="C18" s="67"/>
      <c r="D18" s="67"/>
      <c r="E18" s="67"/>
      <c r="F18" s="67"/>
      <c r="G18" s="67"/>
      <c r="H18" s="68"/>
      <c r="I18" s="68"/>
      <c r="J18" s="68"/>
      <c r="K18" s="57"/>
      <c r="L18" s="36"/>
      <c r="M18" s="50"/>
      <c r="N18" s="50"/>
    </row>
    <row r="19">
      <c r="A19" s="54"/>
      <c r="B19" s="55"/>
      <c r="C19" s="55"/>
      <c r="D19" s="55"/>
      <c r="E19" s="55"/>
      <c r="F19" s="55"/>
      <c r="G19" s="55"/>
      <c r="H19" s="55"/>
      <c r="I19" s="56"/>
      <c r="J19" s="56"/>
      <c r="K19" s="57"/>
      <c r="L19" s="36"/>
      <c r="M19" s="48"/>
      <c r="N19" s="48"/>
    </row>
    <row r="20">
      <c r="A20" s="66"/>
      <c r="B20" s="67"/>
      <c r="C20" s="68"/>
      <c r="D20" s="68"/>
      <c r="E20" s="68"/>
      <c r="F20" s="68"/>
      <c r="G20" s="67"/>
      <c r="H20" s="67"/>
      <c r="I20" s="68"/>
      <c r="J20" s="67"/>
      <c r="K20" s="57"/>
      <c r="L20" s="36"/>
      <c r="M20" s="53"/>
      <c r="N20" s="53"/>
    </row>
    <row r="21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7"/>
      <c r="L21" s="36"/>
      <c r="M21" s="52"/>
      <c r="N21" s="52"/>
    </row>
    <row r="22">
      <c r="A22" s="65"/>
      <c r="B22" s="55"/>
      <c r="C22" s="55"/>
      <c r="D22" s="55"/>
      <c r="E22" s="55"/>
      <c r="F22" s="55"/>
      <c r="G22" s="56"/>
      <c r="H22" s="56"/>
      <c r="I22" s="56"/>
      <c r="J22" s="56"/>
      <c r="K22" s="57"/>
      <c r="L22" s="36"/>
      <c r="M22" s="53"/>
      <c r="N22" s="53"/>
    </row>
    <row r="23">
      <c r="A23" s="58"/>
      <c r="B23" s="59"/>
      <c r="C23" s="60"/>
      <c r="D23" s="59"/>
      <c r="E23" s="60"/>
      <c r="F23" s="60"/>
      <c r="G23" s="60"/>
      <c r="H23" s="60"/>
      <c r="I23" s="60"/>
      <c r="J23" s="60"/>
      <c r="K23" s="57"/>
      <c r="L23" s="36"/>
      <c r="M23" s="52"/>
      <c r="N23" s="52"/>
    </row>
    <row r="24">
      <c r="A24" s="61"/>
      <c r="B24" s="62"/>
      <c r="C24" s="62"/>
      <c r="D24" s="62"/>
      <c r="E24" s="63"/>
      <c r="F24" s="63"/>
      <c r="G24" s="63"/>
      <c r="H24" s="63"/>
      <c r="I24" s="63"/>
      <c r="J24" s="63"/>
      <c r="K24" s="57"/>
      <c r="L24" s="36"/>
      <c r="M24" s="53"/>
      <c r="N24" s="53"/>
    </row>
    <row r="25">
      <c r="A25" s="64"/>
      <c r="B25" s="59"/>
      <c r="C25" s="60"/>
      <c r="D25" s="59"/>
      <c r="E25" s="59"/>
      <c r="F25" s="59"/>
      <c r="G25" s="59"/>
      <c r="H25" s="60"/>
      <c r="I25" s="60"/>
      <c r="J25" s="59"/>
      <c r="K25" s="57"/>
      <c r="L25" s="36"/>
      <c r="M25" s="52"/>
      <c r="N25" s="52"/>
    </row>
    <row r="26">
      <c r="A26" s="65"/>
      <c r="B26" s="55"/>
      <c r="C26" s="56"/>
      <c r="D26" s="55"/>
      <c r="E26" s="55"/>
      <c r="F26" s="55"/>
      <c r="G26" s="56"/>
      <c r="H26" s="56"/>
      <c r="I26" s="56"/>
      <c r="J26" s="55"/>
      <c r="K26" s="57"/>
      <c r="L26" s="36"/>
      <c r="M26" s="53"/>
      <c r="N26" s="53"/>
    </row>
    <row r="27">
      <c r="A27" s="58"/>
      <c r="B27" s="59"/>
      <c r="C27" s="60"/>
      <c r="D27" s="60"/>
      <c r="E27" s="60"/>
      <c r="F27" s="59"/>
      <c r="G27" s="59"/>
      <c r="H27" s="60"/>
      <c r="I27" s="60"/>
      <c r="J27" s="60"/>
      <c r="K27" s="57"/>
      <c r="L27" s="36"/>
      <c r="M27" s="52"/>
      <c r="N27" s="52"/>
    </row>
    <row r="28">
      <c r="A28" s="65"/>
      <c r="B28" s="55"/>
      <c r="C28" s="55"/>
      <c r="D28" s="55"/>
      <c r="E28" s="56"/>
      <c r="F28" s="56"/>
      <c r="G28" s="56"/>
      <c r="H28" s="56"/>
      <c r="I28" s="56"/>
      <c r="J28" s="56"/>
      <c r="K28" s="57"/>
      <c r="L28" s="36"/>
      <c r="M28" s="53"/>
      <c r="N28" s="53"/>
    </row>
    <row r="29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57"/>
      <c r="L29" s="36"/>
      <c r="M29" s="52"/>
      <c r="N29" s="52"/>
    </row>
    <row r="30">
      <c r="A30" s="65"/>
      <c r="B30" s="55"/>
      <c r="C30" s="55"/>
      <c r="D30" s="55"/>
      <c r="E30" s="56"/>
      <c r="F30" s="56"/>
      <c r="G30" s="56"/>
      <c r="H30" s="56"/>
      <c r="I30" s="56"/>
      <c r="J30" s="56"/>
      <c r="K30" s="57"/>
      <c r="L30" s="36"/>
      <c r="M30" s="53"/>
      <c r="N30" s="53"/>
    </row>
    <row r="31">
      <c r="A31" s="58"/>
      <c r="B31" s="59"/>
      <c r="C31" s="60"/>
      <c r="D31" s="59"/>
      <c r="E31" s="60"/>
      <c r="F31" s="60"/>
      <c r="G31" s="60"/>
      <c r="H31" s="60"/>
      <c r="I31" s="60"/>
      <c r="J31" s="60"/>
      <c r="K31" s="57"/>
      <c r="L31" s="36"/>
      <c r="M31" s="52"/>
      <c r="N31" s="52"/>
    </row>
    <row r="32">
      <c r="A32" s="65"/>
      <c r="B32" s="55"/>
      <c r="C32" s="56"/>
      <c r="D32" s="55"/>
      <c r="E32" s="56"/>
      <c r="F32" s="56"/>
      <c r="G32" s="56"/>
      <c r="H32" s="56"/>
      <c r="I32" s="56"/>
      <c r="J32" s="56"/>
      <c r="K32" s="57"/>
      <c r="L32" s="36"/>
      <c r="M32" s="53"/>
      <c r="N32" s="53"/>
    </row>
    <row r="33">
      <c r="A33" s="58"/>
      <c r="B33" s="59"/>
      <c r="C33" s="59"/>
      <c r="D33" s="59"/>
      <c r="E33" s="60"/>
      <c r="F33" s="60"/>
      <c r="G33" s="60"/>
      <c r="H33" s="60"/>
      <c r="I33" s="60"/>
      <c r="J33" s="60"/>
      <c r="K33" s="57"/>
      <c r="L33" s="36"/>
      <c r="M33" s="52"/>
      <c r="N33" s="52"/>
    </row>
    <row r="34">
      <c r="A34" s="61"/>
      <c r="B34" s="62"/>
      <c r="C34" s="62"/>
      <c r="D34" s="63"/>
      <c r="E34" s="63"/>
      <c r="F34" s="63"/>
      <c r="G34" s="63"/>
      <c r="H34" s="63"/>
      <c r="I34" s="63"/>
      <c r="J34" s="63"/>
      <c r="K34" s="57"/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69"/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57"/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69"/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137">
        <v>1.0</v>
      </c>
      <c r="B42" s="138" t="s">
        <v>58</v>
      </c>
      <c r="C42" s="138">
        <v>284.0</v>
      </c>
      <c r="D42" s="138">
        <v>287.0</v>
      </c>
      <c r="E42" s="139"/>
      <c r="F42" s="36"/>
      <c r="G42" s="82" t="s">
        <v>41</v>
      </c>
      <c r="H42" s="124">
        <v>0.0</v>
      </c>
      <c r="I42" s="85"/>
      <c r="J42" s="85"/>
      <c r="K42" s="7"/>
      <c r="L42" s="7"/>
      <c r="M42" s="7"/>
      <c r="N42" s="7"/>
    </row>
    <row r="43">
      <c r="A43" s="137">
        <v>1.0</v>
      </c>
      <c r="B43" s="138" t="s">
        <v>58</v>
      </c>
      <c r="C43" s="138">
        <v>287.0</v>
      </c>
      <c r="D43" s="138">
        <v>256.0</v>
      </c>
      <c r="E43" s="139"/>
      <c r="F43" s="36"/>
      <c r="G43" s="86" t="s">
        <v>42</v>
      </c>
      <c r="H43" s="126">
        <v>0.0</v>
      </c>
      <c r="I43" s="88"/>
      <c r="J43" s="88"/>
      <c r="K43" s="7"/>
      <c r="L43" s="7"/>
      <c r="M43" s="7"/>
      <c r="N43" s="7"/>
    </row>
    <row r="44">
      <c r="A44" s="137">
        <v>1.0</v>
      </c>
      <c r="B44" s="138" t="s">
        <v>58</v>
      </c>
      <c r="C44" s="138">
        <v>278.0</v>
      </c>
      <c r="D44" s="138">
        <v>296.0</v>
      </c>
      <c r="E44" s="139"/>
      <c r="F44" s="36"/>
      <c r="G44" s="82" t="s">
        <v>43</v>
      </c>
      <c r="H44" s="124">
        <v>0.0</v>
      </c>
      <c r="I44" s="85"/>
      <c r="J44" s="85"/>
      <c r="K44" s="7"/>
      <c r="L44" s="7"/>
      <c r="M44" s="7"/>
      <c r="N44" s="7"/>
    </row>
    <row r="45">
      <c r="A45" s="137">
        <v>1.0</v>
      </c>
      <c r="B45" s="138" t="s">
        <v>58</v>
      </c>
      <c r="C45" s="138">
        <v>264.0</v>
      </c>
      <c r="D45" s="138">
        <v>216.0</v>
      </c>
      <c r="E45" s="139"/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137">
        <v>1.0</v>
      </c>
      <c r="B46" s="138" t="s">
        <v>58</v>
      </c>
      <c r="C46" s="138">
        <v>274.0</v>
      </c>
      <c r="D46" s="138">
        <v>218.0</v>
      </c>
      <c r="E46" s="139"/>
      <c r="F46" s="36"/>
      <c r="G46" s="93" t="s">
        <v>41</v>
      </c>
      <c r="H46" s="127">
        <v>1.0</v>
      </c>
      <c r="I46" s="95"/>
      <c r="J46" s="95"/>
      <c r="K46" s="7"/>
      <c r="L46" s="7"/>
      <c r="M46" s="7"/>
      <c r="N46" s="7"/>
    </row>
    <row r="47">
      <c r="A47" s="137">
        <v>1.0</v>
      </c>
      <c r="B47" s="138" t="s">
        <v>58</v>
      </c>
      <c r="C47" s="138">
        <v>306.0</v>
      </c>
      <c r="D47" s="138">
        <v>310.0</v>
      </c>
      <c r="E47" s="139"/>
      <c r="F47" s="36"/>
      <c r="G47" s="96" t="s">
        <v>42</v>
      </c>
      <c r="H47" s="128">
        <v>1.0</v>
      </c>
      <c r="I47" s="97"/>
      <c r="J47" s="99"/>
      <c r="K47" s="7"/>
      <c r="L47" s="7"/>
      <c r="M47" s="7"/>
      <c r="N47" s="7"/>
    </row>
    <row r="48">
      <c r="A48" s="137">
        <v>1.0</v>
      </c>
      <c r="B48" s="138" t="s">
        <v>58</v>
      </c>
      <c r="C48" s="138">
        <v>306.0</v>
      </c>
      <c r="D48" s="138">
        <v>263.0</v>
      </c>
      <c r="E48" s="139"/>
      <c r="F48" s="36"/>
      <c r="G48" s="93" t="s">
        <v>43</v>
      </c>
      <c r="H48" s="127">
        <v>1.0</v>
      </c>
      <c r="I48" s="95"/>
      <c r="J48" s="95"/>
      <c r="K48" s="7"/>
      <c r="L48" s="7"/>
      <c r="M48" s="7"/>
      <c r="N48" s="7"/>
    </row>
    <row r="49">
      <c r="A49" s="137">
        <v>1.0</v>
      </c>
      <c r="B49" s="138" t="s">
        <v>58</v>
      </c>
      <c r="C49" s="138">
        <v>323.0</v>
      </c>
      <c r="D49" s="138">
        <v>391.0</v>
      </c>
      <c r="E49" s="139"/>
      <c r="F49" s="7"/>
      <c r="G49" s="7"/>
      <c r="H49" s="7"/>
      <c r="I49" s="7"/>
      <c r="J49" s="7"/>
      <c r="K49" s="7"/>
      <c r="L49" s="7"/>
      <c r="M49" s="7"/>
      <c r="N49" s="7"/>
    </row>
    <row r="50">
      <c r="A50" s="137">
        <v>1.0</v>
      </c>
      <c r="B50" s="138" t="s">
        <v>58</v>
      </c>
      <c r="C50" s="138">
        <v>275.0</v>
      </c>
      <c r="D50" s="138">
        <v>229.0</v>
      </c>
      <c r="E50" s="139"/>
      <c r="F50" s="7"/>
      <c r="G50" s="7"/>
      <c r="H50" s="7"/>
      <c r="I50" s="7"/>
      <c r="J50" s="7"/>
      <c r="K50" s="7"/>
      <c r="L50" s="7"/>
      <c r="M50" s="7"/>
      <c r="N50" s="7"/>
    </row>
    <row r="51">
      <c r="A51" s="137">
        <v>1.0</v>
      </c>
      <c r="B51" s="138" t="s">
        <v>58</v>
      </c>
      <c r="C51" s="138">
        <v>304.0</v>
      </c>
      <c r="D51" s="138">
        <v>355.0</v>
      </c>
      <c r="E51" s="139"/>
      <c r="F51" s="7"/>
      <c r="G51" s="7"/>
      <c r="H51" s="7"/>
      <c r="I51" s="7"/>
      <c r="J51" s="7"/>
      <c r="K51" s="7"/>
      <c r="L51" s="7"/>
      <c r="M51" s="7"/>
      <c r="N51" s="7"/>
    </row>
    <row r="52">
      <c r="A52" s="137">
        <v>1.0</v>
      </c>
      <c r="B52" s="138" t="s">
        <v>58</v>
      </c>
      <c r="C52" s="138">
        <v>288.0</v>
      </c>
      <c r="D52" s="138">
        <v>270.0</v>
      </c>
      <c r="E52" s="139"/>
      <c r="F52" s="7"/>
      <c r="G52" s="7"/>
      <c r="H52" s="7"/>
      <c r="I52" s="7"/>
      <c r="J52" s="7"/>
      <c r="K52" s="7"/>
      <c r="L52" s="7"/>
      <c r="M52" s="7"/>
      <c r="N52" s="7"/>
    </row>
    <row r="53">
      <c r="A53" s="137">
        <v>1.0</v>
      </c>
      <c r="B53" s="138" t="s">
        <v>58</v>
      </c>
      <c r="C53" s="138">
        <v>285.0</v>
      </c>
      <c r="D53" s="138">
        <v>282.0</v>
      </c>
      <c r="E53" s="139"/>
      <c r="F53" s="7"/>
      <c r="G53" s="7"/>
      <c r="H53" s="7"/>
      <c r="I53" s="7"/>
      <c r="J53" s="7"/>
      <c r="K53" s="7"/>
      <c r="L53" s="7"/>
      <c r="M53" s="7"/>
      <c r="N53" s="7"/>
    </row>
    <row r="54">
      <c r="A54" s="137">
        <v>1.0</v>
      </c>
      <c r="B54" s="138" t="s">
        <v>58</v>
      </c>
      <c r="C54" s="138">
        <v>251.0</v>
      </c>
      <c r="D54" s="138">
        <v>195.0</v>
      </c>
      <c r="E54" s="139"/>
      <c r="F54" s="7"/>
      <c r="G54" s="7"/>
      <c r="H54" s="7"/>
      <c r="I54" s="7"/>
      <c r="J54" s="7"/>
      <c r="K54" s="7"/>
      <c r="L54" s="7"/>
      <c r="M54" s="7"/>
      <c r="N54" s="7"/>
    </row>
    <row r="55">
      <c r="A55" s="137">
        <v>1.0</v>
      </c>
      <c r="B55" s="138" t="s">
        <v>58</v>
      </c>
      <c r="C55" s="138">
        <v>267.0</v>
      </c>
      <c r="D55" s="138">
        <v>231.0</v>
      </c>
      <c r="E55" s="139"/>
      <c r="F55" s="7"/>
      <c r="G55" s="7"/>
      <c r="H55" s="7"/>
      <c r="I55" s="7"/>
      <c r="J55" s="7"/>
      <c r="K55" s="7"/>
      <c r="L55" s="7"/>
      <c r="M55" s="7"/>
      <c r="N55" s="7"/>
    </row>
    <row r="56">
      <c r="A56" s="137">
        <v>1.0</v>
      </c>
      <c r="B56" s="138" t="s">
        <v>58</v>
      </c>
      <c r="C56" s="138">
        <v>330.0</v>
      </c>
      <c r="D56" s="138">
        <v>349.0</v>
      </c>
      <c r="E56" s="139"/>
      <c r="F56" s="7"/>
      <c r="G56" s="7"/>
      <c r="H56" s="7"/>
      <c r="I56" s="7"/>
      <c r="J56" s="7"/>
      <c r="K56" s="7"/>
      <c r="L56" s="7"/>
      <c r="M56" s="7"/>
      <c r="N56" s="7"/>
    </row>
    <row r="57">
      <c r="A57" s="137">
        <v>1.0</v>
      </c>
      <c r="B57" s="138" t="s">
        <v>58</v>
      </c>
      <c r="C57" s="138">
        <v>240.0</v>
      </c>
      <c r="D57" s="138">
        <v>155.0</v>
      </c>
      <c r="E57" s="139"/>
      <c r="F57" s="7"/>
      <c r="G57" s="7"/>
      <c r="H57" s="7"/>
      <c r="I57" s="7"/>
      <c r="J57" s="7"/>
      <c r="K57" s="7"/>
      <c r="L57" s="7"/>
      <c r="M57" s="7"/>
      <c r="N57" s="7"/>
    </row>
    <row r="58">
      <c r="A58" s="137">
        <v>1.0</v>
      </c>
      <c r="B58" s="138" t="s">
        <v>58</v>
      </c>
      <c r="C58" s="138">
        <v>276.0</v>
      </c>
      <c r="D58" s="138">
        <v>260.0</v>
      </c>
      <c r="E58" s="139"/>
      <c r="F58" s="7"/>
      <c r="G58" s="7"/>
      <c r="H58" s="7"/>
      <c r="I58" s="7"/>
      <c r="J58" s="7"/>
      <c r="K58" s="7"/>
      <c r="L58" s="7"/>
      <c r="M58" s="7"/>
      <c r="N58" s="7"/>
    </row>
    <row r="59">
      <c r="A59" s="137">
        <v>1.0</v>
      </c>
      <c r="B59" s="138" t="s">
        <v>58</v>
      </c>
      <c r="C59" s="138">
        <v>252.0</v>
      </c>
      <c r="D59" s="138">
        <v>158.0</v>
      </c>
      <c r="E59" s="139"/>
      <c r="F59" s="7"/>
      <c r="G59" s="7"/>
      <c r="H59" s="7"/>
      <c r="I59" s="7"/>
      <c r="J59" s="7"/>
      <c r="K59" s="7"/>
      <c r="L59" s="7"/>
      <c r="M59" s="7"/>
      <c r="N59" s="7"/>
    </row>
    <row r="60">
      <c r="A60" s="137">
        <v>1.0</v>
      </c>
      <c r="B60" s="138" t="s">
        <v>58</v>
      </c>
      <c r="C60" s="138">
        <v>226.0</v>
      </c>
      <c r="D60" s="138">
        <v>145.0</v>
      </c>
      <c r="E60" s="139"/>
      <c r="F60" s="7"/>
      <c r="G60" s="7"/>
      <c r="H60" s="7"/>
      <c r="I60" s="7"/>
      <c r="J60" s="7"/>
      <c r="K60" s="7"/>
      <c r="L60" s="7"/>
      <c r="M60" s="7"/>
      <c r="N60" s="7"/>
    </row>
    <row r="61">
      <c r="A61" s="178">
        <v>2.0</v>
      </c>
      <c r="B61" s="134" t="s">
        <v>58</v>
      </c>
      <c r="C61" s="134">
        <v>292.0</v>
      </c>
      <c r="D61" s="134">
        <v>311.0</v>
      </c>
      <c r="E61" s="135"/>
      <c r="F61" s="7"/>
      <c r="G61" s="7"/>
      <c r="H61" s="7"/>
      <c r="I61" s="7"/>
      <c r="J61" s="7"/>
      <c r="K61" s="7"/>
      <c r="L61" s="7"/>
      <c r="M61" s="7"/>
      <c r="N61" s="7"/>
    </row>
    <row r="62">
      <c r="A62" s="178">
        <v>2.0</v>
      </c>
      <c r="B62" s="134" t="s">
        <v>58</v>
      </c>
      <c r="C62" s="134">
        <v>72.0</v>
      </c>
      <c r="D62" s="134">
        <v>4.0</v>
      </c>
      <c r="E62" s="135"/>
      <c r="F62" s="7"/>
      <c r="G62" s="7"/>
      <c r="H62" s="7"/>
      <c r="I62" s="7"/>
      <c r="J62" s="7"/>
      <c r="K62" s="7"/>
      <c r="L62" s="7"/>
      <c r="M62" s="7"/>
      <c r="N62" s="7"/>
    </row>
    <row r="63">
      <c r="A63" s="178">
        <v>2.0</v>
      </c>
      <c r="B63" s="134" t="s">
        <v>58</v>
      </c>
      <c r="C63" s="134">
        <v>64.0</v>
      </c>
      <c r="D63" s="134">
        <v>4.0</v>
      </c>
      <c r="E63" s="135"/>
      <c r="F63" s="7"/>
      <c r="G63" s="7"/>
      <c r="H63" s="7"/>
      <c r="I63" s="7"/>
      <c r="J63" s="7"/>
      <c r="K63" s="7"/>
      <c r="L63" s="7"/>
      <c r="M63" s="7"/>
      <c r="N63" s="7"/>
    </row>
    <row r="64">
      <c r="A64" s="178">
        <v>2.0</v>
      </c>
      <c r="B64" s="134" t="s">
        <v>58</v>
      </c>
      <c r="C64" s="134">
        <v>319.0</v>
      </c>
      <c r="D64" s="134">
        <v>414.0</v>
      </c>
      <c r="E64" s="135"/>
      <c r="F64" s="7"/>
      <c r="G64" s="7"/>
      <c r="H64" s="7"/>
      <c r="I64" s="7"/>
      <c r="J64" s="7"/>
      <c r="K64" s="7"/>
      <c r="L64" s="7"/>
      <c r="M64" s="7"/>
      <c r="N64" s="7"/>
    </row>
    <row r="65">
      <c r="A65" s="178">
        <v>2.0</v>
      </c>
      <c r="B65" s="134" t="s">
        <v>58</v>
      </c>
      <c r="C65" s="134">
        <v>281.0</v>
      </c>
      <c r="D65" s="134">
        <v>274.0</v>
      </c>
      <c r="E65" s="135"/>
      <c r="F65" s="7"/>
      <c r="G65" s="7"/>
      <c r="H65" s="7"/>
      <c r="I65" s="7"/>
      <c r="J65" s="7"/>
      <c r="K65" s="7"/>
      <c r="L65" s="7"/>
      <c r="M65" s="7"/>
      <c r="N65" s="7"/>
    </row>
    <row r="66">
      <c r="A66" s="178">
        <v>2.0</v>
      </c>
      <c r="B66" s="134" t="s">
        <v>58</v>
      </c>
      <c r="C66" s="134">
        <v>271.0</v>
      </c>
      <c r="D66" s="134">
        <v>253.0</v>
      </c>
      <c r="E66" s="135"/>
      <c r="F66" s="7"/>
      <c r="G66" s="7"/>
      <c r="H66" s="7"/>
      <c r="I66" s="7"/>
      <c r="J66" s="7"/>
      <c r="K66" s="7"/>
      <c r="L66" s="7"/>
      <c r="M66" s="7"/>
      <c r="N66" s="7"/>
    </row>
    <row r="67">
      <c r="A67" s="178">
        <v>2.0</v>
      </c>
      <c r="B67" s="134" t="s">
        <v>58</v>
      </c>
      <c r="C67" s="134">
        <v>249.0</v>
      </c>
      <c r="D67" s="134">
        <v>193.0</v>
      </c>
      <c r="E67" s="135"/>
      <c r="F67" s="7"/>
      <c r="G67" s="7"/>
      <c r="H67" s="7"/>
      <c r="I67" s="7"/>
      <c r="J67" s="7"/>
      <c r="K67" s="7"/>
      <c r="L67" s="7"/>
      <c r="M67" s="7"/>
      <c r="N67" s="7"/>
    </row>
    <row r="68">
      <c r="A68" s="178">
        <v>2.0</v>
      </c>
      <c r="B68" s="134" t="s">
        <v>58</v>
      </c>
      <c r="C68" s="134">
        <v>299.0</v>
      </c>
      <c r="D68" s="134">
        <v>292.0</v>
      </c>
      <c r="E68" s="135"/>
      <c r="F68" s="7"/>
      <c r="G68" s="7"/>
      <c r="H68" s="7"/>
      <c r="I68" s="7"/>
      <c r="J68" s="7"/>
      <c r="K68" s="7"/>
      <c r="L68" s="7"/>
      <c r="M68" s="7"/>
      <c r="N68" s="7"/>
    </row>
    <row r="69">
      <c r="A69" s="178">
        <v>2.0</v>
      </c>
      <c r="B69" s="134" t="s">
        <v>58</v>
      </c>
      <c r="C69" s="134">
        <v>304.0</v>
      </c>
      <c r="D69" s="134">
        <v>282.0</v>
      </c>
      <c r="E69" s="135"/>
      <c r="F69" s="7"/>
      <c r="G69" s="7"/>
      <c r="H69" s="7"/>
      <c r="I69" s="7"/>
      <c r="J69" s="7"/>
      <c r="K69" s="7"/>
      <c r="L69" s="7"/>
      <c r="M69" s="7"/>
      <c r="N69" s="7"/>
    </row>
    <row r="70">
      <c r="A70" s="78">
        <v>3.0</v>
      </c>
      <c r="B70" s="80" t="s">
        <v>66</v>
      </c>
      <c r="C70" s="80">
        <v>313.0</v>
      </c>
      <c r="D70" s="80">
        <v>310.0</v>
      </c>
      <c r="E70" s="158"/>
      <c r="F70" s="7"/>
      <c r="G70" s="7"/>
      <c r="H70" s="7"/>
      <c r="I70" s="7"/>
      <c r="J70" s="7"/>
      <c r="K70" s="7"/>
      <c r="L70" s="7"/>
      <c r="M70" s="7"/>
      <c r="N70" s="7"/>
    </row>
    <row r="71">
      <c r="A71" s="78">
        <v>3.0</v>
      </c>
      <c r="B71" s="80" t="s">
        <v>66</v>
      </c>
      <c r="C71" s="80">
        <v>293.0</v>
      </c>
      <c r="D71" s="80">
        <v>276.0</v>
      </c>
      <c r="E71" s="158"/>
      <c r="F71" s="7"/>
      <c r="G71" s="7"/>
      <c r="H71" s="7"/>
      <c r="I71" s="7"/>
      <c r="J71" s="7"/>
      <c r="K71" s="7"/>
      <c r="L71" s="7"/>
      <c r="M71" s="7"/>
      <c r="N71" s="7"/>
    </row>
    <row r="72">
      <c r="A72" s="78">
        <v>3.0</v>
      </c>
      <c r="B72" s="80" t="s">
        <v>58</v>
      </c>
      <c r="C72" s="80">
        <v>81.0</v>
      </c>
      <c r="D72" s="80">
        <v>8.0</v>
      </c>
      <c r="E72" s="158"/>
      <c r="F72" s="7"/>
      <c r="G72" s="7"/>
      <c r="H72" s="7"/>
      <c r="I72" s="7"/>
      <c r="J72" s="7"/>
      <c r="K72" s="7"/>
      <c r="L72" s="7"/>
      <c r="M72" s="7"/>
      <c r="N72" s="7"/>
    </row>
    <row r="73">
      <c r="A73" s="78">
        <v>3.0</v>
      </c>
      <c r="B73" s="80" t="s">
        <v>58</v>
      </c>
      <c r="C73" s="80">
        <v>70.0</v>
      </c>
      <c r="D73" s="80">
        <v>6.0</v>
      </c>
      <c r="E73" s="158"/>
      <c r="F73" s="7"/>
      <c r="G73" s="7"/>
      <c r="H73" s="7"/>
      <c r="I73" s="7"/>
      <c r="J73" s="7"/>
      <c r="K73" s="7"/>
      <c r="L73" s="7"/>
      <c r="M73" s="7"/>
      <c r="N73" s="7"/>
    </row>
    <row r="74">
      <c r="A74" s="78">
        <v>3.0</v>
      </c>
      <c r="B74" s="80" t="s">
        <v>58</v>
      </c>
      <c r="C74" s="80">
        <v>64.0</v>
      </c>
      <c r="D74" s="80">
        <v>5.0</v>
      </c>
      <c r="E74" s="158"/>
    </row>
    <row r="75">
      <c r="A75" s="78">
        <v>3.0</v>
      </c>
      <c r="B75" s="80" t="s">
        <v>58</v>
      </c>
      <c r="C75" s="80">
        <v>62.0</v>
      </c>
      <c r="D75" s="80">
        <v>5.0</v>
      </c>
      <c r="E75" s="158"/>
    </row>
    <row r="76">
      <c r="A76" s="78">
        <v>3.0</v>
      </c>
      <c r="B76" s="80" t="s">
        <v>58</v>
      </c>
      <c r="C76" s="80">
        <v>78.0</v>
      </c>
      <c r="D76" s="80">
        <v>7.0</v>
      </c>
      <c r="E76" s="158"/>
    </row>
    <row r="77">
      <c r="A77" s="78">
        <v>3.0</v>
      </c>
      <c r="B77" s="80" t="s">
        <v>58</v>
      </c>
      <c r="C77" s="80">
        <v>65.0</v>
      </c>
      <c r="D77" s="80">
        <v>5.0</v>
      </c>
      <c r="E77" s="158"/>
    </row>
    <row r="78">
      <c r="A78" s="78">
        <v>3.0</v>
      </c>
      <c r="B78" s="80" t="s">
        <v>58</v>
      </c>
      <c r="C78" s="80">
        <v>69.0</v>
      </c>
      <c r="D78" s="80">
        <v>6.0</v>
      </c>
      <c r="E78" s="158"/>
    </row>
    <row r="79">
      <c r="A79" s="78">
        <v>3.0</v>
      </c>
      <c r="B79" s="80" t="s">
        <v>66</v>
      </c>
      <c r="C79" s="80">
        <v>306.0</v>
      </c>
      <c r="D79" s="80">
        <v>371.0</v>
      </c>
      <c r="E79" s="158"/>
    </row>
    <row r="80">
      <c r="A80" s="78">
        <v>3.0</v>
      </c>
      <c r="B80" s="80" t="s">
        <v>66</v>
      </c>
      <c r="C80" s="80">
        <v>291.0</v>
      </c>
      <c r="D80" s="80">
        <v>297.0</v>
      </c>
      <c r="E80" s="158"/>
    </row>
    <row r="81">
      <c r="A81" s="78">
        <v>3.0</v>
      </c>
      <c r="B81" s="80" t="s">
        <v>66</v>
      </c>
      <c r="C81" s="80">
        <v>287.0</v>
      </c>
      <c r="D81" s="80">
        <v>289.0</v>
      </c>
      <c r="E81" s="158"/>
    </row>
    <row r="82">
      <c r="A82" s="78">
        <v>3.0</v>
      </c>
      <c r="B82" s="80" t="s">
        <v>58</v>
      </c>
      <c r="C82" s="80">
        <v>262.0</v>
      </c>
      <c r="D82" s="80">
        <v>215.0</v>
      </c>
      <c r="E82" s="158"/>
    </row>
    <row r="83">
      <c r="A83" s="78">
        <v>3.0</v>
      </c>
      <c r="B83" s="80" t="s">
        <v>58</v>
      </c>
      <c r="C83" s="80">
        <v>69.0</v>
      </c>
      <c r="D83" s="80">
        <v>5.0</v>
      </c>
      <c r="E83" s="158"/>
    </row>
    <row r="84">
      <c r="A84" s="78">
        <v>3.0</v>
      </c>
      <c r="B84" s="80" t="s">
        <v>58</v>
      </c>
      <c r="C84" s="80">
        <v>68.0</v>
      </c>
      <c r="D84" s="80">
        <v>5.0</v>
      </c>
      <c r="E84" s="158"/>
    </row>
    <row r="85">
      <c r="A85" s="78">
        <v>3.0</v>
      </c>
      <c r="B85" s="80" t="s">
        <v>58</v>
      </c>
      <c r="C85" s="80">
        <v>59.0</v>
      </c>
      <c r="D85" s="80">
        <v>4.0</v>
      </c>
      <c r="E85" s="158"/>
    </row>
    <row r="86">
      <c r="A86" s="78">
        <v>3.0</v>
      </c>
      <c r="B86" s="80" t="s">
        <v>58</v>
      </c>
      <c r="C86" s="80">
        <v>60.0</v>
      </c>
      <c r="D86" s="80">
        <v>3.0</v>
      </c>
      <c r="E86" s="158"/>
    </row>
    <row r="87">
      <c r="A87" s="78">
        <v>3.0</v>
      </c>
      <c r="B87" s="80" t="s">
        <v>58</v>
      </c>
      <c r="C87" s="80">
        <v>68.0</v>
      </c>
      <c r="D87" s="80">
        <v>5.0</v>
      </c>
      <c r="E87" s="158"/>
    </row>
    <row r="88">
      <c r="A88" s="78">
        <v>3.0</v>
      </c>
      <c r="B88" s="80" t="s">
        <v>58</v>
      </c>
      <c r="C88" s="80">
        <v>77.0</v>
      </c>
      <c r="D88" s="80">
        <v>6.0</v>
      </c>
      <c r="E88" s="158"/>
    </row>
    <row r="89">
      <c r="A89" s="78">
        <v>3.0</v>
      </c>
      <c r="B89" s="80" t="s">
        <v>58</v>
      </c>
      <c r="C89" s="80">
        <v>69.0</v>
      </c>
      <c r="D89" s="80">
        <v>5.0</v>
      </c>
      <c r="E89" s="158"/>
    </row>
    <row r="90">
      <c r="A90" s="78">
        <v>3.0</v>
      </c>
      <c r="B90" s="80" t="s">
        <v>58</v>
      </c>
      <c r="C90" s="80">
        <v>60.0</v>
      </c>
      <c r="D90" s="80">
        <v>3.0</v>
      </c>
      <c r="E90" s="158"/>
    </row>
    <row r="91">
      <c r="A91" s="78">
        <v>3.0</v>
      </c>
      <c r="B91" s="80" t="s">
        <v>58</v>
      </c>
      <c r="C91" s="80">
        <v>54.0</v>
      </c>
      <c r="D91" s="80">
        <v>2.0</v>
      </c>
      <c r="E91" s="158"/>
    </row>
    <row r="92">
      <c r="A92" s="136"/>
      <c r="B92" s="60"/>
      <c r="C92" s="60"/>
      <c r="D92" s="60"/>
      <c r="E92" s="60"/>
    </row>
    <row r="93">
      <c r="A93" s="92"/>
      <c r="B93" s="56"/>
      <c r="C93" s="56"/>
      <c r="D93" s="56"/>
      <c r="E93" s="56"/>
    </row>
    <row r="94">
      <c r="A94" s="90"/>
      <c r="B94" s="60"/>
      <c r="C94" s="60"/>
      <c r="D94" s="60"/>
      <c r="E94" s="60"/>
    </row>
    <row r="95">
      <c r="A95" s="92"/>
      <c r="B95" s="56"/>
      <c r="C95" s="56"/>
      <c r="D95" s="56"/>
      <c r="E95" s="56"/>
    </row>
    <row r="96">
      <c r="A96" s="90"/>
      <c r="B96" s="60"/>
      <c r="C96" s="60"/>
      <c r="D96" s="60"/>
      <c r="E96" s="60"/>
    </row>
    <row r="97">
      <c r="A97" s="92"/>
      <c r="B97" s="56"/>
      <c r="C97" s="56"/>
      <c r="D97" s="56"/>
      <c r="E97" s="56"/>
    </row>
    <row r="98">
      <c r="A98" s="90"/>
      <c r="B98" s="60"/>
      <c r="C98" s="60"/>
      <c r="D98" s="60"/>
      <c r="E98" s="60"/>
    </row>
    <row r="99">
      <c r="A99" s="92"/>
      <c r="B99" s="56"/>
      <c r="C99" s="56"/>
      <c r="D99" s="56"/>
      <c r="E99" s="56"/>
    </row>
    <row r="100">
      <c r="A100" s="90"/>
      <c r="B100" s="60"/>
      <c r="C100" s="60"/>
      <c r="D100" s="60"/>
      <c r="E100" s="60"/>
    </row>
    <row r="101">
      <c r="A101" s="92"/>
      <c r="B101" s="56"/>
      <c r="C101" s="56"/>
      <c r="D101" s="56"/>
      <c r="E101" s="56"/>
    </row>
    <row r="102">
      <c r="A102" s="90"/>
      <c r="B102" s="60"/>
      <c r="C102" s="60"/>
      <c r="D102" s="60"/>
      <c r="E102" s="60"/>
    </row>
    <row r="103">
      <c r="A103" s="92"/>
      <c r="B103" s="56"/>
      <c r="C103" s="56"/>
      <c r="D103" s="56"/>
      <c r="E103" s="56"/>
    </row>
    <row r="104">
      <c r="A104" s="90"/>
      <c r="B104" s="60"/>
      <c r="C104" s="60"/>
      <c r="D104" s="60"/>
      <c r="E104" s="60"/>
    </row>
    <row r="105">
      <c r="A105" s="92"/>
      <c r="B105" s="56"/>
      <c r="C105" s="56"/>
      <c r="D105" s="56"/>
      <c r="E105" s="56"/>
    </row>
  </sheetData>
  <drawing r:id="rId1"/>
  <tableParts count="3">
    <tablePart r:id="rId5"/>
    <tablePart r:id="rId6"/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89</v>
      </c>
      <c r="C1" s="3"/>
      <c r="D1" s="3"/>
      <c r="E1" s="4"/>
      <c r="F1" s="5" t="s">
        <v>1</v>
      </c>
      <c r="G1" s="6">
        <v>43669.0</v>
      </c>
      <c r="H1" s="5" t="s">
        <v>3</v>
      </c>
      <c r="I1" s="5"/>
      <c r="J1" s="3"/>
      <c r="K1" s="4"/>
      <c r="L1" s="7"/>
      <c r="M1" s="7"/>
      <c r="N1" s="7"/>
    </row>
    <row r="2">
      <c r="A2" s="8" t="s">
        <v>4</v>
      </c>
      <c r="B2" s="9">
        <v>200.0</v>
      </c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8" t="s">
        <v>11</v>
      </c>
      <c r="B4" s="9">
        <v>30.0</v>
      </c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22" t="s">
        <v>16</v>
      </c>
      <c r="B6" s="23">
        <v>15.0</v>
      </c>
      <c r="C6" s="24"/>
      <c r="D6" s="25"/>
      <c r="E6" s="24"/>
      <c r="F6" s="26">
        <v>1804.0</v>
      </c>
      <c r="G6" s="26">
        <v>1739.0</v>
      </c>
      <c r="H6" s="27">
        <f>1452+1424</f>
        <v>2876</v>
      </c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35" t="s">
        <v>28</v>
      </c>
      <c r="L8" s="36"/>
      <c r="M8" s="37" t="s">
        <v>29</v>
      </c>
      <c r="N8" s="38" t="s">
        <v>30</v>
      </c>
    </row>
    <row r="9">
      <c r="A9" s="137">
        <v>1.0</v>
      </c>
      <c r="B9" s="138" t="s">
        <v>56</v>
      </c>
      <c r="C9" s="138">
        <v>3.0</v>
      </c>
      <c r="D9" s="138">
        <v>28.0</v>
      </c>
      <c r="E9" s="138">
        <v>1.0</v>
      </c>
      <c r="F9" s="138"/>
      <c r="G9" s="138"/>
      <c r="H9" s="139"/>
      <c r="I9" s="139"/>
      <c r="J9" s="138"/>
      <c r="K9" s="140">
        <f t="shared" ref="K9:K18" si="1">SUM(C9:J9)</f>
        <v>32</v>
      </c>
      <c r="L9" s="36"/>
      <c r="M9" s="43" t="s">
        <v>66</v>
      </c>
      <c r="N9" s="43">
        <v>3.0</v>
      </c>
    </row>
    <row r="10">
      <c r="A10" s="149">
        <v>1.0</v>
      </c>
      <c r="B10" s="150" t="s">
        <v>71</v>
      </c>
      <c r="C10" s="150">
        <v>1.0</v>
      </c>
      <c r="D10" s="150">
        <v>2.0</v>
      </c>
      <c r="E10" s="150"/>
      <c r="F10" s="151"/>
      <c r="G10" s="150"/>
      <c r="H10" s="151"/>
      <c r="I10" s="151"/>
      <c r="J10" s="151"/>
      <c r="K10" s="140">
        <f t="shared" si="1"/>
        <v>3</v>
      </c>
      <c r="L10" s="36"/>
      <c r="M10" s="49" t="s">
        <v>56</v>
      </c>
      <c r="N10" s="49">
        <f>SUM(K9+K14+K15)</f>
        <v>114</v>
      </c>
    </row>
    <row r="11">
      <c r="A11" s="152">
        <v>1.0</v>
      </c>
      <c r="B11" s="138" t="s">
        <v>67</v>
      </c>
      <c r="C11" s="138">
        <v>5.0</v>
      </c>
      <c r="D11" s="138">
        <v>1.0</v>
      </c>
      <c r="E11" s="138"/>
      <c r="F11" s="138"/>
      <c r="G11" s="138"/>
      <c r="H11" s="139"/>
      <c r="I11" s="139"/>
      <c r="J11" s="139"/>
      <c r="K11" s="140">
        <f t="shared" si="1"/>
        <v>6</v>
      </c>
      <c r="L11" s="36"/>
      <c r="M11" s="43" t="s">
        <v>71</v>
      </c>
      <c r="N11" s="115">
        <f>SUM(K10+K13+K16)</f>
        <v>11</v>
      </c>
    </row>
    <row r="12">
      <c r="A12" s="149">
        <v>1.0</v>
      </c>
      <c r="B12" s="150" t="s">
        <v>63</v>
      </c>
      <c r="C12" s="150">
        <v>2.0</v>
      </c>
      <c r="D12" s="150"/>
      <c r="E12" s="151"/>
      <c r="F12" s="151"/>
      <c r="G12" s="151"/>
      <c r="H12" s="151"/>
      <c r="I12" s="150"/>
      <c r="J12" s="150"/>
      <c r="K12" s="140">
        <f t="shared" si="1"/>
        <v>2</v>
      </c>
      <c r="L12" s="36"/>
      <c r="M12" s="49" t="s">
        <v>67</v>
      </c>
      <c r="N12" s="49">
        <v>6.0</v>
      </c>
    </row>
    <row r="13">
      <c r="A13" s="157">
        <v>2.0</v>
      </c>
      <c r="B13" s="80" t="s">
        <v>71</v>
      </c>
      <c r="C13" s="80"/>
      <c r="D13" s="80">
        <v>4.0</v>
      </c>
      <c r="E13" s="158"/>
      <c r="F13" s="158"/>
      <c r="G13" s="158"/>
      <c r="H13" s="158"/>
      <c r="I13" s="158"/>
      <c r="J13" s="80"/>
      <c r="K13" s="156">
        <f t="shared" si="1"/>
        <v>4</v>
      </c>
      <c r="L13" s="36"/>
      <c r="M13" s="43" t="s">
        <v>90</v>
      </c>
      <c r="N13" s="43">
        <v>1.0</v>
      </c>
    </row>
    <row r="14">
      <c r="A14" s="153">
        <v>2.0</v>
      </c>
      <c r="B14" s="154" t="s">
        <v>56</v>
      </c>
      <c r="C14" s="154">
        <v>4.0</v>
      </c>
      <c r="D14" s="154">
        <v>20.0</v>
      </c>
      <c r="E14" s="154"/>
      <c r="F14" s="154"/>
      <c r="G14" s="154"/>
      <c r="H14" s="154"/>
      <c r="I14" s="155"/>
      <c r="J14" s="155"/>
      <c r="K14" s="156">
        <f t="shared" si="1"/>
        <v>24</v>
      </c>
      <c r="L14" s="36"/>
      <c r="M14" s="49" t="s">
        <v>63</v>
      </c>
      <c r="N14" s="49">
        <v>3.0</v>
      </c>
    </row>
    <row r="15">
      <c r="A15" s="159">
        <v>3.0</v>
      </c>
      <c r="B15" s="91" t="s">
        <v>56</v>
      </c>
      <c r="C15" s="91">
        <v>6.0</v>
      </c>
      <c r="D15" s="91">
        <v>50.0</v>
      </c>
      <c r="E15" s="91">
        <v>2.0</v>
      </c>
      <c r="F15" s="91"/>
      <c r="G15" s="160"/>
      <c r="H15" s="160"/>
      <c r="I15" s="91"/>
      <c r="J15" s="91"/>
      <c r="K15" s="161">
        <f t="shared" si="1"/>
        <v>58</v>
      </c>
      <c r="L15" s="36"/>
      <c r="M15" s="43" t="s">
        <v>33</v>
      </c>
      <c r="N15" s="43">
        <f>COUNT(N9:N14)</f>
        <v>6</v>
      </c>
    </row>
    <row r="16">
      <c r="A16" s="162">
        <v>3.0</v>
      </c>
      <c r="B16" s="163" t="s">
        <v>71</v>
      </c>
      <c r="C16" s="163"/>
      <c r="D16" s="163">
        <v>3.0</v>
      </c>
      <c r="E16" s="163">
        <v>1.0</v>
      </c>
      <c r="F16" s="164"/>
      <c r="G16" s="164"/>
      <c r="H16" s="164"/>
      <c r="I16" s="164"/>
      <c r="J16" s="164"/>
      <c r="K16" s="161">
        <f t="shared" si="1"/>
        <v>4</v>
      </c>
      <c r="L16" s="36"/>
      <c r="M16" s="50"/>
      <c r="N16" s="50"/>
    </row>
    <row r="17">
      <c r="A17" s="159">
        <v>3.0</v>
      </c>
      <c r="B17" s="91" t="s">
        <v>63</v>
      </c>
      <c r="C17" s="91">
        <v>1.0</v>
      </c>
      <c r="D17" s="91"/>
      <c r="E17" s="91"/>
      <c r="F17" s="160"/>
      <c r="G17" s="160"/>
      <c r="H17" s="160"/>
      <c r="I17" s="160"/>
      <c r="J17" s="160"/>
      <c r="K17" s="161">
        <f t="shared" si="1"/>
        <v>1</v>
      </c>
      <c r="L17" s="36"/>
      <c r="M17" s="48"/>
      <c r="N17" s="48"/>
    </row>
    <row r="18">
      <c r="A18" s="162">
        <v>3.0</v>
      </c>
      <c r="B18" s="163" t="s">
        <v>90</v>
      </c>
      <c r="C18" s="163"/>
      <c r="D18" s="163"/>
      <c r="E18" s="163"/>
      <c r="F18" s="163"/>
      <c r="G18" s="163">
        <v>1.0</v>
      </c>
      <c r="H18" s="164"/>
      <c r="I18" s="164"/>
      <c r="J18" s="164"/>
      <c r="K18" s="161">
        <f t="shared" si="1"/>
        <v>1</v>
      </c>
      <c r="L18" s="36"/>
      <c r="M18" s="50"/>
      <c r="N18" s="50"/>
    </row>
    <row r="19">
      <c r="A19" s="51"/>
      <c r="B19" s="40"/>
      <c r="C19" s="40"/>
      <c r="D19" s="40"/>
      <c r="E19" s="40"/>
      <c r="F19" s="40"/>
      <c r="G19" s="40"/>
      <c r="H19" s="40"/>
      <c r="I19" s="41"/>
      <c r="J19" s="41"/>
      <c r="K19" s="46"/>
      <c r="L19" s="36"/>
      <c r="M19" s="48"/>
      <c r="N19" s="48"/>
    </row>
    <row r="20">
      <c r="A20" s="44"/>
      <c r="B20" s="45"/>
      <c r="C20" s="47"/>
      <c r="D20" s="45"/>
      <c r="E20" s="47"/>
      <c r="F20" s="47"/>
      <c r="G20" s="45"/>
      <c r="H20" s="45"/>
      <c r="I20" s="47"/>
      <c r="J20" s="45"/>
      <c r="K20" s="46"/>
      <c r="L20" s="36"/>
      <c r="M20" s="53"/>
      <c r="N20" s="53"/>
    </row>
    <row r="21">
      <c r="A21" s="51"/>
      <c r="B21" s="40"/>
      <c r="C21" s="40"/>
      <c r="D21" s="40"/>
      <c r="E21" s="40"/>
      <c r="F21" s="40"/>
      <c r="G21" s="40"/>
      <c r="H21" s="40"/>
      <c r="I21" s="40"/>
      <c r="J21" s="40"/>
      <c r="K21" s="46"/>
      <c r="L21" s="36"/>
      <c r="M21" s="52"/>
      <c r="N21" s="52"/>
    </row>
    <row r="22">
      <c r="A22" s="54"/>
      <c r="B22" s="55"/>
      <c r="C22" s="55"/>
      <c r="D22" s="55"/>
      <c r="E22" s="55"/>
      <c r="F22" s="55"/>
      <c r="G22" s="56"/>
      <c r="H22" s="56"/>
      <c r="I22" s="56"/>
      <c r="J22" s="56"/>
      <c r="K22" s="57"/>
      <c r="L22" s="36"/>
      <c r="M22" s="53"/>
      <c r="N22" s="53"/>
    </row>
    <row r="23">
      <c r="A23" s="58"/>
      <c r="B23" s="59"/>
      <c r="C23" s="60"/>
      <c r="D23" s="59"/>
      <c r="E23" s="60"/>
      <c r="F23" s="60"/>
      <c r="G23" s="60"/>
      <c r="H23" s="60"/>
      <c r="I23" s="60"/>
      <c r="J23" s="60"/>
      <c r="K23" s="57"/>
      <c r="L23" s="36"/>
      <c r="M23" s="52"/>
      <c r="N23" s="52"/>
    </row>
    <row r="24">
      <c r="A24" s="61"/>
      <c r="B24" s="62"/>
      <c r="C24" s="62"/>
      <c r="D24" s="62"/>
      <c r="E24" s="63"/>
      <c r="F24" s="63"/>
      <c r="G24" s="63"/>
      <c r="H24" s="63"/>
      <c r="I24" s="63"/>
      <c r="J24" s="63"/>
      <c r="K24" s="57"/>
      <c r="L24" s="36"/>
      <c r="M24" s="53"/>
      <c r="N24" s="53"/>
    </row>
    <row r="25">
      <c r="A25" s="64"/>
      <c r="B25" s="59"/>
      <c r="C25" s="60"/>
      <c r="D25" s="59"/>
      <c r="E25" s="59"/>
      <c r="F25" s="59"/>
      <c r="G25" s="59"/>
      <c r="H25" s="60"/>
      <c r="I25" s="60"/>
      <c r="J25" s="59"/>
      <c r="K25" s="57"/>
      <c r="L25" s="36"/>
      <c r="M25" s="52"/>
      <c r="N25" s="52"/>
    </row>
    <row r="26">
      <c r="A26" s="65"/>
      <c r="B26" s="55"/>
      <c r="C26" s="56"/>
      <c r="D26" s="55"/>
      <c r="E26" s="55"/>
      <c r="F26" s="55"/>
      <c r="G26" s="56"/>
      <c r="H26" s="56"/>
      <c r="I26" s="56"/>
      <c r="J26" s="55"/>
      <c r="K26" s="57"/>
      <c r="L26" s="36"/>
      <c r="M26" s="53"/>
      <c r="N26" s="53"/>
    </row>
    <row r="27">
      <c r="A27" s="58"/>
      <c r="B27" s="59"/>
      <c r="C27" s="60"/>
      <c r="D27" s="60"/>
      <c r="E27" s="60"/>
      <c r="F27" s="59"/>
      <c r="G27" s="59"/>
      <c r="H27" s="60"/>
      <c r="I27" s="60"/>
      <c r="J27" s="60"/>
      <c r="K27" s="57"/>
      <c r="L27" s="36"/>
      <c r="M27" s="52"/>
      <c r="N27" s="52"/>
    </row>
    <row r="28">
      <c r="A28" s="65"/>
      <c r="B28" s="55"/>
      <c r="C28" s="55"/>
      <c r="D28" s="55"/>
      <c r="E28" s="56"/>
      <c r="F28" s="56"/>
      <c r="G28" s="56"/>
      <c r="H28" s="56"/>
      <c r="I28" s="56"/>
      <c r="J28" s="56"/>
      <c r="K28" s="57"/>
      <c r="L28" s="36"/>
      <c r="M28" s="53"/>
      <c r="N28" s="53"/>
    </row>
    <row r="29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57"/>
      <c r="L29" s="36"/>
      <c r="M29" s="52"/>
      <c r="N29" s="52"/>
    </row>
    <row r="30">
      <c r="A30" s="65"/>
      <c r="B30" s="55"/>
      <c r="C30" s="55"/>
      <c r="D30" s="55"/>
      <c r="E30" s="56"/>
      <c r="F30" s="56"/>
      <c r="G30" s="56"/>
      <c r="H30" s="56"/>
      <c r="I30" s="56"/>
      <c r="J30" s="56"/>
      <c r="K30" s="57"/>
      <c r="L30" s="36"/>
      <c r="M30" s="53"/>
      <c r="N30" s="53"/>
    </row>
    <row r="31">
      <c r="A31" s="58"/>
      <c r="B31" s="59"/>
      <c r="C31" s="60"/>
      <c r="D31" s="59"/>
      <c r="E31" s="60"/>
      <c r="F31" s="60"/>
      <c r="G31" s="60"/>
      <c r="H31" s="60"/>
      <c r="I31" s="60"/>
      <c r="J31" s="60"/>
      <c r="K31" s="57"/>
      <c r="L31" s="36"/>
      <c r="M31" s="52"/>
      <c r="N31" s="52"/>
    </row>
    <row r="32">
      <c r="A32" s="65"/>
      <c r="B32" s="55"/>
      <c r="C32" s="56"/>
      <c r="D32" s="55"/>
      <c r="E32" s="56"/>
      <c r="F32" s="56"/>
      <c r="G32" s="56"/>
      <c r="H32" s="56"/>
      <c r="I32" s="56"/>
      <c r="J32" s="56"/>
      <c r="K32" s="57"/>
      <c r="L32" s="36"/>
      <c r="M32" s="53"/>
      <c r="N32" s="53"/>
    </row>
    <row r="33">
      <c r="A33" s="58"/>
      <c r="B33" s="59"/>
      <c r="C33" s="59"/>
      <c r="D33" s="59"/>
      <c r="E33" s="60"/>
      <c r="F33" s="60"/>
      <c r="G33" s="60"/>
      <c r="H33" s="60"/>
      <c r="I33" s="60"/>
      <c r="J33" s="60"/>
      <c r="K33" s="57"/>
      <c r="L33" s="36"/>
      <c r="M33" s="52"/>
      <c r="N33" s="52"/>
    </row>
    <row r="34">
      <c r="A34" s="61"/>
      <c r="B34" s="62"/>
      <c r="C34" s="62"/>
      <c r="D34" s="63"/>
      <c r="E34" s="63"/>
      <c r="F34" s="63"/>
      <c r="G34" s="63"/>
      <c r="H34" s="63"/>
      <c r="I34" s="63"/>
      <c r="J34" s="63"/>
      <c r="K34" s="57"/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69"/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57"/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69"/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57"/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89">
        <v>3.0</v>
      </c>
      <c r="B42" s="91" t="s">
        <v>66</v>
      </c>
      <c r="C42" s="91">
        <v>328.0</v>
      </c>
      <c r="D42" s="91">
        <v>292.0</v>
      </c>
      <c r="E42" s="160"/>
      <c r="F42" s="36"/>
      <c r="G42" s="82" t="s">
        <v>41</v>
      </c>
      <c r="H42" s="124">
        <v>0.0</v>
      </c>
      <c r="I42" s="85"/>
      <c r="J42" s="85"/>
      <c r="K42" s="7"/>
      <c r="L42" s="7"/>
      <c r="M42" s="7"/>
      <c r="N42" s="7"/>
    </row>
    <row r="43">
      <c r="A43" s="89">
        <v>3.0</v>
      </c>
      <c r="B43" s="91" t="s">
        <v>66</v>
      </c>
      <c r="C43" s="91">
        <v>331.0</v>
      </c>
      <c r="D43" s="91">
        <v>307.0</v>
      </c>
      <c r="E43" s="160"/>
      <c r="F43" s="36"/>
      <c r="G43" s="86" t="s">
        <v>42</v>
      </c>
      <c r="H43" s="126">
        <v>0.0</v>
      </c>
      <c r="I43" s="88"/>
      <c r="J43" s="88"/>
      <c r="K43" s="7"/>
      <c r="L43" s="7"/>
      <c r="M43" s="7"/>
      <c r="N43" s="7"/>
    </row>
    <row r="44">
      <c r="A44" s="89">
        <v>3.0</v>
      </c>
      <c r="B44" s="91" t="s">
        <v>66</v>
      </c>
      <c r="C44" s="91">
        <v>239.0</v>
      </c>
      <c r="D44" s="91">
        <v>134.0</v>
      </c>
      <c r="E44" s="160"/>
      <c r="F44" s="36"/>
      <c r="G44" s="82" t="s">
        <v>43</v>
      </c>
      <c r="H44" s="124">
        <v>0.0</v>
      </c>
      <c r="I44" s="85"/>
      <c r="J44" s="85"/>
      <c r="K44" s="7"/>
      <c r="L44" s="7"/>
      <c r="M44" s="7"/>
      <c r="N44" s="7"/>
    </row>
    <row r="45">
      <c r="A45" s="90"/>
      <c r="B45" s="59"/>
      <c r="C45" s="59"/>
      <c r="D45" s="59"/>
      <c r="E45" s="60"/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92"/>
      <c r="B46" s="55"/>
      <c r="C46" s="55"/>
      <c r="D46" s="55"/>
      <c r="E46" s="56"/>
      <c r="F46" s="36"/>
      <c r="G46" s="93" t="s">
        <v>41</v>
      </c>
      <c r="H46" s="127">
        <v>0.0</v>
      </c>
      <c r="I46" s="95"/>
      <c r="J46" s="95"/>
      <c r="K46" s="7"/>
      <c r="L46" s="7"/>
      <c r="M46" s="7"/>
      <c r="N46" s="7"/>
    </row>
    <row r="47">
      <c r="A47" s="90"/>
      <c r="B47" s="60"/>
      <c r="C47" s="60"/>
      <c r="D47" s="60"/>
      <c r="E47" s="60"/>
      <c r="F47" s="36"/>
      <c r="G47" s="96" t="s">
        <v>42</v>
      </c>
      <c r="H47" s="128">
        <v>0.0</v>
      </c>
      <c r="I47" s="97"/>
      <c r="J47" s="99"/>
      <c r="K47" s="7"/>
      <c r="L47" s="7"/>
      <c r="M47" s="7"/>
      <c r="N47" s="7"/>
    </row>
    <row r="48">
      <c r="A48" s="92"/>
      <c r="B48" s="56"/>
      <c r="C48" s="56"/>
      <c r="D48" s="56"/>
      <c r="E48" s="56"/>
      <c r="F48" s="36"/>
      <c r="G48" s="93" t="s">
        <v>43</v>
      </c>
      <c r="H48" s="127">
        <v>0.0</v>
      </c>
      <c r="I48" s="95"/>
      <c r="J48" s="95"/>
      <c r="K48" s="7"/>
      <c r="L48" s="7"/>
      <c r="M48" s="7"/>
      <c r="N48" s="7"/>
    </row>
    <row r="49">
      <c r="A49" s="90"/>
      <c r="B49" s="60"/>
      <c r="C49" s="60"/>
      <c r="D49" s="60"/>
      <c r="E49" s="60"/>
      <c r="F49" s="7"/>
      <c r="G49" s="7"/>
      <c r="H49" s="7"/>
      <c r="I49" s="7"/>
      <c r="J49" s="7"/>
      <c r="K49" s="7"/>
      <c r="L49" s="7"/>
      <c r="M49" s="7"/>
      <c r="N49" s="7"/>
    </row>
    <row r="50">
      <c r="A50" s="92"/>
      <c r="B50" s="56"/>
      <c r="C50" s="56"/>
      <c r="D50" s="56"/>
      <c r="E50" s="56"/>
      <c r="F50" s="7"/>
      <c r="G50" s="7"/>
      <c r="H50" s="7"/>
      <c r="I50" s="7"/>
      <c r="J50" s="7"/>
      <c r="K50" s="7"/>
      <c r="L50" s="7"/>
      <c r="M50" s="7"/>
      <c r="N50" s="7"/>
    </row>
    <row r="51">
      <c r="A51" s="90"/>
      <c r="B51" s="60"/>
      <c r="C51" s="60"/>
      <c r="D51" s="60"/>
      <c r="E51" s="60"/>
      <c r="F51" s="7"/>
      <c r="G51" s="7"/>
      <c r="H51" s="7"/>
      <c r="I51" s="7"/>
      <c r="J51" s="7"/>
      <c r="K51" s="7"/>
      <c r="L51" s="7"/>
      <c r="M51" s="7"/>
      <c r="N51" s="7"/>
    </row>
    <row r="52">
      <c r="A52" s="92"/>
      <c r="B52" s="56"/>
      <c r="C52" s="56"/>
      <c r="D52" s="56"/>
      <c r="E52" s="56"/>
      <c r="F52" s="7"/>
      <c r="G52" s="7"/>
      <c r="H52" s="7"/>
      <c r="I52" s="7"/>
      <c r="J52" s="7"/>
      <c r="K52" s="7"/>
      <c r="L52" s="7"/>
      <c r="M52" s="7"/>
      <c r="N52" s="7"/>
    </row>
    <row r="53">
      <c r="A53" s="90"/>
      <c r="B53" s="60"/>
      <c r="C53" s="60"/>
      <c r="D53" s="60"/>
      <c r="E53" s="60"/>
      <c r="F53" s="7"/>
      <c r="G53" s="7"/>
      <c r="H53" s="7"/>
      <c r="I53" s="7"/>
      <c r="J53" s="7"/>
      <c r="K53" s="7"/>
      <c r="L53" s="7"/>
      <c r="M53" s="7"/>
      <c r="N53" s="7"/>
    </row>
    <row r="54">
      <c r="A54" s="92"/>
      <c r="B54" s="56"/>
      <c r="C54" s="56"/>
      <c r="D54" s="56"/>
      <c r="E54" s="56"/>
      <c r="F54" s="7"/>
      <c r="G54" s="7"/>
      <c r="H54" s="7"/>
      <c r="I54" s="7"/>
      <c r="J54" s="7"/>
      <c r="K54" s="7"/>
      <c r="L54" s="7"/>
      <c r="M54" s="7"/>
      <c r="N54" s="7"/>
    </row>
    <row r="55">
      <c r="A55" s="90"/>
      <c r="B55" s="60"/>
      <c r="C55" s="60"/>
      <c r="D55" s="60"/>
      <c r="E55" s="60"/>
      <c r="F55" s="7"/>
      <c r="G55" s="7"/>
      <c r="H55" s="7"/>
      <c r="I55" s="7"/>
      <c r="J55" s="7"/>
      <c r="K55" s="7"/>
      <c r="L55" s="7"/>
      <c r="M55" s="7"/>
      <c r="N55" s="7"/>
    </row>
    <row r="56">
      <c r="A56" s="92"/>
      <c r="B56" s="56"/>
      <c r="C56" s="56"/>
      <c r="D56" s="56"/>
      <c r="E56" s="56"/>
      <c r="F56" s="7"/>
      <c r="G56" s="7"/>
      <c r="H56" s="7"/>
      <c r="I56" s="7"/>
      <c r="J56" s="7"/>
      <c r="K56" s="7"/>
      <c r="L56" s="7"/>
      <c r="M56" s="7"/>
      <c r="N56" s="7"/>
    </row>
    <row r="57">
      <c r="A57" s="90"/>
      <c r="B57" s="60"/>
      <c r="C57" s="60"/>
      <c r="D57" s="60"/>
      <c r="E57" s="60"/>
      <c r="F57" s="7"/>
      <c r="G57" s="7"/>
      <c r="H57" s="7"/>
      <c r="I57" s="7"/>
      <c r="J57" s="7"/>
      <c r="K57" s="7"/>
      <c r="L57" s="7"/>
      <c r="M57" s="7"/>
      <c r="N57" s="7"/>
    </row>
    <row r="58">
      <c r="A58" s="92"/>
      <c r="B58" s="56"/>
      <c r="C58" s="56"/>
      <c r="D58" s="56"/>
      <c r="E58" s="56"/>
      <c r="F58" s="7"/>
      <c r="G58" s="7"/>
      <c r="H58" s="7"/>
      <c r="I58" s="7"/>
      <c r="J58" s="7"/>
      <c r="K58" s="7"/>
      <c r="L58" s="7"/>
      <c r="M58" s="7"/>
      <c r="N58" s="7"/>
    </row>
    <row r="59">
      <c r="A59" s="90"/>
      <c r="B59" s="60"/>
      <c r="C59" s="60"/>
      <c r="D59" s="60"/>
      <c r="E59" s="60"/>
      <c r="F59" s="7"/>
      <c r="G59" s="7"/>
      <c r="H59" s="7"/>
      <c r="I59" s="7"/>
      <c r="J59" s="7"/>
      <c r="K59" s="7"/>
      <c r="L59" s="7"/>
      <c r="M59" s="7"/>
      <c r="N59" s="7"/>
    </row>
    <row r="60">
      <c r="A60" s="92"/>
      <c r="B60" s="56"/>
      <c r="C60" s="56"/>
      <c r="D60" s="56"/>
      <c r="E60" s="56"/>
      <c r="F60" s="7"/>
      <c r="G60" s="7"/>
      <c r="H60" s="7"/>
      <c r="I60" s="7"/>
      <c r="J60" s="7"/>
      <c r="K60" s="7"/>
      <c r="L60" s="7"/>
      <c r="M60" s="7"/>
      <c r="N60" s="7"/>
    </row>
    <row r="61">
      <c r="A61" s="90"/>
      <c r="B61" s="60"/>
      <c r="C61" s="60"/>
      <c r="D61" s="60"/>
      <c r="E61" s="60"/>
      <c r="F61" s="7"/>
      <c r="G61" s="7"/>
      <c r="H61" s="7"/>
      <c r="I61" s="7"/>
      <c r="J61" s="7"/>
      <c r="K61" s="7"/>
      <c r="L61" s="7"/>
      <c r="M61" s="7"/>
      <c r="N61" s="7"/>
    </row>
    <row r="62">
      <c r="A62" s="92"/>
      <c r="B62" s="56"/>
      <c r="C62" s="56"/>
      <c r="D62" s="56"/>
      <c r="E62" s="56"/>
      <c r="F62" s="7"/>
      <c r="G62" s="7"/>
      <c r="H62" s="7"/>
      <c r="I62" s="7"/>
      <c r="J62" s="7"/>
      <c r="K62" s="7"/>
      <c r="L62" s="7"/>
      <c r="M62" s="7"/>
      <c r="N62" s="7"/>
    </row>
    <row r="63">
      <c r="A63" s="90"/>
      <c r="B63" s="60"/>
      <c r="C63" s="60"/>
      <c r="D63" s="60"/>
      <c r="E63" s="60"/>
      <c r="F63" s="7"/>
      <c r="G63" s="7"/>
      <c r="H63" s="7"/>
      <c r="I63" s="7"/>
      <c r="J63" s="7"/>
      <c r="K63" s="7"/>
      <c r="L63" s="7"/>
      <c r="M63" s="7"/>
      <c r="N63" s="7"/>
    </row>
    <row r="64">
      <c r="A64" s="92"/>
      <c r="B64" s="56"/>
      <c r="C64" s="56"/>
      <c r="D64" s="56"/>
      <c r="E64" s="56"/>
      <c r="F64" s="7"/>
      <c r="G64" s="7"/>
      <c r="H64" s="7"/>
      <c r="I64" s="7"/>
      <c r="J64" s="7"/>
      <c r="K64" s="7"/>
      <c r="L64" s="7"/>
      <c r="M64" s="7"/>
      <c r="N64" s="7"/>
    </row>
    <row r="65">
      <c r="A65" s="90"/>
      <c r="B65" s="60"/>
      <c r="C65" s="60"/>
      <c r="D65" s="60"/>
      <c r="E65" s="60"/>
      <c r="F65" s="7"/>
      <c r="G65" s="7"/>
      <c r="H65" s="7"/>
      <c r="I65" s="7"/>
      <c r="J65" s="7"/>
      <c r="K65" s="7"/>
      <c r="L65" s="7"/>
      <c r="M65" s="7"/>
      <c r="N65" s="7"/>
    </row>
    <row r="66">
      <c r="A66" s="92"/>
      <c r="B66" s="56"/>
      <c r="C66" s="56"/>
      <c r="D66" s="56"/>
      <c r="E66" s="56"/>
      <c r="F66" s="7"/>
      <c r="G66" s="7"/>
      <c r="H66" s="7"/>
      <c r="I66" s="7"/>
      <c r="J66" s="7"/>
      <c r="K66" s="7"/>
      <c r="L66" s="7"/>
      <c r="M66" s="7"/>
      <c r="N66" s="7"/>
    </row>
    <row r="67">
      <c r="A67" s="90"/>
      <c r="B67" s="60"/>
      <c r="C67" s="60"/>
      <c r="D67" s="60"/>
      <c r="E67" s="60"/>
      <c r="F67" s="7"/>
      <c r="G67" s="7"/>
      <c r="H67" s="7"/>
      <c r="I67" s="7"/>
      <c r="J67" s="7"/>
      <c r="K67" s="7"/>
      <c r="L67" s="7"/>
      <c r="M67" s="7"/>
      <c r="N67" s="7"/>
    </row>
    <row r="68">
      <c r="A68" s="92"/>
      <c r="B68" s="56"/>
      <c r="C68" s="56"/>
      <c r="D68" s="56"/>
      <c r="E68" s="56"/>
      <c r="F68" s="7"/>
      <c r="G68" s="7"/>
      <c r="H68" s="7"/>
      <c r="I68" s="7"/>
      <c r="J68" s="7"/>
      <c r="K68" s="7"/>
      <c r="L68" s="7"/>
      <c r="M68" s="7"/>
      <c r="N68" s="7"/>
    </row>
    <row r="69">
      <c r="A69" s="90"/>
      <c r="B69" s="60"/>
      <c r="C69" s="60"/>
      <c r="D69" s="60"/>
      <c r="E69" s="60"/>
      <c r="F69" s="7"/>
      <c r="G69" s="7"/>
      <c r="H69" s="7"/>
      <c r="I69" s="7"/>
      <c r="J69" s="7"/>
      <c r="K69" s="7"/>
      <c r="L69" s="7"/>
      <c r="M69" s="7"/>
      <c r="N69" s="7"/>
    </row>
    <row r="70">
      <c r="A70" s="92"/>
      <c r="B70" s="56"/>
      <c r="C70" s="56"/>
      <c r="D70" s="56"/>
      <c r="E70" s="56"/>
      <c r="F70" s="7"/>
      <c r="G70" s="7"/>
      <c r="H70" s="7"/>
      <c r="I70" s="7"/>
      <c r="J70" s="7"/>
      <c r="K70" s="7"/>
      <c r="L70" s="7"/>
      <c r="M70" s="7"/>
      <c r="N70" s="7"/>
    </row>
    <row r="71">
      <c r="A71" s="90"/>
      <c r="B71" s="60"/>
      <c r="C71" s="60"/>
      <c r="D71" s="60"/>
      <c r="E71" s="60"/>
      <c r="F71" s="7"/>
      <c r="G71" s="7"/>
      <c r="H71" s="7"/>
      <c r="I71" s="7"/>
      <c r="J71" s="7"/>
      <c r="K71" s="7"/>
      <c r="L71" s="7"/>
      <c r="M71" s="7"/>
      <c r="N71" s="7"/>
    </row>
    <row r="72">
      <c r="A72" s="92"/>
      <c r="B72" s="56"/>
      <c r="C72" s="56"/>
      <c r="D72" s="56"/>
      <c r="E72" s="56"/>
      <c r="F72" s="7"/>
      <c r="G72" s="7"/>
      <c r="H72" s="7"/>
      <c r="I72" s="7"/>
      <c r="J72" s="7"/>
      <c r="K72" s="7"/>
      <c r="L72" s="7"/>
      <c r="M72" s="7"/>
      <c r="N72" s="7"/>
    </row>
    <row r="73">
      <c r="A73" s="90"/>
      <c r="B73" s="60"/>
      <c r="C73" s="60"/>
      <c r="D73" s="60"/>
      <c r="E73" s="60"/>
      <c r="F73" s="7"/>
      <c r="G73" s="7"/>
      <c r="H73" s="7"/>
      <c r="I73" s="7"/>
      <c r="J73" s="7"/>
      <c r="K73" s="7"/>
      <c r="L73" s="7"/>
      <c r="M73" s="7"/>
      <c r="N73" s="7"/>
    </row>
    <row r="74">
      <c r="A74" s="92"/>
      <c r="B74" s="56"/>
      <c r="C74" s="56"/>
      <c r="D74" s="56"/>
      <c r="E74" s="56"/>
      <c r="F74" s="7"/>
      <c r="G74" s="7"/>
      <c r="H74" s="7"/>
      <c r="I74" s="7"/>
      <c r="J74" s="7"/>
      <c r="K74" s="7"/>
      <c r="L74" s="7"/>
      <c r="M74" s="7"/>
      <c r="N74" s="7"/>
    </row>
    <row r="75">
      <c r="A75" s="90"/>
      <c r="B75" s="59"/>
      <c r="C75" s="59"/>
      <c r="D75" s="59"/>
      <c r="E75" s="60"/>
    </row>
    <row r="76">
      <c r="A76" s="92"/>
      <c r="B76" s="55"/>
      <c r="C76" s="55"/>
      <c r="D76" s="55"/>
      <c r="E76" s="56"/>
    </row>
    <row r="77">
      <c r="A77" s="90"/>
      <c r="B77" s="59"/>
      <c r="C77" s="59"/>
      <c r="D77" s="59"/>
      <c r="E77" s="60"/>
    </row>
    <row r="78">
      <c r="A78" s="92"/>
      <c r="B78" s="55"/>
      <c r="C78" s="55"/>
      <c r="D78" s="55"/>
      <c r="E78" s="56"/>
    </row>
    <row r="79">
      <c r="A79" s="90"/>
      <c r="B79" s="60"/>
      <c r="C79" s="60"/>
      <c r="D79" s="60"/>
      <c r="E79" s="60"/>
    </row>
    <row r="80">
      <c r="A80" s="92"/>
      <c r="B80" s="56"/>
      <c r="C80" s="56"/>
      <c r="D80" s="56"/>
      <c r="E80" s="56"/>
    </row>
    <row r="81">
      <c r="A81" s="90"/>
      <c r="B81" s="60"/>
      <c r="C81" s="60"/>
      <c r="D81" s="60"/>
      <c r="E81" s="60"/>
    </row>
    <row r="82">
      <c r="A82" s="92"/>
      <c r="B82" s="56"/>
      <c r="C82" s="56"/>
      <c r="D82" s="56"/>
      <c r="E82" s="56"/>
    </row>
    <row r="83">
      <c r="A83" s="90"/>
      <c r="B83" s="60"/>
      <c r="C83" s="60"/>
      <c r="D83" s="60"/>
      <c r="E83" s="60"/>
    </row>
    <row r="84">
      <c r="A84" s="92"/>
      <c r="B84" s="56"/>
      <c r="C84" s="56"/>
      <c r="D84" s="56"/>
      <c r="E84" s="56"/>
    </row>
    <row r="85">
      <c r="A85" s="90"/>
      <c r="B85" s="60"/>
      <c r="C85" s="60"/>
      <c r="D85" s="60"/>
      <c r="E85" s="60"/>
    </row>
    <row r="86">
      <c r="A86" s="92"/>
      <c r="B86" s="56"/>
      <c r="C86" s="56"/>
      <c r="D86" s="56"/>
      <c r="E86" s="56"/>
    </row>
    <row r="87">
      <c r="A87" s="90"/>
      <c r="B87" s="60"/>
      <c r="C87" s="60"/>
      <c r="D87" s="60"/>
      <c r="E87" s="60"/>
    </row>
    <row r="88">
      <c r="A88" s="92"/>
      <c r="B88" s="56"/>
      <c r="C88" s="56"/>
      <c r="D88" s="56"/>
      <c r="E88" s="56"/>
    </row>
    <row r="89">
      <c r="A89" s="90"/>
      <c r="B89" s="60"/>
      <c r="C89" s="60"/>
      <c r="D89" s="60"/>
      <c r="E89" s="60"/>
    </row>
    <row r="90">
      <c r="A90" s="92"/>
      <c r="B90" s="56"/>
      <c r="C90" s="56"/>
      <c r="D90" s="56"/>
      <c r="E90" s="56"/>
    </row>
    <row r="91">
      <c r="A91" s="90"/>
      <c r="B91" s="60"/>
      <c r="C91" s="60"/>
      <c r="D91" s="60"/>
      <c r="E91" s="60"/>
    </row>
    <row r="92">
      <c r="A92" s="92"/>
      <c r="B92" s="56"/>
      <c r="C92" s="56"/>
      <c r="D92" s="56"/>
      <c r="E92" s="56"/>
    </row>
    <row r="93">
      <c r="A93" s="90"/>
      <c r="B93" s="60"/>
      <c r="C93" s="60"/>
      <c r="D93" s="60"/>
      <c r="E93" s="60"/>
    </row>
    <row r="94">
      <c r="A94" s="92"/>
      <c r="B94" s="56"/>
      <c r="C94" s="56"/>
      <c r="D94" s="56"/>
      <c r="E94" s="56"/>
    </row>
    <row r="95">
      <c r="A95" s="90"/>
      <c r="B95" s="60"/>
      <c r="C95" s="60"/>
      <c r="D95" s="60"/>
      <c r="E95" s="60"/>
    </row>
    <row r="96">
      <c r="A96" s="92"/>
      <c r="B96" s="56"/>
      <c r="C96" s="56"/>
      <c r="D96" s="56"/>
      <c r="E96" s="56"/>
    </row>
    <row r="97">
      <c r="A97" s="90"/>
      <c r="B97" s="60"/>
      <c r="C97" s="60"/>
      <c r="D97" s="60"/>
      <c r="E97" s="60"/>
    </row>
    <row r="98">
      <c r="A98" s="92"/>
      <c r="B98" s="56"/>
      <c r="C98" s="56"/>
      <c r="D98" s="56"/>
      <c r="E98" s="56"/>
    </row>
    <row r="99">
      <c r="A99" s="90"/>
      <c r="B99" s="60"/>
      <c r="C99" s="60"/>
      <c r="D99" s="60"/>
      <c r="E99" s="60"/>
    </row>
    <row r="100">
      <c r="A100" s="92"/>
      <c r="B100" s="56"/>
      <c r="C100" s="56"/>
      <c r="D100" s="56"/>
      <c r="E100" s="56"/>
    </row>
    <row r="101">
      <c r="A101" s="90"/>
      <c r="B101" s="60"/>
      <c r="C101" s="60"/>
      <c r="D101" s="60"/>
      <c r="E101" s="60"/>
    </row>
    <row r="102">
      <c r="A102" s="92"/>
      <c r="B102" s="56"/>
      <c r="C102" s="56"/>
      <c r="D102" s="56"/>
      <c r="E102" s="56"/>
    </row>
    <row r="103">
      <c r="A103" s="90"/>
      <c r="B103" s="60"/>
      <c r="C103" s="60"/>
      <c r="D103" s="60"/>
      <c r="E103" s="60"/>
    </row>
    <row r="104">
      <c r="A104" s="92"/>
      <c r="B104" s="56"/>
      <c r="C104" s="56"/>
      <c r="D104" s="56"/>
      <c r="E104" s="56"/>
    </row>
    <row r="105">
      <c r="A105" s="90"/>
      <c r="B105" s="60"/>
      <c r="C105" s="60"/>
      <c r="D105" s="60"/>
      <c r="E105" s="60"/>
    </row>
    <row r="106">
      <c r="A106" s="92"/>
      <c r="B106" s="56"/>
      <c r="C106" s="56"/>
      <c r="D106" s="56"/>
      <c r="E106" s="56"/>
    </row>
  </sheetData>
  <drawing r:id="rId1"/>
  <tableParts count="3"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91</v>
      </c>
      <c r="C1" s="3"/>
      <c r="D1" s="3"/>
      <c r="E1" s="4"/>
      <c r="F1" s="5" t="s">
        <v>1</v>
      </c>
      <c r="G1" s="6">
        <v>43679.0</v>
      </c>
      <c r="H1" s="5" t="s">
        <v>3</v>
      </c>
      <c r="I1" s="5"/>
      <c r="J1" s="3"/>
      <c r="K1" s="4"/>
      <c r="L1" s="7"/>
      <c r="M1" s="7"/>
      <c r="N1" s="7"/>
    </row>
    <row r="2">
      <c r="A2" s="8" t="s">
        <v>4</v>
      </c>
      <c r="B2" s="9">
        <v>200.0</v>
      </c>
      <c r="C2" s="10"/>
      <c r="D2" s="11"/>
      <c r="E2" s="12" t="s">
        <v>5</v>
      </c>
      <c r="F2" s="13" t="s">
        <v>6</v>
      </c>
      <c r="G2" s="12" t="s">
        <v>7</v>
      </c>
      <c r="H2" s="12"/>
      <c r="I2" s="12" t="s">
        <v>8</v>
      </c>
      <c r="J2" s="10"/>
      <c r="K2" s="11"/>
      <c r="L2" s="7"/>
      <c r="M2" s="7"/>
      <c r="N2" s="7"/>
    </row>
    <row r="3">
      <c r="A3" s="12"/>
      <c r="B3" s="12"/>
      <c r="C3" s="12"/>
      <c r="D3" s="11"/>
      <c r="E3" s="12"/>
      <c r="F3" s="13" t="s">
        <v>9</v>
      </c>
      <c r="G3" s="12" t="s">
        <v>10</v>
      </c>
      <c r="H3" s="12"/>
      <c r="I3" s="12" t="s">
        <v>8</v>
      </c>
      <c r="J3" s="10"/>
      <c r="K3" s="11"/>
      <c r="L3" s="7"/>
      <c r="M3" s="7"/>
      <c r="N3" s="7"/>
    </row>
    <row r="4">
      <c r="A4" s="8" t="s">
        <v>11</v>
      </c>
      <c r="B4" s="9">
        <v>25.0</v>
      </c>
      <c r="C4" s="12"/>
      <c r="D4" s="11"/>
      <c r="E4" s="14"/>
      <c r="F4" s="15" t="s">
        <v>12</v>
      </c>
      <c r="G4" s="16" t="s">
        <v>10</v>
      </c>
      <c r="H4" s="16"/>
      <c r="I4" s="16" t="s">
        <v>13</v>
      </c>
      <c r="J4" s="14"/>
      <c r="K4" s="17"/>
      <c r="L4" s="7"/>
      <c r="M4" s="7"/>
      <c r="N4" s="7"/>
    </row>
    <row r="5">
      <c r="A5" s="18"/>
      <c r="B5" s="12"/>
      <c r="C5" s="12"/>
      <c r="D5" s="11"/>
      <c r="E5" s="12" t="s">
        <v>14</v>
      </c>
      <c r="F5" s="19" t="s">
        <v>6</v>
      </c>
      <c r="G5" s="19" t="s">
        <v>9</v>
      </c>
      <c r="H5" s="20" t="s">
        <v>12</v>
      </c>
      <c r="I5" s="21" t="s">
        <v>15</v>
      </c>
      <c r="J5" s="10"/>
      <c r="K5" s="11"/>
      <c r="L5" s="7"/>
      <c r="M5" s="7"/>
      <c r="N5" s="7"/>
    </row>
    <row r="6">
      <c r="A6" s="22" t="s">
        <v>16</v>
      </c>
      <c r="B6" s="23">
        <v>15.0</v>
      </c>
      <c r="C6" s="24"/>
      <c r="D6" s="25"/>
      <c r="E6" s="24"/>
      <c r="F6" s="26">
        <v>1033.0</v>
      </c>
      <c r="G6" s="26">
        <v>923.0</v>
      </c>
      <c r="H6" s="27">
        <v>1372.0</v>
      </c>
      <c r="I6" s="24"/>
      <c r="J6" s="24"/>
      <c r="K6" s="25"/>
      <c r="L6" s="7"/>
      <c r="M6" s="7"/>
      <c r="N6" s="7"/>
    </row>
    <row r="7">
      <c r="A7" s="28"/>
      <c r="B7" s="28"/>
      <c r="C7" s="28"/>
      <c r="D7" s="28"/>
      <c r="E7" s="29"/>
      <c r="F7" s="30" t="s">
        <v>17</v>
      </c>
      <c r="G7" s="31"/>
      <c r="H7" s="31"/>
      <c r="I7" s="31"/>
      <c r="J7" s="28"/>
      <c r="K7" s="28"/>
      <c r="L7" s="7"/>
      <c r="M7" s="7"/>
      <c r="N7" s="7"/>
    </row>
    <row r="8">
      <c r="A8" s="32" t="s">
        <v>18</v>
      </c>
      <c r="B8" s="33" t="s">
        <v>19</v>
      </c>
      <c r="C8" s="34" t="s">
        <v>20</v>
      </c>
      <c r="D8" s="33" t="s">
        <v>21</v>
      </c>
      <c r="E8" s="33" t="s">
        <v>22</v>
      </c>
      <c r="F8" s="33" t="s">
        <v>23</v>
      </c>
      <c r="G8" s="33" t="s">
        <v>24</v>
      </c>
      <c r="H8" s="33" t="s">
        <v>25</v>
      </c>
      <c r="I8" s="33" t="s">
        <v>26</v>
      </c>
      <c r="J8" s="33" t="s">
        <v>27</v>
      </c>
      <c r="K8" s="35" t="s">
        <v>28</v>
      </c>
      <c r="L8" s="36"/>
      <c r="M8" s="37" t="s">
        <v>29</v>
      </c>
      <c r="N8" s="38" t="s">
        <v>30</v>
      </c>
    </row>
    <row r="9">
      <c r="A9" s="39">
        <v>1.0</v>
      </c>
      <c r="B9" s="40" t="s">
        <v>60</v>
      </c>
      <c r="C9" s="40">
        <v>2.0</v>
      </c>
      <c r="D9" s="40">
        <v>6.0</v>
      </c>
      <c r="E9" s="40">
        <v>3.0</v>
      </c>
      <c r="F9" s="40">
        <v>1.0</v>
      </c>
      <c r="G9" s="40">
        <v>6.0</v>
      </c>
      <c r="H9" s="40">
        <v>7.0</v>
      </c>
      <c r="I9" s="40">
        <v>7.0</v>
      </c>
      <c r="J9" s="40">
        <v>7.0</v>
      </c>
      <c r="K9" s="46">
        <f t="shared" ref="K9:K38" si="1">SUM(C9:J9)</f>
        <v>39</v>
      </c>
      <c r="L9" s="36"/>
      <c r="M9" s="43" t="s">
        <v>60</v>
      </c>
      <c r="N9" s="43">
        <f>SUM(K9+K17+K25)</f>
        <v>124</v>
      </c>
    </row>
    <row r="10">
      <c r="A10" s="44">
        <v>1.0</v>
      </c>
      <c r="B10" s="45" t="s">
        <v>55</v>
      </c>
      <c r="C10" s="45">
        <v>1.0</v>
      </c>
      <c r="D10" s="45">
        <v>2.0</v>
      </c>
      <c r="E10" s="45"/>
      <c r="F10" s="47"/>
      <c r="G10" s="45">
        <v>1.0</v>
      </c>
      <c r="H10" s="47"/>
      <c r="I10" s="47"/>
      <c r="J10" s="47"/>
      <c r="K10" s="46">
        <f t="shared" si="1"/>
        <v>4</v>
      </c>
      <c r="L10" s="36"/>
      <c r="M10" s="49" t="s">
        <v>55</v>
      </c>
      <c r="N10" s="49">
        <f>SUM(K10+K19+K27)</f>
        <v>11</v>
      </c>
    </row>
    <row r="11">
      <c r="A11" s="51">
        <v>1.0</v>
      </c>
      <c r="B11" s="40" t="s">
        <v>63</v>
      </c>
      <c r="C11" s="40">
        <v>6.0</v>
      </c>
      <c r="D11" s="40">
        <v>2.0</v>
      </c>
      <c r="E11" s="40"/>
      <c r="F11" s="40"/>
      <c r="G11" s="40"/>
      <c r="H11" s="41"/>
      <c r="I11" s="41"/>
      <c r="J11" s="41"/>
      <c r="K11" s="46">
        <f t="shared" si="1"/>
        <v>8</v>
      </c>
      <c r="L11" s="36"/>
      <c r="M11" s="43" t="s">
        <v>63</v>
      </c>
      <c r="N11" s="115">
        <f>SUM(K11+K20+K29)</f>
        <v>13</v>
      </c>
    </row>
    <row r="12">
      <c r="A12" s="44">
        <v>1.0</v>
      </c>
      <c r="B12" s="45" t="s">
        <v>31</v>
      </c>
      <c r="C12" s="45">
        <v>11.0</v>
      </c>
      <c r="D12" s="45">
        <v>7.0</v>
      </c>
      <c r="E12" s="47"/>
      <c r="F12" s="47"/>
      <c r="G12" s="47"/>
      <c r="H12" s="47"/>
      <c r="I12" s="45"/>
      <c r="J12" s="45"/>
      <c r="K12" s="46">
        <f t="shared" si="1"/>
        <v>18</v>
      </c>
      <c r="L12" s="36"/>
      <c r="M12" s="49" t="s">
        <v>31</v>
      </c>
      <c r="N12" s="49">
        <f>SUM(K12+K21+K26)</f>
        <v>38</v>
      </c>
    </row>
    <row r="13">
      <c r="A13" s="51">
        <v>1.0</v>
      </c>
      <c r="B13" s="40" t="s">
        <v>64</v>
      </c>
      <c r="C13" s="40">
        <v>1.0</v>
      </c>
      <c r="D13" s="40"/>
      <c r="E13" s="40">
        <v>3.0</v>
      </c>
      <c r="F13" s="41"/>
      <c r="G13" s="41"/>
      <c r="H13" s="41"/>
      <c r="I13" s="41"/>
      <c r="J13" s="40"/>
      <c r="K13" s="46">
        <f t="shared" si="1"/>
        <v>4</v>
      </c>
      <c r="L13" s="36"/>
      <c r="M13" s="43" t="s">
        <v>64</v>
      </c>
      <c r="N13" s="43">
        <f>SUM(K13+K24+K30)</f>
        <v>25</v>
      </c>
    </row>
    <row r="14">
      <c r="A14" s="44">
        <v>1.0</v>
      </c>
      <c r="B14" s="45" t="s">
        <v>92</v>
      </c>
      <c r="C14" s="45">
        <v>1.0</v>
      </c>
      <c r="D14" s="45"/>
      <c r="E14" s="45"/>
      <c r="F14" s="45"/>
      <c r="G14" s="45"/>
      <c r="H14" s="45"/>
      <c r="I14" s="47"/>
      <c r="J14" s="47"/>
      <c r="K14" s="46">
        <f t="shared" si="1"/>
        <v>1</v>
      </c>
      <c r="L14" s="36"/>
      <c r="M14" s="49" t="s">
        <v>92</v>
      </c>
      <c r="N14" s="49">
        <f>SUM(K14)</f>
        <v>1</v>
      </c>
    </row>
    <row r="15">
      <c r="A15" s="51">
        <v>1.0</v>
      </c>
      <c r="B15" s="40" t="s">
        <v>67</v>
      </c>
      <c r="C15" s="40">
        <v>2.0</v>
      </c>
      <c r="D15" s="40"/>
      <c r="E15" s="41"/>
      <c r="F15" s="40"/>
      <c r="G15" s="41"/>
      <c r="H15" s="41"/>
      <c r="I15" s="40"/>
      <c r="J15" s="40"/>
      <c r="K15" s="46">
        <f t="shared" si="1"/>
        <v>2</v>
      </c>
      <c r="L15" s="36"/>
      <c r="M15" s="43" t="s">
        <v>67</v>
      </c>
      <c r="N15" s="43">
        <f>SUM(K15+K22+K32)</f>
        <v>9</v>
      </c>
    </row>
    <row r="16">
      <c r="A16" s="44">
        <v>1.0</v>
      </c>
      <c r="B16" s="45" t="s">
        <v>85</v>
      </c>
      <c r="C16" s="45">
        <v>1.0</v>
      </c>
      <c r="D16" s="45"/>
      <c r="E16" s="47"/>
      <c r="F16" s="47"/>
      <c r="G16" s="47"/>
      <c r="H16" s="47"/>
      <c r="I16" s="47"/>
      <c r="J16" s="47"/>
      <c r="K16" s="46">
        <f t="shared" si="1"/>
        <v>1</v>
      </c>
      <c r="L16" s="36"/>
      <c r="M16" s="49" t="s">
        <v>85</v>
      </c>
      <c r="N16" s="49">
        <f>SUM(K16+K18+K28)</f>
        <v>16</v>
      </c>
    </row>
    <row r="17">
      <c r="A17" s="51">
        <v>2.0</v>
      </c>
      <c r="B17" s="40" t="s">
        <v>60</v>
      </c>
      <c r="C17" s="40"/>
      <c r="D17" s="40">
        <v>8.0</v>
      </c>
      <c r="E17" s="40">
        <v>7.0</v>
      </c>
      <c r="F17" s="41"/>
      <c r="G17" s="40">
        <v>3.0</v>
      </c>
      <c r="H17" s="40">
        <v>9.0</v>
      </c>
      <c r="I17" s="40">
        <v>4.0</v>
      </c>
      <c r="J17" s="40">
        <v>5.0</v>
      </c>
      <c r="K17" s="46">
        <f t="shared" si="1"/>
        <v>36</v>
      </c>
      <c r="L17" s="36"/>
      <c r="M17" s="43" t="s">
        <v>57</v>
      </c>
      <c r="N17" s="43">
        <v>5.0</v>
      </c>
    </row>
    <row r="18">
      <c r="A18" s="44">
        <v>2.0</v>
      </c>
      <c r="B18" s="45" t="s">
        <v>85</v>
      </c>
      <c r="C18" s="45"/>
      <c r="D18" s="45">
        <v>9.0</v>
      </c>
      <c r="E18" s="45"/>
      <c r="F18" s="45"/>
      <c r="G18" s="45"/>
      <c r="H18" s="47"/>
      <c r="I18" s="47"/>
      <c r="J18" s="47"/>
      <c r="K18" s="46">
        <f t="shared" si="1"/>
        <v>9</v>
      </c>
      <c r="L18" s="36"/>
      <c r="M18" s="49" t="s">
        <v>33</v>
      </c>
      <c r="N18" s="49">
        <f>COUNT(N9:N17)</f>
        <v>9</v>
      </c>
    </row>
    <row r="19">
      <c r="A19" s="51">
        <v>2.0</v>
      </c>
      <c r="B19" s="40" t="s">
        <v>55</v>
      </c>
      <c r="C19" s="40">
        <v>1.0</v>
      </c>
      <c r="D19" s="40"/>
      <c r="E19" s="40">
        <v>1.0</v>
      </c>
      <c r="F19" s="40">
        <v>1.0</v>
      </c>
      <c r="G19" s="40">
        <v>1.0</v>
      </c>
      <c r="H19" s="40">
        <v>1.0</v>
      </c>
      <c r="I19" s="41"/>
      <c r="J19" s="41"/>
      <c r="K19" s="46">
        <f t="shared" si="1"/>
        <v>5</v>
      </c>
      <c r="L19" s="36"/>
      <c r="M19" s="48"/>
      <c r="N19" s="48"/>
    </row>
    <row r="20">
      <c r="A20" s="44">
        <v>2.0</v>
      </c>
      <c r="B20" s="45" t="s">
        <v>63</v>
      </c>
      <c r="C20" s="45">
        <v>3.0</v>
      </c>
      <c r="D20" s="45"/>
      <c r="E20" s="47"/>
      <c r="F20" s="47"/>
      <c r="G20" s="45"/>
      <c r="H20" s="45"/>
      <c r="I20" s="47"/>
      <c r="J20" s="45"/>
      <c r="K20" s="46">
        <f t="shared" si="1"/>
        <v>3</v>
      </c>
      <c r="L20" s="36"/>
      <c r="M20" s="53"/>
      <c r="N20" s="53"/>
    </row>
    <row r="21">
      <c r="A21" s="51">
        <v>2.0</v>
      </c>
      <c r="B21" s="40" t="s">
        <v>31</v>
      </c>
      <c r="C21" s="40">
        <v>7.0</v>
      </c>
      <c r="D21" s="40">
        <v>3.0</v>
      </c>
      <c r="E21" s="40"/>
      <c r="F21" s="40"/>
      <c r="G21" s="40"/>
      <c r="H21" s="40"/>
      <c r="I21" s="40"/>
      <c r="J21" s="40"/>
      <c r="K21" s="46">
        <f t="shared" si="1"/>
        <v>10</v>
      </c>
      <c r="L21" s="36"/>
      <c r="M21" s="52"/>
      <c r="N21" s="52"/>
    </row>
    <row r="22">
      <c r="A22" s="54">
        <v>2.0</v>
      </c>
      <c r="B22" s="55" t="s">
        <v>67</v>
      </c>
      <c r="C22" s="55">
        <v>5.0</v>
      </c>
      <c r="D22" s="55"/>
      <c r="E22" s="55"/>
      <c r="F22" s="55"/>
      <c r="G22" s="56"/>
      <c r="H22" s="56"/>
      <c r="I22" s="56"/>
      <c r="J22" s="56"/>
      <c r="K22" s="46">
        <f t="shared" si="1"/>
        <v>5</v>
      </c>
      <c r="L22" s="36"/>
      <c r="M22" s="53"/>
      <c r="N22" s="53"/>
    </row>
    <row r="23">
      <c r="A23" s="64">
        <v>2.0</v>
      </c>
      <c r="B23" s="59" t="s">
        <v>57</v>
      </c>
      <c r="C23" s="60"/>
      <c r="D23" s="59">
        <v>1.0</v>
      </c>
      <c r="E23" s="60"/>
      <c r="F23" s="60"/>
      <c r="G23" s="60"/>
      <c r="H23" s="60"/>
      <c r="I23" s="60"/>
      <c r="J23" s="60"/>
      <c r="K23" s="46">
        <f t="shared" si="1"/>
        <v>1</v>
      </c>
      <c r="L23" s="36"/>
      <c r="M23" s="52"/>
      <c r="N23" s="52"/>
    </row>
    <row r="24">
      <c r="A24" s="179">
        <v>2.0</v>
      </c>
      <c r="B24" s="62" t="s">
        <v>64</v>
      </c>
      <c r="C24" s="62"/>
      <c r="D24" s="62">
        <v>1.0</v>
      </c>
      <c r="E24" s="62">
        <v>4.0</v>
      </c>
      <c r="F24" s="63"/>
      <c r="G24" s="63"/>
      <c r="H24" s="63"/>
      <c r="I24" s="63"/>
      <c r="J24" s="63"/>
      <c r="K24" s="46">
        <f t="shared" si="1"/>
        <v>5</v>
      </c>
      <c r="L24" s="36"/>
      <c r="M24" s="53"/>
      <c r="N24" s="53"/>
    </row>
    <row r="25">
      <c r="A25" s="64">
        <v>3.0</v>
      </c>
      <c r="B25" s="59" t="s">
        <v>60</v>
      </c>
      <c r="C25" s="59">
        <v>1.0</v>
      </c>
      <c r="D25" s="59">
        <v>13.0</v>
      </c>
      <c r="E25" s="59">
        <v>3.0</v>
      </c>
      <c r="F25" s="59">
        <v>5.0</v>
      </c>
      <c r="G25" s="59">
        <v>9.0</v>
      </c>
      <c r="H25" s="59">
        <v>8.0</v>
      </c>
      <c r="I25" s="59">
        <v>3.0</v>
      </c>
      <c r="J25" s="59">
        <v>7.0</v>
      </c>
      <c r="K25" s="46">
        <f t="shared" si="1"/>
        <v>49</v>
      </c>
      <c r="L25" s="36"/>
      <c r="M25" s="52"/>
      <c r="N25" s="52"/>
    </row>
    <row r="26">
      <c r="A26" s="54">
        <v>3.0</v>
      </c>
      <c r="B26" s="55" t="s">
        <v>31</v>
      </c>
      <c r="C26" s="55">
        <v>3.0</v>
      </c>
      <c r="D26" s="55">
        <v>7.0</v>
      </c>
      <c r="E26" s="55"/>
      <c r="F26" s="55"/>
      <c r="G26" s="56"/>
      <c r="H26" s="56"/>
      <c r="I26" s="56"/>
      <c r="J26" s="55"/>
      <c r="K26" s="46">
        <f t="shared" si="1"/>
        <v>10</v>
      </c>
      <c r="L26" s="36"/>
      <c r="M26" s="53"/>
      <c r="N26" s="53"/>
    </row>
    <row r="27">
      <c r="A27" s="64">
        <v>3.0</v>
      </c>
      <c r="B27" s="59" t="s">
        <v>55</v>
      </c>
      <c r="C27" s="60"/>
      <c r="D27" s="59">
        <v>1.0</v>
      </c>
      <c r="E27" s="60"/>
      <c r="F27" s="59">
        <v>1.0</v>
      </c>
      <c r="G27" s="59"/>
      <c r="H27" s="60"/>
      <c r="I27" s="60"/>
      <c r="J27" s="60"/>
      <c r="K27" s="46">
        <f t="shared" si="1"/>
        <v>2</v>
      </c>
      <c r="L27" s="36"/>
      <c r="M27" s="52"/>
      <c r="N27" s="52"/>
    </row>
    <row r="28">
      <c r="A28" s="54">
        <v>3.0</v>
      </c>
      <c r="B28" s="55" t="s">
        <v>85</v>
      </c>
      <c r="C28" s="55">
        <v>1.0</v>
      </c>
      <c r="D28" s="55">
        <v>5.0</v>
      </c>
      <c r="E28" s="56"/>
      <c r="F28" s="56"/>
      <c r="G28" s="56"/>
      <c r="H28" s="56"/>
      <c r="I28" s="56"/>
      <c r="J28" s="56"/>
      <c r="K28" s="46">
        <f t="shared" si="1"/>
        <v>6</v>
      </c>
      <c r="L28" s="36"/>
      <c r="M28" s="53"/>
      <c r="N28" s="53"/>
    </row>
    <row r="29">
      <c r="A29" s="148">
        <v>3.0</v>
      </c>
      <c r="B29" s="67" t="s">
        <v>63</v>
      </c>
      <c r="C29" s="67">
        <v>2.0</v>
      </c>
      <c r="D29" s="67"/>
      <c r="E29" s="67"/>
      <c r="F29" s="68"/>
      <c r="G29" s="68"/>
      <c r="H29" s="68"/>
      <c r="I29" s="68"/>
      <c r="J29" s="68"/>
      <c r="K29" s="46">
        <f t="shared" si="1"/>
        <v>2</v>
      </c>
      <c r="L29" s="36"/>
      <c r="M29" s="52"/>
      <c r="N29" s="52"/>
    </row>
    <row r="30">
      <c r="A30" s="54">
        <v>3.0</v>
      </c>
      <c r="B30" s="55" t="s">
        <v>64</v>
      </c>
      <c r="C30" s="55"/>
      <c r="D30" s="55">
        <v>4.0</v>
      </c>
      <c r="E30" s="55">
        <v>12.0</v>
      </c>
      <c r="F30" s="56"/>
      <c r="G30" s="56"/>
      <c r="H30" s="56"/>
      <c r="I30" s="56"/>
      <c r="J30" s="56"/>
      <c r="K30" s="46">
        <f t="shared" si="1"/>
        <v>16</v>
      </c>
      <c r="L30" s="36"/>
      <c r="M30" s="53"/>
      <c r="N30" s="53"/>
    </row>
    <row r="31">
      <c r="A31" s="64">
        <v>3.0</v>
      </c>
      <c r="B31" s="59" t="s">
        <v>57</v>
      </c>
      <c r="C31" s="60"/>
      <c r="D31" s="59">
        <v>1.0</v>
      </c>
      <c r="E31" s="59">
        <v>1.0</v>
      </c>
      <c r="F31" s="59">
        <v>2.0</v>
      </c>
      <c r="G31" s="60"/>
      <c r="H31" s="60"/>
      <c r="I31" s="60"/>
      <c r="J31" s="60"/>
      <c r="K31" s="46">
        <f t="shared" si="1"/>
        <v>4</v>
      </c>
      <c r="L31" s="36"/>
      <c r="M31" s="52"/>
      <c r="N31" s="52"/>
    </row>
    <row r="32">
      <c r="A32" s="54">
        <v>3.0</v>
      </c>
      <c r="B32" s="55" t="s">
        <v>67</v>
      </c>
      <c r="C32" s="55">
        <v>2.0</v>
      </c>
      <c r="D32" s="55"/>
      <c r="E32" s="56"/>
      <c r="F32" s="56"/>
      <c r="G32" s="56"/>
      <c r="H32" s="56"/>
      <c r="I32" s="56"/>
      <c r="J32" s="56"/>
      <c r="K32" s="46">
        <f t="shared" si="1"/>
        <v>2</v>
      </c>
      <c r="L32" s="36"/>
      <c r="M32" s="53"/>
      <c r="N32" s="53"/>
    </row>
    <row r="33">
      <c r="A33" s="64"/>
      <c r="B33" s="59"/>
      <c r="C33" s="59"/>
      <c r="D33" s="59"/>
      <c r="E33" s="60"/>
      <c r="F33" s="60"/>
      <c r="G33" s="60"/>
      <c r="H33" s="60"/>
      <c r="I33" s="60"/>
      <c r="J33" s="60"/>
      <c r="K33" s="46">
        <f t="shared" si="1"/>
        <v>0</v>
      </c>
      <c r="L33" s="36"/>
      <c r="M33" s="52"/>
      <c r="N33" s="52"/>
    </row>
    <row r="34">
      <c r="A34" s="61"/>
      <c r="B34" s="62"/>
      <c r="C34" s="62"/>
      <c r="D34" s="63"/>
      <c r="E34" s="63"/>
      <c r="F34" s="63"/>
      <c r="G34" s="63"/>
      <c r="H34" s="63"/>
      <c r="I34" s="63"/>
      <c r="J34" s="63"/>
      <c r="K34" s="46">
        <f t="shared" si="1"/>
        <v>0</v>
      </c>
      <c r="L34" s="36"/>
      <c r="M34" s="53"/>
      <c r="N34" s="53"/>
    </row>
    <row r="35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46">
        <f t="shared" si="1"/>
        <v>0</v>
      </c>
      <c r="L35" s="36"/>
      <c r="M35" s="52"/>
      <c r="N35" s="52"/>
    </row>
    <row r="36">
      <c r="A36" s="65"/>
      <c r="B36" s="56"/>
      <c r="C36" s="56"/>
      <c r="D36" s="56"/>
      <c r="E36" s="56"/>
      <c r="F36" s="56"/>
      <c r="G36" s="56"/>
      <c r="H36" s="56"/>
      <c r="I36" s="56"/>
      <c r="J36" s="56"/>
      <c r="K36" s="46">
        <f t="shared" si="1"/>
        <v>0</v>
      </c>
      <c r="L36" s="36"/>
      <c r="M36" s="53"/>
      <c r="N36" s="53"/>
    </row>
    <row r="37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46">
        <f t="shared" si="1"/>
        <v>0</v>
      </c>
      <c r="L37" s="36"/>
      <c r="M37" s="52"/>
      <c r="N37" s="52"/>
    </row>
    <row r="38">
      <c r="A38" s="65"/>
      <c r="B38" s="56"/>
      <c r="C38" s="56"/>
      <c r="D38" s="56"/>
      <c r="E38" s="56"/>
      <c r="F38" s="56"/>
      <c r="G38" s="56"/>
      <c r="H38" s="56"/>
      <c r="I38" s="56"/>
      <c r="J38" s="56"/>
      <c r="K38" s="46">
        <f t="shared" si="1"/>
        <v>0</v>
      </c>
      <c r="L38" s="36"/>
      <c r="M38" s="53"/>
      <c r="N38" s="53"/>
    </row>
    <row r="39">
      <c r="A39" s="66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36"/>
      <c r="M39" s="52"/>
      <c r="N39" s="52"/>
    </row>
    <row r="40">
      <c r="A40" s="70"/>
      <c r="B40" s="71"/>
      <c r="C40" s="71"/>
      <c r="D40" s="71"/>
      <c r="E40" s="70"/>
      <c r="F40" s="7"/>
      <c r="G40" s="7"/>
      <c r="H40" s="7"/>
      <c r="I40" s="7"/>
      <c r="J40" s="7"/>
      <c r="K40" s="7"/>
      <c r="L40" s="36"/>
      <c r="M40" s="53"/>
      <c r="N40" s="53"/>
    </row>
    <row r="41">
      <c r="A41" s="72" t="s">
        <v>18</v>
      </c>
      <c r="B41" s="73" t="s">
        <v>19</v>
      </c>
      <c r="C41" s="74" t="s">
        <v>34</v>
      </c>
      <c r="D41" s="75" t="s">
        <v>35</v>
      </c>
      <c r="E41" s="76" t="s">
        <v>36</v>
      </c>
      <c r="F41" s="7"/>
      <c r="G41" s="77" t="s">
        <v>18</v>
      </c>
      <c r="H41" s="77" t="s">
        <v>37</v>
      </c>
      <c r="I41" s="77" t="s">
        <v>38</v>
      </c>
      <c r="J41" s="77" t="s">
        <v>39</v>
      </c>
      <c r="K41" s="7"/>
      <c r="L41" s="7"/>
      <c r="M41" s="7"/>
      <c r="N41" s="7"/>
    </row>
    <row r="42">
      <c r="A42" s="79"/>
      <c r="B42" s="81"/>
      <c r="C42" s="81"/>
      <c r="D42" s="81"/>
      <c r="E42" s="83"/>
      <c r="F42" s="36"/>
      <c r="G42" s="82" t="s">
        <v>41</v>
      </c>
      <c r="H42" s="124">
        <v>0.0</v>
      </c>
      <c r="I42" s="85"/>
      <c r="J42" s="85"/>
      <c r="K42" s="7"/>
      <c r="L42" s="7"/>
      <c r="M42" s="7"/>
      <c r="N42" s="7"/>
    </row>
    <row r="43">
      <c r="A43" s="39"/>
      <c r="B43" s="40"/>
      <c r="C43" s="40"/>
      <c r="D43" s="40"/>
      <c r="E43" s="41"/>
      <c r="F43" s="36"/>
      <c r="G43" s="86" t="s">
        <v>42</v>
      </c>
      <c r="H43" s="126">
        <v>0.0</v>
      </c>
      <c r="I43" s="88"/>
      <c r="J43" s="88"/>
      <c r="K43" s="7"/>
      <c r="L43" s="7"/>
      <c r="M43" s="7"/>
      <c r="N43" s="7"/>
    </row>
    <row r="44">
      <c r="A44" s="79"/>
      <c r="B44" s="81"/>
      <c r="C44" s="81"/>
      <c r="D44" s="81"/>
      <c r="E44" s="83"/>
      <c r="F44" s="36"/>
      <c r="G44" s="82" t="s">
        <v>43</v>
      </c>
      <c r="H44" s="124">
        <v>0.0</v>
      </c>
      <c r="I44" s="85"/>
      <c r="J44" s="85"/>
      <c r="K44" s="7"/>
      <c r="L44" s="7"/>
      <c r="M44" s="7"/>
      <c r="N44" s="7"/>
    </row>
    <row r="45">
      <c r="A45" s="90"/>
      <c r="B45" s="59"/>
      <c r="C45" s="59"/>
      <c r="D45" s="59"/>
      <c r="E45" s="60"/>
      <c r="F45" s="7"/>
      <c r="G45" s="77" t="s">
        <v>18</v>
      </c>
      <c r="H45" s="77" t="s">
        <v>44</v>
      </c>
      <c r="I45" s="77" t="s">
        <v>38</v>
      </c>
      <c r="J45" s="77" t="s">
        <v>39</v>
      </c>
      <c r="K45" s="7"/>
      <c r="L45" s="7"/>
      <c r="M45" s="7"/>
      <c r="N45" s="7"/>
    </row>
    <row r="46">
      <c r="A46" s="92"/>
      <c r="B46" s="55"/>
      <c r="C46" s="55"/>
      <c r="D46" s="55"/>
      <c r="E46" s="56"/>
      <c r="F46" s="36"/>
      <c r="G46" s="93" t="s">
        <v>41</v>
      </c>
      <c r="H46" s="127">
        <v>0.0</v>
      </c>
      <c r="I46" s="95"/>
      <c r="J46" s="95"/>
      <c r="K46" s="7"/>
      <c r="L46" s="7"/>
      <c r="M46" s="7"/>
      <c r="N46" s="7"/>
    </row>
    <row r="47">
      <c r="A47" s="90"/>
      <c r="B47" s="60"/>
      <c r="C47" s="60"/>
      <c r="D47" s="60"/>
      <c r="E47" s="60"/>
      <c r="F47" s="36"/>
      <c r="G47" s="96" t="s">
        <v>42</v>
      </c>
      <c r="H47" s="128">
        <v>0.0</v>
      </c>
      <c r="I47" s="97"/>
      <c r="J47" s="99"/>
      <c r="K47" s="7"/>
      <c r="L47" s="7"/>
      <c r="M47" s="7"/>
      <c r="N47" s="7"/>
    </row>
    <row r="48">
      <c r="A48" s="92"/>
      <c r="B48" s="56"/>
      <c r="C48" s="56"/>
      <c r="D48" s="56"/>
      <c r="E48" s="56"/>
      <c r="F48" s="36"/>
      <c r="G48" s="93" t="s">
        <v>43</v>
      </c>
      <c r="H48" s="127">
        <v>0.0</v>
      </c>
      <c r="I48" s="95"/>
      <c r="J48" s="95"/>
      <c r="K48" s="7"/>
      <c r="L48" s="7"/>
      <c r="M48" s="7"/>
      <c r="N48" s="7"/>
    </row>
    <row r="49">
      <c r="A49" s="90"/>
      <c r="B49" s="60"/>
      <c r="C49" s="60"/>
      <c r="D49" s="60"/>
      <c r="E49" s="60"/>
      <c r="F49" s="7"/>
      <c r="G49" s="7"/>
      <c r="H49" s="7"/>
      <c r="I49" s="7"/>
      <c r="J49" s="7"/>
      <c r="K49" s="7"/>
      <c r="L49" s="7"/>
      <c r="M49" s="7"/>
      <c r="N49" s="7"/>
    </row>
    <row r="50">
      <c r="A50" s="92"/>
      <c r="B50" s="56"/>
      <c r="C50" s="56"/>
      <c r="D50" s="56"/>
      <c r="E50" s="56"/>
      <c r="F50" s="7"/>
      <c r="G50" s="7"/>
      <c r="H50" s="7"/>
      <c r="I50" s="7"/>
      <c r="J50" s="7"/>
      <c r="K50" s="7"/>
      <c r="L50" s="7"/>
      <c r="M50" s="7"/>
      <c r="N50" s="7"/>
    </row>
    <row r="51">
      <c r="A51" s="90"/>
      <c r="B51" s="60"/>
      <c r="C51" s="60"/>
      <c r="D51" s="60"/>
      <c r="E51" s="60"/>
      <c r="F51" s="7"/>
      <c r="G51" s="7"/>
      <c r="H51" s="7"/>
      <c r="I51" s="7"/>
      <c r="J51" s="7"/>
      <c r="K51" s="7"/>
      <c r="L51" s="7"/>
      <c r="M51" s="7"/>
      <c r="N51" s="7"/>
    </row>
    <row r="52">
      <c r="A52" s="92"/>
      <c r="B52" s="56"/>
      <c r="C52" s="56"/>
      <c r="D52" s="56"/>
      <c r="E52" s="56"/>
      <c r="F52" s="7"/>
      <c r="G52" s="7"/>
      <c r="H52" s="7"/>
      <c r="I52" s="7"/>
      <c r="J52" s="7"/>
      <c r="K52" s="7"/>
      <c r="L52" s="7"/>
      <c r="M52" s="7"/>
      <c r="N52" s="7"/>
    </row>
    <row r="53">
      <c r="A53" s="90"/>
      <c r="B53" s="60"/>
      <c r="C53" s="60"/>
      <c r="D53" s="60"/>
      <c r="E53" s="60"/>
      <c r="F53" s="7"/>
      <c r="G53" s="7"/>
      <c r="H53" s="7"/>
      <c r="I53" s="7"/>
      <c r="J53" s="7"/>
      <c r="K53" s="7"/>
      <c r="L53" s="7"/>
      <c r="M53" s="7"/>
      <c r="N53" s="7"/>
    </row>
    <row r="54">
      <c r="A54" s="92"/>
      <c r="B54" s="56"/>
      <c r="C54" s="56"/>
      <c r="D54" s="56"/>
      <c r="E54" s="56"/>
      <c r="F54" s="7"/>
      <c r="G54" s="7"/>
      <c r="H54" s="7"/>
      <c r="I54" s="7"/>
      <c r="J54" s="7"/>
      <c r="K54" s="7"/>
      <c r="L54" s="7"/>
      <c r="M54" s="7"/>
      <c r="N54" s="7"/>
    </row>
    <row r="55">
      <c r="A55" s="90"/>
      <c r="B55" s="60"/>
      <c r="C55" s="60"/>
      <c r="D55" s="60"/>
      <c r="E55" s="60"/>
      <c r="F55" s="7"/>
      <c r="G55" s="7"/>
      <c r="H55" s="7"/>
      <c r="I55" s="7"/>
      <c r="J55" s="7"/>
      <c r="K55" s="7"/>
      <c r="L55" s="7"/>
      <c r="M55" s="7"/>
      <c r="N55" s="7"/>
    </row>
    <row r="56">
      <c r="A56" s="92"/>
      <c r="B56" s="56"/>
      <c r="C56" s="56"/>
      <c r="D56" s="56"/>
      <c r="E56" s="56"/>
      <c r="F56" s="7"/>
      <c r="G56" s="7"/>
      <c r="H56" s="7"/>
      <c r="I56" s="7"/>
      <c r="J56" s="7"/>
      <c r="K56" s="7"/>
      <c r="L56" s="7"/>
      <c r="M56" s="7"/>
      <c r="N56" s="7"/>
    </row>
    <row r="57">
      <c r="A57" s="90"/>
      <c r="B57" s="60"/>
      <c r="C57" s="60"/>
      <c r="D57" s="60"/>
      <c r="E57" s="60"/>
      <c r="F57" s="7"/>
      <c r="G57" s="7"/>
      <c r="H57" s="7"/>
      <c r="I57" s="7"/>
      <c r="J57" s="7"/>
      <c r="K57" s="7"/>
      <c r="L57" s="7"/>
      <c r="M57" s="7"/>
      <c r="N57" s="7"/>
    </row>
    <row r="58">
      <c r="A58" s="92"/>
      <c r="B58" s="56"/>
      <c r="C58" s="56"/>
      <c r="D58" s="56"/>
      <c r="E58" s="56"/>
      <c r="F58" s="7"/>
      <c r="G58" s="7"/>
      <c r="H58" s="7"/>
      <c r="I58" s="7"/>
      <c r="J58" s="7"/>
      <c r="K58" s="7"/>
      <c r="L58" s="7"/>
      <c r="M58" s="7"/>
      <c r="N58" s="7"/>
    </row>
    <row r="59">
      <c r="A59" s="90"/>
      <c r="B59" s="60"/>
      <c r="C59" s="60"/>
      <c r="D59" s="60"/>
      <c r="E59" s="60"/>
      <c r="F59" s="7"/>
      <c r="G59" s="7"/>
      <c r="H59" s="7"/>
      <c r="I59" s="7"/>
      <c r="J59" s="7"/>
      <c r="K59" s="7"/>
      <c r="L59" s="7"/>
      <c r="M59" s="7"/>
      <c r="N59" s="7"/>
    </row>
    <row r="60">
      <c r="A60" s="92"/>
      <c r="B60" s="56"/>
      <c r="C60" s="56"/>
      <c r="D60" s="56"/>
      <c r="E60" s="56"/>
      <c r="F60" s="7"/>
      <c r="G60" s="7"/>
      <c r="H60" s="7"/>
      <c r="I60" s="7"/>
      <c r="J60" s="7"/>
      <c r="K60" s="7"/>
      <c r="L60" s="7"/>
      <c r="M60" s="7"/>
      <c r="N60" s="7"/>
    </row>
    <row r="61">
      <c r="A61" s="90"/>
      <c r="B61" s="60"/>
      <c r="C61" s="60"/>
      <c r="D61" s="60"/>
      <c r="E61" s="60"/>
      <c r="F61" s="7"/>
      <c r="G61" s="7"/>
      <c r="H61" s="7"/>
      <c r="I61" s="7"/>
      <c r="J61" s="7"/>
      <c r="K61" s="7"/>
      <c r="L61" s="7"/>
      <c r="M61" s="7"/>
      <c r="N61" s="7"/>
    </row>
    <row r="62">
      <c r="A62" s="92"/>
      <c r="B62" s="56"/>
      <c r="C62" s="56"/>
      <c r="D62" s="56"/>
      <c r="E62" s="56"/>
      <c r="F62" s="7"/>
      <c r="G62" s="7"/>
      <c r="H62" s="7"/>
      <c r="I62" s="7"/>
      <c r="J62" s="7"/>
      <c r="K62" s="7"/>
      <c r="L62" s="7"/>
      <c r="M62" s="7"/>
      <c r="N62" s="7"/>
    </row>
    <row r="63">
      <c r="A63" s="90"/>
      <c r="B63" s="60"/>
      <c r="C63" s="60"/>
      <c r="D63" s="60"/>
      <c r="E63" s="60"/>
      <c r="F63" s="7"/>
      <c r="G63" s="7"/>
      <c r="H63" s="7"/>
      <c r="I63" s="7"/>
      <c r="J63" s="7"/>
      <c r="K63" s="7"/>
      <c r="L63" s="7"/>
      <c r="M63" s="7"/>
      <c r="N63" s="7"/>
    </row>
    <row r="64">
      <c r="A64" s="92"/>
      <c r="B64" s="56"/>
      <c r="C64" s="56"/>
      <c r="D64" s="56"/>
      <c r="E64" s="56"/>
      <c r="F64" s="7"/>
      <c r="G64" s="7"/>
      <c r="H64" s="7"/>
      <c r="I64" s="7"/>
      <c r="J64" s="7"/>
      <c r="K64" s="7"/>
      <c r="L64" s="7"/>
      <c r="M64" s="7"/>
      <c r="N64" s="7"/>
    </row>
    <row r="65">
      <c r="A65" s="90"/>
      <c r="B65" s="60"/>
      <c r="C65" s="60"/>
      <c r="D65" s="60"/>
      <c r="E65" s="60"/>
      <c r="F65" s="7"/>
      <c r="G65" s="7"/>
      <c r="H65" s="7"/>
      <c r="I65" s="7"/>
      <c r="J65" s="7"/>
      <c r="K65" s="7"/>
      <c r="L65" s="7"/>
      <c r="M65" s="7"/>
      <c r="N65" s="7"/>
    </row>
    <row r="66">
      <c r="A66" s="92"/>
      <c r="B66" s="56"/>
      <c r="C66" s="56"/>
      <c r="D66" s="56"/>
      <c r="E66" s="56"/>
      <c r="F66" s="7"/>
      <c r="G66" s="7"/>
      <c r="H66" s="7"/>
      <c r="I66" s="7"/>
      <c r="J66" s="7"/>
      <c r="K66" s="7"/>
      <c r="L66" s="7"/>
      <c r="M66" s="7"/>
      <c r="N66" s="7"/>
    </row>
    <row r="67">
      <c r="A67" s="90"/>
      <c r="B67" s="60"/>
      <c r="C67" s="60"/>
      <c r="D67" s="60"/>
      <c r="E67" s="60"/>
      <c r="F67" s="7"/>
      <c r="G67" s="7"/>
      <c r="H67" s="7"/>
      <c r="I67" s="7"/>
      <c r="J67" s="7"/>
      <c r="K67" s="7"/>
      <c r="L67" s="7"/>
      <c r="M67" s="7"/>
      <c r="N67" s="7"/>
    </row>
    <row r="68">
      <c r="A68" s="92"/>
      <c r="B68" s="56"/>
      <c r="C68" s="56"/>
      <c r="D68" s="56"/>
      <c r="E68" s="56"/>
      <c r="F68" s="7"/>
      <c r="G68" s="7"/>
      <c r="H68" s="7"/>
      <c r="I68" s="7"/>
      <c r="J68" s="7"/>
      <c r="K68" s="7"/>
      <c r="L68" s="7"/>
      <c r="M68" s="7"/>
      <c r="N68" s="7"/>
    </row>
    <row r="69">
      <c r="A69" s="90"/>
      <c r="B69" s="60"/>
      <c r="C69" s="60"/>
      <c r="D69" s="60"/>
      <c r="E69" s="60"/>
      <c r="F69" s="7"/>
      <c r="G69" s="7"/>
      <c r="H69" s="7"/>
      <c r="I69" s="7"/>
      <c r="J69" s="7"/>
      <c r="K69" s="7"/>
      <c r="L69" s="7"/>
      <c r="M69" s="7"/>
      <c r="N69" s="7"/>
    </row>
    <row r="70">
      <c r="A70" s="92"/>
      <c r="B70" s="56"/>
      <c r="C70" s="56"/>
      <c r="D70" s="56"/>
      <c r="E70" s="56"/>
      <c r="F70" s="7"/>
      <c r="G70" s="7"/>
      <c r="H70" s="7"/>
      <c r="I70" s="7"/>
      <c r="J70" s="7"/>
      <c r="K70" s="7"/>
      <c r="L70" s="7"/>
      <c r="M70" s="7"/>
      <c r="N70" s="7"/>
    </row>
    <row r="71">
      <c r="A71" s="90"/>
      <c r="B71" s="60"/>
      <c r="C71" s="60"/>
      <c r="D71" s="60"/>
      <c r="E71" s="60"/>
      <c r="F71" s="7"/>
      <c r="G71" s="7"/>
      <c r="H71" s="7"/>
      <c r="I71" s="7"/>
      <c r="J71" s="7"/>
      <c r="K71" s="7"/>
      <c r="L71" s="7"/>
      <c r="M71" s="7"/>
      <c r="N71" s="7"/>
    </row>
    <row r="72">
      <c r="A72" s="92"/>
      <c r="B72" s="56"/>
      <c r="C72" s="56"/>
      <c r="D72" s="56"/>
      <c r="E72" s="56"/>
      <c r="F72" s="7"/>
      <c r="G72" s="7"/>
      <c r="H72" s="7"/>
      <c r="I72" s="7"/>
      <c r="J72" s="7"/>
      <c r="K72" s="7"/>
      <c r="L72" s="7"/>
      <c r="M72" s="7"/>
      <c r="N72" s="7"/>
    </row>
    <row r="73">
      <c r="A73" s="90"/>
      <c r="B73" s="60"/>
      <c r="C73" s="60"/>
      <c r="D73" s="60"/>
      <c r="E73" s="60"/>
      <c r="F73" s="7"/>
      <c r="G73" s="7"/>
      <c r="H73" s="7"/>
      <c r="I73" s="7"/>
      <c r="J73" s="7"/>
      <c r="K73" s="7"/>
      <c r="L73" s="7"/>
      <c r="M73" s="7"/>
      <c r="N73" s="7"/>
    </row>
    <row r="74">
      <c r="A74" s="92"/>
      <c r="B74" s="56"/>
      <c r="C74" s="56"/>
      <c r="D74" s="56"/>
      <c r="E74" s="56"/>
      <c r="F74" s="7"/>
      <c r="G74" s="7"/>
      <c r="H74" s="7"/>
      <c r="I74" s="7"/>
      <c r="J74" s="7"/>
      <c r="K74" s="7"/>
      <c r="L74" s="7"/>
      <c r="M74" s="7"/>
      <c r="N74" s="7"/>
    </row>
    <row r="75">
      <c r="A75" s="90"/>
      <c r="B75" s="59"/>
      <c r="C75" s="59"/>
      <c r="D75" s="59"/>
      <c r="E75" s="60"/>
    </row>
    <row r="76">
      <c r="A76" s="92"/>
      <c r="B76" s="55"/>
      <c r="C76" s="55"/>
      <c r="D76" s="55"/>
      <c r="E76" s="56"/>
    </row>
    <row r="77">
      <c r="A77" s="90"/>
      <c r="B77" s="59"/>
      <c r="C77" s="59"/>
      <c r="D77" s="59"/>
      <c r="E77" s="60"/>
    </row>
    <row r="78">
      <c r="A78" s="92"/>
      <c r="B78" s="55"/>
      <c r="C78" s="55"/>
      <c r="D78" s="55"/>
      <c r="E78" s="56"/>
    </row>
    <row r="79">
      <c r="A79" s="90"/>
      <c r="B79" s="60"/>
      <c r="C79" s="60"/>
      <c r="D79" s="60"/>
      <c r="E79" s="60"/>
    </row>
    <row r="80">
      <c r="A80" s="92"/>
      <c r="B80" s="56"/>
      <c r="C80" s="56"/>
      <c r="D80" s="56"/>
      <c r="E80" s="56"/>
    </row>
    <row r="81">
      <c r="A81" s="90"/>
      <c r="B81" s="60"/>
      <c r="C81" s="60"/>
      <c r="D81" s="60"/>
      <c r="E81" s="60"/>
    </row>
    <row r="82">
      <c r="A82" s="92"/>
      <c r="B82" s="56"/>
      <c r="C82" s="56"/>
      <c r="D82" s="56"/>
      <c r="E82" s="56"/>
    </row>
    <row r="83">
      <c r="A83" s="90"/>
      <c r="B83" s="60"/>
      <c r="C83" s="60"/>
      <c r="D83" s="60"/>
      <c r="E83" s="60"/>
    </row>
    <row r="84">
      <c r="A84" s="92"/>
      <c r="B84" s="56"/>
      <c r="C84" s="56"/>
      <c r="D84" s="56"/>
      <c r="E84" s="56"/>
    </row>
    <row r="85">
      <c r="A85" s="90"/>
      <c r="B85" s="60"/>
      <c r="C85" s="60"/>
      <c r="D85" s="60"/>
      <c r="E85" s="60"/>
    </row>
    <row r="86">
      <c r="A86" s="92"/>
      <c r="B86" s="56"/>
      <c r="C86" s="56"/>
      <c r="D86" s="56"/>
      <c r="E86" s="56"/>
    </row>
    <row r="87">
      <c r="A87" s="90"/>
      <c r="B87" s="60"/>
      <c r="C87" s="60"/>
      <c r="D87" s="60"/>
      <c r="E87" s="60"/>
    </row>
    <row r="88">
      <c r="A88" s="92"/>
      <c r="B88" s="56"/>
      <c r="C88" s="56"/>
      <c r="D88" s="56"/>
      <c r="E88" s="56"/>
    </row>
    <row r="89">
      <c r="A89" s="90"/>
      <c r="B89" s="60"/>
      <c r="C89" s="60"/>
      <c r="D89" s="60"/>
      <c r="E89" s="60"/>
    </row>
    <row r="90">
      <c r="A90" s="92"/>
      <c r="B90" s="56"/>
      <c r="C90" s="56"/>
      <c r="D90" s="56"/>
      <c r="E90" s="56"/>
    </row>
    <row r="91">
      <c r="A91" s="90"/>
      <c r="B91" s="60"/>
      <c r="C91" s="60"/>
      <c r="D91" s="60"/>
      <c r="E91" s="60"/>
    </row>
    <row r="92">
      <c r="A92" s="92"/>
      <c r="B92" s="56"/>
      <c r="C92" s="56"/>
      <c r="D92" s="56"/>
      <c r="E92" s="56"/>
    </row>
    <row r="93">
      <c r="A93" s="90"/>
      <c r="B93" s="60"/>
      <c r="C93" s="60"/>
      <c r="D93" s="60"/>
      <c r="E93" s="60"/>
    </row>
    <row r="94">
      <c r="A94" s="92"/>
      <c r="B94" s="56"/>
      <c r="C94" s="56"/>
      <c r="D94" s="56"/>
      <c r="E94" s="56"/>
    </row>
    <row r="95">
      <c r="A95" s="90"/>
      <c r="B95" s="60"/>
      <c r="C95" s="60"/>
      <c r="D95" s="60"/>
      <c r="E95" s="60"/>
    </row>
    <row r="96">
      <c r="A96" s="92"/>
      <c r="B96" s="56"/>
      <c r="C96" s="56"/>
      <c r="D96" s="56"/>
      <c r="E96" s="56"/>
    </row>
    <row r="97">
      <c r="A97" s="90"/>
      <c r="B97" s="60"/>
      <c r="C97" s="60"/>
      <c r="D97" s="60"/>
      <c r="E97" s="60"/>
    </row>
    <row r="98">
      <c r="A98" s="92"/>
      <c r="B98" s="56"/>
      <c r="C98" s="56"/>
      <c r="D98" s="56"/>
      <c r="E98" s="56"/>
    </row>
    <row r="99">
      <c r="A99" s="90"/>
      <c r="B99" s="60"/>
      <c r="C99" s="60"/>
      <c r="D99" s="60"/>
      <c r="E99" s="60"/>
    </row>
    <row r="100">
      <c r="A100" s="92"/>
      <c r="B100" s="56"/>
      <c r="C100" s="56"/>
      <c r="D100" s="56"/>
      <c r="E100" s="56"/>
    </row>
    <row r="101">
      <c r="A101" s="90"/>
      <c r="B101" s="60"/>
      <c r="C101" s="60"/>
      <c r="D101" s="60"/>
      <c r="E101" s="60"/>
    </row>
    <row r="102">
      <c r="A102" s="92"/>
      <c r="B102" s="56"/>
      <c r="C102" s="56"/>
      <c r="D102" s="56"/>
      <c r="E102" s="56"/>
    </row>
    <row r="103">
      <c r="A103" s="90"/>
      <c r="B103" s="60"/>
      <c r="C103" s="60"/>
      <c r="D103" s="60"/>
      <c r="E103" s="60"/>
    </row>
    <row r="104">
      <c r="A104" s="92"/>
      <c r="B104" s="56"/>
      <c r="C104" s="56"/>
      <c r="D104" s="56"/>
      <c r="E104" s="56"/>
    </row>
    <row r="105">
      <c r="A105" s="90"/>
      <c r="B105" s="60"/>
      <c r="C105" s="60"/>
      <c r="D105" s="60"/>
      <c r="E105" s="60"/>
    </row>
    <row r="106">
      <c r="A106" s="92"/>
      <c r="B106" s="56"/>
      <c r="C106" s="56"/>
      <c r="D106" s="56"/>
      <c r="E106" s="56"/>
    </row>
  </sheetData>
  <drawing r:id="rId1"/>
  <tableParts count="3">
    <tablePart r:id="rId5"/>
    <tablePart r:id="rId6"/>
    <tablePart r:id="rId7"/>
  </tableParts>
</worksheet>
</file>