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BKelly_Fishes_GithubRepos\Data\Thesis\Raw\Data 2018\Fish\Little Maquoketa HUC8\"/>
    </mc:Choice>
  </mc:AlternateContent>
  <bookViews>
    <workbookView xWindow="0" yWindow="0" windowWidth="28800" windowHeight="14100" tabRatio="816" firstSheet="1" activeTab="5"/>
  </bookViews>
  <sheets>
    <sheet name="Outline" sheetId="1" r:id="rId1"/>
    <sheet name="Site-005" sheetId="2" r:id="rId2"/>
    <sheet name="Site-48" sheetId="3" r:id="rId3"/>
    <sheet name="Site-010" sheetId="4" r:id="rId4"/>
    <sheet name="Site-017" sheetId="5" r:id="rId5"/>
    <sheet name="Site-028B" sheetId="6" r:id="rId6"/>
    <sheet name="North Cedar WMA" sheetId="7" r:id="rId7"/>
    <sheet name="Minors Creek" sheetId="8" r:id="rId8"/>
  </sheets>
  <calcPr calcId="162913"/>
</workbook>
</file>

<file path=xl/calcChain.xml><?xml version="1.0" encoding="utf-8"?>
<calcChain xmlns="http://schemas.openxmlformats.org/spreadsheetml/2006/main">
  <c r="K40" i="8" l="1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41" i="8" s="1"/>
  <c r="H6" i="8"/>
  <c r="G6" i="8"/>
  <c r="F6" i="8"/>
  <c r="K20" i="6"/>
  <c r="K19" i="6"/>
  <c r="K18" i="6"/>
  <c r="K17" i="6"/>
  <c r="T16" i="6"/>
  <c r="N16" i="6"/>
  <c r="K16" i="6"/>
  <c r="K15" i="6"/>
  <c r="K14" i="6"/>
  <c r="K13" i="6"/>
  <c r="K12" i="6"/>
  <c r="K21" i="6" s="1"/>
  <c r="K11" i="6"/>
  <c r="K10" i="6"/>
  <c r="K9" i="6"/>
  <c r="C42" i="5"/>
  <c r="K23" i="5"/>
  <c r="K22" i="5"/>
  <c r="N13" i="5" s="1"/>
  <c r="K21" i="5"/>
  <c r="K20" i="5"/>
  <c r="N9" i="5" s="1"/>
  <c r="K19" i="5"/>
  <c r="K18" i="5"/>
  <c r="K17" i="5"/>
  <c r="K16" i="5"/>
  <c r="K15" i="5"/>
  <c r="N15" i="5" s="1"/>
  <c r="N14" i="5"/>
  <c r="K14" i="5"/>
  <c r="K13" i="5"/>
  <c r="K12" i="5"/>
  <c r="N12" i="5" s="1"/>
  <c r="K11" i="5"/>
  <c r="N11" i="5" s="1"/>
  <c r="N10" i="5"/>
  <c r="K10" i="5"/>
  <c r="K9" i="5"/>
  <c r="L5" i="5"/>
  <c r="L6" i="5" s="1"/>
  <c r="K11" i="3"/>
  <c r="K10" i="3"/>
  <c r="K9" i="3"/>
  <c r="K25" i="2"/>
  <c r="K24" i="2"/>
  <c r="K23" i="2"/>
  <c r="K22" i="2"/>
  <c r="K21" i="2"/>
  <c r="K20" i="2"/>
  <c r="K19" i="2"/>
  <c r="K18" i="2"/>
  <c r="K17" i="2"/>
  <c r="K16" i="2"/>
  <c r="Q15" i="2"/>
  <c r="K15" i="2"/>
  <c r="K14" i="2"/>
  <c r="K13" i="2"/>
  <c r="K12" i="2"/>
  <c r="N11" i="2"/>
  <c r="K11" i="2"/>
  <c r="K10" i="2"/>
  <c r="K9" i="2"/>
  <c r="K26" i="2" s="1"/>
  <c r="N8" i="2"/>
  <c r="H6" i="2"/>
  <c r="N17" i="5" l="1"/>
</calcChain>
</file>

<file path=xl/sharedStrings.xml><?xml version="1.0" encoding="utf-8"?>
<sst xmlns="http://schemas.openxmlformats.org/spreadsheetml/2006/main" count="794" uniqueCount="97">
  <si>
    <t>Site ID | Name: Little Maq_005_Loyal</t>
  </si>
  <si>
    <t>Site ID | Name:</t>
  </si>
  <si>
    <t>Date: 9/13/18</t>
  </si>
  <si>
    <t>Notes:</t>
  </si>
  <si>
    <t>Voltage: 120</t>
  </si>
  <si>
    <t>Date:</t>
  </si>
  <si>
    <t>Voltage:</t>
  </si>
  <si>
    <t>GPS Coordinates:</t>
  </si>
  <si>
    <t>T1</t>
  </si>
  <si>
    <t>Start:</t>
  </si>
  <si>
    <t>End:</t>
  </si>
  <si>
    <t>T2</t>
  </si>
  <si>
    <t>Frequency:</t>
  </si>
  <si>
    <t>T3</t>
  </si>
  <si>
    <t>Effort (sec):</t>
  </si>
  <si>
    <t>Date: 8/2/18</t>
  </si>
  <si>
    <t>Start: 42.915354, -91.187292</t>
  </si>
  <si>
    <t>Edited by TJS 9/13/18</t>
  </si>
  <si>
    <t>Vouchers:</t>
  </si>
  <si>
    <t>Frequency: 30</t>
  </si>
  <si>
    <t>Duty Cycle: 30</t>
  </si>
  <si>
    <t>Voltage: 200</t>
  </si>
  <si>
    <t>length (mm), weight (g)</t>
  </si>
  <si>
    <t>Duty Cycle:</t>
  </si>
  <si>
    <t>Reach #</t>
  </si>
  <si>
    <t>Fish Code</t>
  </si>
  <si>
    <t>30-60</t>
  </si>
  <si>
    <t>60-90</t>
  </si>
  <si>
    <t>90-120</t>
  </si>
  <si>
    <t>120-150</t>
  </si>
  <si>
    <t>150-180</t>
  </si>
  <si>
    <t>180-210</t>
  </si>
  <si>
    <t>210-240</t>
  </si>
  <si>
    <t>240+</t>
  </si>
  <si>
    <t>TOTAL</t>
  </si>
  <si>
    <t>Species</t>
  </si>
  <si>
    <t>Total #</t>
  </si>
  <si>
    <t>Batch Weights</t>
  </si>
  <si>
    <t>BSB</t>
  </si>
  <si>
    <t>Min Length</t>
  </si>
  <si>
    <t>Max Length</t>
  </si>
  <si>
    <t>Avg Length</t>
  </si>
  <si>
    <t>Duty Cycle: 25</t>
  </si>
  <si>
    <t>Length (mm)</t>
  </si>
  <si>
    <t>Weight (g)</t>
  </si>
  <si>
    <t>WBD</t>
  </si>
  <si>
    <t>Fin Clip (Y/N)</t>
  </si>
  <si>
    <t>BKT Status</t>
  </si>
  <si>
    <t xml:space="preserve">% Adult </t>
  </si>
  <si>
    <t>% Juvenile</t>
  </si>
  <si>
    <t>Reach 1</t>
  </si>
  <si>
    <t>Reach 2</t>
  </si>
  <si>
    <t>Reach 3</t>
  </si>
  <si>
    <t>BRT Status</t>
  </si>
  <si>
    <t>FTD</t>
  </si>
  <si>
    <t>CRC</t>
  </si>
  <si>
    <t>WSU</t>
  </si>
  <si>
    <t>SRD</t>
  </si>
  <si>
    <t>CSR</t>
  </si>
  <si>
    <t>BRT</t>
  </si>
  <si>
    <t>Site ID | Name: Little Maq_010_Dennis S.</t>
  </si>
  <si>
    <t>Site ID | Name: LMAQ_Site17_RoggmanTract_USFWS</t>
  </si>
  <si>
    <t>Date: 8/16/18</t>
  </si>
  <si>
    <t>Start: 42.848526, -91.190375</t>
  </si>
  <si>
    <t>Notes: Miner Creek</t>
  </si>
  <si>
    <t>Edited by TJS 09/16/18</t>
  </si>
  <si>
    <t>BLG</t>
  </si>
  <si>
    <t>SCULPIN</t>
  </si>
  <si>
    <t>LND</t>
  </si>
  <si>
    <t xml:space="preserve">ALL SP. </t>
  </si>
  <si>
    <t>N</t>
  </si>
  <si>
    <t>NA</t>
  </si>
  <si>
    <t>Site ID | Name: Little Maq_Noth Cedar_WMA</t>
  </si>
  <si>
    <t>Site ID | Name: Little Maq_28B Buck Creek Trib.</t>
  </si>
  <si>
    <t>Date: 8/14/18</t>
  </si>
  <si>
    <t>Date: 08/16/18</t>
  </si>
  <si>
    <t>Edited by TJS 9/16/18</t>
  </si>
  <si>
    <t>Site ID | Name: Little Maq_Minors Creek</t>
  </si>
  <si>
    <t>4 Notropis</t>
  </si>
  <si>
    <t>Creek Chub</t>
  </si>
  <si>
    <t>CSH</t>
  </si>
  <si>
    <t>Central Stoneroller</t>
  </si>
  <si>
    <t>Brook Stickleback</t>
  </si>
  <si>
    <t>Fantail Darter</t>
  </si>
  <si>
    <t>LMB</t>
  </si>
  <si>
    <t>GSF</t>
  </si>
  <si>
    <t>SNS (sand)</t>
  </si>
  <si>
    <t>White Sucker</t>
  </si>
  <si>
    <t>BNM</t>
  </si>
  <si>
    <t>Western Blacknose Dace</t>
  </si>
  <si>
    <t>Southern Redbelly Dace</t>
  </si>
  <si>
    <t>All Species</t>
  </si>
  <si>
    <t>Notropis A</t>
  </si>
  <si>
    <t>Totals</t>
  </si>
  <si>
    <t>FHM</t>
  </si>
  <si>
    <t>BKT</t>
  </si>
  <si>
    <t>Site ID | Name: LMAQ_48_Koopman_SnyMagillTrib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</si>
</sst>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u/>
      <sz val="10"/>
      <color rgb="FF000000"/>
      <name val="Calibri"/>
    </font>
    <font>
      <b/>
      <u/>
      <sz val="10"/>
      <color rgb="FF000000"/>
      <name val="Calibri"/>
    </font>
    <font>
      <b/>
      <u/>
      <sz val="10"/>
      <color rgb="FF000000"/>
      <name val="Calibri"/>
    </font>
    <font>
      <b/>
      <u/>
      <sz val="10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1"/>
      <color rgb="FFFFFFFF"/>
      <name val="Calibri"/>
    </font>
    <font>
      <b/>
      <u/>
      <sz val="10"/>
      <color rgb="FF000000"/>
      <name val="Calibri"/>
    </font>
    <font>
      <b/>
      <u/>
      <sz val="10"/>
      <color rgb="FF000000"/>
      <name val="Calibri"/>
    </font>
    <font>
      <sz val="11"/>
      <color rgb="FFFFFFFF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F3F3F3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sz val="11"/>
      <color rgb="FF000000"/>
      <name val="Calibri"/>
    </font>
    <font>
      <sz val="11"/>
      <color theme="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D5A6BD"/>
        <bgColor rgb="FFD5A6BD"/>
      </patternFill>
    </fill>
    <fill>
      <patternFill patternType="solid">
        <fgColor rgb="FFD8D8D8"/>
        <bgColor rgb="FFD8D8D8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  <fill>
      <patternFill patternType="solid">
        <fgColor rgb="FF3C78D8"/>
        <bgColor rgb="FF3C78D8"/>
      </patternFill>
    </fill>
    <fill>
      <patternFill patternType="solid">
        <fgColor rgb="FFFFD966"/>
        <bgColor rgb="FFFFD966"/>
      </patternFill>
    </fill>
    <fill>
      <patternFill patternType="solid">
        <fgColor rgb="FFC27BA0"/>
        <bgColor rgb="FFC27BA0"/>
      </patternFill>
    </fill>
    <fill>
      <patternFill patternType="solid">
        <fgColor rgb="FF6D9EEB"/>
        <bgColor rgb="FF6D9EEB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A64D79"/>
        <bgColor rgb="FFA64D79"/>
      </patternFill>
    </fill>
    <fill>
      <patternFill patternType="solid">
        <fgColor rgb="FF2F5496"/>
        <bgColor rgb="FF2F5496"/>
      </patternFill>
    </fill>
    <fill>
      <patternFill patternType="solid">
        <fgColor rgb="FF4472C4"/>
        <bgColor rgb="FF4472C4"/>
      </patternFill>
    </fill>
    <fill>
      <patternFill patternType="solid">
        <fgColor rgb="FFF1C232"/>
        <bgColor rgb="FFF1C232"/>
      </patternFill>
    </fill>
    <fill>
      <patternFill patternType="solid">
        <fgColor rgb="FF000000"/>
        <bgColor rgb="FF000000"/>
      </patternFill>
    </fill>
    <fill>
      <patternFill patternType="solid">
        <fgColor rgb="FF548135"/>
        <bgColor rgb="FF548135"/>
      </patternFill>
    </fill>
    <fill>
      <patternFill patternType="solid">
        <fgColor rgb="FF70AD47"/>
        <bgColor rgb="FF70AD47"/>
      </patternFill>
    </fill>
    <fill>
      <patternFill patternType="solid">
        <fgColor rgb="FFC55A11"/>
        <bgColor rgb="FFC55A11"/>
      </patternFill>
    </fill>
    <fill>
      <patternFill patternType="solid">
        <fgColor rgb="FFED7D31"/>
        <bgColor rgb="FFED7D31"/>
      </patternFill>
    </fill>
  </fills>
  <borders count="5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76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2" xfId="0" applyFont="1" applyFill="1" applyBorder="1"/>
    <xf numFmtId="0" fontId="2" fillId="2" borderId="3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2" fillId="2" borderId="3" xfId="0" applyFont="1" applyFill="1" applyBorder="1" applyAlignment="1">
      <alignment horizontal="right"/>
    </xf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3" xfId="0" applyFont="1" applyBorder="1"/>
    <xf numFmtId="0" fontId="1" fillId="0" borderId="2" xfId="0" applyFont="1" applyBorder="1"/>
    <xf numFmtId="0" fontId="2" fillId="0" borderId="3" xfId="0" applyFont="1" applyBorder="1" applyAlignment="1">
      <alignment horizontal="right"/>
    </xf>
    <xf numFmtId="0" fontId="1" fillId="0" borderId="0" xfId="0" applyFont="1"/>
    <xf numFmtId="0" fontId="1" fillId="0" borderId="4" xfId="0" applyFont="1" applyBorder="1"/>
    <xf numFmtId="0" fontId="2" fillId="0" borderId="5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0" fontId="1" fillId="0" borderId="8" xfId="0" applyFont="1" applyBorder="1"/>
    <xf numFmtId="0" fontId="1" fillId="0" borderId="8" xfId="0" applyFont="1" applyBorder="1" applyAlignment="1">
      <alignment horizontal="left"/>
    </xf>
    <xf numFmtId="0" fontId="1" fillId="3" borderId="1" xfId="0" applyFont="1" applyFill="1" applyBorder="1" applyAlignment="1"/>
    <xf numFmtId="0" fontId="2" fillId="3" borderId="2" xfId="0" applyFont="1" applyFill="1" applyBorder="1"/>
    <xf numFmtId="0" fontId="2" fillId="0" borderId="8" xfId="0" applyFont="1" applyBorder="1" applyAlignment="1">
      <alignment horizontal="right"/>
    </xf>
    <xf numFmtId="0" fontId="2" fillId="0" borderId="9" xfId="0" applyFont="1" applyBorder="1"/>
    <xf numFmtId="0" fontId="1" fillId="2" borderId="0" xfId="0" applyFont="1" applyFill="1" applyAlignment="1"/>
    <xf numFmtId="0" fontId="1" fillId="0" borderId="10" xfId="0" applyFont="1" applyBorder="1"/>
    <xf numFmtId="0" fontId="1" fillId="2" borderId="4" xfId="0" applyFont="1" applyFill="1" applyBorder="1"/>
    <xf numFmtId="0" fontId="1" fillId="0" borderId="11" xfId="0" applyFont="1" applyBorder="1"/>
    <xf numFmtId="0" fontId="3" fillId="0" borderId="0" xfId="0" applyFont="1" applyAlignment="1">
      <alignment horizontal="center"/>
    </xf>
    <xf numFmtId="0" fontId="2" fillId="2" borderId="5" xfId="0" applyFont="1" applyFill="1" applyBorder="1"/>
    <xf numFmtId="0" fontId="1" fillId="2" borderId="0" xfId="0" applyFont="1" applyFill="1"/>
    <xf numFmtId="0" fontId="2" fillId="4" borderId="3" xfId="0" applyFont="1" applyFill="1" applyBorder="1"/>
    <xf numFmtId="0" fontId="1" fillId="4" borderId="1" xfId="0" applyFont="1" applyFill="1" applyBorder="1" applyAlignment="1"/>
    <xf numFmtId="0" fontId="1" fillId="4" borderId="3" xfId="0" applyFont="1" applyFill="1" applyBorder="1"/>
    <xf numFmtId="0" fontId="1" fillId="4" borderId="2" xfId="0" applyFont="1" applyFill="1" applyBorder="1"/>
    <xf numFmtId="0" fontId="1" fillId="2" borderId="0" xfId="0" applyFont="1" applyFill="1" applyAlignment="1">
      <alignment horizontal="right"/>
    </xf>
    <xf numFmtId="0" fontId="2" fillId="4" borderId="2" xfId="0" applyFont="1" applyFill="1" applyBorder="1"/>
    <xf numFmtId="0" fontId="1" fillId="2" borderId="0" xfId="0" applyFont="1" applyFill="1" applyAlignment="1">
      <alignment horizontal="left"/>
    </xf>
    <xf numFmtId="0" fontId="2" fillId="4" borderId="3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6" xfId="0" applyFont="1" applyFill="1" applyBorder="1" applyAlignment="1">
      <alignment horizontal="right"/>
    </xf>
    <xf numFmtId="0" fontId="4" fillId="0" borderId="5" xfId="0" applyFont="1" applyBorder="1" applyAlignment="1">
      <alignment horizontal="center"/>
    </xf>
    <xf numFmtId="0" fontId="2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right"/>
    </xf>
    <xf numFmtId="0" fontId="2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5" fillId="2" borderId="0" xfId="0" applyFont="1" applyFill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2" xfId="0" applyFont="1" applyFill="1" applyBorder="1" applyAlignment="1"/>
    <xf numFmtId="0" fontId="2" fillId="2" borderId="12" xfId="0" applyFont="1" applyFill="1" applyBorder="1"/>
    <xf numFmtId="0" fontId="7" fillId="3" borderId="0" xfId="0" applyFont="1" applyFill="1" applyAlignment="1"/>
    <xf numFmtId="0" fontId="2" fillId="2" borderId="13" xfId="0" applyFont="1" applyFill="1" applyBorder="1"/>
    <xf numFmtId="0" fontId="1" fillId="2" borderId="12" xfId="0" applyFont="1" applyFill="1" applyBorder="1" applyAlignment="1">
      <alignment horizontal="center"/>
    </xf>
    <xf numFmtId="0" fontId="7" fillId="3" borderId="0" xfId="0" applyFont="1" applyFill="1"/>
    <xf numFmtId="0" fontId="1" fillId="2" borderId="13" xfId="0" applyFont="1" applyFill="1" applyBorder="1" applyAlignment="1">
      <alignment horizontal="center"/>
    </xf>
    <xf numFmtId="0" fontId="1" fillId="3" borderId="0" xfId="0" applyFont="1" applyFill="1" applyAlignment="1"/>
    <xf numFmtId="0" fontId="8" fillId="0" borderId="0" xfId="0" applyFont="1"/>
    <xf numFmtId="0" fontId="1" fillId="4" borderId="4" xfId="0" applyFont="1" applyFill="1" applyBorder="1"/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0" fontId="2" fillId="4" borderId="5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/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0" fillId="0" borderId="0" xfId="0" applyFont="1"/>
    <xf numFmtId="0" fontId="1" fillId="3" borderId="0" xfId="0" applyFont="1" applyFill="1"/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9" fillId="0" borderId="15" xfId="0" applyFont="1" applyBorder="1" applyAlignment="1">
      <alignment horizontal="center"/>
    </xf>
    <xf numFmtId="0" fontId="2" fillId="4" borderId="6" xfId="0" applyFont="1" applyFill="1" applyBorder="1" applyAlignment="1">
      <alignment horizontal="right"/>
    </xf>
    <xf numFmtId="2" fontId="9" fillId="0" borderId="15" xfId="0" applyNumberFormat="1" applyFont="1" applyBorder="1" applyAlignment="1">
      <alignment horizontal="center"/>
    </xf>
    <xf numFmtId="16" fontId="9" fillId="0" borderId="15" xfId="0" applyNumberFormat="1" applyFont="1" applyBorder="1" applyAlignment="1">
      <alignment horizontal="center"/>
    </xf>
    <xf numFmtId="0" fontId="2" fillId="0" borderId="13" xfId="0" applyFont="1" applyBorder="1"/>
    <xf numFmtId="2" fontId="9" fillId="0" borderId="15" xfId="0" applyNumberFormat="1" applyFont="1" applyBorder="1" applyAlignment="1">
      <alignment horizontal="center"/>
    </xf>
    <xf numFmtId="0" fontId="1" fillId="0" borderId="12" xfId="0" applyFont="1" applyBorder="1"/>
    <xf numFmtId="2" fontId="10" fillId="0" borderId="16" xfId="0" applyNumberFormat="1" applyFont="1" applyBorder="1" applyAlignment="1">
      <alignment horizontal="center"/>
    </xf>
    <xf numFmtId="0" fontId="2" fillId="4" borderId="6" xfId="0" applyFont="1" applyFill="1" applyBorder="1"/>
    <xf numFmtId="0" fontId="8" fillId="5" borderId="17" xfId="0" applyFont="1" applyFill="1" applyBorder="1" applyAlignment="1">
      <alignment horizontal="center"/>
    </xf>
    <xf numFmtId="0" fontId="1" fillId="4" borderId="7" xfId="0" applyFont="1" applyFill="1" applyBorder="1"/>
    <xf numFmtId="0" fontId="8" fillId="5" borderId="1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right"/>
    </xf>
    <xf numFmtId="0" fontId="8" fillId="5" borderId="17" xfId="0" applyFont="1" applyFill="1" applyBorder="1" applyAlignment="1">
      <alignment horizontal="center"/>
    </xf>
    <xf numFmtId="0" fontId="1" fillId="4" borderId="8" xfId="0" applyFont="1" applyFill="1" applyBorder="1"/>
    <xf numFmtId="0" fontId="1" fillId="4" borderId="8" xfId="0" applyFont="1" applyFill="1" applyBorder="1" applyAlignment="1">
      <alignment horizontal="left"/>
    </xf>
    <xf numFmtId="2" fontId="9" fillId="0" borderId="15" xfId="0" applyNumberFormat="1" applyFont="1" applyBorder="1" applyAlignment="1">
      <alignment horizontal="left"/>
    </xf>
    <xf numFmtId="0" fontId="8" fillId="5" borderId="19" xfId="0" applyFont="1" applyFill="1" applyBorder="1" applyAlignment="1">
      <alignment horizontal="center"/>
    </xf>
    <xf numFmtId="2" fontId="10" fillId="0" borderId="16" xfId="0" applyNumberFormat="1" applyFont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0" fillId="6" borderId="17" xfId="0" applyFont="1" applyFill="1" applyBorder="1"/>
    <xf numFmtId="0" fontId="8" fillId="7" borderId="20" xfId="0" applyFont="1" applyFill="1" applyBorder="1" applyAlignment="1">
      <alignment horizontal="center"/>
    </xf>
    <xf numFmtId="0" fontId="0" fillId="6" borderId="18" xfId="0" applyFont="1" applyFill="1" applyBorder="1"/>
    <xf numFmtId="0" fontId="8" fillId="7" borderId="21" xfId="0" applyFont="1" applyFill="1" applyBorder="1" applyAlignment="1">
      <alignment horizontal="center"/>
    </xf>
    <xf numFmtId="0" fontId="0" fillId="6" borderId="19" xfId="0" applyFont="1" applyFill="1" applyBorder="1"/>
    <xf numFmtId="0" fontId="8" fillId="7" borderId="22" xfId="0" applyFont="1" applyFill="1" applyBorder="1" applyAlignment="1">
      <alignment horizontal="center"/>
    </xf>
    <xf numFmtId="0" fontId="11" fillId="0" borderId="15" xfId="0" applyFont="1" applyBorder="1"/>
    <xf numFmtId="0" fontId="2" fillId="3" borderId="8" xfId="0" applyFont="1" applyFill="1" applyBorder="1" applyAlignment="1">
      <alignment horizontal="right"/>
    </xf>
    <xf numFmtId="0" fontId="0" fillId="0" borderId="20" xfId="0" applyFont="1" applyBorder="1"/>
    <xf numFmtId="0" fontId="2" fillId="4" borderId="9" xfId="0" applyFont="1" applyFill="1" applyBorder="1"/>
    <xf numFmtId="0" fontId="0" fillId="0" borderId="21" xfId="0" applyFont="1" applyBorder="1"/>
    <xf numFmtId="0" fontId="1" fillId="3" borderId="10" xfId="0" applyFont="1" applyFill="1" applyBorder="1"/>
    <xf numFmtId="0" fontId="0" fillId="0" borderId="22" xfId="0" applyFont="1" applyBorder="1"/>
    <xf numFmtId="0" fontId="8" fillId="7" borderId="22" xfId="0" applyFont="1" applyFill="1" applyBorder="1" applyAlignment="1">
      <alignment horizontal="center"/>
    </xf>
    <xf numFmtId="0" fontId="0" fillId="0" borderId="16" xfId="0" applyFont="1" applyBorder="1"/>
    <xf numFmtId="0" fontId="8" fillId="7" borderId="19" xfId="0" applyFont="1" applyFill="1" applyBorder="1" applyAlignment="1">
      <alignment horizontal="center"/>
    </xf>
    <xf numFmtId="0" fontId="1" fillId="4" borderId="11" xfId="0" applyFont="1" applyFill="1" applyBorder="1"/>
    <xf numFmtId="0" fontId="8" fillId="8" borderId="23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8" fillId="8" borderId="21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8" fillId="8" borderId="22" xfId="0" applyFont="1" applyFill="1" applyBorder="1" applyAlignment="1">
      <alignment horizontal="center"/>
    </xf>
    <xf numFmtId="0" fontId="8" fillId="8" borderId="22" xfId="0" applyFont="1" applyFill="1" applyBorder="1" applyAlignment="1">
      <alignment horizontal="center"/>
    </xf>
    <xf numFmtId="0" fontId="0" fillId="6" borderId="23" xfId="0" applyFont="1" applyFill="1" applyBorder="1"/>
    <xf numFmtId="0" fontId="0" fillId="6" borderId="21" xfId="0" applyFont="1" applyFill="1" applyBorder="1"/>
    <xf numFmtId="0" fontId="0" fillId="6" borderId="22" xfId="0" applyFont="1" applyFill="1" applyBorder="1"/>
    <xf numFmtId="0" fontId="8" fillId="8" borderId="19" xfId="0" applyFont="1" applyFill="1" applyBorder="1" applyAlignment="1">
      <alignment horizontal="center"/>
    </xf>
    <xf numFmtId="0" fontId="0" fillId="0" borderId="24" xfId="0" applyFont="1" applyBorder="1"/>
    <xf numFmtId="0" fontId="0" fillId="0" borderId="25" xfId="0" applyFont="1" applyBorder="1"/>
    <xf numFmtId="0" fontId="0" fillId="0" borderId="26" xfId="0" applyFont="1" applyBorder="1"/>
    <xf numFmtId="0" fontId="2" fillId="4" borderId="0" xfId="0" applyFont="1" applyFill="1" applyAlignment="1">
      <alignment horizontal="center"/>
    </xf>
    <xf numFmtId="0" fontId="0" fillId="6" borderId="27" xfId="0" applyFont="1" applyFill="1" applyBorder="1"/>
    <xf numFmtId="0" fontId="2" fillId="3" borderId="12" xfId="0" applyFont="1" applyFill="1" applyBorder="1" applyAlignment="1"/>
    <xf numFmtId="0" fontId="2" fillId="4" borderId="12" xfId="0" applyFont="1" applyFill="1" applyBorder="1"/>
    <xf numFmtId="0" fontId="0" fillId="6" borderId="28" xfId="0" applyFont="1" applyFill="1" applyBorder="1"/>
    <xf numFmtId="0" fontId="2" fillId="4" borderId="13" xfId="0" applyFont="1" applyFill="1" applyBorder="1"/>
    <xf numFmtId="0" fontId="0" fillId="6" borderId="29" xfId="0" applyFont="1" applyFill="1" applyBorder="1"/>
    <xf numFmtId="0" fontId="0" fillId="6" borderId="25" xfId="0" applyFont="1" applyFill="1" applyBorder="1"/>
    <xf numFmtId="0" fontId="0" fillId="6" borderId="26" xfId="0" applyFont="1" applyFill="1" applyBorder="1"/>
    <xf numFmtId="0" fontId="1" fillId="3" borderId="12" xfId="0" applyFont="1" applyFill="1" applyBorder="1" applyAlignment="1"/>
    <xf numFmtId="0" fontId="0" fillId="0" borderId="30" xfId="0" applyFont="1" applyBorder="1"/>
    <xf numFmtId="0" fontId="0" fillId="0" borderId="31" xfId="0" applyFont="1" applyBorder="1"/>
    <xf numFmtId="0" fontId="0" fillId="0" borderId="32" xfId="0" applyFont="1" applyBorder="1"/>
    <xf numFmtId="0" fontId="2" fillId="3" borderId="13" xfId="0" applyFont="1" applyFill="1" applyBorder="1"/>
    <xf numFmtId="0" fontId="0" fillId="0" borderId="15" xfId="0" applyFont="1" applyBorder="1"/>
    <xf numFmtId="0" fontId="8" fillId="3" borderId="14" xfId="0" applyFont="1" applyFill="1" applyBorder="1"/>
    <xf numFmtId="0" fontId="8" fillId="3" borderId="14" xfId="0" applyFont="1" applyFill="1" applyBorder="1" applyAlignment="1">
      <alignment horizontal="center"/>
    </xf>
    <xf numFmtId="2" fontId="9" fillId="4" borderId="16" xfId="0" applyNumberFormat="1" applyFont="1" applyFill="1" applyBorder="1" applyAlignment="1">
      <alignment horizontal="left"/>
    </xf>
    <xf numFmtId="0" fontId="9" fillId="4" borderId="15" xfId="0" applyFont="1" applyFill="1" applyBorder="1" applyAlignment="1">
      <alignment horizontal="center"/>
    </xf>
    <xf numFmtId="2" fontId="9" fillId="4" borderId="15" xfId="0" applyNumberFormat="1" applyFont="1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16" fontId="9" fillId="4" borderId="15" xfId="0" applyNumberFormat="1" applyFont="1" applyFill="1" applyBorder="1" applyAlignment="1">
      <alignment horizontal="center"/>
    </xf>
    <xf numFmtId="2" fontId="1" fillId="0" borderId="35" xfId="0" applyNumberFormat="1" applyFont="1" applyBorder="1" applyAlignment="1">
      <alignment horizontal="center"/>
    </xf>
    <xf numFmtId="2" fontId="9" fillId="9" borderId="15" xfId="0" applyNumberFormat="1" applyFont="1" applyFill="1" applyBorder="1" applyAlignment="1">
      <alignment horizontal="left"/>
    </xf>
    <xf numFmtId="16" fontId="1" fillId="0" borderId="35" xfId="0" applyNumberFormat="1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7" fillId="0" borderId="0" xfId="0" applyFont="1" applyAlignment="1"/>
    <xf numFmtId="0" fontId="14" fillId="0" borderId="0" xfId="0" applyFont="1"/>
    <xf numFmtId="0" fontId="1" fillId="0" borderId="32" xfId="0" applyFont="1" applyBorder="1" applyAlignment="1">
      <alignment horizontal="center"/>
    </xf>
    <xf numFmtId="0" fontId="0" fillId="10" borderId="17" xfId="0" applyFont="1" applyFill="1" applyBorder="1" applyAlignment="1"/>
    <xf numFmtId="0" fontId="1" fillId="0" borderId="30" xfId="0" applyFont="1" applyBorder="1" applyAlignment="1">
      <alignment horizontal="center"/>
    </xf>
    <xf numFmtId="0" fontId="0" fillId="10" borderId="18" xfId="0" applyFont="1" applyFill="1" applyBorder="1" applyAlignment="1"/>
    <xf numFmtId="0" fontId="0" fillId="10" borderId="17" xfId="0" applyFont="1" applyFill="1" applyBorder="1"/>
    <xf numFmtId="0" fontId="11" fillId="0" borderId="15" xfId="0" applyFont="1" applyBorder="1" applyAlignment="1"/>
    <xf numFmtId="0" fontId="0" fillId="9" borderId="19" xfId="0" applyFont="1" applyFill="1" applyBorder="1"/>
    <xf numFmtId="0" fontId="0" fillId="0" borderId="15" xfId="0" applyFont="1" applyBorder="1" applyAlignment="1"/>
    <xf numFmtId="0" fontId="0" fillId="10" borderId="20" xfId="0" applyFont="1" applyFill="1" applyBorder="1" applyAlignment="1"/>
    <xf numFmtId="0" fontId="0" fillId="10" borderId="21" xfId="0" applyFont="1" applyFill="1" applyBorder="1" applyAlignment="1"/>
    <xf numFmtId="0" fontId="0" fillId="10" borderId="22" xfId="0" applyFont="1" applyFill="1" applyBorder="1" applyAlignment="1"/>
    <xf numFmtId="0" fontId="0" fillId="10" borderId="22" xfId="0" applyFont="1" applyFill="1" applyBorder="1"/>
    <xf numFmtId="0" fontId="0" fillId="10" borderId="23" xfId="0" applyFont="1" applyFill="1" applyBorder="1" applyAlignment="1"/>
    <xf numFmtId="0" fontId="0" fillId="11" borderId="23" xfId="0" applyFont="1" applyFill="1" applyBorder="1" applyAlignment="1"/>
    <xf numFmtId="0" fontId="0" fillId="11" borderId="21" xfId="0" applyFont="1" applyFill="1" applyBorder="1" applyAlignment="1"/>
    <xf numFmtId="0" fontId="0" fillId="11" borderId="22" xfId="0" applyFont="1" applyFill="1" applyBorder="1" applyAlignment="1"/>
    <xf numFmtId="0" fontId="0" fillId="11" borderId="22" xfId="0" applyFont="1" applyFill="1" applyBorder="1"/>
    <xf numFmtId="0" fontId="0" fillId="11" borderId="24" xfId="0" applyFont="1" applyFill="1" applyBorder="1" applyAlignment="1"/>
    <xf numFmtId="0" fontId="0" fillId="11" borderId="25" xfId="0" applyFont="1" applyFill="1" applyBorder="1" applyAlignment="1"/>
    <xf numFmtId="0" fontId="0" fillId="11" borderId="26" xfId="0" applyFont="1" applyFill="1" applyBorder="1" applyAlignment="1"/>
    <xf numFmtId="0" fontId="0" fillId="11" borderId="26" xfId="0" applyFont="1" applyFill="1" applyBorder="1"/>
    <xf numFmtId="0" fontId="0" fillId="11" borderId="27" xfId="0" applyFont="1" applyFill="1" applyBorder="1" applyAlignment="1"/>
    <xf numFmtId="0" fontId="0" fillId="11" borderId="28" xfId="0" applyFont="1" applyFill="1" applyBorder="1" applyAlignment="1"/>
    <xf numFmtId="0" fontId="0" fillId="11" borderId="17" xfId="0" applyFont="1" applyFill="1" applyBorder="1" applyAlignment="1"/>
    <xf numFmtId="0" fontId="0" fillId="11" borderId="17" xfId="0" applyFont="1" applyFill="1" applyBorder="1"/>
    <xf numFmtId="0" fontId="0" fillId="11" borderId="20" xfId="0" applyFont="1" applyFill="1" applyBorder="1" applyAlignment="1"/>
    <xf numFmtId="0" fontId="0" fillId="11" borderId="29" xfId="0" applyFont="1" applyFill="1" applyBorder="1" applyAlignment="1"/>
    <xf numFmtId="0" fontId="1" fillId="3" borderId="3" xfId="0" applyFont="1" applyFill="1" applyBorder="1"/>
    <xf numFmtId="0" fontId="0" fillId="12" borderId="30" xfId="0" applyFont="1" applyFill="1" applyBorder="1" applyAlignment="1"/>
    <xf numFmtId="0" fontId="0" fillId="12" borderId="31" xfId="0" applyFont="1" applyFill="1" applyBorder="1" applyAlignment="1"/>
    <xf numFmtId="0" fontId="0" fillId="12" borderId="32" xfId="0" applyFont="1" applyFill="1" applyBorder="1" applyAlignment="1"/>
    <xf numFmtId="2" fontId="9" fillId="0" borderId="15" xfId="0" applyNumberFormat="1" applyFont="1" applyBorder="1" applyAlignment="1">
      <alignment horizontal="left"/>
    </xf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0" borderId="15" xfId="0" applyFont="1" applyBorder="1" applyAlignment="1">
      <alignment horizontal="center"/>
    </xf>
    <xf numFmtId="0" fontId="1" fillId="3" borderId="4" xfId="0" applyFont="1" applyFill="1" applyBorder="1"/>
    <xf numFmtId="0" fontId="8" fillId="5" borderId="20" xfId="0" applyFont="1" applyFill="1" applyBorder="1" applyAlignment="1">
      <alignment horizontal="center"/>
    </xf>
    <xf numFmtId="0" fontId="2" fillId="3" borderId="12" xfId="0" applyFont="1" applyFill="1" applyBorder="1"/>
    <xf numFmtId="0" fontId="0" fillId="12" borderId="32" xfId="0" applyFont="1" applyFill="1" applyBorder="1"/>
    <xf numFmtId="0" fontId="8" fillId="5" borderId="21" xfId="0" applyFont="1" applyFill="1" applyBorder="1" applyAlignment="1">
      <alignment horizontal="center"/>
    </xf>
    <xf numFmtId="0" fontId="0" fillId="12" borderId="23" xfId="0" applyFont="1" applyFill="1" applyBorder="1" applyAlignment="1"/>
    <xf numFmtId="0" fontId="8" fillId="5" borderId="22" xfId="0" applyFont="1" applyFill="1" applyBorder="1" applyAlignment="1">
      <alignment horizontal="center"/>
    </xf>
    <xf numFmtId="0" fontId="0" fillId="12" borderId="21" xfId="0" applyFont="1" applyFill="1" applyBorder="1" applyAlignment="1"/>
    <xf numFmtId="0" fontId="0" fillId="12" borderId="22" xfId="0" applyFont="1" applyFill="1" applyBorder="1" applyAlignment="1"/>
    <xf numFmtId="0" fontId="2" fillId="3" borderId="13" xfId="0" applyFont="1" applyFill="1" applyBorder="1" applyAlignment="1"/>
    <xf numFmtId="0" fontId="0" fillId="12" borderId="22" xfId="0" applyFont="1" applyFill="1" applyBorder="1"/>
    <xf numFmtId="0" fontId="8" fillId="5" borderId="22" xfId="0" applyFont="1" applyFill="1" applyBorder="1" applyAlignment="1">
      <alignment horizontal="center"/>
    </xf>
    <xf numFmtId="0" fontId="0" fillId="12" borderId="20" xfId="0" applyFont="1" applyFill="1" applyBorder="1" applyAlignment="1"/>
    <xf numFmtId="0" fontId="8" fillId="5" borderId="23" xfId="0" applyFont="1" applyFill="1" applyBorder="1" applyAlignment="1">
      <alignment horizontal="center"/>
    </xf>
    <xf numFmtId="0" fontId="0" fillId="12" borderId="24" xfId="0" applyFont="1" applyFill="1" applyBorder="1" applyAlignment="1"/>
    <xf numFmtId="0" fontId="0" fillId="12" borderId="25" xfId="0" applyFont="1" applyFill="1" applyBorder="1" applyAlignment="1"/>
    <xf numFmtId="0" fontId="0" fillId="12" borderId="26" xfId="0" applyFont="1" applyFill="1" applyBorder="1" applyAlignment="1"/>
    <xf numFmtId="0" fontId="0" fillId="12" borderId="26" xfId="0" applyFont="1" applyFill="1" applyBorder="1"/>
    <xf numFmtId="0" fontId="0" fillId="12" borderId="27" xfId="0" applyFont="1" applyFill="1" applyBorder="1" applyAlignment="1"/>
    <xf numFmtId="0" fontId="0" fillId="12" borderId="28" xfId="0" applyFont="1" applyFill="1" applyBorder="1" applyAlignment="1"/>
    <xf numFmtId="0" fontId="0" fillId="12" borderId="17" xfId="0" applyFont="1" applyFill="1" applyBorder="1"/>
    <xf numFmtId="0" fontId="0" fillId="12" borderId="17" xfId="0" applyFont="1" applyFill="1" applyBorder="1" applyAlignment="1"/>
    <xf numFmtId="0" fontId="0" fillId="9" borderId="19" xfId="0" applyFont="1" applyFill="1" applyBorder="1" applyAlignment="1"/>
    <xf numFmtId="0" fontId="0" fillId="13" borderId="16" xfId="0" applyFont="1" applyFill="1" applyBorder="1"/>
    <xf numFmtId="0" fontId="0" fillId="14" borderId="20" xfId="0" applyFont="1" applyFill="1" applyBorder="1" applyAlignment="1"/>
    <xf numFmtId="0" fontId="8" fillId="5" borderId="24" xfId="0" applyFont="1" applyFill="1" applyBorder="1" applyAlignment="1">
      <alignment horizontal="center"/>
    </xf>
    <xf numFmtId="0" fontId="8" fillId="5" borderId="25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8" fillId="5" borderId="26" xfId="0" applyFont="1" applyFill="1" applyBorder="1" applyAlignment="1">
      <alignment horizontal="center"/>
    </xf>
    <xf numFmtId="0" fontId="8" fillId="5" borderId="26" xfId="0" applyFont="1" applyFill="1" applyBorder="1" applyAlignment="1">
      <alignment horizontal="center"/>
    </xf>
    <xf numFmtId="0" fontId="0" fillId="14" borderId="21" xfId="0" applyFont="1" applyFill="1" applyBorder="1" applyAlignment="1"/>
    <xf numFmtId="0" fontId="8" fillId="5" borderId="27" xfId="0" applyFont="1" applyFill="1" applyBorder="1" applyAlignment="1">
      <alignment horizontal="center"/>
    </xf>
    <xf numFmtId="0" fontId="0" fillId="14" borderId="22" xfId="0" applyFont="1" applyFill="1" applyBorder="1" applyAlignment="1"/>
    <xf numFmtId="0" fontId="0" fillId="14" borderId="22" xfId="0" applyFont="1" applyFill="1" applyBorder="1"/>
    <xf numFmtId="0" fontId="8" fillId="5" borderId="28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2" fontId="1" fillId="4" borderId="35" xfId="0" applyNumberFormat="1" applyFont="1" applyFill="1" applyBorder="1" applyAlignment="1">
      <alignment horizontal="center"/>
    </xf>
    <xf numFmtId="0" fontId="0" fillId="9" borderId="16" xfId="0" applyFont="1" applyFill="1" applyBorder="1" applyAlignment="1"/>
    <xf numFmtId="16" fontId="1" fillId="4" borderId="35" xfId="0" applyNumberFormat="1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7" fillId="15" borderId="0" xfId="0" applyFont="1" applyFill="1"/>
    <xf numFmtId="0" fontId="0" fillId="13" borderId="19" xfId="0" applyFont="1" applyFill="1" applyBorder="1" applyAlignment="1"/>
    <xf numFmtId="0" fontId="1" fillId="10" borderId="32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8" fillId="7" borderId="29" xfId="0" applyFont="1" applyFill="1" applyBorder="1" applyAlignment="1">
      <alignment horizontal="center"/>
    </xf>
    <xf numFmtId="0" fontId="0" fillId="12" borderId="22" xfId="0" applyFont="1" applyFill="1" applyBorder="1" applyAlignment="1">
      <alignment horizontal="center"/>
    </xf>
    <xf numFmtId="0" fontId="0" fillId="12" borderId="23" xfId="0" applyFont="1" applyFill="1" applyBorder="1" applyAlignment="1">
      <alignment horizontal="center"/>
    </xf>
    <xf numFmtId="0" fontId="8" fillId="7" borderId="25" xfId="0" applyFont="1" applyFill="1" applyBorder="1" applyAlignment="1">
      <alignment horizontal="center"/>
    </xf>
    <xf numFmtId="0" fontId="7" fillId="16" borderId="0" xfId="0" applyFont="1" applyFill="1"/>
    <xf numFmtId="0" fontId="7" fillId="0" borderId="0" xfId="0" applyFont="1"/>
    <xf numFmtId="0" fontId="8" fillId="7" borderId="26" xfId="0" applyFont="1" applyFill="1" applyBorder="1" applyAlignment="1">
      <alignment horizontal="center"/>
    </xf>
    <xf numFmtId="0" fontId="1" fillId="9" borderId="32" xfId="0" applyFont="1" applyFill="1" applyBorder="1" applyAlignment="1">
      <alignment horizontal="center"/>
    </xf>
    <xf numFmtId="0" fontId="8" fillId="7" borderId="26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31" xfId="0" applyFont="1" applyFill="1" applyBorder="1" applyAlignment="1">
      <alignment horizontal="center"/>
    </xf>
    <xf numFmtId="0" fontId="8" fillId="8" borderId="32" xfId="0" applyFont="1" applyFill="1" applyBorder="1" applyAlignment="1">
      <alignment horizontal="center"/>
    </xf>
    <xf numFmtId="0" fontId="8" fillId="8" borderId="32" xfId="0" applyFont="1" applyFill="1" applyBorder="1" applyAlignment="1">
      <alignment horizontal="center"/>
    </xf>
    <xf numFmtId="0" fontId="8" fillId="8" borderId="16" xfId="0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17" borderId="37" xfId="0" applyFont="1" applyFill="1" applyBorder="1" applyAlignment="1"/>
    <xf numFmtId="0" fontId="16" fillId="17" borderId="38" xfId="0" applyFont="1" applyFill="1" applyBorder="1" applyAlignment="1"/>
    <xf numFmtId="0" fontId="16" fillId="17" borderId="2" xfId="0" applyFont="1" applyFill="1" applyBorder="1" applyAlignment="1"/>
    <xf numFmtId="0" fontId="16" fillId="17" borderId="3" xfId="0" applyFont="1" applyFill="1" applyBorder="1" applyAlignment="1"/>
    <xf numFmtId="0" fontId="15" fillId="17" borderId="38" xfId="0" applyFont="1" applyFill="1" applyBorder="1" applyAlignment="1"/>
    <xf numFmtId="0" fontId="15" fillId="17" borderId="2" xfId="0" applyFont="1" applyFill="1" applyBorder="1" applyAlignment="1"/>
    <xf numFmtId="0" fontId="2" fillId="3" borderId="3" xfId="0" applyFont="1" applyFill="1" applyBorder="1"/>
    <xf numFmtId="0" fontId="16" fillId="0" borderId="0" xfId="0" applyFont="1" applyAlignment="1"/>
    <xf numFmtId="0" fontId="15" fillId="17" borderId="39" xfId="0" applyFont="1" applyFill="1" applyBorder="1" applyAlignment="1"/>
    <xf numFmtId="0" fontId="16" fillId="17" borderId="0" xfId="0" applyFont="1" applyFill="1" applyAlignment="1"/>
    <xf numFmtId="0" fontId="16" fillId="17" borderId="6" xfId="0" applyFont="1" applyFill="1" applyBorder="1" applyAlignment="1"/>
    <xf numFmtId="0" fontId="15" fillId="17" borderId="0" xfId="0" applyFont="1" applyFill="1" applyAlignment="1"/>
    <xf numFmtId="0" fontId="15" fillId="17" borderId="0" xfId="0" applyFont="1" applyFill="1" applyAlignment="1">
      <alignment horizontal="right"/>
    </xf>
    <xf numFmtId="0" fontId="16" fillId="17" borderId="8" xfId="0" applyFont="1" applyFill="1" applyBorder="1" applyAlignment="1"/>
    <xf numFmtId="0" fontId="15" fillId="17" borderId="8" xfId="0" applyFont="1" applyFill="1" applyBorder="1" applyAlignment="1">
      <alignment horizontal="right"/>
    </xf>
    <xf numFmtId="2" fontId="9" fillId="4" borderId="15" xfId="0" applyNumberFormat="1" applyFont="1" applyFill="1" applyBorder="1" applyAlignment="1">
      <alignment horizontal="left"/>
    </xf>
    <xf numFmtId="0" fontId="15" fillId="17" borderId="8" xfId="0" applyFont="1" applyFill="1" applyBorder="1" applyAlignment="1"/>
    <xf numFmtId="0" fontId="16" fillId="17" borderId="9" xfId="0" applyFont="1" applyFill="1" applyBorder="1" applyAlignment="1"/>
    <xf numFmtId="0" fontId="17" fillId="0" borderId="15" xfId="0" applyFont="1" applyBorder="1" applyAlignment="1">
      <alignment horizontal="center"/>
    </xf>
    <xf numFmtId="0" fontId="1" fillId="3" borderId="12" xfId="0" applyFont="1" applyFill="1" applyBorder="1"/>
    <xf numFmtId="0" fontId="17" fillId="0" borderId="15" xfId="0" applyFont="1" applyBorder="1" applyAlignment="1">
      <alignment horizontal="center"/>
    </xf>
    <xf numFmtId="2" fontId="9" fillId="0" borderId="16" xfId="0" applyNumberFormat="1" applyFont="1" applyBorder="1" applyAlignment="1">
      <alignment horizontal="left"/>
    </xf>
    <xf numFmtId="0" fontId="16" fillId="17" borderId="10" xfId="0" applyFont="1" applyFill="1" applyBorder="1" applyAlignment="1"/>
    <xf numFmtId="0" fontId="18" fillId="17" borderId="0" xfId="0" applyFont="1" applyFill="1" applyAlignment="1">
      <alignment horizontal="center"/>
    </xf>
    <xf numFmtId="0" fontId="17" fillId="0" borderId="15" xfId="0" applyFont="1" applyBorder="1" applyAlignment="1">
      <alignment horizontal="center" wrapText="1"/>
    </xf>
    <xf numFmtId="0" fontId="0" fillId="10" borderId="24" xfId="0" applyFont="1" applyFill="1" applyBorder="1" applyAlignment="1"/>
    <xf numFmtId="0" fontId="0" fillId="10" borderId="25" xfId="0" applyFont="1" applyFill="1" applyBorder="1" applyAlignment="1"/>
    <xf numFmtId="0" fontId="0" fillId="10" borderId="26" xfId="0" applyFont="1" applyFill="1" applyBorder="1" applyAlignment="1"/>
    <xf numFmtId="0" fontId="0" fillId="10" borderId="26" xfId="0" applyFont="1" applyFill="1" applyBorder="1"/>
    <xf numFmtId="0" fontId="19" fillId="17" borderId="6" xfId="0" applyFont="1" applyFill="1" applyBorder="1" applyAlignment="1">
      <alignment horizontal="center"/>
    </xf>
    <xf numFmtId="0" fontId="0" fillId="10" borderId="27" xfId="0" applyFont="1" applyFill="1" applyBorder="1" applyAlignment="1"/>
    <xf numFmtId="0" fontId="0" fillId="10" borderId="28" xfId="0" applyFont="1" applyFill="1" applyBorder="1" applyAlignment="1"/>
    <xf numFmtId="0" fontId="0" fillId="14" borderId="23" xfId="0" applyFont="1" applyFill="1" applyBorder="1" applyAlignment="1"/>
    <xf numFmtId="0" fontId="0" fillId="10" borderId="29" xfId="0" applyFont="1" applyFill="1" applyBorder="1" applyAlignment="1"/>
    <xf numFmtId="0" fontId="0" fillId="14" borderId="24" xfId="0" applyFont="1" applyFill="1" applyBorder="1" applyAlignment="1"/>
    <xf numFmtId="0" fontId="0" fillId="14" borderId="25" xfId="0" applyFont="1" applyFill="1" applyBorder="1" applyAlignment="1"/>
    <xf numFmtId="0" fontId="0" fillId="14" borderId="26" xfId="0" applyFont="1" applyFill="1" applyBorder="1" applyAlignment="1"/>
    <xf numFmtId="0" fontId="15" fillId="17" borderId="0" xfId="0" applyFont="1" applyFill="1" applyAlignment="1">
      <alignment horizontal="center"/>
    </xf>
    <xf numFmtId="0" fontId="0" fillId="14" borderId="26" xfId="0" applyFont="1" applyFill="1" applyBorder="1"/>
    <xf numFmtId="0" fontId="0" fillId="14" borderId="30" xfId="0" applyFont="1" applyFill="1" applyBorder="1" applyAlignment="1"/>
    <xf numFmtId="0" fontId="0" fillId="14" borderId="27" xfId="0" applyFont="1" applyFill="1" applyBorder="1" applyAlignment="1"/>
    <xf numFmtId="0" fontId="0" fillId="14" borderId="28" xfId="0" applyFont="1" applyFill="1" applyBorder="1" applyAlignment="1"/>
    <xf numFmtId="0" fontId="0" fillId="14" borderId="17" xfId="0" applyFont="1" applyFill="1" applyBorder="1"/>
    <xf numFmtId="0" fontId="0" fillId="14" borderId="17" xfId="0" applyFont="1" applyFill="1" applyBorder="1" applyAlignment="1"/>
    <xf numFmtId="0" fontId="20" fillId="17" borderId="40" xfId="0" applyFont="1" applyFill="1" applyBorder="1" applyAlignment="1"/>
    <xf numFmtId="0" fontId="16" fillId="17" borderId="12" xfId="0" applyFont="1" applyFill="1" applyBorder="1" applyAlignment="1"/>
    <xf numFmtId="0" fontId="16" fillId="17" borderId="13" xfId="0" applyFont="1" applyFill="1" applyBorder="1" applyAlignment="1"/>
    <xf numFmtId="0" fontId="0" fillId="14" borderId="31" xfId="0" applyFont="1" applyFill="1" applyBorder="1" applyAlignment="1"/>
    <xf numFmtId="0" fontId="20" fillId="17" borderId="12" xfId="0" applyFont="1" applyFill="1" applyBorder="1" applyAlignment="1">
      <alignment horizontal="right"/>
    </xf>
    <xf numFmtId="0" fontId="15" fillId="17" borderId="12" xfId="0" applyFont="1" applyFill="1" applyBorder="1" applyAlignment="1">
      <alignment horizontal="right"/>
    </xf>
    <xf numFmtId="0" fontId="20" fillId="17" borderId="13" xfId="0" applyFont="1" applyFill="1" applyBorder="1" applyAlignment="1">
      <alignment horizontal="right"/>
    </xf>
    <xf numFmtId="0" fontId="0" fillId="12" borderId="29" xfId="0" applyFont="1" applyFill="1" applyBorder="1" applyAlignment="1"/>
    <xf numFmtId="0" fontId="0" fillId="14" borderId="32" xfId="0" applyFont="1" applyFill="1" applyBorder="1" applyAlignment="1"/>
    <xf numFmtId="0" fontId="16" fillId="0" borderId="41" xfId="0" applyFont="1" applyBorder="1" applyAlignment="1"/>
    <xf numFmtId="0" fontId="0" fillId="13" borderId="19" xfId="0" applyFont="1" applyFill="1" applyBorder="1"/>
    <xf numFmtId="0" fontId="16" fillId="0" borderId="42" xfId="0" applyFont="1" applyBorder="1" applyAlignment="1"/>
    <xf numFmtId="0" fontId="8" fillId="0" borderId="42" xfId="0" applyFont="1" applyBorder="1" applyAlignment="1">
      <alignment horizontal="center"/>
    </xf>
    <xf numFmtId="0" fontId="8" fillId="0" borderId="41" xfId="0" applyFont="1" applyBorder="1" applyAlignment="1"/>
    <xf numFmtId="0" fontId="0" fillId="14" borderId="29" xfId="0" applyFont="1" applyFill="1" applyBorder="1" applyAlignment="1"/>
    <xf numFmtId="0" fontId="17" fillId="0" borderId="15" xfId="0" applyFont="1" applyBorder="1"/>
    <xf numFmtId="0" fontId="9" fillId="4" borderId="43" xfId="0" applyFont="1" applyFill="1" applyBorder="1" applyAlignment="1">
      <alignment horizontal="center"/>
    </xf>
    <xf numFmtId="0" fontId="0" fillId="14" borderId="32" xfId="0" applyFont="1" applyFill="1" applyBorder="1"/>
    <xf numFmtId="2" fontId="9" fillId="4" borderId="44" xfId="0" applyNumberFormat="1" applyFont="1" applyFill="1" applyBorder="1" applyAlignment="1">
      <alignment horizontal="center"/>
    </xf>
    <xf numFmtId="16" fontId="9" fillId="4" borderId="44" xfId="0" applyNumberFormat="1" applyFont="1" applyFill="1" applyBorder="1" applyAlignment="1">
      <alignment horizontal="center"/>
    </xf>
    <xf numFmtId="2" fontId="9" fillId="13" borderId="44" xfId="0" applyNumberFormat="1" applyFont="1" applyFill="1" applyBorder="1" applyAlignment="1"/>
    <xf numFmtId="0" fontId="16" fillId="0" borderId="45" xfId="0" applyFont="1" applyBorder="1" applyAlignment="1"/>
    <xf numFmtId="2" fontId="9" fillId="6" borderId="44" xfId="0" applyNumberFormat="1" applyFont="1" applyFill="1" applyBorder="1" applyAlignment="1"/>
    <xf numFmtId="2" fontId="9" fillId="6" borderId="41" xfId="0" applyNumberFormat="1" applyFont="1" applyFill="1" applyBorder="1" applyAlignment="1"/>
    <xf numFmtId="0" fontId="7" fillId="12" borderId="0" xfId="0" applyFont="1" applyFill="1" applyAlignment="1"/>
    <xf numFmtId="0" fontId="7" fillId="12" borderId="0" xfId="0" applyFont="1" applyFill="1"/>
    <xf numFmtId="0" fontId="0" fillId="10" borderId="32" xfId="0" applyFont="1" applyFill="1" applyBorder="1" applyAlignment="1">
      <alignment horizontal="right"/>
    </xf>
    <xf numFmtId="0" fontId="7" fillId="18" borderId="0" xfId="0" applyFont="1" applyFill="1"/>
    <xf numFmtId="0" fontId="0" fillId="10" borderId="46" xfId="0" applyFont="1" applyFill="1" applyBorder="1" applyAlignment="1"/>
    <xf numFmtId="0" fontId="0" fillId="10" borderId="47" xfId="0" applyFont="1" applyFill="1" applyBorder="1" applyAlignment="1">
      <alignment horizontal="right"/>
    </xf>
    <xf numFmtId="0" fontId="16" fillId="10" borderId="47" xfId="0" applyFont="1" applyFill="1" applyBorder="1" applyAlignment="1"/>
    <xf numFmtId="0" fontId="1" fillId="14" borderId="32" xfId="0" applyFont="1" applyFill="1" applyBorder="1" applyAlignment="1">
      <alignment horizontal="center"/>
    </xf>
    <xf numFmtId="0" fontId="1" fillId="14" borderId="30" xfId="0" applyFont="1" applyFill="1" applyBorder="1" applyAlignment="1">
      <alignment horizontal="center"/>
    </xf>
    <xf numFmtId="0" fontId="16" fillId="13" borderId="48" xfId="0" applyFont="1" applyFill="1" applyBorder="1" applyAlignment="1"/>
    <xf numFmtId="0" fontId="16" fillId="19" borderId="44" xfId="0" applyFont="1" applyFill="1" applyBorder="1" applyAlignment="1"/>
    <xf numFmtId="0" fontId="0" fillId="14" borderId="49" xfId="0" applyFont="1" applyFill="1" applyBorder="1" applyAlignment="1">
      <alignment horizontal="right"/>
    </xf>
    <xf numFmtId="0" fontId="0" fillId="14" borderId="47" xfId="0" applyFont="1" applyFill="1" applyBorder="1" applyAlignment="1"/>
    <xf numFmtId="0" fontId="16" fillId="14" borderId="47" xfId="0" applyFont="1" applyFill="1" applyBorder="1" applyAlignment="1"/>
    <xf numFmtId="0" fontId="0" fillId="14" borderId="47" xfId="0" applyFont="1" applyFill="1" applyBorder="1" applyAlignment="1">
      <alignment horizontal="right"/>
    </xf>
    <xf numFmtId="0" fontId="16" fillId="13" borderId="50" xfId="0" applyFont="1" applyFill="1" applyBorder="1" applyAlignment="1"/>
    <xf numFmtId="0" fontId="16" fillId="20" borderId="44" xfId="0" applyFont="1" applyFill="1" applyBorder="1" applyAlignment="1"/>
    <xf numFmtId="0" fontId="0" fillId="21" borderId="49" xfId="0" applyFont="1" applyFill="1" applyBorder="1" applyAlignment="1">
      <alignment horizontal="right"/>
    </xf>
    <xf numFmtId="0" fontId="0" fillId="21" borderId="47" xfId="0" applyFont="1" applyFill="1" applyBorder="1" applyAlignment="1"/>
    <xf numFmtId="0" fontId="0" fillId="21" borderId="47" xfId="0" applyFont="1" applyFill="1" applyBorder="1" applyAlignment="1">
      <alignment horizontal="right"/>
    </xf>
    <xf numFmtId="0" fontId="16" fillId="21" borderId="47" xfId="0" applyFont="1" applyFill="1" applyBorder="1" applyAlignment="1"/>
    <xf numFmtId="0" fontId="16" fillId="6" borderId="49" xfId="0" applyFont="1" applyFill="1" applyBorder="1" applyAlignment="1"/>
    <xf numFmtId="0" fontId="16" fillId="6" borderId="47" xfId="0" applyFont="1" applyFill="1" applyBorder="1" applyAlignment="1"/>
    <xf numFmtId="0" fontId="16" fillId="9" borderId="48" xfId="0" applyFont="1" applyFill="1" applyBorder="1" applyAlignment="1"/>
    <xf numFmtId="0" fontId="16" fillId="0" borderId="51" xfId="0" applyFont="1" applyBorder="1" applyAlignment="1"/>
    <xf numFmtId="0" fontId="16" fillId="0" borderId="44" xfId="0" applyFont="1" applyBorder="1" applyAlignment="1"/>
    <xf numFmtId="0" fontId="16" fillId="0" borderId="50" xfId="0" applyFont="1" applyBorder="1" applyAlignment="1"/>
    <xf numFmtId="0" fontId="16" fillId="6" borderId="48" xfId="0" applyFont="1" applyFill="1" applyBorder="1" applyAlignment="1"/>
    <xf numFmtId="0" fontId="16" fillId="0" borderId="49" xfId="0" applyFont="1" applyBorder="1" applyAlignment="1"/>
    <xf numFmtId="0" fontId="16" fillId="0" borderId="47" xfId="0" applyFont="1" applyBorder="1" applyAlignment="1"/>
    <xf numFmtId="0" fontId="16" fillId="6" borderId="51" xfId="0" applyFont="1" applyFill="1" applyBorder="1" applyAlignment="1"/>
    <xf numFmtId="0" fontId="16" fillId="6" borderId="44" xfId="0" applyFont="1" applyFill="1" applyBorder="1" applyAlignment="1"/>
    <xf numFmtId="0" fontId="16" fillId="0" borderId="12" xfId="0" applyFont="1" applyBorder="1" applyAlignment="1"/>
    <xf numFmtId="0" fontId="16" fillId="0" borderId="8" xfId="0" applyFont="1" applyBorder="1" applyAlignment="1"/>
    <xf numFmtId="0" fontId="15" fillId="4" borderId="52" xfId="0" applyFont="1" applyFill="1" applyBorder="1" applyAlignment="1">
      <alignment horizontal="center"/>
    </xf>
    <xf numFmtId="0" fontId="15" fillId="4" borderId="53" xfId="0" applyFont="1" applyFill="1" applyBorder="1" applyAlignment="1">
      <alignment horizontal="center"/>
    </xf>
    <xf numFmtId="2" fontId="15" fillId="4" borderId="53" xfId="0" applyNumberFormat="1" applyFont="1" applyFill="1" applyBorder="1" applyAlignment="1">
      <alignment horizontal="center"/>
    </xf>
    <xf numFmtId="16" fontId="15" fillId="4" borderId="53" xfId="0" applyNumberFormat="1" applyFont="1" applyFill="1" applyBorder="1" applyAlignment="1">
      <alignment horizontal="center"/>
    </xf>
    <xf numFmtId="0" fontId="15" fillId="4" borderId="9" xfId="0" applyFont="1" applyFill="1" applyBorder="1" applyAlignment="1">
      <alignment horizontal="center"/>
    </xf>
    <xf numFmtId="0" fontId="16" fillId="10" borderId="32" xfId="0" applyFont="1" applyFill="1" applyBorder="1" applyAlignment="1"/>
    <xf numFmtId="0" fontId="16" fillId="10" borderId="47" xfId="0" applyFont="1" applyFill="1" applyBorder="1" applyAlignment="1"/>
    <xf numFmtId="0" fontId="7" fillId="10" borderId="0" xfId="0" applyFont="1" applyFill="1" applyAlignment="1"/>
    <xf numFmtId="0" fontId="7" fillId="14" borderId="0" xfId="0" applyFont="1" applyFill="1" applyAlignment="1"/>
    <xf numFmtId="0" fontId="21" fillId="22" borderId="41" xfId="0" applyFont="1" applyFill="1" applyBorder="1" applyAlignment="1"/>
    <xf numFmtId="0" fontId="21" fillId="23" borderId="44" xfId="0" applyFont="1" applyFill="1" applyBorder="1" applyAlignment="1"/>
    <xf numFmtId="0" fontId="21" fillId="24" borderId="44" xfId="0" applyFont="1" applyFill="1" applyBorder="1" applyAlignment="1"/>
    <xf numFmtId="0" fontId="21" fillId="25" borderId="44" xfId="0" applyFont="1" applyFill="1" applyBorder="1" applyAlignment="1"/>
    <xf numFmtId="0" fontId="21" fillId="26" borderId="44" xfId="0" applyFont="1" applyFill="1" applyBorder="1" applyAlignment="1"/>
  </cellXfs>
  <cellStyles count="1">
    <cellStyle name="Normal" xfId="0" builtinId="0"/>
  </cellStyles>
  <dxfs count="89"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</dxfs>
  <tableStyles count="25">
    <tableStyle name="Outline-style" pivot="0" count="3">
      <tableStyleElement type="headerRow" dxfId="88"/>
      <tableStyleElement type="firstRowStripe" dxfId="87"/>
      <tableStyleElement type="secondRowStripe" dxfId="86"/>
    </tableStyle>
    <tableStyle name="Site-008-style" pivot="0" count="3">
      <tableStyleElement type="headerRow" dxfId="85"/>
      <tableStyleElement type="firstRowStripe" dxfId="84"/>
      <tableStyleElement type="secondRowStripe" dxfId="83"/>
    </tableStyle>
    <tableStyle name="Outline-style 2" pivot="0" count="3">
      <tableStyleElement type="headerRow" dxfId="82"/>
      <tableStyleElement type="firstRowStripe" dxfId="81"/>
      <tableStyleElement type="secondRowStripe" dxfId="80"/>
    </tableStyle>
    <tableStyle name="Site-008-style 2" pivot="0" count="3">
      <tableStyleElement type="headerRow" dxfId="79"/>
      <tableStyleElement type="firstRowStripe" dxfId="78"/>
      <tableStyleElement type="secondRowStripe" dxfId="77"/>
    </tableStyle>
    <tableStyle name="Site-008-style 3" pivot="0" count="3">
      <tableStyleElement type="headerRow" dxfId="76"/>
      <tableStyleElement type="firstRowStripe" dxfId="75"/>
      <tableStyleElement type="secondRowStripe" dxfId="74"/>
    </tableStyle>
    <tableStyle name="Outline-style 3" pivot="0" count="3">
      <tableStyleElement type="headerRow" dxfId="73"/>
      <tableStyleElement type="firstRowStripe" dxfId="72"/>
      <tableStyleElement type="secondRowStripe" dxfId="71"/>
    </tableStyle>
    <tableStyle name="Site-005-style" pivot="0" count="3">
      <tableStyleElement type="headerRow" dxfId="70"/>
      <tableStyleElement type="firstRowStripe" dxfId="69"/>
      <tableStyleElement type="secondRowStripe" dxfId="68"/>
    </tableStyle>
    <tableStyle name="Site-010-style" pivot="0" count="3">
      <tableStyleElement type="headerRow" dxfId="67"/>
      <tableStyleElement type="firstRowStripe" dxfId="66"/>
      <tableStyleElement type="secondRowStripe" dxfId="65"/>
    </tableStyle>
    <tableStyle name="Site-005-style 2" pivot="0" count="3">
      <tableStyleElement type="headerRow" dxfId="64"/>
      <tableStyleElement type="firstRowStripe" dxfId="63"/>
      <tableStyleElement type="secondRowStripe" dxfId="62"/>
    </tableStyle>
    <tableStyle name="Site-010-style 2" pivot="0" count="3">
      <tableStyleElement type="headerRow" dxfId="61"/>
      <tableStyleElement type="firstRowStripe" dxfId="60"/>
      <tableStyleElement type="secondRowStripe" dxfId="59"/>
    </tableStyle>
    <tableStyle name="Site-010-style 3" pivot="0" count="3">
      <tableStyleElement type="headerRow" dxfId="58"/>
      <tableStyleElement type="firstRowStripe" dxfId="57"/>
      <tableStyleElement type="secondRowStripe" dxfId="56"/>
    </tableStyle>
    <tableStyle name="Site-005-style 3" pivot="0" count="3">
      <tableStyleElement type="headerRow" dxfId="55"/>
      <tableStyleElement type="firstRowStripe" dxfId="54"/>
      <tableStyleElement type="secondRowStripe" dxfId="53"/>
    </tableStyle>
    <tableStyle name="Site-017-style" pivot="0" count="3">
      <tableStyleElement type="headerRow" dxfId="52"/>
      <tableStyleElement type="firstRowStripe" dxfId="51"/>
      <tableStyleElement type="secondRowStripe" dxfId="50"/>
    </tableStyle>
    <tableStyle name="Site-017-style 2" pivot="0" count="3">
      <tableStyleElement type="headerRow" dxfId="49"/>
      <tableStyleElement type="firstRowStripe" dxfId="48"/>
      <tableStyleElement type="secondRowStripe" dxfId="47"/>
    </tableStyle>
    <tableStyle name="Site-017-style 3" pivot="0" count="3">
      <tableStyleElement type="headerRow" dxfId="46"/>
      <tableStyleElement type="firstRowStripe" dxfId="45"/>
      <tableStyleElement type="secondRowStripe" dxfId="44"/>
    </tableStyle>
    <tableStyle name="Site-028B-style" pivot="0" count="3">
      <tableStyleElement type="headerRow" dxfId="43"/>
      <tableStyleElement type="firstRowStripe" dxfId="42"/>
      <tableStyleElement type="secondRowStripe" dxfId="41"/>
    </tableStyle>
    <tableStyle name="Site-028B-style 2" pivot="0" count="3">
      <tableStyleElement type="headerRow" dxfId="40"/>
      <tableStyleElement type="firstRowStripe" dxfId="39"/>
      <tableStyleElement type="secondRowStripe" dxfId="38"/>
    </tableStyle>
    <tableStyle name="Site-028B-style 3" pivot="0" count="3">
      <tableStyleElement type="headerRow" dxfId="37"/>
      <tableStyleElement type="firstRowStripe" dxfId="36"/>
      <tableStyleElement type="secondRowStripe" dxfId="35"/>
    </tableStyle>
    <tableStyle name="Site-028B-style 4" pivot="0" count="3">
      <tableStyleElement type="headerRow" dxfId="34"/>
      <tableStyleElement type="firstRowStripe" dxfId="33"/>
      <tableStyleElement type="secondRowStripe" dxfId="32"/>
    </tableStyle>
    <tableStyle name="Minors Creek-style" pivot="0" count="3">
      <tableStyleElement type="headerRow" dxfId="31"/>
      <tableStyleElement type="firstRowStripe" dxfId="30"/>
      <tableStyleElement type="secondRowStripe" dxfId="29"/>
    </tableStyle>
    <tableStyle name="Minors Creek-style 2" pivot="0" count="3">
      <tableStyleElement type="headerRow" dxfId="28"/>
      <tableStyleElement type="firstRowStripe" dxfId="27"/>
      <tableStyleElement type="secondRowStripe" dxfId="26"/>
    </tableStyle>
    <tableStyle name="Minors Creek-style 3" pivot="0" count="3">
      <tableStyleElement type="headerRow" dxfId="25"/>
      <tableStyleElement type="firstRowStripe" dxfId="24"/>
      <tableStyleElement type="secondRowStripe" dxfId="23"/>
    </tableStyle>
    <tableStyle name="North Cedar WMA-style" pivot="0" count="3">
      <tableStyleElement type="headerRow" dxfId="22"/>
      <tableStyleElement type="firstRowStripe" dxfId="21"/>
      <tableStyleElement type="secondRowStripe" dxfId="20"/>
    </tableStyle>
    <tableStyle name="North Cedar WMA-style 2" pivot="0" count="3">
      <tableStyleElement type="headerRow" dxfId="19"/>
      <tableStyleElement type="firstRowStripe" dxfId="18"/>
      <tableStyleElement type="secondRowStripe" dxfId="17"/>
    </tableStyle>
    <tableStyle name="North Cedar WMA-style 3" pivot="0" count="3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_2" displayName="Table_2" ref="G45:J48">
  <tableColumns count="4">
    <tableColumn id="1" name="Reach #"/>
    <tableColumn id="2" name="BRT Status"/>
    <tableColumn id="3" name="% Adult "/>
    <tableColumn id="4" name="% Juvenile"/>
  </tableColumns>
  <tableStyleInfo name="Outline-style" showFirstColumn="1" showLastColumn="1" showRowStripes="1" showColumnStripes="0"/>
</table>
</file>

<file path=xl/tables/table10.xml><?xml version="1.0" encoding="utf-8"?>
<table xmlns="http://schemas.openxmlformats.org/spreadsheetml/2006/main" id="8" name="Table_8" displayName="Table_8" ref="M8:Q40">
  <tableColumns count="5">
    <tableColumn id="1" name="Species"/>
    <tableColumn id="2" name="Total #"/>
    <tableColumn id="3" name="Min Length"/>
    <tableColumn id="4" name="Max Length"/>
    <tableColumn id="5" name="Avg Length"/>
  </tableColumns>
  <tableStyleInfo name="Site-010-style" showFirstColumn="1" showLastColumn="1" showRowStripes="1" showColumnStripes="0"/>
</table>
</file>

<file path=xl/tables/table11.xml><?xml version="1.0" encoding="utf-8"?>
<table xmlns="http://schemas.openxmlformats.org/spreadsheetml/2006/main" id="10" name="Table_10" displayName="Table_10" ref="G41:J44">
  <tableColumns count="4">
    <tableColumn id="1" name="Reach #"/>
    <tableColumn id="2" name="BKT Status"/>
    <tableColumn id="3" name="% Adult "/>
    <tableColumn id="4" name="% Juvenile"/>
  </tableColumns>
  <tableStyleInfo name="Site-010-style 2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45:J48">
  <tableColumns count="4">
    <tableColumn id="1" name="Reach #"/>
    <tableColumn id="2" name="BRT Status"/>
    <tableColumn id="3" name="% Adult "/>
    <tableColumn id="4" name="% Juvenile"/>
  </tableColumns>
  <tableStyleInfo name="Site-010-style 3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J44">
  <tableColumns count="4">
    <tableColumn id="1" name="Reach #"/>
    <tableColumn id="2" name="BKT Status"/>
    <tableColumn id="3" name="% Adult "/>
    <tableColumn id="4" name="% Juvenile"/>
  </tableColumns>
  <tableStyleInfo name="Site-017-style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M8:N40">
  <tableColumns count="2">
    <tableColumn id="1" name="Species"/>
    <tableColumn id="2" name="Total #"/>
  </tableColumns>
  <tableStyleInfo name="Site-017-style 2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5:J48">
  <tableColumns count="4">
    <tableColumn id="1" name="Reach #"/>
    <tableColumn id="2" name="BRT Status"/>
    <tableColumn id="3" name="% Adult "/>
    <tableColumn id="4" name="% Juvenile"/>
  </tableColumns>
  <tableStyleInfo name="Site-017-style 3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M8:Q40">
  <tableColumns count="5">
    <tableColumn id="1" name="Species"/>
    <tableColumn id="2" name="Total #"/>
    <tableColumn id="3" name="Min Length"/>
    <tableColumn id="4" name="Max Length"/>
    <tableColumn id="5" name="Avg Length"/>
  </tableColumns>
  <tableStyleInfo name="Site-028B-style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45:J48">
  <tableColumns count="4">
    <tableColumn id="1" name="Reach #"/>
    <tableColumn id="2" name="BRT Status"/>
    <tableColumn id="3" name="% Adult "/>
    <tableColumn id="4" name="% Juvenile"/>
  </tableColumns>
  <tableStyleInfo name="Site-028B-style 2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S8:T16">
  <tableColumns count="2">
    <tableColumn id="1" name="Species"/>
    <tableColumn id="2" name="Total #"/>
  </tableColumns>
  <tableStyleInfo name="Site-028B-style 3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41:J44">
  <tableColumns count="4">
    <tableColumn id="1" name="Reach #"/>
    <tableColumn id="2" name="BKT Status"/>
    <tableColumn id="3" name="% Adult "/>
    <tableColumn id="4" name="% Juvenile"/>
  </tableColumns>
  <tableStyleInfo name="Site-028B-style 4" showFirstColumn="1" showLastColumn="1" showRowStripes="1" showColumnStripes="0"/>
</table>
</file>

<file path=xl/tables/table2.xml><?xml version="1.0" encoding="utf-8"?>
<table xmlns="http://schemas.openxmlformats.org/spreadsheetml/2006/main" id="3" name="Table_3" displayName="Table_3" ref="M8:Q40">
  <tableColumns count="5">
    <tableColumn id="1" name="Species"/>
    <tableColumn id="2" name="Total #"/>
    <tableColumn id="3" name="Min Length"/>
    <tableColumn id="4" name="Max Length"/>
    <tableColumn id="5" name="Avg Length"/>
  </tableColumns>
  <tableStyleInfo name="Outline-style 2" showFirstColumn="1" showLastColumn="1" showRowStripes="1" showColumnStripes="0"/>
</table>
</file>

<file path=xl/tables/table20.xml><?xml version="1.0" encoding="utf-8"?>
<table xmlns="http://schemas.openxmlformats.org/spreadsheetml/2006/main" id="23" name="Table_23" displayName="Table_23" ref="G41:J44" headerRowDxfId="13" dataDxfId="12" totalsRowDxfId="11">
  <tableColumns count="4">
    <tableColumn id="1" name="Reach #" dataDxfId="10"/>
    <tableColumn id="2" name="BKT Status" dataDxfId="9"/>
    <tableColumn id="3" name="% Adult " dataDxfId="8"/>
    <tableColumn id="4" name="% Juvenile" dataDxfId="7"/>
  </tableColumns>
  <tableStyleInfo name="North Cedar WMA-style" showFirstColumn="1" showLastColumn="1" showRowStripes="1" showColumnStripes="0"/>
</table>
</file>

<file path=xl/tables/table21.xml><?xml version="1.0" encoding="utf-8"?>
<table xmlns="http://schemas.openxmlformats.org/spreadsheetml/2006/main" id="24" name="Table_24" displayName="Table_24" ref="M8:Q40">
  <tableColumns count="5">
    <tableColumn id="1" name="Species"/>
    <tableColumn id="2" name="Total #"/>
    <tableColumn id="3" name="Min Length"/>
    <tableColumn id="4" name="Max Length"/>
    <tableColumn id="5" name="Avg Length"/>
  </tableColumns>
  <tableStyleInfo name="North Cedar WMA-style 2" showFirstColumn="1" showLastColumn="1" showRowStripes="1" showColumnStripes="0"/>
</table>
</file>

<file path=xl/tables/table22.xml><?xml version="1.0" encoding="utf-8"?>
<table xmlns="http://schemas.openxmlformats.org/spreadsheetml/2006/main" id="25" name="Table_25" displayName="Table_25" ref="G45:J48" headerRowDxfId="6" dataDxfId="5" totalsRowDxfId="4">
  <tableColumns count="4">
    <tableColumn id="1" name="Reach #" dataDxfId="3"/>
    <tableColumn id="2" name="BRT Status" dataDxfId="2"/>
    <tableColumn id="3" name="% Adult " dataDxfId="1"/>
    <tableColumn id="4" name="% Juvenile" dataDxfId="0"/>
  </tableColumns>
  <tableStyleInfo name="North Cedar WMA-style 3" showFirstColumn="1" showLastColumn="1" showRowStripes="1" showColumnStripes="0"/>
</table>
</file>

<file path=xl/tables/table23.xml><?xml version="1.0" encoding="utf-8"?>
<table xmlns="http://schemas.openxmlformats.org/spreadsheetml/2006/main" id="20" name="Table_20" displayName="Table_20" ref="G44:J47">
  <tableColumns count="4">
    <tableColumn id="1" name="Reach #"/>
    <tableColumn id="2" name="BKT Status"/>
    <tableColumn id="3" name="% Adult "/>
    <tableColumn id="4" name="% Juvenile"/>
  </tableColumns>
  <tableStyleInfo name="Minors Creek-style" showFirstColumn="1" showLastColumn="1" showRowStripes="1" showColumnStripes="0"/>
</table>
</file>

<file path=xl/tables/table24.xml><?xml version="1.0" encoding="utf-8"?>
<table xmlns="http://schemas.openxmlformats.org/spreadsheetml/2006/main" id="21" name="Table_21" displayName="Table_21" ref="M8:Q43">
  <tableColumns count="5">
    <tableColumn id="1" name="Species"/>
    <tableColumn id="2" name="Total #"/>
    <tableColumn id="3" name="Min Length"/>
    <tableColumn id="4" name="Max Length"/>
    <tableColumn id="5" name="Avg Length"/>
  </tableColumns>
  <tableStyleInfo name="Minors Creek-style 2" showFirstColumn="1" showLastColumn="1" showRowStripes="1" showColumnStripes="0"/>
</table>
</file>

<file path=xl/tables/table25.xml><?xml version="1.0" encoding="utf-8"?>
<table xmlns="http://schemas.openxmlformats.org/spreadsheetml/2006/main" id="22" name="Table_22" displayName="Table_22" ref="G48:J51">
  <tableColumns count="4">
    <tableColumn id="1" name="Reach #"/>
    <tableColumn id="2" name="BRT Status"/>
    <tableColumn id="3" name="% Adult "/>
    <tableColumn id="4" name="% Juvenile"/>
  </tableColumns>
  <tableStyleInfo name="Minors Creek-style 3" showFirstColumn="1" showLastColumn="1" showRowStripes="1" showColumnStripes="0"/>
</table>
</file>

<file path=xl/tables/table3.xml><?xml version="1.0" encoding="utf-8"?>
<table xmlns="http://schemas.openxmlformats.org/spreadsheetml/2006/main" id="5" name="Table_5" displayName="Table_5" ref="G41:J44">
  <tableColumns count="4">
    <tableColumn id="1" name="Reach #"/>
    <tableColumn id="2" name="BKT Status"/>
    <tableColumn id="3" name="% Adult "/>
    <tableColumn id="4" name="% Juvenile"/>
  </tableColumns>
  <tableStyleInfo name="Outline-style 3" showFirstColumn="1" showLastColumn="1" showRowStripes="1" showColumnStripes="0"/>
</table>
</file>

<file path=xl/tables/table4.xml><?xml version="1.0" encoding="utf-8"?>
<table xmlns="http://schemas.openxmlformats.org/spreadsheetml/2006/main" id="7" name="Table_7" displayName="Table_7" ref="G45:J48">
  <tableColumns count="4">
    <tableColumn id="1" name="Reach #"/>
    <tableColumn id="2" name="BRT Status"/>
    <tableColumn id="3" name="% Adult "/>
    <tableColumn id="4" name="% Juvenile"/>
  </tableColumns>
  <tableStyleInfo name="Site-005-style" showFirstColumn="1" showLastColumn="1" showRowStripes="1" showColumnStripes="0"/>
</table>
</file>

<file path=xl/tables/table5.xml><?xml version="1.0" encoding="utf-8"?>
<table xmlns="http://schemas.openxmlformats.org/spreadsheetml/2006/main" id="9" name="Table_9" displayName="Table_9" ref="G41:J44">
  <tableColumns count="4">
    <tableColumn id="1" name="Reach #"/>
    <tableColumn id="2" name="BKT Status"/>
    <tableColumn id="3" name="% Adult "/>
    <tableColumn id="4" name="% Juvenile"/>
  </tableColumns>
  <tableStyleInfo name="Site-005-style 2" showFirstColumn="1" showLastColumn="1" showRowStripes="1" showColumnStripes="0"/>
</table>
</file>

<file path=xl/tables/table6.xml><?xml version="1.0" encoding="utf-8"?>
<table xmlns="http://schemas.openxmlformats.org/spreadsheetml/2006/main" id="11" name="Table_11" displayName="Table_11" ref="M7:Q40">
  <tableColumns count="5">
    <tableColumn id="1" name="Species"/>
    <tableColumn id="2" name="Total #"/>
    <tableColumn id="3" name="Min Length"/>
    <tableColumn id="4" name="Max Length"/>
    <tableColumn id="5" name="Avg Length"/>
  </tableColumns>
  <tableStyleInfo name="Site-005-style 3" showFirstColumn="1" showLastColumn="1" showRowStripes="1" showColumnStripes="0"/>
</table>
</file>

<file path=xl/tables/table7.xml><?xml version="1.0" encoding="utf-8"?>
<table xmlns="http://schemas.openxmlformats.org/spreadsheetml/2006/main" id="1" name="Table_1" displayName="Table_1" ref="G41:J44">
  <tableColumns count="4">
    <tableColumn id="1" name="Reach #"/>
    <tableColumn id="2" name="BKT Status"/>
    <tableColumn id="3" name="% Adult "/>
    <tableColumn id="4" name="% Juvenile"/>
  </tableColumns>
  <tableStyleInfo name="Site-008-style" showFirstColumn="1" showLastColumn="1" showRowStripes="1" showColumnStripes="0"/>
</table>
</file>

<file path=xl/tables/table8.xml><?xml version="1.0" encoding="utf-8"?>
<table xmlns="http://schemas.openxmlformats.org/spreadsheetml/2006/main" id="4" name="Table_4" displayName="Table_4" ref="G45:J48">
  <tableColumns count="4">
    <tableColumn id="1" name="Reach #"/>
    <tableColumn id="2" name="BRT Status"/>
    <tableColumn id="3" name="% Adult "/>
    <tableColumn id="4" name="% Juvenile"/>
  </tableColumns>
  <tableStyleInfo name="Site-008-style 2" showFirstColumn="1" showLastColumn="1" showRowStripes="1" showColumnStripes="0"/>
</table>
</file>

<file path=xl/tables/table9.xml><?xml version="1.0" encoding="utf-8"?>
<table xmlns="http://schemas.openxmlformats.org/spreadsheetml/2006/main" id="6" name="Table_6" displayName="Table_6" ref="M8:N40">
  <tableColumns count="2">
    <tableColumn id="1" name="Species"/>
    <tableColumn id="2" name="Total #"/>
  </tableColumns>
  <tableStyleInfo name="Site-008-style 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4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8.7109375" customWidth="1"/>
    <col min="2" max="2" width="10.42578125" customWidth="1"/>
    <col min="3" max="3" width="12.140625" customWidth="1"/>
    <col min="4" max="4" width="10" customWidth="1"/>
    <col min="5" max="5" width="15.5703125" customWidth="1"/>
    <col min="6" max="6" width="8.7109375" customWidth="1"/>
    <col min="7" max="7" width="12.7109375" customWidth="1"/>
    <col min="8" max="8" width="14.42578125" customWidth="1"/>
    <col min="9" max="9" width="13.42578125" customWidth="1"/>
    <col min="10" max="10" width="14.85546875" customWidth="1"/>
    <col min="11" max="11" width="15.42578125" customWidth="1"/>
    <col min="12" max="12" width="8.7109375" customWidth="1"/>
    <col min="13" max="13" width="11.7109375" customWidth="1"/>
    <col min="14" max="14" width="11.140625" customWidth="1"/>
    <col min="15" max="15" width="16.140625" customWidth="1"/>
    <col min="16" max="16" width="16.5703125" customWidth="1"/>
    <col min="17" max="17" width="15.5703125" customWidth="1"/>
    <col min="18" max="26" width="8.7109375" customWidth="1"/>
  </cols>
  <sheetData>
    <row r="1" spans="1:17">
      <c r="A1" s="7" t="s">
        <v>1</v>
      </c>
      <c r="B1" s="8"/>
      <c r="C1" s="8"/>
      <c r="D1" s="8"/>
      <c r="E1" s="9"/>
      <c r="F1" s="7" t="s">
        <v>5</v>
      </c>
      <c r="G1" s="10"/>
      <c r="H1" s="11" t="s">
        <v>3</v>
      </c>
      <c r="I1" s="11"/>
      <c r="J1" s="8"/>
      <c r="K1" s="12"/>
    </row>
    <row r="2" spans="1:17">
      <c r="A2" s="13" t="s">
        <v>6</v>
      </c>
      <c r="B2" s="14"/>
      <c r="C2" s="14"/>
      <c r="D2" s="15"/>
      <c r="E2" s="13" t="s">
        <v>7</v>
      </c>
      <c r="F2" s="16" t="s">
        <v>8</v>
      </c>
      <c r="G2" s="13" t="s">
        <v>9</v>
      </c>
      <c r="H2" s="13"/>
      <c r="I2" s="17" t="s">
        <v>10</v>
      </c>
      <c r="J2" s="18"/>
      <c r="K2" s="19"/>
    </row>
    <row r="3" spans="1:17">
      <c r="A3" s="13"/>
      <c r="B3" s="13"/>
      <c r="C3" s="13"/>
      <c r="D3" s="20"/>
      <c r="E3" s="13"/>
      <c r="F3" s="16" t="s">
        <v>11</v>
      </c>
      <c r="G3" s="13" t="s">
        <v>9</v>
      </c>
      <c r="H3" s="13"/>
      <c r="I3" s="17" t="s">
        <v>10</v>
      </c>
      <c r="J3" s="18"/>
      <c r="K3" s="19"/>
    </row>
    <row r="4" spans="1:17">
      <c r="A4" s="13" t="s">
        <v>12</v>
      </c>
      <c r="B4" s="13"/>
      <c r="C4" s="13"/>
      <c r="D4" s="20"/>
      <c r="E4" s="21"/>
      <c r="F4" s="22" t="s">
        <v>13</v>
      </c>
      <c r="G4" s="23" t="s">
        <v>9</v>
      </c>
      <c r="H4" s="23"/>
      <c r="I4" s="24" t="s">
        <v>10</v>
      </c>
      <c r="J4" s="27"/>
      <c r="K4" s="28"/>
    </row>
    <row r="5" spans="1:17">
      <c r="A5" s="30"/>
      <c r="B5" s="13"/>
      <c r="C5" s="13"/>
      <c r="D5" s="20"/>
      <c r="E5" s="32" t="s">
        <v>14</v>
      </c>
      <c r="F5" s="33" t="s">
        <v>8</v>
      </c>
      <c r="G5" s="33" t="s">
        <v>11</v>
      </c>
      <c r="H5" s="46" t="s">
        <v>13</v>
      </c>
      <c r="I5" s="73" t="s">
        <v>18</v>
      </c>
      <c r="J5" s="74"/>
      <c r="K5" s="20"/>
    </row>
    <row r="6" spans="1:17">
      <c r="A6" s="75" t="s">
        <v>23</v>
      </c>
      <c r="B6" s="75"/>
      <c r="C6" s="75"/>
      <c r="D6" s="86"/>
      <c r="E6" s="75"/>
      <c r="F6" s="75"/>
      <c r="G6" s="88"/>
      <c r="H6" s="86"/>
      <c r="I6" s="75"/>
      <c r="J6" s="75"/>
      <c r="K6" s="86"/>
    </row>
    <row r="7" spans="1:17">
      <c r="A7" s="68"/>
      <c r="B7" s="68"/>
      <c r="C7" s="70"/>
      <c r="D7" s="70"/>
      <c r="E7" s="70"/>
      <c r="F7" s="71" t="s">
        <v>22</v>
      </c>
      <c r="G7" s="71"/>
      <c r="H7" s="71"/>
      <c r="I7" s="71"/>
      <c r="J7" s="78"/>
      <c r="K7" s="70"/>
    </row>
    <row r="8" spans="1:17" ht="15.75">
      <c r="A8" s="82" t="s">
        <v>24</v>
      </c>
      <c r="B8" s="84" t="s">
        <v>25</v>
      </c>
      <c r="C8" s="85" t="s">
        <v>26</v>
      </c>
      <c r="D8" s="84" t="s">
        <v>27</v>
      </c>
      <c r="E8" s="84" t="s">
        <v>28</v>
      </c>
      <c r="F8" s="84" t="s">
        <v>29</v>
      </c>
      <c r="G8" s="84" t="s">
        <v>30</v>
      </c>
      <c r="H8" s="84" t="s">
        <v>31</v>
      </c>
      <c r="I8" s="84" t="s">
        <v>32</v>
      </c>
      <c r="J8" s="84" t="s">
        <v>33</v>
      </c>
      <c r="K8" s="98" t="s">
        <v>37</v>
      </c>
      <c r="M8" s="100" t="s">
        <v>35</v>
      </c>
      <c r="N8" s="100" t="s">
        <v>36</v>
      </c>
      <c r="O8" s="100" t="s">
        <v>39</v>
      </c>
      <c r="P8" s="100" t="s">
        <v>40</v>
      </c>
      <c r="Q8" s="100" t="s">
        <v>41</v>
      </c>
    </row>
    <row r="9" spans="1:17">
      <c r="A9" s="102"/>
      <c r="B9" s="104"/>
      <c r="C9" s="102"/>
      <c r="D9" s="102"/>
      <c r="E9" s="102"/>
      <c r="F9" s="102"/>
      <c r="G9" s="102"/>
      <c r="H9" s="102"/>
      <c r="I9" s="102"/>
      <c r="J9" s="102"/>
      <c r="K9" s="106"/>
      <c r="M9" s="108"/>
      <c r="N9" s="108"/>
      <c r="O9" s="108"/>
      <c r="P9" s="108"/>
      <c r="Q9" s="108"/>
    </row>
    <row r="10" spans="1:17">
      <c r="A10" s="110"/>
      <c r="B10" s="112"/>
      <c r="C10" s="114"/>
      <c r="D10" s="114"/>
      <c r="E10" s="114"/>
      <c r="F10" s="114"/>
      <c r="G10" s="114"/>
      <c r="H10" s="114"/>
      <c r="I10" s="114"/>
      <c r="J10" s="114"/>
      <c r="K10" s="116"/>
      <c r="M10" s="108"/>
      <c r="N10" s="108"/>
      <c r="O10" s="108"/>
      <c r="P10" s="108"/>
      <c r="Q10" s="108"/>
    </row>
    <row r="11" spans="1:17">
      <c r="A11" s="126"/>
      <c r="B11" s="127"/>
      <c r="C11" s="128"/>
      <c r="D11" s="128"/>
      <c r="E11" s="128"/>
      <c r="F11" s="128"/>
      <c r="G11" s="128"/>
      <c r="H11" s="128"/>
      <c r="I11" s="128"/>
      <c r="J11" s="128"/>
      <c r="K11" s="106"/>
      <c r="M11" s="108"/>
      <c r="N11" s="108"/>
      <c r="O11" s="108"/>
      <c r="P11" s="108"/>
      <c r="Q11" s="108"/>
    </row>
    <row r="12" spans="1:17">
      <c r="A12" s="110"/>
      <c r="B12" s="112"/>
      <c r="C12" s="114"/>
      <c r="D12" s="114"/>
      <c r="E12" s="114"/>
      <c r="F12" s="114"/>
      <c r="G12" s="114"/>
      <c r="H12" s="114"/>
      <c r="I12" s="114"/>
      <c r="J12" s="114"/>
      <c r="K12" s="116"/>
      <c r="M12" s="108"/>
      <c r="N12" s="108"/>
      <c r="O12" s="108"/>
      <c r="P12" s="108"/>
      <c r="Q12" s="108"/>
    </row>
    <row r="13" spans="1:17">
      <c r="A13" s="126"/>
      <c r="B13" s="127"/>
      <c r="C13" s="128"/>
      <c r="D13" s="128"/>
      <c r="E13" s="128"/>
      <c r="F13" s="128"/>
      <c r="G13" s="128"/>
      <c r="H13" s="128"/>
      <c r="I13" s="128"/>
      <c r="J13" s="128"/>
      <c r="K13" s="106"/>
      <c r="M13" s="108"/>
      <c r="N13" s="108"/>
      <c r="O13" s="108"/>
      <c r="P13" s="108"/>
      <c r="Q13" s="108"/>
    </row>
    <row r="14" spans="1:17">
      <c r="A14" s="130"/>
      <c r="B14" s="131"/>
      <c r="C14" s="132"/>
      <c r="D14" s="132"/>
      <c r="E14" s="132"/>
      <c r="F14" s="132"/>
      <c r="G14" s="132"/>
      <c r="H14" s="132"/>
      <c r="I14" s="132"/>
      <c r="J14" s="132"/>
      <c r="K14" s="116"/>
      <c r="M14" s="108"/>
      <c r="N14" s="108"/>
      <c r="O14" s="108"/>
      <c r="P14" s="108"/>
      <c r="Q14" s="108"/>
    </row>
    <row r="15" spans="1:17">
      <c r="A15" s="134"/>
      <c r="B15" s="137"/>
      <c r="C15" s="102"/>
      <c r="D15" s="102"/>
      <c r="E15" s="102"/>
      <c r="F15" s="102"/>
      <c r="G15" s="102"/>
      <c r="H15" s="102"/>
      <c r="I15" s="102"/>
      <c r="J15" s="102"/>
      <c r="K15" s="106"/>
      <c r="M15" s="108"/>
      <c r="N15" s="108"/>
      <c r="O15" s="108"/>
      <c r="P15" s="108"/>
      <c r="Q15" s="108"/>
    </row>
    <row r="16" spans="1:17">
      <c r="A16" s="110"/>
      <c r="B16" s="112"/>
      <c r="C16" s="114"/>
      <c r="D16" s="114"/>
      <c r="E16" s="114"/>
      <c r="F16" s="114"/>
      <c r="G16" s="114"/>
      <c r="H16" s="114"/>
      <c r="I16" s="114"/>
      <c r="J16" s="114"/>
      <c r="K16" s="116"/>
      <c r="M16" s="108"/>
      <c r="N16" s="108"/>
      <c r="O16" s="108"/>
      <c r="P16" s="108"/>
      <c r="Q16" s="108"/>
    </row>
    <row r="17" spans="1:17">
      <c r="A17" s="126"/>
      <c r="B17" s="127"/>
      <c r="C17" s="128"/>
      <c r="D17" s="128"/>
      <c r="E17" s="128"/>
      <c r="F17" s="128"/>
      <c r="G17" s="128"/>
      <c r="H17" s="128"/>
      <c r="I17" s="128"/>
      <c r="J17" s="128"/>
      <c r="K17" s="106"/>
      <c r="M17" s="108"/>
      <c r="N17" s="108"/>
      <c r="O17" s="108"/>
      <c r="P17" s="108"/>
      <c r="Q17" s="108"/>
    </row>
    <row r="18" spans="1:17">
      <c r="A18" s="110"/>
      <c r="B18" s="112"/>
      <c r="C18" s="114"/>
      <c r="D18" s="114"/>
      <c r="E18" s="114"/>
      <c r="F18" s="114"/>
      <c r="G18" s="114"/>
      <c r="H18" s="114"/>
      <c r="I18" s="114"/>
      <c r="J18" s="114"/>
      <c r="K18" s="116"/>
      <c r="M18" s="108"/>
      <c r="N18" s="108"/>
      <c r="O18" s="108"/>
      <c r="P18" s="108"/>
      <c r="Q18" s="108"/>
    </row>
    <row r="19" spans="1:17">
      <c r="A19" s="139"/>
      <c r="B19" s="140"/>
      <c r="C19" s="141"/>
      <c r="D19" s="141"/>
      <c r="E19" s="141"/>
      <c r="F19" s="141"/>
      <c r="G19" s="141"/>
      <c r="H19" s="141"/>
      <c r="I19" s="141"/>
      <c r="J19" s="141"/>
      <c r="K19" s="106"/>
      <c r="M19" s="108"/>
      <c r="N19" s="108"/>
      <c r="O19" s="108"/>
      <c r="P19" s="108"/>
      <c r="Q19" s="108"/>
    </row>
    <row r="20" spans="1:17">
      <c r="A20" s="143"/>
      <c r="B20" s="144"/>
      <c r="C20" s="145"/>
      <c r="D20" s="145"/>
      <c r="E20" s="145"/>
      <c r="F20" s="145"/>
      <c r="G20" s="145"/>
      <c r="H20" s="145"/>
      <c r="I20" s="145"/>
      <c r="J20" s="145"/>
      <c r="K20" s="116"/>
      <c r="M20" s="108"/>
      <c r="N20" s="108"/>
      <c r="O20" s="108"/>
      <c r="P20" s="108"/>
      <c r="Q20" s="108"/>
    </row>
    <row r="21" spans="1:17" ht="15.75" customHeight="1">
      <c r="A21" s="126"/>
      <c r="B21" s="127"/>
      <c r="C21" s="128"/>
      <c r="D21" s="128"/>
      <c r="E21" s="128"/>
      <c r="F21" s="128"/>
      <c r="G21" s="128"/>
      <c r="H21" s="128"/>
      <c r="I21" s="128"/>
      <c r="J21" s="128"/>
      <c r="K21" s="106"/>
      <c r="M21" s="108"/>
      <c r="N21" s="108"/>
      <c r="O21" s="108"/>
      <c r="P21" s="108"/>
      <c r="Q21" s="108"/>
    </row>
    <row r="22" spans="1:17" ht="15.75" customHeight="1">
      <c r="A22" s="110"/>
      <c r="B22" s="112"/>
      <c r="C22" s="114"/>
      <c r="D22" s="114"/>
      <c r="E22" s="114"/>
      <c r="F22" s="114"/>
      <c r="G22" s="114"/>
      <c r="H22" s="114"/>
      <c r="I22" s="114"/>
      <c r="J22" s="114"/>
      <c r="K22" s="116"/>
      <c r="M22" s="108"/>
      <c r="N22" s="108"/>
      <c r="O22" s="108"/>
      <c r="P22" s="108"/>
      <c r="Q22" s="108"/>
    </row>
    <row r="23" spans="1:17" ht="15.75" customHeight="1">
      <c r="A23" s="126"/>
      <c r="B23" s="127"/>
      <c r="C23" s="128"/>
      <c r="D23" s="128"/>
      <c r="E23" s="128"/>
      <c r="F23" s="128"/>
      <c r="G23" s="128"/>
      <c r="H23" s="128"/>
      <c r="I23" s="128"/>
      <c r="J23" s="128"/>
      <c r="K23" s="106"/>
      <c r="M23" s="108"/>
      <c r="N23" s="108"/>
      <c r="O23" s="108"/>
      <c r="P23" s="108"/>
      <c r="Q23" s="108"/>
    </row>
    <row r="24" spans="1:17" ht="15.75" customHeight="1">
      <c r="A24" s="130"/>
      <c r="B24" s="131"/>
      <c r="C24" s="132"/>
      <c r="D24" s="132"/>
      <c r="E24" s="132"/>
      <c r="F24" s="132"/>
      <c r="G24" s="132"/>
      <c r="H24" s="132"/>
      <c r="I24" s="132"/>
      <c r="J24" s="132"/>
      <c r="K24" s="116"/>
      <c r="M24" s="108"/>
      <c r="N24" s="108"/>
      <c r="O24" s="108"/>
      <c r="P24" s="108"/>
      <c r="Q24" s="108"/>
    </row>
    <row r="25" spans="1:17" ht="15.75" customHeight="1">
      <c r="A25" s="134"/>
      <c r="B25" s="137"/>
      <c r="C25" s="102"/>
      <c r="D25" s="102"/>
      <c r="E25" s="102"/>
      <c r="F25" s="102"/>
      <c r="G25" s="102"/>
      <c r="H25" s="102"/>
      <c r="I25" s="102"/>
      <c r="J25" s="102"/>
      <c r="K25" s="106"/>
      <c r="M25" s="108"/>
      <c r="N25" s="108"/>
      <c r="O25" s="108"/>
      <c r="P25" s="108"/>
      <c r="Q25" s="108"/>
    </row>
    <row r="26" spans="1:17" ht="15.75" customHeight="1">
      <c r="A26" s="110"/>
      <c r="B26" s="112"/>
      <c r="C26" s="114"/>
      <c r="D26" s="114"/>
      <c r="E26" s="114"/>
      <c r="F26" s="114"/>
      <c r="G26" s="114"/>
      <c r="H26" s="114"/>
      <c r="I26" s="114"/>
      <c r="J26" s="114"/>
      <c r="K26" s="116"/>
      <c r="M26" s="108"/>
      <c r="N26" s="108"/>
      <c r="O26" s="108"/>
      <c r="P26" s="108"/>
      <c r="Q26" s="108"/>
    </row>
    <row r="27" spans="1:17" ht="15.75" customHeight="1">
      <c r="A27" s="126"/>
      <c r="B27" s="127"/>
      <c r="C27" s="128"/>
      <c r="D27" s="128"/>
      <c r="E27" s="128"/>
      <c r="F27" s="128"/>
      <c r="G27" s="128"/>
      <c r="H27" s="128"/>
      <c r="I27" s="128"/>
      <c r="J27" s="128"/>
      <c r="K27" s="106"/>
      <c r="M27" s="108"/>
      <c r="N27" s="108"/>
      <c r="O27" s="108"/>
      <c r="P27" s="108"/>
      <c r="Q27" s="108"/>
    </row>
    <row r="28" spans="1:17" ht="15.75" customHeight="1">
      <c r="A28" s="110"/>
      <c r="B28" s="112"/>
      <c r="C28" s="114"/>
      <c r="D28" s="114"/>
      <c r="E28" s="114"/>
      <c r="F28" s="114"/>
      <c r="G28" s="114"/>
      <c r="H28" s="114"/>
      <c r="I28" s="114"/>
      <c r="J28" s="114"/>
      <c r="K28" s="116"/>
      <c r="M28" s="108"/>
      <c r="N28" s="108"/>
      <c r="O28" s="108"/>
      <c r="P28" s="108"/>
      <c r="Q28" s="108"/>
    </row>
    <row r="29" spans="1:17" ht="15.75" customHeight="1">
      <c r="A29" s="139"/>
      <c r="B29" s="140"/>
      <c r="C29" s="141"/>
      <c r="D29" s="141"/>
      <c r="E29" s="141"/>
      <c r="F29" s="141"/>
      <c r="G29" s="141"/>
      <c r="H29" s="141"/>
      <c r="I29" s="141"/>
      <c r="J29" s="141"/>
      <c r="K29" s="106"/>
      <c r="M29" s="108"/>
      <c r="N29" s="108"/>
      <c r="O29" s="108"/>
      <c r="P29" s="108"/>
      <c r="Q29" s="108"/>
    </row>
    <row r="30" spans="1:17" ht="15.75" customHeight="1">
      <c r="A30" s="143"/>
      <c r="B30" s="144"/>
      <c r="C30" s="145"/>
      <c r="D30" s="145"/>
      <c r="E30" s="145"/>
      <c r="F30" s="145"/>
      <c r="G30" s="145"/>
      <c r="H30" s="145"/>
      <c r="I30" s="145"/>
      <c r="J30" s="145"/>
      <c r="K30" s="116"/>
      <c r="M30" s="108"/>
      <c r="N30" s="108"/>
      <c r="O30" s="108"/>
      <c r="P30" s="108"/>
      <c r="Q30" s="108"/>
    </row>
    <row r="31" spans="1:17" ht="15.75" customHeight="1">
      <c r="A31" s="126"/>
      <c r="B31" s="127"/>
      <c r="C31" s="128"/>
      <c r="D31" s="128"/>
      <c r="E31" s="128"/>
      <c r="F31" s="128"/>
      <c r="G31" s="128"/>
      <c r="H31" s="128"/>
      <c r="I31" s="128"/>
      <c r="J31" s="128"/>
      <c r="K31" s="106"/>
      <c r="M31" s="108"/>
      <c r="N31" s="108"/>
      <c r="O31" s="108"/>
      <c r="P31" s="108"/>
      <c r="Q31" s="108"/>
    </row>
    <row r="32" spans="1:17" ht="15.75" customHeight="1">
      <c r="A32" s="110"/>
      <c r="B32" s="112"/>
      <c r="C32" s="114"/>
      <c r="D32" s="114"/>
      <c r="E32" s="114"/>
      <c r="F32" s="114"/>
      <c r="G32" s="114"/>
      <c r="H32" s="114"/>
      <c r="I32" s="114"/>
      <c r="J32" s="114"/>
      <c r="K32" s="116"/>
      <c r="M32" s="108"/>
      <c r="N32" s="108"/>
      <c r="O32" s="108"/>
      <c r="P32" s="108"/>
      <c r="Q32" s="108"/>
    </row>
    <row r="33" spans="1:17" ht="15.75" customHeight="1">
      <c r="A33" s="126"/>
      <c r="B33" s="127"/>
      <c r="C33" s="128"/>
      <c r="D33" s="128"/>
      <c r="E33" s="128"/>
      <c r="F33" s="128"/>
      <c r="G33" s="128"/>
      <c r="H33" s="128"/>
      <c r="I33" s="128"/>
      <c r="J33" s="128"/>
      <c r="K33" s="106"/>
      <c r="M33" s="108"/>
      <c r="N33" s="108"/>
      <c r="O33" s="108"/>
      <c r="P33" s="108"/>
      <c r="Q33" s="108"/>
    </row>
    <row r="34" spans="1:17" ht="15.75" customHeight="1">
      <c r="A34" s="130"/>
      <c r="B34" s="131"/>
      <c r="C34" s="132"/>
      <c r="D34" s="132"/>
      <c r="E34" s="132"/>
      <c r="F34" s="132"/>
      <c r="G34" s="132"/>
      <c r="H34" s="132"/>
      <c r="I34" s="132"/>
      <c r="J34" s="132"/>
      <c r="K34" s="116"/>
      <c r="M34" s="108"/>
      <c r="N34" s="108"/>
      <c r="O34" s="108"/>
      <c r="P34" s="108"/>
      <c r="Q34" s="108"/>
    </row>
    <row r="35" spans="1:17" ht="15.75" customHeight="1">
      <c r="A35" s="134"/>
      <c r="B35" s="137"/>
      <c r="C35" s="102"/>
      <c r="D35" s="102"/>
      <c r="E35" s="102"/>
      <c r="F35" s="102"/>
      <c r="G35" s="102"/>
      <c r="H35" s="102"/>
      <c r="I35" s="102"/>
      <c r="J35" s="102"/>
      <c r="K35" s="106"/>
      <c r="M35" s="108"/>
      <c r="N35" s="108"/>
      <c r="O35" s="108"/>
      <c r="P35" s="108"/>
      <c r="Q35" s="108"/>
    </row>
    <row r="36" spans="1:17" ht="15.75" customHeight="1">
      <c r="A36" s="110"/>
      <c r="B36" s="112"/>
      <c r="C36" s="114"/>
      <c r="D36" s="114"/>
      <c r="E36" s="114"/>
      <c r="F36" s="114"/>
      <c r="G36" s="114"/>
      <c r="H36" s="114"/>
      <c r="I36" s="114"/>
      <c r="J36" s="114"/>
      <c r="K36" s="116"/>
      <c r="M36" s="108"/>
      <c r="N36" s="108"/>
      <c r="O36" s="108"/>
      <c r="P36" s="108"/>
      <c r="Q36" s="108"/>
    </row>
    <row r="37" spans="1:17" ht="15.75" customHeight="1">
      <c r="A37" s="126"/>
      <c r="B37" s="127"/>
      <c r="C37" s="128"/>
      <c r="D37" s="128"/>
      <c r="E37" s="128"/>
      <c r="F37" s="128"/>
      <c r="G37" s="128"/>
      <c r="H37" s="128"/>
      <c r="I37" s="128"/>
      <c r="J37" s="128"/>
      <c r="K37" s="106"/>
      <c r="M37" s="108"/>
      <c r="N37" s="108"/>
      <c r="O37" s="108"/>
      <c r="P37" s="108"/>
      <c r="Q37" s="108"/>
    </row>
    <row r="38" spans="1:17" ht="15.75" customHeight="1">
      <c r="A38" s="110"/>
      <c r="B38" s="112"/>
      <c r="C38" s="114"/>
      <c r="D38" s="114"/>
      <c r="E38" s="114"/>
      <c r="F38" s="114"/>
      <c r="G38" s="114"/>
      <c r="H38" s="114"/>
      <c r="I38" s="114"/>
      <c r="J38" s="114"/>
      <c r="K38" s="116"/>
      <c r="M38" s="108"/>
      <c r="N38" s="108"/>
      <c r="O38" s="108"/>
      <c r="P38" s="108"/>
      <c r="Q38" s="108"/>
    </row>
    <row r="39" spans="1:17" ht="15.75" customHeight="1">
      <c r="A39" s="139"/>
      <c r="B39" s="140"/>
      <c r="C39" s="141"/>
      <c r="D39" s="141"/>
      <c r="E39" s="141"/>
      <c r="F39" s="141"/>
      <c r="G39" s="141"/>
      <c r="H39" s="141"/>
      <c r="I39" s="141"/>
      <c r="J39" s="141"/>
      <c r="K39" s="106"/>
      <c r="M39" s="108"/>
      <c r="N39" s="108"/>
      <c r="O39" s="108"/>
      <c r="P39" s="108"/>
      <c r="Q39" s="108"/>
    </row>
    <row r="40" spans="1:17" ht="15.75" customHeight="1">
      <c r="M40" s="108"/>
      <c r="N40" s="108"/>
      <c r="O40" s="108"/>
      <c r="P40" s="108"/>
      <c r="Q40" s="108"/>
    </row>
    <row r="41" spans="1:17" ht="15.75" customHeight="1">
      <c r="A41" s="153" t="s">
        <v>24</v>
      </c>
      <c r="B41" s="154" t="s">
        <v>25</v>
      </c>
      <c r="C41" s="156" t="s">
        <v>43</v>
      </c>
      <c r="D41" s="158" t="s">
        <v>44</v>
      </c>
      <c r="E41" s="159" t="s">
        <v>46</v>
      </c>
      <c r="G41" s="161" t="s">
        <v>24</v>
      </c>
      <c r="H41" s="161" t="s">
        <v>47</v>
      </c>
      <c r="I41" s="161" t="s">
        <v>48</v>
      </c>
      <c r="J41" s="161" t="s">
        <v>49</v>
      </c>
    </row>
    <row r="42" spans="1:17" ht="15.75" customHeight="1">
      <c r="A42" s="162"/>
      <c r="B42" s="164"/>
      <c r="C42" s="162"/>
      <c r="D42" s="162"/>
      <c r="E42" s="162"/>
      <c r="G42" s="108" t="s">
        <v>50</v>
      </c>
      <c r="H42" s="108"/>
      <c r="I42" s="108"/>
      <c r="J42" s="108"/>
    </row>
    <row r="43" spans="1:17" ht="15.75" customHeight="1">
      <c r="A43" s="128"/>
      <c r="B43" s="126"/>
      <c r="C43" s="128"/>
      <c r="D43" s="128"/>
      <c r="E43" s="128"/>
      <c r="G43" s="108" t="s">
        <v>51</v>
      </c>
      <c r="H43" s="108"/>
      <c r="I43" s="108"/>
      <c r="J43" s="108"/>
    </row>
    <row r="44" spans="1:17" ht="15.75" customHeight="1">
      <c r="A44" s="114"/>
      <c r="B44" s="110"/>
      <c r="C44" s="114"/>
      <c r="D44" s="114"/>
      <c r="E44" s="114"/>
      <c r="G44" s="108" t="s">
        <v>52</v>
      </c>
      <c r="H44" s="108"/>
      <c r="I44" s="108"/>
      <c r="J44" s="108"/>
    </row>
    <row r="45" spans="1:17" ht="15.75" customHeight="1">
      <c r="A45" s="128"/>
      <c r="B45" s="126"/>
      <c r="C45" s="128"/>
      <c r="D45" s="128"/>
      <c r="E45" s="128"/>
      <c r="G45" s="161" t="s">
        <v>24</v>
      </c>
      <c r="H45" s="161" t="s">
        <v>53</v>
      </c>
      <c r="I45" s="161" t="s">
        <v>48</v>
      </c>
      <c r="J45" s="161" t="s">
        <v>49</v>
      </c>
    </row>
    <row r="46" spans="1:17" ht="15.75" customHeight="1">
      <c r="A46" s="114"/>
      <c r="B46" s="110"/>
      <c r="C46" s="114"/>
      <c r="D46" s="114"/>
      <c r="E46" s="114"/>
      <c r="G46" s="108" t="s">
        <v>50</v>
      </c>
      <c r="H46" s="108"/>
      <c r="I46" s="108"/>
      <c r="J46" s="108"/>
    </row>
    <row r="47" spans="1:17" ht="15.75" customHeight="1">
      <c r="A47" s="128"/>
      <c r="B47" s="126"/>
      <c r="C47" s="128"/>
      <c r="D47" s="128"/>
      <c r="E47" s="128"/>
      <c r="G47" s="108" t="s">
        <v>51</v>
      </c>
      <c r="H47" s="108"/>
      <c r="I47" s="108"/>
      <c r="J47" s="108"/>
    </row>
    <row r="48" spans="1:17" ht="15.75" customHeight="1">
      <c r="A48" s="114"/>
      <c r="B48" s="110"/>
      <c r="C48" s="114"/>
      <c r="D48" s="114"/>
      <c r="E48" s="114"/>
      <c r="G48" s="108" t="s">
        <v>52</v>
      </c>
      <c r="H48" s="108"/>
      <c r="I48" s="108"/>
      <c r="J48" s="108"/>
    </row>
    <row r="49" spans="1:5" ht="15.75" customHeight="1">
      <c r="A49" s="128"/>
      <c r="B49" s="126"/>
      <c r="C49" s="128"/>
      <c r="D49" s="128"/>
      <c r="E49" s="128"/>
    </row>
    <row r="50" spans="1:5" ht="15.75" customHeight="1">
      <c r="A50" s="114"/>
      <c r="B50" s="110"/>
      <c r="C50" s="114"/>
      <c r="D50" s="114"/>
      <c r="E50" s="114"/>
    </row>
    <row r="51" spans="1:5" ht="15.75" customHeight="1">
      <c r="A51" s="128"/>
      <c r="B51" s="126"/>
      <c r="C51" s="128"/>
      <c r="D51" s="128"/>
      <c r="E51" s="128"/>
    </row>
    <row r="52" spans="1:5" ht="15.75" customHeight="1">
      <c r="A52" s="114"/>
      <c r="B52" s="110"/>
      <c r="C52" s="114"/>
      <c r="D52" s="114"/>
      <c r="E52" s="114"/>
    </row>
    <row r="53" spans="1:5" ht="15.75" customHeight="1">
      <c r="A53" s="128"/>
      <c r="B53" s="126"/>
      <c r="C53" s="128"/>
      <c r="D53" s="128"/>
      <c r="E53" s="128"/>
    </row>
    <row r="54" spans="1:5" ht="15.75" customHeight="1">
      <c r="A54" s="114"/>
      <c r="B54" s="110"/>
      <c r="C54" s="114"/>
      <c r="D54" s="114"/>
      <c r="E54" s="114"/>
    </row>
    <row r="55" spans="1:5" ht="15.75" customHeight="1">
      <c r="A55" s="128"/>
      <c r="B55" s="126"/>
      <c r="C55" s="128"/>
      <c r="D55" s="128"/>
      <c r="E55" s="128"/>
    </row>
    <row r="56" spans="1:5" ht="15.75" customHeight="1">
      <c r="A56" s="114"/>
      <c r="B56" s="110"/>
      <c r="C56" s="114"/>
      <c r="D56" s="114"/>
      <c r="E56" s="114"/>
    </row>
    <row r="57" spans="1:5" ht="15.75" customHeight="1">
      <c r="A57" s="128"/>
      <c r="B57" s="126"/>
      <c r="C57" s="128"/>
      <c r="D57" s="128"/>
      <c r="E57" s="128"/>
    </row>
    <row r="58" spans="1:5" ht="15.75" customHeight="1">
      <c r="A58" s="114"/>
      <c r="B58" s="110"/>
      <c r="C58" s="114"/>
      <c r="D58" s="114"/>
      <c r="E58" s="114"/>
    </row>
    <row r="59" spans="1:5" ht="15.75" customHeight="1">
      <c r="A59" s="128"/>
      <c r="B59" s="126"/>
      <c r="C59" s="128"/>
      <c r="D59" s="128"/>
      <c r="E59" s="128"/>
    </row>
    <row r="60" spans="1:5" ht="15.75" customHeight="1">
      <c r="A60" s="114"/>
      <c r="B60" s="110"/>
      <c r="C60" s="114"/>
      <c r="D60" s="114"/>
      <c r="E60" s="114"/>
    </row>
    <row r="61" spans="1:5" ht="15.75" customHeight="1">
      <c r="A61" s="128"/>
      <c r="B61" s="126"/>
      <c r="C61" s="128"/>
      <c r="D61" s="128"/>
      <c r="E61" s="128"/>
    </row>
    <row r="62" spans="1:5" ht="15.75" customHeight="1">
      <c r="A62" s="114"/>
      <c r="B62" s="110"/>
      <c r="C62" s="114"/>
      <c r="D62" s="114"/>
      <c r="E62" s="114"/>
    </row>
    <row r="63" spans="1:5" ht="15.75" customHeight="1">
      <c r="A63" s="128"/>
      <c r="B63" s="126"/>
      <c r="C63" s="128"/>
      <c r="D63" s="128"/>
      <c r="E63" s="128"/>
    </row>
    <row r="64" spans="1:5" ht="15.75" customHeight="1">
      <c r="A64" s="114"/>
      <c r="B64" s="110"/>
      <c r="C64" s="114"/>
      <c r="D64" s="114"/>
      <c r="E64" s="114"/>
    </row>
    <row r="65" spans="1:5" ht="15.75" customHeight="1">
      <c r="A65" s="128"/>
      <c r="B65" s="126"/>
      <c r="C65" s="128"/>
      <c r="D65" s="128"/>
      <c r="E65" s="128"/>
    </row>
    <row r="66" spans="1:5" ht="15.75" customHeight="1">
      <c r="A66" s="114"/>
      <c r="B66" s="110"/>
      <c r="C66" s="114"/>
      <c r="D66" s="114"/>
      <c r="E66" s="114"/>
    </row>
    <row r="67" spans="1:5" ht="15.75" customHeight="1">
      <c r="A67" s="128"/>
      <c r="B67" s="126"/>
      <c r="C67" s="128"/>
      <c r="D67" s="128"/>
      <c r="E67" s="128"/>
    </row>
    <row r="68" spans="1:5" ht="15.75" customHeight="1">
      <c r="A68" s="114"/>
      <c r="B68" s="110"/>
      <c r="C68" s="114"/>
      <c r="D68" s="114"/>
      <c r="E68" s="114"/>
    </row>
    <row r="69" spans="1:5" ht="15.75" customHeight="1">
      <c r="A69" s="128"/>
      <c r="B69" s="126"/>
      <c r="C69" s="128"/>
      <c r="D69" s="128"/>
      <c r="E69" s="128"/>
    </row>
    <row r="70" spans="1:5" ht="15.75" customHeight="1">
      <c r="A70" s="114"/>
      <c r="B70" s="110"/>
      <c r="C70" s="114"/>
      <c r="D70" s="114"/>
      <c r="E70" s="114"/>
    </row>
    <row r="71" spans="1:5" ht="15.75" customHeight="1">
      <c r="A71" s="128"/>
      <c r="B71" s="126"/>
      <c r="C71" s="128"/>
      <c r="D71" s="128"/>
      <c r="E71" s="128"/>
    </row>
    <row r="72" spans="1:5" ht="15.75" customHeight="1">
      <c r="A72" s="114"/>
      <c r="B72" s="110"/>
      <c r="C72" s="114"/>
      <c r="D72" s="114"/>
      <c r="E72" s="114"/>
    </row>
    <row r="73" spans="1:5" ht="15.75" customHeight="1">
      <c r="A73" s="128"/>
      <c r="B73" s="126"/>
      <c r="C73" s="128"/>
      <c r="D73" s="128"/>
      <c r="E73" s="128"/>
    </row>
    <row r="74" spans="1:5" ht="15.75" customHeight="1">
      <c r="A74" s="114"/>
      <c r="B74" s="110"/>
      <c r="C74" s="114"/>
      <c r="D74" s="114"/>
      <c r="E74" s="114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activeCell="A9" sqref="A9:J25"/>
    </sheetView>
  </sheetViews>
  <sheetFormatPr defaultColWidth="14.42578125" defaultRowHeight="15" customHeight="1"/>
  <cols>
    <col min="1" max="1" width="11.5703125" customWidth="1"/>
    <col min="2" max="10" width="8.7109375" customWidth="1"/>
    <col min="11" max="11" width="14.140625" customWidth="1"/>
    <col min="12" max="13" width="8.7109375" customWidth="1"/>
    <col min="14" max="14" width="11.140625" customWidth="1"/>
    <col min="15" max="15" width="12.7109375" customWidth="1"/>
    <col min="16" max="16" width="12.42578125" customWidth="1"/>
    <col min="17" max="17" width="11.28515625" customWidth="1"/>
    <col min="18" max="26" width="8.7109375" customWidth="1"/>
  </cols>
  <sheetData>
    <row r="1" spans="1:17">
      <c r="A1" s="25" t="s">
        <v>0</v>
      </c>
      <c r="B1" s="26"/>
      <c r="C1" s="26"/>
      <c r="D1" s="26"/>
      <c r="E1" s="36"/>
      <c r="F1" s="37" t="s">
        <v>15</v>
      </c>
      <c r="G1" s="38"/>
      <c r="H1" s="39" t="s">
        <v>3</v>
      </c>
      <c r="I1" s="39"/>
      <c r="J1" s="41"/>
      <c r="K1" s="43"/>
      <c r="M1" s="62" t="s">
        <v>17</v>
      </c>
      <c r="N1" s="65"/>
    </row>
    <row r="2" spans="1:17">
      <c r="A2" s="67" t="s">
        <v>21</v>
      </c>
      <c r="B2" s="69"/>
      <c r="C2" s="69"/>
      <c r="D2" s="72"/>
      <c r="E2" s="76" t="s">
        <v>7</v>
      </c>
      <c r="F2" s="77" t="s">
        <v>8</v>
      </c>
      <c r="G2" s="76" t="s">
        <v>9</v>
      </c>
      <c r="H2" s="79"/>
      <c r="I2" s="80" t="s">
        <v>10</v>
      </c>
      <c r="J2" s="81"/>
      <c r="K2" s="83"/>
    </row>
    <row r="3" spans="1:17">
      <c r="A3" s="79"/>
      <c r="B3" s="76"/>
      <c r="C3" s="76"/>
      <c r="D3" s="90"/>
      <c r="E3" s="76"/>
      <c r="F3" s="77" t="s">
        <v>11</v>
      </c>
      <c r="G3" s="76" t="s">
        <v>9</v>
      </c>
      <c r="H3" s="76"/>
      <c r="I3" s="80" t="s">
        <v>10</v>
      </c>
      <c r="J3" s="81"/>
      <c r="K3" s="83"/>
    </row>
    <row r="4" spans="1:17">
      <c r="A4" s="67" t="s">
        <v>19</v>
      </c>
      <c r="B4" s="76"/>
      <c r="C4" s="76"/>
      <c r="D4" s="90"/>
      <c r="E4" s="92"/>
      <c r="F4" s="94" t="s">
        <v>13</v>
      </c>
      <c r="G4" s="96" t="s">
        <v>9</v>
      </c>
      <c r="H4" s="96"/>
      <c r="I4" s="97" t="s">
        <v>10</v>
      </c>
      <c r="J4" s="109"/>
      <c r="K4" s="111"/>
    </row>
    <row r="5" spans="1:17">
      <c r="A5" s="113"/>
      <c r="B5" s="76"/>
      <c r="C5" s="76"/>
      <c r="D5" s="90"/>
      <c r="E5" s="118" t="s">
        <v>14</v>
      </c>
      <c r="F5" s="120" t="s">
        <v>8</v>
      </c>
      <c r="G5" s="120" t="s">
        <v>11</v>
      </c>
      <c r="H5" s="122" t="s">
        <v>13</v>
      </c>
      <c r="I5" s="123" t="s">
        <v>18</v>
      </c>
      <c r="J5" s="133"/>
      <c r="K5" s="90"/>
    </row>
    <row r="6" spans="1:17">
      <c r="A6" s="135" t="s">
        <v>42</v>
      </c>
      <c r="B6" s="136"/>
      <c r="C6" s="136"/>
      <c r="D6" s="138"/>
      <c r="E6" s="136"/>
      <c r="F6" s="135">
        <v>593</v>
      </c>
      <c r="G6" s="142">
        <v>713</v>
      </c>
      <c r="H6" s="146">
        <f>AVERAGE(F6:G6)</f>
        <v>653</v>
      </c>
      <c r="I6" s="136"/>
      <c r="J6" s="136"/>
      <c r="K6" s="138"/>
    </row>
    <row r="7" spans="1:17" ht="15.75">
      <c r="A7" s="68"/>
      <c r="B7" s="68"/>
      <c r="C7" s="70"/>
      <c r="D7" s="70"/>
      <c r="E7" s="148"/>
      <c r="F7" s="149" t="s">
        <v>22</v>
      </c>
      <c r="G7" s="149"/>
      <c r="H7" s="71"/>
      <c r="I7" s="71"/>
      <c r="J7" s="78"/>
      <c r="K7" s="70"/>
      <c r="M7" s="150" t="s">
        <v>35</v>
      </c>
      <c r="N7" s="150" t="s">
        <v>36</v>
      </c>
      <c r="O7" s="150" t="s">
        <v>39</v>
      </c>
      <c r="P7" s="150" t="s">
        <v>40</v>
      </c>
      <c r="Q7" s="150" t="s">
        <v>41</v>
      </c>
    </row>
    <row r="8" spans="1:17" ht="15.75">
      <c r="A8" s="151" t="s">
        <v>24</v>
      </c>
      <c r="B8" s="152" t="s">
        <v>25</v>
      </c>
      <c r="C8" s="155" t="s">
        <v>26</v>
      </c>
      <c r="D8" s="152" t="s">
        <v>27</v>
      </c>
      <c r="E8" s="152" t="s">
        <v>28</v>
      </c>
      <c r="F8" s="152" t="s">
        <v>29</v>
      </c>
      <c r="G8" s="152" t="s">
        <v>30</v>
      </c>
      <c r="H8" s="152" t="s">
        <v>31</v>
      </c>
      <c r="I8" s="152" t="s">
        <v>32</v>
      </c>
      <c r="J8" s="152" t="s">
        <v>33</v>
      </c>
      <c r="K8" s="157" t="s">
        <v>37</v>
      </c>
      <c r="M8" s="160" t="s">
        <v>45</v>
      </c>
      <c r="N8">
        <f>133+84+69</f>
        <v>286</v>
      </c>
    </row>
    <row r="9" spans="1:17">
      <c r="A9" s="163">
        <v>1</v>
      </c>
      <c r="B9" s="165" t="s">
        <v>45</v>
      </c>
      <c r="C9" s="163">
        <v>107</v>
      </c>
      <c r="D9" s="163">
        <v>20</v>
      </c>
      <c r="E9" s="163">
        <v>6</v>
      </c>
      <c r="F9" s="166"/>
      <c r="G9" s="166"/>
      <c r="H9" s="166"/>
      <c r="I9" s="166"/>
      <c r="J9" s="166"/>
      <c r="K9" s="168">
        <f t="shared" ref="K9:K25" si="0">SUM(C9:J9)</f>
        <v>133</v>
      </c>
      <c r="M9" s="169" t="s">
        <v>54</v>
      </c>
      <c r="N9" s="169">
        <v>29</v>
      </c>
      <c r="O9" s="147"/>
      <c r="P9" s="147"/>
      <c r="Q9" s="147"/>
    </row>
    <row r="10" spans="1:17">
      <c r="A10" s="170">
        <v>1</v>
      </c>
      <c r="B10" s="171" t="s">
        <v>54</v>
      </c>
      <c r="C10" s="172">
        <v>12</v>
      </c>
      <c r="D10" s="172">
        <v>2</v>
      </c>
      <c r="E10" s="173"/>
      <c r="F10" s="173"/>
      <c r="G10" s="173"/>
      <c r="H10" s="173"/>
      <c r="I10" s="173"/>
      <c r="J10" s="173"/>
      <c r="K10" s="168">
        <f t="shared" si="0"/>
        <v>14</v>
      </c>
      <c r="M10" s="169" t="s">
        <v>38</v>
      </c>
      <c r="N10" s="169">
        <v>38</v>
      </c>
      <c r="O10" s="147"/>
      <c r="P10" s="147"/>
      <c r="Q10" s="147"/>
    </row>
    <row r="11" spans="1:17">
      <c r="A11" s="174">
        <v>1</v>
      </c>
      <c r="B11" s="171" t="s">
        <v>38</v>
      </c>
      <c r="C11" s="172">
        <v>16</v>
      </c>
      <c r="D11" s="173"/>
      <c r="E11" s="173"/>
      <c r="F11" s="173"/>
      <c r="G11" s="173"/>
      <c r="H11" s="173"/>
      <c r="I11" s="173"/>
      <c r="J11" s="173"/>
      <c r="K11" s="168">
        <f t="shared" si="0"/>
        <v>16</v>
      </c>
      <c r="M11" s="169" t="s">
        <v>55</v>
      </c>
      <c r="N11" s="147">
        <f>38+37</f>
        <v>75</v>
      </c>
      <c r="O11" s="147"/>
      <c r="P11" s="147"/>
      <c r="Q11" s="147"/>
    </row>
    <row r="12" spans="1:17">
      <c r="A12" s="170">
        <v>1</v>
      </c>
      <c r="B12" s="171" t="s">
        <v>55</v>
      </c>
      <c r="C12" s="172">
        <v>6</v>
      </c>
      <c r="D12" s="172">
        <v>1</v>
      </c>
      <c r="E12" s="173"/>
      <c r="F12" s="172">
        <v>1</v>
      </c>
      <c r="G12" s="173"/>
      <c r="H12" s="173"/>
      <c r="I12" s="173"/>
      <c r="J12" s="173"/>
      <c r="K12" s="168">
        <f t="shared" si="0"/>
        <v>8</v>
      </c>
      <c r="M12" s="169" t="s">
        <v>56</v>
      </c>
      <c r="N12" s="169">
        <v>1</v>
      </c>
      <c r="O12" s="147"/>
      <c r="P12" s="147"/>
      <c r="Q12" s="147"/>
    </row>
    <row r="13" spans="1:17">
      <c r="A13" s="175">
        <v>2</v>
      </c>
      <c r="B13" s="176" t="s">
        <v>45</v>
      </c>
      <c r="C13" s="177">
        <v>43</v>
      </c>
      <c r="D13" s="177">
        <v>30</v>
      </c>
      <c r="E13" s="177">
        <v>11</v>
      </c>
      <c r="F13" s="178"/>
      <c r="G13" s="178"/>
      <c r="H13" s="178"/>
      <c r="I13" s="178"/>
      <c r="J13" s="178"/>
      <c r="K13" s="168">
        <f t="shared" si="0"/>
        <v>84</v>
      </c>
      <c r="M13" s="169" t="s">
        <v>57</v>
      </c>
      <c r="N13" s="169">
        <v>18</v>
      </c>
      <c r="O13" s="147"/>
      <c r="P13" s="147"/>
      <c r="Q13" s="147"/>
    </row>
    <row r="14" spans="1:17">
      <c r="A14" s="179">
        <v>2</v>
      </c>
      <c r="B14" s="180" t="s">
        <v>54</v>
      </c>
      <c r="C14" s="181">
        <v>4</v>
      </c>
      <c r="D14" s="181">
        <v>5</v>
      </c>
      <c r="E14" s="182"/>
      <c r="F14" s="182"/>
      <c r="G14" s="182"/>
      <c r="H14" s="182"/>
      <c r="I14" s="182"/>
      <c r="J14" s="182"/>
      <c r="K14" s="168">
        <f t="shared" si="0"/>
        <v>9</v>
      </c>
      <c r="M14" s="169" t="s">
        <v>58</v>
      </c>
      <c r="N14" s="169">
        <v>4</v>
      </c>
      <c r="O14" s="147"/>
      <c r="P14" s="147"/>
      <c r="Q14" s="147"/>
    </row>
    <row r="15" spans="1:17">
      <c r="A15" s="183">
        <v>2</v>
      </c>
      <c r="B15" s="184" t="s">
        <v>38</v>
      </c>
      <c r="C15" s="185">
        <v>16</v>
      </c>
      <c r="D15" s="186"/>
      <c r="E15" s="186"/>
      <c r="F15" s="186"/>
      <c r="G15" s="186"/>
      <c r="H15" s="186"/>
      <c r="I15" s="186"/>
      <c r="J15" s="186"/>
      <c r="K15" s="168">
        <f t="shared" si="0"/>
        <v>16</v>
      </c>
      <c r="M15" s="169" t="s">
        <v>59</v>
      </c>
      <c r="N15" s="169">
        <v>2</v>
      </c>
      <c r="O15" s="169">
        <v>96</v>
      </c>
      <c r="P15" s="169">
        <v>228</v>
      </c>
      <c r="Q15" s="147">
        <f>AVERAGE(O15:P15)</f>
        <v>162</v>
      </c>
    </row>
    <row r="16" spans="1:17">
      <c r="A16" s="187">
        <v>2</v>
      </c>
      <c r="B16" s="176" t="s">
        <v>55</v>
      </c>
      <c r="C16" s="177">
        <v>3</v>
      </c>
      <c r="D16" s="177">
        <v>1</v>
      </c>
      <c r="E16" s="177">
        <v>5</v>
      </c>
      <c r="F16" s="177">
        <v>17</v>
      </c>
      <c r="G16" s="177">
        <v>4</v>
      </c>
      <c r="H16" s="178"/>
      <c r="I16" s="178"/>
      <c r="J16" s="178"/>
      <c r="K16" s="168">
        <f t="shared" si="0"/>
        <v>30</v>
      </c>
      <c r="M16" s="147"/>
      <c r="N16" s="147"/>
      <c r="O16" s="147"/>
      <c r="P16" s="147"/>
      <c r="Q16" s="147"/>
    </row>
    <row r="17" spans="1:17">
      <c r="A17" s="175">
        <v>2</v>
      </c>
      <c r="B17" s="176" t="s">
        <v>56</v>
      </c>
      <c r="C17" s="177">
        <v>1</v>
      </c>
      <c r="D17" s="178"/>
      <c r="E17" s="178"/>
      <c r="F17" s="178"/>
      <c r="G17" s="178"/>
      <c r="H17" s="178"/>
      <c r="I17" s="178"/>
      <c r="J17" s="178"/>
      <c r="K17" s="168">
        <f t="shared" si="0"/>
        <v>1</v>
      </c>
      <c r="M17" s="147"/>
      <c r="N17" s="147"/>
      <c r="O17" s="147"/>
      <c r="P17" s="147"/>
      <c r="Q17" s="147"/>
    </row>
    <row r="18" spans="1:17">
      <c r="A18" s="187">
        <v>2</v>
      </c>
      <c r="B18" s="176" t="s">
        <v>57</v>
      </c>
      <c r="C18" s="178"/>
      <c r="D18" s="177">
        <v>3</v>
      </c>
      <c r="E18" s="178"/>
      <c r="F18" s="178"/>
      <c r="G18" s="178"/>
      <c r="H18" s="178"/>
      <c r="I18" s="178"/>
      <c r="J18" s="178"/>
      <c r="K18" s="168">
        <f t="shared" si="0"/>
        <v>3</v>
      </c>
      <c r="M18" s="147"/>
      <c r="N18" s="147"/>
      <c r="O18" s="147"/>
      <c r="P18" s="147"/>
      <c r="Q18" s="147"/>
    </row>
    <row r="19" spans="1:17">
      <c r="A19" s="188">
        <v>2</v>
      </c>
      <c r="B19" s="180" t="s">
        <v>58</v>
      </c>
      <c r="C19" s="182"/>
      <c r="D19" s="182"/>
      <c r="E19" s="181">
        <v>1</v>
      </c>
      <c r="F19" s="182"/>
      <c r="G19" s="182"/>
      <c r="H19" s="182"/>
      <c r="I19" s="182"/>
      <c r="J19" s="182"/>
      <c r="K19" s="168">
        <f t="shared" si="0"/>
        <v>1</v>
      </c>
      <c r="M19" s="147"/>
      <c r="N19" s="147"/>
      <c r="O19" s="147"/>
      <c r="P19" s="147"/>
      <c r="Q19" s="147"/>
    </row>
    <row r="20" spans="1:17">
      <c r="A20" s="190">
        <v>3</v>
      </c>
      <c r="B20" s="191" t="s">
        <v>55</v>
      </c>
      <c r="C20" s="192">
        <v>9</v>
      </c>
      <c r="D20" s="192">
        <v>7</v>
      </c>
      <c r="E20" s="192">
        <v>1</v>
      </c>
      <c r="F20" s="192">
        <v>18</v>
      </c>
      <c r="G20" s="192">
        <v>2</v>
      </c>
      <c r="H20" s="200"/>
      <c r="I20" s="200"/>
      <c r="J20" s="200"/>
      <c r="K20" s="168">
        <f t="shared" si="0"/>
        <v>37</v>
      </c>
      <c r="M20" s="147"/>
      <c r="N20" s="147"/>
      <c r="O20" s="147"/>
      <c r="P20" s="147"/>
      <c r="Q20" s="147"/>
    </row>
    <row r="21" spans="1:17" ht="15.75" customHeight="1">
      <c r="A21" s="202">
        <v>3</v>
      </c>
      <c r="B21" s="204" t="s">
        <v>45</v>
      </c>
      <c r="C21" s="205">
        <v>46</v>
      </c>
      <c r="D21" s="205">
        <v>14</v>
      </c>
      <c r="E21" s="205">
        <v>9</v>
      </c>
      <c r="F21" s="207"/>
      <c r="G21" s="207"/>
      <c r="H21" s="207"/>
      <c r="I21" s="207"/>
      <c r="J21" s="207"/>
      <c r="K21" s="168">
        <f t="shared" si="0"/>
        <v>69</v>
      </c>
      <c r="M21" s="147"/>
      <c r="N21" s="147"/>
      <c r="O21" s="147"/>
      <c r="P21" s="147"/>
      <c r="Q21" s="147"/>
    </row>
    <row r="22" spans="1:17" ht="15.75" customHeight="1">
      <c r="A22" s="209">
        <v>3</v>
      </c>
      <c r="B22" s="204" t="s">
        <v>57</v>
      </c>
      <c r="C22" s="205">
        <v>1</v>
      </c>
      <c r="D22" s="205">
        <v>14</v>
      </c>
      <c r="E22" s="207"/>
      <c r="F22" s="207"/>
      <c r="G22" s="207"/>
      <c r="H22" s="207"/>
      <c r="I22" s="207"/>
      <c r="J22" s="207"/>
      <c r="K22" s="168">
        <f t="shared" si="0"/>
        <v>15</v>
      </c>
      <c r="M22" s="147"/>
      <c r="N22" s="147"/>
      <c r="O22" s="147"/>
      <c r="P22" s="147"/>
      <c r="Q22" s="147"/>
    </row>
    <row r="23" spans="1:17" ht="15.75" customHeight="1">
      <c r="A23" s="202">
        <v>3</v>
      </c>
      <c r="B23" s="204" t="s">
        <v>54</v>
      </c>
      <c r="C23" s="205">
        <v>5</v>
      </c>
      <c r="D23" s="205">
        <v>1</v>
      </c>
      <c r="E23" s="207"/>
      <c r="F23" s="207"/>
      <c r="G23" s="207"/>
      <c r="H23" s="207"/>
      <c r="I23" s="207"/>
      <c r="J23" s="207"/>
      <c r="K23" s="168">
        <f t="shared" si="0"/>
        <v>6</v>
      </c>
      <c r="M23" s="147"/>
      <c r="N23" s="147"/>
      <c r="O23" s="147"/>
      <c r="P23" s="147"/>
      <c r="Q23" s="147"/>
    </row>
    <row r="24" spans="1:17" ht="15.75" customHeight="1">
      <c r="A24" s="211">
        <v>3</v>
      </c>
      <c r="B24" s="212" t="s">
        <v>38</v>
      </c>
      <c r="C24" s="213">
        <v>5</v>
      </c>
      <c r="D24" s="213">
        <v>1</v>
      </c>
      <c r="E24" s="214"/>
      <c r="F24" s="214"/>
      <c r="G24" s="214"/>
      <c r="H24" s="214"/>
      <c r="I24" s="214"/>
      <c r="J24" s="214"/>
      <c r="K24" s="168">
        <f t="shared" si="0"/>
        <v>6</v>
      </c>
      <c r="M24" s="147"/>
      <c r="N24" s="147"/>
      <c r="O24" s="147"/>
      <c r="P24" s="147"/>
      <c r="Q24" s="147"/>
    </row>
    <row r="25" spans="1:17" ht="15.75" customHeight="1">
      <c r="A25" s="215">
        <v>3</v>
      </c>
      <c r="B25" s="216" t="s">
        <v>58</v>
      </c>
      <c r="C25" s="217"/>
      <c r="D25" s="217"/>
      <c r="E25" s="218">
        <v>2</v>
      </c>
      <c r="F25" s="218">
        <v>1</v>
      </c>
      <c r="G25" s="217"/>
      <c r="H25" s="217"/>
      <c r="I25" s="217"/>
      <c r="J25" s="217"/>
      <c r="K25" s="168">
        <f t="shared" si="0"/>
        <v>3</v>
      </c>
      <c r="M25" s="147"/>
      <c r="N25" s="147"/>
      <c r="O25" s="147"/>
      <c r="P25" s="147"/>
      <c r="Q25" s="147"/>
    </row>
    <row r="26" spans="1:17" ht="15.75" customHeight="1">
      <c r="A26" s="110"/>
      <c r="B26" s="112"/>
      <c r="C26" s="114"/>
      <c r="D26" s="114"/>
      <c r="E26" s="114"/>
      <c r="F26" s="114"/>
      <c r="G26" s="114"/>
      <c r="H26" s="114"/>
      <c r="I26" s="114"/>
      <c r="J26" s="114"/>
      <c r="K26" s="220">
        <f>SUM(K9:K25)</f>
        <v>451</v>
      </c>
      <c r="M26" s="147"/>
      <c r="N26" s="147"/>
      <c r="O26" s="147"/>
      <c r="P26" s="147"/>
      <c r="Q26" s="147"/>
    </row>
    <row r="27" spans="1:17" ht="15.75" customHeight="1">
      <c r="A27" s="126"/>
      <c r="B27" s="127"/>
      <c r="C27" s="128"/>
      <c r="D27" s="128"/>
      <c r="E27" s="128"/>
      <c r="F27" s="128"/>
      <c r="G27" s="128"/>
      <c r="H27" s="128"/>
      <c r="I27" s="128"/>
      <c r="J27" s="128"/>
      <c r="K27" s="106"/>
      <c r="M27" s="147"/>
      <c r="N27" s="147"/>
      <c r="O27" s="147"/>
      <c r="P27" s="147"/>
      <c r="Q27" s="147"/>
    </row>
    <row r="28" spans="1:17" ht="15.75" customHeight="1">
      <c r="A28" s="110"/>
      <c r="B28" s="112"/>
      <c r="C28" s="114"/>
      <c r="D28" s="114"/>
      <c r="E28" s="114"/>
      <c r="F28" s="114"/>
      <c r="G28" s="114"/>
      <c r="H28" s="114"/>
      <c r="I28" s="114"/>
      <c r="J28" s="114"/>
      <c r="K28" s="116"/>
      <c r="M28" s="147"/>
      <c r="N28" s="147"/>
      <c r="O28" s="147"/>
      <c r="P28" s="147"/>
      <c r="Q28" s="147"/>
    </row>
    <row r="29" spans="1:17" ht="15.75" customHeight="1">
      <c r="A29" s="139"/>
      <c r="B29" s="140"/>
      <c r="C29" s="141"/>
      <c r="D29" s="141"/>
      <c r="E29" s="141"/>
      <c r="F29" s="141"/>
      <c r="G29" s="141"/>
      <c r="H29" s="141"/>
      <c r="I29" s="141"/>
      <c r="J29" s="141"/>
      <c r="K29" s="106"/>
      <c r="M29" s="147"/>
      <c r="N29" s="147"/>
      <c r="O29" s="147"/>
      <c r="P29" s="147"/>
      <c r="Q29" s="147"/>
    </row>
    <row r="30" spans="1:17" ht="15.75" customHeight="1">
      <c r="A30" s="143"/>
      <c r="B30" s="144"/>
      <c r="C30" s="145"/>
      <c r="D30" s="145"/>
      <c r="E30" s="145"/>
      <c r="F30" s="145"/>
      <c r="G30" s="145"/>
      <c r="H30" s="145"/>
      <c r="I30" s="145"/>
      <c r="J30" s="145"/>
      <c r="K30" s="116"/>
      <c r="M30" s="147"/>
      <c r="N30" s="147"/>
      <c r="O30" s="147"/>
      <c r="P30" s="147"/>
      <c r="Q30" s="147"/>
    </row>
    <row r="31" spans="1:17" ht="15.75" customHeight="1">
      <c r="A31" s="126"/>
      <c r="B31" s="127"/>
      <c r="C31" s="128"/>
      <c r="D31" s="128"/>
      <c r="E31" s="128"/>
      <c r="F31" s="128"/>
      <c r="G31" s="128"/>
      <c r="H31" s="128"/>
      <c r="I31" s="128"/>
      <c r="J31" s="128"/>
      <c r="K31" s="106"/>
      <c r="M31" s="147"/>
      <c r="N31" s="147"/>
      <c r="O31" s="147"/>
      <c r="P31" s="147"/>
      <c r="Q31" s="147"/>
    </row>
    <row r="32" spans="1:17" ht="15.75" customHeight="1">
      <c r="A32" s="110"/>
      <c r="B32" s="112"/>
      <c r="C32" s="114"/>
      <c r="D32" s="114"/>
      <c r="E32" s="114"/>
      <c r="F32" s="114"/>
      <c r="G32" s="114"/>
      <c r="H32" s="114"/>
      <c r="I32" s="114"/>
      <c r="J32" s="114"/>
      <c r="K32" s="116"/>
      <c r="M32" s="147"/>
      <c r="N32" s="147"/>
      <c r="O32" s="147"/>
      <c r="P32" s="147"/>
      <c r="Q32" s="147"/>
    </row>
    <row r="33" spans="1:17" ht="15.75" customHeight="1">
      <c r="A33" s="126"/>
      <c r="B33" s="127"/>
      <c r="C33" s="128"/>
      <c r="D33" s="128"/>
      <c r="E33" s="128"/>
      <c r="F33" s="128"/>
      <c r="G33" s="128"/>
      <c r="H33" s="128"/>
      <c r="I33" s="128"/>
      <c r="J33" s="128"/>
      <c r="K33" s="106"/>
      <c r="M33" s="147"/>
      <c r="N33" s="147"/>
      <c r="O33" s="147"/>
      <c r="P33" s="147"/>
      <c r="Q33" s="147"/>
    </row>
    <row r="34" spans="1:17" ht="15.75" customHeight="1">
      <c r="A34" s="130"/>
      <c r="B34" s="131"/>
      <c r="C34" s="132"/>
      <c r="D34" s="132"/>
      <c r="E34" s="132"/>
      <c r="F34" s="132"/>
      <c r="G34" s="132"/>
      <c r="H34" s="132"/>
      <c r="I34" s="132"/>
      <c r="J34" s="132"/>
      <c r="K34" s="116"/>
      <c r="M34" s="147"/>
      <c r="N34" s="147"/>
      <c r="O34" s="147"/>
      <c r="P34" s="147"/>
      <c r="Q34" s="147"/>
    </row>
    <row r="35" spans="1:17" ht="15.75" customHeight="1">
      <c r="A35" s="134"/>
      <c r="B35" s="137"/>
      <c r="C35" s="102"/>
      <c r="D35" s="102"/>
      <c r="E35" s="102"/>
      <c r="F35" s="102"/>
      <c r="G35" s="102"/>
      <c r="H35" s="102"/>
      <c r="I35" s="102"/>
      <c r="J35" s="102"/>
      <c r="K35" s="106"/>
      <c r="M35" s="147"/>
      <c r="N35" s="147"/>
      <c r="O35" s="147"/>
      <c r="P35" s="147"/>
      <c r="Q35" s="147"/>
    </row>
    <row r="36" spans="1:17" ht="15.75" customHeight="1">
      <c r="A36" s="110"/>
      <c r="B36" s="112"/>
      <c r="C36" s="114"/>
      <c r="D36" s="114"/>
      <c r="E36" s="114"/>
      <c r="F36" s="114"/>
      <c r="G36" s="114"/>
      <c r="H36" s="114"/>
      <c r="I36" s="114"/>
      <c r="J36" s="114"/>
      <c r="K36" s="116"/>
      <c r="M36" s="147"/>
      <c r="N36" s="147"/>
      <c r="O36" s="147"/>
      <c r="P36" s="147"/>
      <c r="Q36" s="147"/>
    </row>
    <row r="37" spans="1:17" ht="15.75" customHeight="1">
      <c r="A37" s="126"/>
      <c r="B37" s="127"/>
      <c r="C37" s="128"/>
      <c r="D37" s="128"/>
      <c r="E37" s="128"/>
      <c r="F37" s="128"/>
      <c r="G37" s="128"/>
      <c r="H37" s="128"/>
      <c r="I37" s="128"/>
      <c r="J37" s="128"/>
      <c r="K37" s="106"/>
      <c r="M37" s="147"/>
      <c r="N37" s="147"/>
      <c r="O37" s="147"/>
      <c r="P37" s="147"/>
      <c r="Q37" s="147"/>
    </row>
    <row r="38" spans="1:17" ht="15.75" customHeight="1">
      <c r="A38" s="110"/>
      <c r="B38" s="112"/>
      <c r="C38" s="114"/>
      <c r="D38" s="114"/>
      <c r="E38" s="114"/>
      <c r="F38" s="114"/>
      <c r="G38" s="114"/>
      <c r="H38" s="114"/>
      <c r="I38" s="114"/>
      <c r="J38" s="114"/>
      <c r="K38" s="116"/>
      <c r="M38" s="147"/>
      <c r="N38" s="147"/>
      <c r="O38" s="147"/>
      <c r="P38" s="147"/>
      <c r="Q38" s="147"/>
    </row>
    <row r="39" spans="1:17" ht="15.75" customHeight="1">
      <c r="A39" s="139"/>
      <c r="B39" s="140"/>
      <c r="C39" s="141"/>
      <c r="D39" s="141"/>
      <c r="E39" s="141"/>
      <c r="F39" s="141"/>
      <c r="G39" s="141"/>
      <c r="H39" s="141"/>
      <c r="I39" s="141"/>
      <c r="J39" s="141"/>
      <c r="K39" s="106"/>
      <c r="M39" s="147"/>
      <c r="N39" s="147"/>
      <c r="O39" s="147"/>
      <c r="P39" s="147"/>
      <c r="Q39" s="147"/>
    </row>
    <row r="40" spans="1:17" ht="15.75" customHeight="1">
      <c r="M40" s="147"/>
      <c r="N40" s="147"/>
      <c r="O40" s="147"/>
      <c r="P40" s="147"/>
      <c r="Q40" s="147"/>
    </row>
    <row r="41" spans="1:17" ht="15.75" customHeight="1">
      <c r="A41" s="224" t="s">
        <v>24</v>
      </c>
      <c r="B41" s="232" t="s">
        <v>25</v>
      </c>
      <c r="C41" s="234" t="s">
        <v>43</v>
      </c>
      <c r="D41" s="236" t="s">
        <v>44</v>
      </c>
      <c r="E41" s="237" t="s">
        <v>46</v>
      </c>
      <c r="G41" s="238" t="s">
        <v>24</v>
      </c>
      <c r="H41" s="238" t="s">
        <v>47</v>
      </c>
      <c r="I41" s="238" t="s">
        <v>48</v>
      </c>
      <c r="J41" s="238" t="s">
        <v>49</v>
      </c>
    </row>
    <row r="42" spans="1:17" ht="15.75" customHeight="1">
      <c r="A42" s="240">
        <v>1</v>
      </c>
      <c r="B42" s="241" t="s">
        <v>59</v>
      </c>
      <c r="C42" s="240">
        <v>96</v>
      </c>
      <c r="D42" s="240">
        <v>12</v>
      </c>
      <c r="E42" s="240" t="s">
        <v>70</v>
      </c>
      <c r="G42" s="147" t="s">
        <v>50</v>
      </c>
      <c r="H42" s="169">
        <v>0</v>
      </c>
      <c r="I42" s="169">
        <v>0</v>
      </c>
      <c r="J42" s="169">
        <v>0</v>
      </c>
    </row>
    <row r="43" spans="1:17" ht="15.75" customHeight="1">
      <c r="A43" s="243">
        <v>3</v>
      </c>
      <c r="B43" s="244" t="s">
        <v>59</v>
      </c>
      <c r="C43" s="243">
        <v>228</v>
      </c>
      <c r="D43" s="243">
        <v>126</v>
      </c>
      <c r="E43" s="243" t="s">
        <v>70</v>
      </c>
      <c r="G43" s="147" t="s">
        <v>51</v>
      </c>
      <c r="H43" s="169">
        <v>0</v>
      </c>
      <c r="I43" s="169">
        <v>0</v>
      </c>
      <c r="J43" s="169">
        <v>0</v>
      </c>
    </row>
    <row r="44" spans="1:17" ht="15.75" customHeight="1">
      <c r="A44" s="114"/>
      <c r="B44" s="110"/>
      <c r="C44" s="114"/>
      <c r="D44" s="114"/>
      <c r="E44" s="114"/>
      <c r="G44" s="147" t="s">
        <v>52</v>
      </c>
      <c r="H44" s="169">
        <v>0</v>
      </c>
      <c r="I44" s="169">
        <v>0</v>
      </c>
      <c r="J44" s="169">
        <v>0</v>
      </c>
    </row>
    <row r="45" spans="1:17" ht="15.75" customHeight="1">
      <c r="A45" s="128"/>
      <c r="B45" s="126"/>
      <c r="C45" s="128"/>
      <c r="D45" s="128"/>
      <c r="E45" s="128"/>
      <c r="G45" s="246" t="s">
        <v>24</v>
      </c>
      <c r="H45" s="246" t="s">
        <v>53</v>
      </c>
      <c r="I45" s="246" t="s">
        <v>48</v>
      </c>
      <c r="J45" s="246" t="s">
        <v>49</v>
      </c>
    </row>
    <row r="46" spans="1:17" ht="15.75" customHeight="1">
      <c r="A46" s="114"/>
      <c r="B46" s="110"/>
      <c r="C46" s="114"/>
      <c r="D46" s="114"/>
      <c r="E46" s="114"/>
      <c r="G46" s="147" t="s">
        <v>50</v>
      </c>
      <c r="H46" s="169">
        <v>1</v>
      </c>
      <c r="I46" s="169">
        <v>0</v>
      </c>
      <c r="J46" s="169">
        <v>100</v>
      </c>
    </row>
    <row r="47" spans="1:17" ht="15.75" customHeight="1">
      <c r="A47" s="128"/>
      <c r="B47" s="126"/>
      <c r="C47" s="128"/>
      <c r="D47" s="128"/>
      <c r="E47" s="128"/>
      <c r="G47" s="147" t="s">
        <v>51</v>
      </c>
      <c r="H47" s="169">
        <v>0</v>
      </c>
      <c r="I47" s="169">
        <v>0</v>
      </c>
      <c r="J47" s="169">
        <v>0</v>
      </c>
    </row>
    <row r="48" spans="1:17" ht="15.75" customHeight="1">
      <c r="A48" s="114"/>
      <c r="B48" s="110"/>
      <c r="C48" s="114"/>
      <c r="D48" s="114"/>
      <c r="E48" s="114"/>
      <c r="G48" s="147" t="s">
        <v>52</v>
      </c>
      <c r="H48" s="169">
        <v>1</v>
      </c>
      <c r="I48" s="169">
        <v>100</v>
      </c>
      <c r="J48" s="169">
        <v>0</v>
      </c>
    </row>
    <row r="49" spans="1:5" ht="15.75" customHeight="1">
      <c r="A49" s="128"/>
      <c r="B49" s="126"/>
      <c r="C49" s="128"/>
      <c r="D49" s="128"/>
      <c r="E49" s="128"/>
    </row>
    <row r="50" spans="1:5" ht="15.75" customHeight="1">
      <c r="A50" s="114"/>
      <c r="B50" s="110"/>
      <c r="C50" s="114"/>
      <c r="D50" s="114"/>
      <c r="E50" s="114"/>
    </row>
    <row r="51" spans="1:5" ht="15.75" customHeight="1">
      <c r="A51" s="128"/>
      <c r="B51" s="126"/>
      <c r="C51" s="128"/>
      <c r="D51" s="128"/>
      <c r="E51" s="128"/>
    </row>
    <row r="52" spans="1:5" ht="15.75" customHeight="1">
      <c r="A52" s="114"/>
      <c r="B52" s="110"/>
      <c r="C52" s="114"/>
      <c r="D52" s="114"/>
      <c r="E52" s="114"/>
    </row>
    <row r="53" spans="1:5" ht="15.75" customHeight="1">
      <c r="A53" s="128"/>
      <c r="B53" s="126"/>
      <c r="C53" s="128"/>
      <c r="D53" s="128"/>
      <c r="E53" s="128"/>
    </row>
    <row r="54" spans="1:5" ht="15.75" customHeight="1">
      <c r="A54" s="114"/>
      <c r="B54" s="110"/>
      <c r="C54" s="114"/>
      <c r="D54" s="114"/>
      <c r="E54" s="114"/>
    </row>
    <row r="55" spans="1:5" ht="15.75" customHeight="1">
      <c r="A55" s="128"/>
      <c r="B55" s="126"/>
      <c r="C55" s="128"/>
      <c r="D55" s="128"/>
      <c r="E55" s="128"/>
    </row>
    <row r="56" spans="1:5" ht="15.75" customHeight="1">
      <c r="A56" s="114"/>
      <c r="B56" s="110"/>
      <c r="C56" s="114"/>
      <c r="D56" s="114"/>
      <c r="E56" s="114"/>
    </row>
    <row r="57" spans="1:5" ht="15.75" customHeight="1">
      <c r="A57" s="128"/>
      <c r="B57" s="126"/>
      <c r="C57" s="128"/>
      <c r="D57" s="128"/>
      <c r="E57" s="128"/>
    </row>
    <row r="58" spans="1:5" ht="15.75" customHeight="1">
      <c r="A58" s="114"/>
      <c r="B58" s="110"/>
      <c r="C58" s="114"/>
      <c r="D58" s="114"/>
      <c r="E58" s="114"/>
    </row>
    <row r="59" spans="1:5" ht="15.75" customHeight="1">
      <c r="A59" s="128"/>
      <c r="B59" s="126"/>
      <c r="C59" s="128"/>
      <c r="D59" s="128"/>
      <c r="E59" s="128"/>
    </row>
    <row r="60" spans="1:5" ht="15.75" customHeight="1">
      <c r="A60" s="114"/>
      <c r="B60" s="110"/>
      <c r="C60" s="114"/>
      <c r="D60" s="114"/>
      <c r="E60" s="114"/>
    </row>
    <row r="61" spans="1:5" ht="15.75" customHeight="1">
      <c r="A61" s="128"/>
      <c r="B61" s="126"/>
      <c r="C61" s="128"/>
      <c r="D61" s="128"/>
      <c r="E61" s="128"/>
    </row>
    <row r="62" spans="1:5" ht="15.75" customHeight="1">
      <c r="A62" s="114"/>
      <c r="B62" s="110"/>
      <c r="C62" s="114"/>
      <c r="D62" s="114"/>
      <c r="E62" s="114"/>
    </row>
    <row r="63" spans="1:5" ht="15.75" customHeight="1">
      <c r="A63" s="128"/>
      <c r="B63" s="126"/>
      <c r="C63" s="128"/>
      <c r="D63" s="128"/>
      <c r="E63" s="128"/>
    </row>
    <row r="64" spans="1:5" ht="15.75" customHeight="1">
      <c r="A64" s="114"/>
      <c r="B64" s="110"/>
      <c r="C64" s="114"/>
      <c r="D64" s="114"/>
      <c r="E64" s="114"/>
    </row>
    <row r="65" spans="1:5" ht="15.75" customHeight="1">
      <c r="A65" s="128"/>
      <c r="B65" s="126"/>
      <c r="C65" s="128"/>
      <c r="D65" s="128"/>
      <c r="E65" s="128"/>
    </row>
    <row r="66" spans="1:5" ht="15.75" customHeight="1">
      <c r="A66" s="114"/>
      <c r="B66" s="110"/>
      <c r="C66" s="114"/>
      <c r="D66" s="114"/>
      <c r="E66" s="114"/>
    </row>
    <row r="67" spans="1:5" ht="15.75" customHeight="1">
      <c r="A67" s="128"/>
      <c r="B67" s="126"/>
      <c r="C67" s="128"/>
      <c r="D67" s="128"/>
      <c r="E67" s="128"/>
    </row>
    <row r="68" spans="1:5" ht="15.75" customHeight="1">
      <c r="A68" s="114"/>
      <c r="B68" s="110"/>
      <c r="C68" s="114"/>
      <c r="D68" s="114"/>
      <c r="E68" s="114"/>
    </row>
    <row r="69" spans="1:5" ht="15.75" customHeight="1">
      <c r="A69" s="128"/>
      <c r="B69" s="126"/>
      <c r="C69" s="128"/>
      <c r="D69" s="128"/>
      <c r="E69" s="128"/>
    </row>
    <row r="70" spans="1:5" ht="15.75" customHeight="1">
      <c r="A70" s="114"/>
      <c r="B70" s="110"/>
      <c r="C70" s="114"/>
      <c r="D70" s="114"/>
      <c r="E70" s="114"/>
    </row>
    <row r="71" spans="1:5" ht="15.75" customHeight="1">
      <c r="A71" s="128"/>
      <c r="B71" s="126"/>
      <c r="C71" s="128"/>
      <c r="D71" s="128"/>
      <c r="E71" s="128"/>
    </row>
    <row r="72" spans="1:5" ht="15.75" customHeight="1">
      <c r="A72" s="114"/>
      <c r="B72" s="110"/>
      <c r="C72" s="114"/>
      <c r="D72" s="114"/>
      <c r="E72" s="114"/>
    </row>
    <row r="73" spans="1:5" ht="15.75" customHeight="1">
      <c r="A73" s="128"/>
      <c r="B73" s="126"/>
      <c r="C73" s="128"/>
      <c r="D73" s="128"/>
      <c r="E73" s="128"/>
    </row>
    <row r="74" spans="1:5" ht="15.75" customHeight="1">
      <c r="A74" s="114"/>
      <c r="B74" s="110"/>
      <c r="C74" s="114"/>
      <c r="D74" s="114"/>
      <c r="E74" s="114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zoomScale="80" zoomScaleNormal="80" workbookViewId="0">
      <selection activeCell="L1" sqref="L1"/>
    </sheetView>
  </sheetViews>
  <sheetFormatPr defaultColWidth="14.42578125" defaultRowHeight="15" customHeight="1"/>
  <sheetData>
    <row r="1" spans="1:14">
      <c r="A1" s="1" t="s">
        <v>96</v>
      </c>
      <c r="B1" s="2"/>
      <c r="C1" s="2"/>
      <c r="D1" s="2"/>
      <c r="E1" s="3"/>
      <c r="F1" s="1" t="s">
        <v>2</v>
      </c>
      <c r="G1" s="4"/>
      <c r="H1" s="5" t="s">
        <v>3</v>
      </c>
      <c r="I1" s="5"/>
      <c r="J1" s="2"/>
      <c r="K1" s="6"/>
    </row>
    <row r="2" spans="1:14">
      <c r="A2" s="29" t="s">
        <v>4</v>
      </c>
      <c r="B2" s="31"/>
      <c r="C2" s="31"/>
      <c r="D2" s="34"/>
      <c r="E2" s="35" t="s">
        <v>7</v>
      </c>
      <c r="F2" s="40" t="s">
        <v>8</v>
      </c>
      <c r="G2" s="29" t="s">
        <v>16</v>
      </c>
      <c r="H2" s="35"/>
      <c r="I2" s="42" t="s">
        <v>10</v>
      </c>
      <c r="J2" s="44"/>
      <c r="K2" s="45"/>
    </row>
    <row r="3" spans="1:14">
      <c r="A3" s="35"/>
      <c r="B3" s="35"/>
      <c r="C3" s="35"/>
      <c r="D3" s="47"/>
      <c r="E3" s="35"/>
      <c r="F3" s="40" t="s">
        <v>11</v>
      </c>
      <c r="G3" s="35" t="s">
        <v>9</v>
      </c>
      <c r="H3" s="35"/>
      <c r="I3" s="42" t="s">
        <v>10</v>
      </c>
      <c r="J3" s="44"/>
      <c r="K3" s="45"/>
    </row>
    <row r="4" spans="1:14">
      <c r="A4" s="29" t="s">
        <v>19</v>
      </c>
      <c r="B4" s="35"/>
      <c r="C4" s="35"/>
      <c r="D4" s="47"/>
      <c r="E4" s="48"/>
      <c r="F4" s="49" t="s">
        <v>13</v>
      </c>
      <c r="G4" s="50" t="s">
        <v>9</v>
      </c>
      <c r="H4" s="50"/>
      <c r="I4" s="51" t="s">
        <v>10</v>
      </c>
      <c r="J4" s="52"/>
      <c r="K4" s="53"/>
    </row>
    <row r="5" spans="1:14">
      <c r="A5" s="54"/>
      <c r="B5" s="35"/>
      <c r="C5" s="35"/>
      <c r="D5" s="47"/>
      <c r="E5" s="55" t="s">
        <v>14</v>
      </c>
      <c r="F5" s="56" t="s">
        <v>8</v>
      </c>
      <c r="G5" s="56" t="s">
        <v>11</v>
      </c>
      <c r="H5" s="57" t="s">
        <v>13</v>
      </c>
      <c r="I5" s="58" t="s">
        <v>18</v>
      </c>
      <c r="J5" s="59"/>
      <c r="K5" s="47"/>
    </row>
    <row r="6" spans="1:14">
      <c r="A6" s="60" t="s">
        <v>20</v>
      </c>
      <c r="B6" s="61"/>
      <c r="C6" s="61"/>
      <c r="D6" s="63"/>
      <c r="E6" s="61"/>
      <c r="F6" s="64">
        <v>364</v>
      </c>
      <c r="G6" s="64">
        <v>455</v>
      </c>
      <c r="H6" s="66">
        <v>437</v>
      </c>
      <c r="I6" s="61"/>
      <c r="J6" s="61"/>
      <c r="K6" s="63"/>
    </row>
    <row r="7" spans="1:14">
      <c r="A7" s="68"/>
      <c r="B7" s="68"/>
      <c r="C7" s="70"/>
      <c r="D7" s="70"/>
      <c r="E7" s="70"/>
      <c r="F7" s="71" t="s">
        <v>22</v>
      </c>
      <c r="G7" s="71"/>
      <c r="H7" s="71"/>
      <c r="I7" s="71"/>
      <c r="J7" s="78"/>
      <c r="K7" s="70"/>
    </row>
    <row r="8" spans="1:14">
      <c r="A8" s="82" t="s">
        <v>24</v>
      </c>
      <c r="B8" s="84" t="s">
        <v>25</v>
      </c>
      <c r="C8" s="85" t="s">
        <v>26</v>
      </c>
      <c r="D8" s="84" t="s">
        <v>27</v>
      </c>
      <c r="E8" s="84" t="s">
        <v>28</v>
      </c>
      <c r="F8" s="84" t="s">
        <v>29</v>
      </c>
      <c r="G8" s="84" t="s">
        <v>30</v>
      </c>
      <c r="H8" s="84" t="s">
        <v>31</v>
      </c>
      <c r="I8" s="84" t="s">
        <v>32</v>
      </c>
      <c r="J8" s="84" t="s">
        <v>33</v>
      </c>
      <c r="K8" s="87" t="s">
        <v>34</v>
      </c>
      <c r="M8" s="89" t="s">
        <v>35</v>
      </c>
      <c r="N8" s="89" t="s">
        <v>36</v>
      </c>
    </row>
    <row r="9" spans="1:14">
      <c r="A9" s="91">
        <v>1</v>
      </c>
      <c r="B9" s="93" t="s">
        <v>38</v>
      </c>
      <c r="C9" s="91">
        <v>5</v>
      </c>
      <c r="D9" s="91">
        <v>2</v>
      </c>
      <c r="E9" s="95"/>
      <c r="F9" s="95"/>
      <c r="G9" s="95"/>
      <c r="H9" s="95"/>
      <c r="I9" s="95"/>
      <c r="J9" s="95"/>
      <c r="K9" s="99">
        <f t="shared" ref="K9:K11" si="0">SUM(C9:J9)</f>
        <v>7</v>
      </c>
      <c r="M9" s="101" t="s">
        <v>38</v>
      </c>
      <c r="N9" s="101">
        <v>14</v>
      </c>
    </row>
    <row r="10" spans="1:14">
      <c r="A10" s="103">
        <v>2</v>
      </c>
      <c r="B10" s="105" t="s">
        <v>38</v>
      </c>
      <c r="C10" s="107">
        <v>5</v>
      </c>
      <c r="D10" s="115"/>
      <c r="E10" s="115"/>
      <c r="F10" s="115"/>
      <c r="G10" s="115"/>
      <c r="H10" s="115"/>
      <c r="I10" s="115"/>
      <c r="J10" s="115"/>
      <c r="K10" s="117">
        <f t="shared" si="0"/>
        <v>5</v>
      </c>
      <c r="M10" s="108"/>
      <c r="N10" s="108"/>
    </row>
    <row r="11" spans="1:14">
      <c r="A11" s="119">
        <v>3</v>
      </c>
      <c r="B11" s="121" t="s">
        <v>38</v>
      </c>
      <c r="C11" s="124">
        <v>2</v>
      </c>
      <c r="D11" s="125"/>
      <c r="E11" s="125"/>
      <c r="F11" s="125"/>
      <c r="G11" s="125"/>
      <c r="H11" s="125"/>
      <c r="I11" s="125"/>
      <c r="J11" s="125"/>
      <c r="K11" s="129">
        <f t="shared" si="0"/>
        <v>2</v>
      </c>
      <c r="M11" s="108"/>
      <c r="N11" s="108"/>
    </row>
    <row r="12" spans="1:14">
      <c r="A12" s="110"/>
      <c r="B12" s="112"/>
      <c r="C12" s="114"/>
      <c r="D12" s="114"/>
      <c r="E12" s="114"/>
      <c r="F12" s="114"/>
      <c r="G12" s="114"/>
      <c r="H12" s="114"/>
      <c r="I12" s="114"/>
      <c r="J12" s="114"/>
      <c r="K12" s="116"/>
      <c r="M12" s="108"/>
      <c r="N12" s="108"/>
    </row>
    <row r="13" spans="1:14">
      <c r="A13" s="126"/>
      <c r="B13" s="127"/>
      <c r="C13" s="128"/>
      <c r="D13" s="128"/>
      <c r="E13" s="128"/>
      <c r="F13" s="128"/>
      <c r="G13" s="128"/>
      <c r="H13" s="128"/>
      <c r="I13" s="128"/>
      <c r="J13" s="128"/>
      <c r="K13" s="106"/>
      <c r="M13" s="108"/>
      <c r="N13" s="108"/>
    </row>
    <row r="14" spans="1:14">
      <c r="A14" s="130"/>
      <c r="B14" s="131"/>
      <c r="C14" s="132"/>
      <c r="D14" s="132"/>
      <c r="E14" s="132"/>
      <c r="F14" s="132"/>
      <c r="G14" s="132"/>
      <c r="H14" s="132"/>
      <c r="I14" s="132"/>
      <c r="J14" s="132"/>
      <c r="K14" s="116"/>
      <c r="M14" s="108"/>
      <c r="N14" s="108"/>
    </row>
    <row r="15" spans="1:14">
      <c r="A15" s="134"/>
      <c r="B15" s="137"/>
      <c r="C15" s="102"/>
      <c r="D15" s="102"/>
      <c r="E15" s="102"/>
      <c r="F15" s="102"/>
      <c r="G15" s="102"/>
      <c r="H15" s="102"/>
      <c r="I15" s="102"/>
      <c r="J15" s="102"/>
      <c r="K15" s="106"/>
      <c r="M15" s="108"/>
      <c r="N15" s="108"/>
    </row>
    <row r="16" spans="1:14">
      <c r="A16" s="110"/>
      <c r="B16" s="112"/>
      <c r="C16" s="114"/>
      <c r="D16" s="114"/>
      <c r="E16" s="114"/>
      <c r="F16" s="114"/>
      <c r="G16" s="114"/>
      <c r="H16" s="114"/>
      <c r="I16" s="114"/>
      <c r="J16" s="114"/>
      <c r="K16" s="116"/>
      <c r="M16" s="108"/>
      <c r="N16" s="108"/>
    </row>
    <row r="17" spans="1:14">
      <c r="A17" s="126"/>
      <c r="B17" s="127"/>
      <c r="C17" s="128"/>
      <c r="D17" s="128"/>
      <c r="E17" s="128"/>
      <c r="F17" s="128"/>
      <c r="G17" s="128"/>
      <c r="H17" s="128"/>
      <c r="I17" s="128"/>
      <c r="J17" s="128"/>
      <c r="K17" s="106"/>
      <c r="M17" s="108"/>
      <c r="N17" s="108"/>
    </row>
    <row r="18" spans="1:14">
      <c r="A18" s="110"/>
      <c r="B18" s="112"/>
      <c r="C18" s="114"/>
      <c r="D18" s="114"/>
      <c r="E18" s="114"/>
      <c r="F18" s="114"/>
      <c r="G18" s="114"/>
      <c r="H18" s="114"/>
      <c r="I18" s="114"/>
      <c r="J18" s="114"/>
      <c r="K18" s="116"/>
      <c r="M18" s="108"/>
      <c r="N18" s="108"/>
    </row>
    <row r="19" spans="1:14">
      <c r="A19" s="139"/>
      <c r="B19" s="140"/>
      <c r="C19" s="141"/>
      <c r="D19" s="141"/>
      <c r="E19" s="141"/>
      <c r="F19" s="141"/>
      <c r="G19" s="141"/>
      <c r="H19" s="141"/>
      <c r="I19" s="141"/>
      <c r="J19" s="141"/>
      <c r="K19" s="106"/>
      <c r="M19" s="108"/>
      <c r="N19" s="108"/>
    </row>
    <row r="20" spans="1:14">
      <c r="A20" s="143"/>
      <c r="B20" s="144"/>
      <c r="C20" s="145"/>
      <c r="D20" s="145"/>
      <c r="E20" s="145"/>
      <c r="F20" s="145"/>
      <c r="G20" s="145"/>
      <c r="H20" s="145"/>
      <c r="I20" s="145"/>
      <c r="J20" s="145"/>
      <c r="K20" s="116"/>
      <c r="M20" s="108"/>
      <c r="N20" s="108"/>
    </row>
    <row r="21" spans="1:14">
      <c r="A21" s="126"/>
      <c r="B21" s="127"/>
      <c r="C21" s="128"/>
      <c r="D21" s="128"/>
      <c r="E21" s="128"/>
      <c r="F21" s="128"/>
      <c r="G21" s="128"/>
      <c r="H21" s="128"/>
      <c r="I21" s="128"/>
      <c r="J21" s="128"/>
      <c r="K21" s="106"/>
      <c r="M21" s="108"/>
      <c r="N21" s="108"/>
    </row>
    <row r="22" spans="1:14">
      <c r="A22" s="110"/>
      <c r="B22" s="112"/>
      <c r="C22" s="114"/>
      <c r="D22" s="114"/>
      <c r="E22" s="114"/>
      <c r="F22" s="114"/>
      <c r="G22" s="114"/>
      <c r="H22" s="114"/>
      <c r="I22" s="114"/>
      <c r="J22" s="114"/>
      <c r="K22" s="116"/>
      <c r="M22" s="108"/>
      <c r="N22" s="108"/>
    </row>
    <row r="23" spans="1:14">
      <c r="A23" s="126"/>
      <c r="B23" s="127"/>
      <c r="C23" s="128"/>
      <c r="D23" s="128"/>
      <c r="E23" s="128"/>
      <c r="F23" s="128"/>
      <c r="G23" s="128"/>
      <c r="H23" s="128"/>
      <c r="I23" s="128"/>
      <c r="J23" s="128"/>
      <c r="K23" s="106"/>
      <c r="M23" s="147"/>
      <c r="N23" s="147"/>
    </row>
    <row r="24" spans="1:14">
      <c r="A24" s="130"/>
      <c r="B24" s="131"/>
      <c r="C24" s="132"/>
      <c r="D24" s="132"/>
      <c r="E24" s="132"/>
      <c r="F24" s="132"/>
      <c r="G24" s="132"/>
      <c r="H24" s="132"/>
      <c r="I24" s="132"/>
      <c r="J24" s="132"/>
      <c r="K24" s="116"/>
      <c r="M24" s="147"/>
      <c r="N24" s="147"/>
    </row>
    <row r="25" spans="1:14">
      <c r="A25" s="134"/>
      <c r="B25" s="137"/>
      <c r="C25" s="102"/>
      <c r="D25" s="102"/>
      <c r="E25" s="102"/>
      <c r="F25" s="102"/>
      <c r="G25" s="102"/>
      <c r="H25" s="102"/>
      <c r="I25" s="102"/>
      <c r="J25" s="102"/>
      <c r="K25" s="106"/>
      <c r="M25" s="147"/>
      <c r="N25" s="147"/>
    </row>
    <row r="26" spans="1:14">
      <c r="A26" s="110"/>
      <c r="B26" s="112"/>
      <c r="C26" s="114"/>
      <c r="D26" s="114"/>
      <c r="E26" s="114"/>
      <c r="F26" s="114"/>
      <c r="G26" s="114"/>
      <c r="H26" s="114"/>
      <c r="I26" s="114"/>
      <c r="J26" s="114"/>
      <c r="K26" s="116"/>
      <c r="M26" s="147"/>
      <c r="N26" s="147"/>
    </row>
    <row r="27" spans="1:14">
      <c r="A27" s="126"/>
      <c r="B27" s="127"/>
      <c r="C27" s="128"/>
      <c r="D27" s="128"/>
      <c r="E27" s="128"/>
      <c r="F27" s="128"/>
      <c r="G27" s="128"/>
      <c r="H27" s="128"/>
      <c r="I27" s="128"/>
      <c r="J27" s="128"/>
      <c r="K27" s="106"/>
      <c r="M27" s="147"/>
      <c r="N27" s="147"/>
    </row>
    <row r="28" spans="1:14">
      <c r="A28" s="110"/>
      <c r="B28" s="112"/>
      <c r="C28" s="114"/>
      <c r="D28" s="114"/>
      <c r="E28" s="114"/>
      <c r="F28" s="114"/>
      <c r="G28" s="114"/>
      <c r="H28" s="114"/>
      <c r="I28" s="114"/>
      <c r="J28" s="114"/>
      <c r="K28" s="116"/>
      <c r="M28" s="147"/>
      <c r="N28" s="147"/>
    </row>
    <row r="29" spans="1:14">
      <c r="A29" s="139"/>
      <c r="B29" s="140"/>
      <c r="C29" s="141"/>
      <c r="D29" s="141"/>
      <c r="E29" s="141"/>
      <c r="F29" s="141"/>
      <c r="G29" s="141"/>
      <c r="H29" s="141"/>
      <c r="I29" s="141"/>
      <c r="J29" s="141"/>
      <c r="K29" s="106"/>
      <c r="M29" s="147"/>
      <c r="N29" s="147"/>
    </row>
    <row r="30" spans="1:14">
      <c r="A30" s="143"/>
      <c r="B30" s="144"/>
      <c r="C30" s="145"/>
      <c r="D30" s="145"/>
      <c r="E30" s="145"/>
      <c r="F30" s="145"/>
      <c r="G30" s="145"/>
      <c r="H30" s="145"/>
      <c r="I30" s="145"/>
      <c r="J30" s="145"/>
      <c r="K30" s="116"/>
      <c r="M30" s="147"/>
      <c r="N30" s="147"/>
    </row>
    <row r="31" spans="1:14">
      <c r="A31" s="126"/>
      <c r="B31" s="127"/>
      <c r="C31" s="128"/>
      <c r="D31" s="128"/>
      <c r="E31" s="128"/>
      <c r="F31" s="128"/>
      <c r="G31" s="128"/>
      <c r="H31" s="128"/>
      <c r="I31" s="128"/>
      <c r="J31" s="128"/>
      <c r="K31" s="106"/>
      <c r="M31" s="147"/>
      <c r="N31" s="147"/>
    </row>
    <row r="32" spans="1:14">
      <c r="A32" s="110"/>
      <c r="B32" s="112"/>
      <c r="C32" s="114"/>
      <c r="D32" s="114"/>
      <c r="E32" s="114"/>
      <c r="F32" s="114"/>
      <c r="G32" s="114"/>
      <c r="H32" s="114"/>
      <c r="I32" s="114"/>
      <c r="J32" s="114"/>
      <c r="K32" s="116"/>
      <c r="M32" s="147"/>
      <c r="N32" s="147"/>
    </row>
    <row r="33" spans="1:14">
      <c r="A33" s="126"/>
      <c r="B33" s="127"/>
      <c r="C33" s="128"/>
      <c r="D33" s="128"/>
      <c r="E33" s="128"/>
      <c r="F33" s="128"/>
      <c r="G33" s="128"/>
      <c r="H33" s="128"/>
      <c r="I33" s="128"/>
      <c r="J33" s="128"/>
      <c r="K33" s="106"/>
      <c r="M33" s="147"/>
      <c r="N33" s="147"/>
    </row>
    <row r="34" spans="1:14">
      <c r="A34" s="130"/>
      <c r="B34" s="131"/>
      <c r="C34" s="132"/>
      <c r="D34" s="132"/>
      <c r="E34" s="132"/>
      <c r="F34" s="132"/>
      <c r="G34" s="132"/>
      <c r="H34" s="132"/>
      <c r="I34" s="132"/>
      <c r="J34" s="132"/>
      <c r="K34" s="116"/>
      <c r="M34" s="147"/>
      <c r="N34" s="147"/>
    </row>
    <row r="35" spans="1:14">
      <c r="A35" s="134"/>
      <c r="B35" s="137"/>
      <c r="C35" s="102"/>
      <c r="D35" s="102"/>
      <c r="E35" s="102"/>
      <c r="F35" s="102"/>
      <c r="G35" s="102"/>
      <c r="H35" s="102"/>
      <c r="I35" s="102"/>
      <c r="J35" s="102"/>
      <c r="K35" s="106"/>
      <c r="M35" s="147"/>
      <c r="N35" s="147"/>
    </row>
    <row r="36" spans="1:14">
      <c r="A36" s="110"/>
      <c r="B36" s="112"/>
      <c r="C36" s="114"/>
      <c r="D36" s="114"/>
      <c r="E36" s="114"/>
      <c r="F36" s="114"/>
      <c r="G36" s="114"/>
      <c r="H36" s="114"/>
      <c r="I36" s="114"/>
      <c r="J36" s="114"/>
      <c r="K36" s="116"/>
      <c r="M36" s="147"/>
      <c r="N36" s="147"/>
    </row>
    <row r="37" spans="1:14">
      <c r="A37" s="126"/>
      <c r="B37" s="127"/>
      <c r="C37" s="128"/>
      <c r="D37" s="128"/>
      <c r="E37" s="128"/>
      <c r="F37" s="128"/>
      <c r="G37" s="128"/>
      <c r="H37" s="128"/>
      <c r="I37" s="128"/>
      <c r="J37" s="128"/>
      <c r="K37" s="106"/>
      <c r="M37" s="147"/>
      <c r="N37" s="147"/>
    </row>
    <row r="38" spans="1:14">
      <c r="A38" s="110"/>
      <c r="B38" s="112"/>
      <c r="C38" s="114"/>
      <c r="D38" s="114"/>
      <c r="E38" s="114"/>
      <c r="F38" s="114"/>
      <c r="G38" s="114"/>
      <c r="H38" s="114"/>
      <c r="I38" s="114"/>
      <c r="J38" s="114"/>
      <c r="K38" s="116"/>
      <c r="M38" s="147"/>
      <c r="N38" s="147"/>
    </row>
    <row r="39" spans="1:14">
      <c r="A39" s="139"/>
      <c r="B39" s="140"/>
      <c r="C39" s="141"/>
      <c r="D39" s="141"/>
      <c r="E39" s="141"/>
      <c r="F39" s="141"/>
      <c r="G39" s="141"/>
      <c r="H39" s="141"/>
      <c r="I39" s="141"/>
      <c r="J39" s="141"/>
      <c r="K39" s="106"/>
      <c r="M39" s="147"/>
      <c r="N39" s="147"/>
    </row>
    <row r="40" spans="1:14">
      <c r="M40" s="147"/>
      <c r="N40" s="147"/>
    </row>
    <row r="41" spans="1:14">
      <c r="A41" s="153" t="s">
        <v>24</v>
      </c>
      <c r="B41" s="154" t="s">
        <v>25</v>
      </c>
      <c r="C41" s="156" t="s">
        <v>43</v>
      </c>
      <c r="D41" s="158" t="s">
        <v>44</v>
      </c>
      <c r="E41" s="159" t="s">
        <v>46</v>
      </c>
      <c r="G41" s="161" t="s">
        <v>24</v>
      </c>
      <c r="H41" s="161" t="s">
        <v>47</v>
      </c>
      <c r="I41" s="161" t="s">
        <v>48</v>
      </c>
      <c r="J41" s="161" t="s">
        <v>49</v>
      </c>
    </row>
    <row r="42" spans="1:14">
      <c r="A42" s="162"/>
      <c r="B42" s="164"/>
      <c r="C42" s="162"/>
      <c r="D42" s="162"/>
      <c r="E42" s="162"/>
      <c r="G42" s="108" t="s">
        <v>50</v>
      </c>
      <c r="H42" s="167">
        <v>0</v>
      </c>
      <c r="I42" s="108"/>
      <c r="J42" s="108"/>
    </row>
    <row r="43" spans="1:14">
      <c r="A43" s="128"/>
      <c r="B43" s="126"/>
      <c r="C43" s="128"/>
      <c r="D43" s="128"/>
      <c r="E43" s="128"/>
      <c r="G43" s="108" t="s">
        <v>51</v>
      </c>
      <c r="H43" s="167">
        <v>0</v>
      </c>
      <c r="I43" s="108"/>
      <c r="J43" s="108"/>
    </row>
    <row r="44" spans="1:14">
      <c r="A44" s="114"/>
      <c r="B44" s="110"/>
      <c r="C44" s="114"/>
      <c r="D44" s="114"/>
      <c r="E44" s="114"/>
      <c r="G44" s="108" t="s">
        <v>52</v>
      </c>
      <c r="H44" s="167">
        <v>0</v>
      </c>
      <c r="I44" s="108"/>
      <c r="J44" s="108"/>
    </row>
    <row r="45" spans="1:14">
      <c r="A45" s="128"/>
      <c r="B45" s="126"/>
      <c r="C45" s="128"/>
      <c r="D45" s="128"/>
      <c r="E45" s="128"/>
      <c r="G45" s="161" t="s">
        <v>24</v>
      </c>
      <c r="H45" s="161" t="s">
        <v>53</v>
      </c>
      <c r="I45" s="161" t="s">
        <v>48</v>
      </c>
      <c r="J45" s="161" t="s">
        <v>49</v>
      </c>
    </row>
    <row r="46" spans="1:14">
      <c r="A46" s="114"/>
      <c r="B46" s="110"/>
      <c r="C46" s="114"/>
      <c r="D46" s="114"/>
      <c r="E46" s="114"/>
      <c r="G46" s="108" t="s">
        <v>50</v>
      </c>
      <c r="H46" s="167">
        <v>0</v>
      </c>
      <c r="I46" s="108"/>
      <c r="J46" s="108"/>
    </row>
    <row r="47" spans="1:14">
      <c r="A47" s="128"/>
      <c r="B47" s="126"/>
      <c r="C47" s="128"/>
      <c r="D47" s="128"/>
      <c r="E47" s="128"/>
      <c r="G47" s="108" t="s">
        <v>51</v>
      </c>
      <c r="H47" s="167">
        <v>0</v>
      </c>
      <c r="I47" s="108"/>
      <c r="J47" s="108"/>
    </row>
    <row r="48" spans="1:14">
      <c r="A48" s="114"/>
      <c r="B48" s="110"/>
      <c r="C48" s="114"/>
      <c r="D48" s="114"/>
      <c r="E48" s="114"/>
      <c r="G48" s="108" t="s">
        <v>52</v>
      </c>
      <c r="H48" s="167">
        <v>0</v>
      </c>
      <c r="I48" s="108"/>
      <c r="J48" s="108"/>
    </row>
    <row r="49" spans="1:5">
      <c r="A49" s="128"/>
      <c r="B49" s="126"/>
      <c r="C49" s="128"/>
      <c r="D49" s="128"/>
      <c r="E49" s="128"/>
    </row>
    <row r="50" spans="1:5">
      <c r="A50" s="114"/>
      <c r="B50" s="110"/>
      <c r="C50" s="114"/>
      <c r="D50" s="114"/>
      <c r="E50" s="114"/>
    </row>
    <row r="51" spans="1:5">
      <c r="A51" s="128"/>
      <c r="B51" s="126"/>
      <c r="C51" s="128"/>
      <c r="D51" s="128"/>
      <c r="E51" s="128"/>
    </row>
    <row r="52" spans="1:5">
      <c r="A52" s="114"/>
      <c r="B52" s="110"/>
      <c r="C52" s="114"/>
      <c r="D52" s="114"/>
      <c r="E52" s="114"/>
    </row>
    <row r="53" spans="1:5">
      <c r="A53" s="128"/>
      <c r="B53" s="126"/>
      <c r="C53" s="128"/>
      <c r="D53" s="128"/>
      <c r="E53" s="128"/>
    </row>
    <row r="54" spans="1:5">
      <c r="A54" s="114"/>
      <c r="B54" s="110"/>
      <c r="C54" s="114"/>
      <c r="D54" s="114"/>
      <c r="E54" s="114"/>
    </row>
    <row r="55" spans="1:5">
      <c r="A55" s="128"/>
      <c r="B55" s="126"/>
      <c r="C55" s="128"/>
      <c r="D55" s="128"/>
      <c r="E55" s="128"/>
    </row>
    <row r="56" spans="1:5">
      <c r="A56" s="114"/>
      <c r="B56" s="110"/>
      <c r="C56" s="114"/>
      <c r="D56" s="114"/>
      <c r="E56" s="114"/>
    </row>
    <row r="57" spans="1:5">
      <c r="A57" s="128"/>
      <c r="B57" s="126"/>
      <c r="C57" s="128"/>
      <c r="D57" s="128"/>
      <c r="E57" s="128"/>
    </row>
    <row r="58" spans="1:5">
      <c r="A58" s="114"/>
      <c r="B58" s="110"/>
      <c r="C58" s="114"/>
      <c r="D58" s="114"/>
      <c r="E58" s="114"/>
    </row>
    <row r="59" spans="1:5">
      <c r="A59" s="128"/>
      <c r="B59" s="126"/>
      <c r="C59" s="128"/>
      <c r="D59" s="128"/>
      <c r="E59" s="128"/>
    </row>
    <row r="60" spans="1:5">
      <c r="A60" s="114"/>
      <c r="B60" s="110"/>
      <c r="C60" s="114"/>
      <c r="D60" s="114"/>
      <c r="E60" s="114"/>
    </row>
    <row r="61" spans="1:5">
      <c r="A61" s="128"/>
      <c r="B61" s="126"/>
      <c r="C61" s="128"/>
      <c r="D61" s="128"/>
      <c r="E61" s="128"/>
    </row>
    <row r="62" spans="1:5">
      <c r="A62" s="114"/>
      <c r="B62" s="110"/>
      <c r="C62" s="114"/>
      <c r="D62" s="114"/>
      <c r="E62" s="114"/>
    </row>
    <row r="63" spans="1:5">
      <c r="A63" s="128"/>
      <c r="B63" s="126"/>
      <c r="C63" s="128"/>
      <c r="D63" s="128"/>
      <c r="E63" s="128"/>
    </row>
    <row r="64" spans="1:5">
      <c r="A64" s="114"/>
      <c r="B64" s="110"/>
      <c r="C64" s="114"/>
      <c r="D64" s="114"/>
      <c r="E64" s="114"/>
    </row>
    <row r="65" spans="1:5">
      <c r="A65" s="128"/>
      <c r="B65" s="126"/>
      <c r="C65" s="128"/>
      <c r="D65" s="128"/>
      <c r="E65" s="128"/>
    </row>
    <row r="66" spans="1:5">
      <c r="A66" s="114"/>
      <c r="B66" s="110"/>
      <c r="C66" s="114"/>
      <c r="D66" s="114"/>
      <c r="E66" s="114"/>
    </row>
    <row r="67" spans="1:5">
      <c r="A67" s="128"/>
      <c r="B67" s="126"/>
      <c r="C67" s="128"/>
      <c r="D67" s="128"/>
      <c r="E67" s="128"/>
    </row>
    <row r="68" spans="1:5">
      <c r="A68" s="114"/>
      <c r="B68" s="110"/>
      <c r="C68" s="114"/>
      <c r="D68" s="114"/>
      <c r="E68" s="114"/>
    </row>
    <row r="69" spans="1:5">
      <c r="A69" s="128"/>
      <c r="B69" s="126"/>
      <c r="C69" s="128"/>
      <c r="D69" s="128"/>
      <c r="E69" s="128"/>
    </row>
    <row r="70" spans="1:5">
      <c r="A70" s="114"/>
      <c r="B70" s="110"/>
      <c r="C70" s="114"/>
      <c r="D70" s="114"/>
      <c r="E70" s="114"/>
    </row>
    <row r="71" spans="1:5">
      <c r="A71" s="128"/>
      <c r="B71" s="126"/>
      <c r="C71" s="128"/>
      <c r="D71" s="128"/>
      <c r="E71" s="128"/>
    </row>
    <row r="72" spans="1:5">
      <c r="A72" s="114"/>
      <c r="B72" s="110"/>
      <c r="C72" s="114"/>
      <c r="D72" s="114"/>
      <c r="E72" s="114"/>
    </row>
    <row r="73" spans="1:5">
      <c r="A73" s="128"/>
      <c r="B73" s="126"/>
      <c r="C73" s="128"/>
      <c r="D73" s="128"/>
      <c r="E73" s="128"/>
    </row>
    <row r="74" spans="1:5">
      <c r="A74" s="114"/>
      <c r="B74" s="110"/>
      <c r="C74" s="114"/>
      <c r="D74" s="114"/>
      <c r="E74" s="114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activeCell="L1" sqref="L1"/>
    </sheetView>
  </sheetViews>
  <sheetFormatPr defaultColWidth="14.42578125" defaultRowHeight="15" customHeight="1"/>
  <cols>
    <col min="1" max="10" width="8.7109375" customWidth="1"/>
    <col min="11" max="11" width="15" customWidth="1"/>
    <col min="12" max="16" width="8.7109375" customWidth="1"/>
    <col min="17" max="17" width="13.140625" customWidth="1"/>
    <col min="18" max="26" width="8.7109375" customWidth="1"/>
  </cols>
  <sheetData>
    <row r="1" spans="1:17">
      <c r="A1" s="25" t="s">
        <v>60</v>
      </c>
      <c r="B1" s="26"/>
      <c r="C1" s="26"/>
      <c r="D1" s="26"/>
      <c r="E1" s="36"/>
      <c r="F1" s="25" t="s">
        <v>62</v>
      </c>
      <c r="G1" s="189"/>
      <c r="H1" s="194" t="s">
        <v>64</v>
      </c>
      <c r="I1" s="195"/>
      <c r="J1" s="41"/>
      <c r="K1" s="43"/>
      <c r="M1" s="62" t="s">
        <v>65</v>
      </c>
      <c r="N1" s="65"/>
      <c r="O1" s="65"/>
    </row>
    <row r="2" spans="1:17">
      <c r="A2" s="67" t="s">
        <v>21</v>
      </c>
      <c r="B2" s="197"/>
      <c r="C2" s="69"/>
      <c r="D2" s="72"/>
      <c r="E2" s="76" t="s">
        <v>7</v>
      </c>
      <c r="F2" s="77" t="s">
        <v>8</v>
      </c>
      <c r="G2" s="76" t="s">
        <v>9</v>
      </c>
      <c r="H2" s="79"/>
      <c r="I2" s="80" t="s">
        <v>10</v>
      </c>
      <c r="J2" s="81"/>
      <c r="K2" s="83"/>
    </row>
    <row r="3" spans="1:17">
      <c r="A3" s="79"/>
      <c r="B3" s="79"/>
      <c r="C3" s="76"/>
      <c r="D3" s="90"/>
      <c r="E3" s="76"/>
      <c r="F3" s="77" t="s">
        <v>11</v>
      </c>
      <c r="G3" s="76" t="s">
        <v>9</v>
      </c>
      <c r="H3" s="76"/>
      <c r="I3" s="80" t="s">
        <v>10</v>
      </c>
      <c r="J3" s="81"/>
      <c r="K3" s="83"/>
    </row>
    <row r="4" spans="1:17">
      <c r="A4" s="67" t="s">
        <v>19</v>
      </c>
      <c r="B4" s="79"/>
      <c r="C4" s="76"/>
      <c r="D4" s="90"/>
      <c r="E4" s="92"/>
      <c r="F4" s="94" t="s">
        <v>13</v>
      </c>
      <c r="G4" s="96" t="s">
        <v>9</v>
      </c>
      <c r="H4" s="96"/>
      <c r="I4" s="97" t="s">
        <v>10</v>
      </c>
      <c r="J4" s="109"/>
      <c r="K4" s="111"/>
    </row>
    <row r="5" spans="1:17">
      <c r="A5" s="113"/>
      <c r="B5" s="79"/>
      <c r="C5" s="76"/>
      <c r="D5" s="90"/>
      <c r="E5" s="118" t="s">
        <v>14</v>
      </c>
      <c r="F5" s="120" t="s">
        <v>8</v>
      </c>
      <c r="G5" s="120" t="s">
        <v>11</v>
      </c>
      <c r="H5" s="122" t="s">
        <v>13</v>
      </c>
      <c r="I5" s="123" t="s">
        <v>18</v>
      </c>
      <c r="J5" s="133"/>
      <c r="K5" s="90"/>
    </row>
    <row r="6" spans="1:17">
      <c r="A6" s="135" t="s">
        <v>42</v>
      </c>
      <c r="B6" s="199"/>
      <c r="C6" s="136"/>
      <c r="D6" s="138"/>
      <c r="E6" s="136"/>
      <c r="F6" s="135">
        <v>272</v>
      </c>
      <c r="G6" s="142">
        <v>306</v>
      </c>
      <c r="H6" s="206">
        <v>333</v>
      </c>
      <c r="I6" s="136"/>
      <c r="J6" s="136"/>
      <c r="K6" s="138"/>
    </row>
    <row r="7" spans="1:17">
      <c r="A7" s="68"/>
      <c r="B7" s="68"/>
      <c r="C7" s="70"/>
      <c r="D7" s="70"/>
      <c r="E7" s="148"/>
      <c r="F7" s="149" t="s">
        <v>22</v>
      </c>
      <c r="G7" s="149"/>
      <c r="H7" s="71"/>
      <c r="I7" s="71"/>
      <c r="J7" s="78"/>
      <c r="K7" s="70"/>
    </row>
    <row r="8" spans="1:17" ht="15.75">
      <c r="A8" s="151" t="s">
        <v>24</v>
      </c>
      <c r="B8" s="152" t="s">
        <v>25</v>
      </c>
      <c r="C8" s="155" t="s">
        <v>26</v>
      </c>
      <c r="D8" s="152" t="s">
        <v>27</v>
      </c>
      <c r="E8" s="152" t="s">
        <v>28</v>
      </c>
      <c r="F8" s="152" t="s">
        <v>29</v>
      </c>
      <c r="G8" s="152" t="s">
        <v>30</v>
      </c>
      <c r="H8" s="152" t="s">
        <v>31</v>
      </c>
      <c r="I8" s="152" t="s">
        <v>32</v>
      </c>
      <c r="J8" s="152" t="s">
        <v>33</v>
      </c>
      <c r="K8" s="157" t="s">
        <v>37</v>
      </c>
      <c r="M8" s="150" t="s">
        <v>35</v>
      </c>
      <c r="N8" s="150" t="s">
        <v>36</v>
      </c>
      <c r="O8" s="150" t="s">
        <v>39</v>
      </c>
      <c r="P8" s="150" t="s">
        <v>40</v>
      </c>
      <c r="Q8" s="150" t="s">
        <v>41</v>
      </c>
    </row>
    <row r="9" spans="1:17">
      <c r="A9" s="163">
        <v>1</v>
      </c>
      <c r="B9" s="165" t="s">
        <v>38</v>
      </c>
      <c r="C9" s="163">
        <v>4</v>
      </c>
      <c r="D9" s="166"/>
      <c r="E9" s="166"/>
      <c r="F9" s="166"/>
      <c r="G9" s="166"/>
      <c r="H9" s="166"/>
      <c r="I9" s="166"/>
      <c r="J9" s="166"/>
      <c r="K9" s="219">
        <v>4</v>
      </c>
      <c r="M9" s="169" t="s">
        <v>38</v>
      </c>
      <c r="N9" s="169">
        <v>5</v>
      </c>
      <c r="O9" s="147"/>
      <c r="P9" s="147"/>
      <c r="Q9" s="147"/>
    </row>
    <row r="10" spans="1:17">
      <c r="A10" s="221">
        <v>2</v>
      </c>
      <c r="B10" s="227" t="s">
        <v>38</v>
      </c>
      <c r="C10" s="229">
        <v>1</v>
      </c>
      <c r="D10" s="230"/>
      <c r="E10" s="230"/>
      <c r="F10" s="230"/>
      <c r="G10" s="230"/>
      <c r="H10" s="230"/>
      <c r="I10" s="230"/>
      <c r="J10" s="230"/>
      <c r="K10" s="235">
        <v>1</v>
      </c>
      <c r="M10" s="147"/>
      <c r="N10" s="147"/>
      <c r="O10" s="147"/>
      <c r="P10" s="147"/>
      <c r="Q10" s="147"/>
    </row>
    <row r="11" spans="1:17">
      <c r="A11" s="126"/>
      <c r="B11" s="127"/>
      <c r="C11" s="128"/>
      <c r="D11" s="128"/>
      <c r="E11" s="128"/>
      <c r="F11" s="128"/>
      <c r="G11" s="128"/>
      <c r="H11" s="128"/>
      <c r="I11" s="128"/>
      <c r="J11" s="128"/>
      <c r="K11" s="239">
        <v>5</v>
      </c>
      <c r="M11" s="147"/>
      <c r="N11" s="147"/>
      <c r="O11" s="147"/>
      <c r="P11" s="147"/>
      <c r="Q11" s="147"/>
    </row>
    <row r="12" spans="1:17">
      <c r="A12" s="110"/>
      <c r="B12" s="112"/>
      <c r="C12" s="114"/>
      <c r="D12" s="114"/>
      <c r="E12" s="114"/>
      <c r="F12" s="114"/>
      <c r="G12" s="114"/>
      <c r="H12" s="114"/>
      <c r="I12" s="114"/>
      <c r="J12" s="114"/>
      <c r="K12" s="116"/>
      <c r="M12" s="147"/>
      <c r="N12" s="147"/>
      <c r="O12" s="147"/>
      <c r="P12" s="147"/>
      <c r="Q12" s="147"/>
    </row>
    <row r="13" spans="1:17">
      <c r="A13" s="126"/>
      <c r="B13" s="127"/>
      <c r="C13" s="128"/>
      <c r="D13" s="128"/>
      <c r="E13" s="128"/>
      <c r="F13" s="128"/>
      <c r="G13" s="128"/>
      <c r="H13" s="128"/>
      <c r="I13" s="128"/>
      <c r="J13" s="128"/>
      <c r="K13" s="106"/>
      <c r="M13" s="147"/>
      <c r="N13" s="147"/>
      <c r="O13" s="147"/>
      <c r="P13" s="147"/>
      <c r="Q13" s="147"/>
    </row>
    <row r="14" spans="1:17">
      <c r="A14" s="130"/>
      <c r="B14" s="131"/>
      <c r="C14" s="132"/>
      <c r="D14" s="132"/>
      <c r="E14" s="132"/>
      <c r="F14" s="132"/>
      <c r="G14" s="132"/>
      <c r="H14" s="132"/>
      <c r="I14" s="132"/>
      <c r="J14" s="132"/>
      <c r="K14" s="116"/>
      <c r="M14" s="147"/>
      <c r="N14" s="147"/>
      <c r="O14" s="147"/>
      <c r="P14" s="147"/>
      <c r="Q14" s="147"/>
    </row>
    <row r="15" spans="1:17">
      <c r="A15" s="134"/>
      <c r="B15" s="137"/>
      <c r="C15" s="102"/>
      <c r="D15" s="102"/>
      <c r="E15" s="102"/>
      <c r="F15" s="102"/>
      <c r="G15" s="102"/>
      <c r="H15" s="102"/>
      <c r="I15" s="102"/>
      <c r="J15" s="102"/>
      <c r="K15" s="106"/>
      <c r="M15" s="147"/>
      <c r="N15" s="147"/>
      <c r="O15" s="147"/>
      <c r="P15" s="147"/>
      <c r="Q15" s="147"/>
    </row>
    <row r="16" spans="1:17">
      <c r="A16" s="110"/>
      <c r="B16" s="112"/>
      <c r="C16" s="114"/>
      <c r="D16" s="114"/>
      <c r="E16" s="114"/>
      <c r="F16" s="114"/>
      <c r="G16" s="114"/>
      <c r="H16" s="114"/>
      <c r="I16" s="114"/>
      <c r="J16" s="114"/>
      <c r="K16" s="116"/>
      <c r="M16" s="147"/>
      <c r="N16" s="147"/>
      <c r="O16" s="147"/>
      <c r="P16" s="147"/>
      <c r="Q16" s="147"/>
    </row>
    <row r="17" spans="1:17">
      <c r="A17" s="126"/>
      <c r="B17" s="127"/>
      <c r="C17" s="128"/>
      <c r="D17" s="128"/>
      <c r="E17" s="128"/>
      <c r="F17" s="128"/>
      <c r="G17" s="128"/>
      <c r="H17" s="128"/>
      <c r="I17" s="128"/>
      <c r="J17" s="128"/>
      <c r="K17" s="106"/>
      <c r="M17" s="147"/>
      <c r="N17" s="147"/>
      <c r="O17" s="147"/>
      <c r="P17" s="147"/>
      <c r="Q17" s="147"/>
    </row>
    <row r="18" spans="1:17">
      <c r="A18" s="110"/>
      <c r="B18" s="112"/>
      <c r="C18" s="114"/>
      <c r="D18" s="114"/>
      <c r="E18" s="114"/>
      <c r="F18" s="114"/>
      <c r="G18" s="114"/>
      <c r="H18" s="114"/>
      <c r="I18" s="114"/>
      <c r="J18" s="114"/>
      <c r="K18" s="116"/>
      <c r="M18" s="147"/>
      <c r="N18" s="147"/>
      <c r="O18" s="147"/>
      <c r="P18" s="147"/>
      <c r="Q18" s="147"/>
    </row>
    <row r="19" spans="1:17">
      <c r="A19" s="139"/>
      <c r="B19" s="140"/>
      <c r="C19" s="141"/>
      <c r="D19" s="141"/>
      <c r="E19" s="141"/>
      <c r="F19" s="141"/>
      <c r="G19" s="141"/>
      <c r="H19" s="141"/>
      <c r="I19" s="141"/>
      <c r="J19" s="141"/>
      <c r="K19" s="106"/>
      <c r="M19" s="147"/>
      <c r="N19" s="147"/>
      <c r="O19" s="147"/>
      <c r="P19" s="147"/>
      <c r="Q19" s="147"/>
    </row>
    <row r="20" spans="1:17">
      <c r="A20" s="143"/>
      <c r="B20" s="144"/>
      <c r="C20" s="145"/>
      <c r="D20" s="145"/>
      <c r="E20" s="145"/>
      <c r="F20" s="145"/>
      <c r="G20" s="145"/>
      <c r="H20" s="145"/>
      <c r="I20" s="145"/>
      <c r="J20" s="145"/>
      <c r="K20" s="116"/>
      <c r="M20" s="147"/>
      <c r="N20" s="147"/>
      <c r="O20" s="147"/>
      <c r="P20" s="147"/>
      <c r="Q20" s="147"/>
    </row>
    <row r="21" spans="1:17" ht="15.75" customHeight="1">
      <c r="A21" s="126"/>
      <c r="B21" s="127"/>
      <c r="C21" s="128"/>
      <c r="D21" s="128"/>
      <c r="E21" s="128"/>
      <c r="F21" s="128"/>
      <c r="G21" s="128"/>
      <c r="H21" s="128"/>
      <c r="I21" s="128"/>
      <c r="J21" s="128"/>
      <c r="K21" s="106"/>
      <c r="M21" s="147"/>
      <c r="N21" s="147"/>
      <c r="O21" s="147"/>
      <c r="P21" s="147"/>
      <c r="Q21" s="147"/>
    </row>
    <row r="22" spans="1:17" ht="15.75" customHeight="1">
      <c r="A22" s="110"/>
      <c r="B22" s="112"/>
      <c r="C22" s="114"/>
      <c r="D22" s="114"/>
      <c r="E22" s="114"/>
      <c r="F22" s="114"/>
      <c r="G22" s="114"/>
      <c r="H22" s="114"/>
      <c r="I22" s="114"/>
      <c r="J22" s="114"/>
      <c r="K22" s="116"/>
      <c r="M22" s="147"/>
      <c r="N22" s="147"/>
      <c r="O22" s="147"/>
      <c r="P22" s="147"/>
      <c r="Q22" s="147"/>
    </row>
    <row r="23" spans="1:17" ht="15.75" customHeight="1">
      <c r="A23" s="126"/>
      <c r="B23" s="127"/>
      <c r="C23" s="128"/>
      <c r="D23" s="128"/>
      <c r="E23" s="128"/>
      <c r="F23" s="128"/>
      <c r="G23" s="128"/>
      <c r="H23" s="128"/>
      <c r="I23" s="128"/>
      <c r="J23" s="128"/>
      <c r="K23" s="106"/>
      <c r="M23" s="147"/>
      <c r="N23" s="147"/>
      <c r="O23" s="147"/>
      <c r="P23" s="147"/>
      <c r="Q23" s="147"/>
    </row>
    <row r="24" spans="1:17" ht="15.75" customHeight="1">
      <c r="A24" s="130"/>
      <c r="B24" s="131"/>
      <c r="C24" s="132"/>
      <c r="D24" s="132"/>
      <c r="E24" s="132"/>
      <c r="F24" s="132"/>
      <c r="G24" s="132"/>
      <c r="H24" s="132"/>
      <c r="I24" s="132"/>
      <c r="J24" s="132"/>
      <c r="K24" s="116"/>
      <c r="M24" s="147"/>
      <c r="N24" s="147"/>
      <c r="O24" s="147"/>
      <c r="P24" s="147"/>
      <c r="Q24" s="147"/>
    </row>
    <row r="25" spans="1:17" ht="15.75" customHeight="1">
      <c r="A25" s="134"/>
      <c r="B25" s="137"/>
      <c r="C25" s="102"/>
      <c r="D25" s="102"/>
      <c r="E25" s="102"/>
      <c r="F25" s="102"/>
      <c r="G25" s="102"/>
      <c r="H25" s="102"/>
      <c r="I25" s="102"/>
      <c r="J25" s="102"/>
      <c r="K25" s="106"/>
      <c r="M25" s="147"/>
      <c r="N25" s="147"/>
      <c r="O25" s="147"/>
      <c r="P25" s="147"/>
      <c r="Q25" s="147"/>
    </row>
    <row r="26" spans="1:17" ht="15.75" customHeight="1">
      <c r="A26" s="110"/>
      <c r="B26" s="112"/>
      <c r="C26" s="114"/>
      <c r="D26" s="114"/>
      <c r="E26" s="114"/>
      <c r="F26" s="114"/>
      <c r="G26" s="114"/>
      <c r="H26" s="114"/>
      <c r="I26" s="114"/>
      <c r="J26" s="114"/>
      <c r="K26" s="116"/>
      <c r="M26" s="147"/>
      <c r="N26" s="147"/>
      <c r="O26" s="147"/>
      <c r="P26" s="147"/>
      <c r="Q26" s="147"/>
    </row>
    <row r="27" spans="1:17" ht="15.75" customHeight="1">
      <c r="A27" s="126"/>
      <c r="B27" s="127"/>
      <c r="C27" s="128"/>
      <c r="D27" s="128"/>
      <c r="E27" s="128"/>
      <c r="F27" s="128"/>
      <c r="G27" s="128"/>
      <c r="H27" s="128"/>
      <c r="I27" s="128"/>
      <c r="J27" s="128"/>
      <c r="K27" s="106"/>
      <c r="M27" s="147"/>
      <c r="N27" s="147"/>
      <c r="O27" s="147"/>
      <c r="P27" s="147"/>
      <c r="Q27" s="147"/>
    </row>
    <row r="28" spans="1:17" ht="15.75" customHeight="1">
      <c r="A28" s="110"/>
      <c r="B28" s="112"/>
      <c r="C28" s="114"/>
      <c r="D28" s="114"/>
      <c r="E28" s="114"/>
      <c r="F28" s="114"/>
      <c r="G28" s="114"/>
      <c r="H28" s="114"/>
      <c r="I28" s="114"/>
      <c r="J28" s="114"/>
      <c r="K28" s="116"/>
      <c r="M28" s="147"/>
      <c r="N28" s="147"/>
      <c r="O28" s="147"/>
      <c r="P28" s="147"/>
      <c r="Q28" s="147"/>
    </row>
    <row r="29" spans="1:17" ht="15.75" customHeight="1">
      <c r="A29" s="139"/>
      <c r="B29" s="140"/>
      <c r="C29" s="141"/>
      <c r="D29" s="141"/>
      <c r="E29" s="141"/>
      <c r="F29" s="141"/>
      <c r="G29" s="141"/>
      <c r="H29" s="141"/>
      <c r="I29" s="141"/>
      <c r="J29" s="141"/>
      <c r="K29" s="106"/>
      <c r="M29" s="147"/>
      <c r="N29" s="147"/>
      <c r="O29" s="147"/>
      <c r="P29" s="147"/>
      <c r="Q29" s="147"/>
    </row>
    <row r="30" spans="1:17" ht="15.75" customHeight="1">
      <c r="A30" s="143"/>
      <c r="B30" s="144"/>
      <c r="C30" s="145"/>
      <c r="D30" s="145"/>
      <c r="E30" s="145"/>
      <c r="F30" s="145"/>
      <c r="G30" s="145"/>
      <c r="H30" s="145"/>
      <c r="I30" s="145"/>
      <c r="J30" s="145"/>
      <c r="K30" s="116"/>
      <c r="M30" s="147"/>
      <c r="N30" s="147"/>
      <c r="O30" s="147"/>
      <c r="P30" s="147"/>
      <c r="Q30" s="147"/>
    </row>
    <row r="31" spans="1:17" ht="15.75" customHeight="1">
      <c r="A31" s="126"/>
      <c r="B31" s="127"/>
      <c r="C31" s="128"/>
      <c r="D31" s="128"/>
      <c r="E31" s="128"/>
      <c r="F31" s="128"/>
      <c r="G31" s="128"/>
      <c r="H31" s="128"/>
      <c r="I31" s="128"/>
      <c r="J31" s="128"/>
      <c r="K31" s="106"/>
      <c r="M31" s="147"/>
      <c r="N31" s="147"/>
      <c r="O31" s="147"/>
      <c r="P31" s="147"/>
      <c r="Q31" s="147"/>
    </row>
    <row r="32" spans="1:17" ht="15.75" customHeight="1">
      <c r="A32" s="110"/>
      <c r="B32" s="112"/>
      <c r="C32" s="114"/>
      <c r="D32" s="114"/>
      <c r="E32" s="114"/>
      <c r="F32" s="114"/>
      <c r="G32" s="114"/>
      <c r="H32" s="114"/>
      <c r="I32" s="114"/>
      <c r="J32" s="114"/>
      <c r="K32" s="116"/>
      <c r="M32" s="147"/>
      <c r="N32" s="147"/>
      <c r="O32" s="147"/>
      <c r="P32" s="147"/>
      <c r="Q32" s="147"/>
    </row>
    <row r="33" spans="1:17" ht="15.75" customHeight="1">
      <c r="A33" s="126"/>
      <c r="B33" s="127"/>
      <c r="C33" s="128"/>
      <c r="D33" s="128"/>
      <c r="E33" s="128"/>
      <c r="F33" s="128"/>
      <c r="G33" s="128"/>
      <c r="H33" s="128"/>
      <c r="I33" s="128"/>
      <c r="J33" s="128"/>
      <c r="K33" s="106"/>
      <c r="M33" s="147"/>
      <c r="N33" s="147"/>
      <c r="O33" s="147"/>
      <c r="P33" s="147"/>
      <c r="Q33" s="147"/>
    </row>
    <row r="34" spans="1:17" ht="15.75" customHeight="1">
      <c r="A34" s="130"/>
      <c r="B34" s="131"/>
      <c r="C34" s="132"/>
      <c r="D34" s="132"/>
      <c r="E34" s="132"/>
      <c r="F34" s="132"/>
      <c r="G34" s="132"/>
      <c r="H34" s="132"/>
      <c r="I34" s="132"/>
      <c r="J34" s="132"/>
      <c r="K34" s="116"/>
      <c r="M34" s="147"/>
      <c r="N34" s="147"/>
      <c r="O34" s="147"/>
      <c r="P34" s="147"/>
      <c r="Q34" s="147"/>
    </row>
    <row r="35" spans="1:17" ht="15.75" customHeight="1">
      <c r="A35" s="134"/>
      <c r="B35" s="137"/>
      <c r="C35" s="102"/>
      <c r="D35" s="102"/>
      <c r="E35" s="102"/>
      <c r="F35" s="102"/>
      <c r="G35" s="102"/>
      <c r="H35" s="102"/>
      <c r="I35" s="102"/>
      <c r="J35" s="102"/>
      <c r="K35" s="106"/>
      <c r="M35" s="147"/>
      <c r="N35" s="147"/>
      <c r="O35" s="147"/>
      <c r="P35" s="147"/>
      <c r="Q35" s="147"/>
    </row>
    <row r="36" spans="1:17" ht="15.75" customHeight="1">
      <c r="A36" s="110"/>
      <c r="B36" s="112"/>
      <c r="C36" s="114"/>
      <c r="D36" s="114"/>
      <c r="E36" s="114"/>
      <c r="F36" s="114"/>
      <c r="G36" s="114"/>
      <c r="H36" s="114"/>
      <c r="I36" s="114"/>
      <c r="J36" s="114"/>
      <c r="K36" s="116"/>
      <c r="M36" s="147"/>
      <c r="N36" s="147"/>
      <c r="O36" s="147"/>
      <c r="P36" s="147"/>
      <c r="Q36" s="147"/>
    </row>
    <row r="37" spans="1:17" ht="15.75" customHeight="1">
      <c r="A37" s="126"/>
      <c r="B37" s="127"/>
      <c r="C37" s="128"/>
      <c r="D37" s="128"/>
      <c r="E37" s="128"/>
      <c r="F37" s="128"/>
      <c r="G37" s="128"/>
      <c r="H37" s="128"/>
      <c r="I37" s="128"/>
      <c r="J37" s="128"/>
      <c r="K37" s="106"/>
      <c r="M37" s="147"/>
      <c r="N37" s="147"/>
      <c r="O37" s="147"/>
      <c r="P37" s="147"/>
      <c r="Q37" s="147"/>
    </row>
    <row r="38" spans="1:17" ht="15.75" customHeight="1">
      <c r="A38" s="110"/>
      <c r="B38" s="112"/>
      <c r="C38" s="114"/>
      <c r="D38" s="114"/>
      <c r="E38" s="114"/>
      <c r="F38" s="114"/>
      <c r="G38" s="114"/>
      <c r="H38" s="114"/>
      <c r="I38" s="114"/>
      <c r="J38" s="114"/>
      <c r="K38" s="116"/>
      <c r="M38" s="147"/>
      <c r="N38" s="147"/>
      <c r="O38" s="147"/>
      <c r="P38" s="147"/>
      <c r="Q38" s="147"/>
    </row>
    <row r="39" spans="1:17" ht="15.75" customHeight="1">
      <c r="A39" s="139"/>
      <c r="B39" s="140"/>
      <c r="C39" s="141"/>
      <c r="D39" s="141"/>
      <c r="E39" s="141"/>
      <c r="F39" s="141"/>
      <c r="G39" s="141"/>
      <c r="H39" s="141"/>
      <c r="I39" s="141"/>
      <c r="J39" s="141"/>
      <c r="K39" s="106"/>
      <c r="M39" s="147"/>
      <c r="N39" s="147"/>
      <c r="O39" s="147"/>
      <c r="P39" s="147"/>
      <c r="Q39" s="147"/>
    </row>
    <row r="40" spans="1:17" ht="15.75" customHeight="1">
      <c r="M40" s="147"/>
      <c r="N40" s="147"/>
      <c r="O40" s="147"/>
      <c r="P40" s="147"/>
      <c r="Q40" s="147"/>
    </row>
    <row r="41" spans="1:17" ht="15.75" customHeight="1">
      <c r="A41" s="224" t="s">
        <v>24</v>
      </c>
      <c r="B41" s="232" t="s">
        <v>25</v>
      </c>
      <c r="C41" s="234" t="s">
        <v>43</v>
      </c>
      <c r="D41" s="236" t="s">
        <v>44</v>
      </c>
      <c r="E41" s="237" t="s">
        <v>46</v>
      </c>
      <c r="G41" s="247" t="s">
        <v>24</v>
      </c>
      <c r="H41" s="247" t="s">
        <v>47</v>
      </c>
      <c r="I41" s="247" t="s">
        <v>48</v>
      </c>
      <c r="J41" s="247" t="s">
        <v>49</v>
      </c>
    </row>
    <row r="42" spans="1:17" ht="15.75" customHeight="1">
      <c r="A42" s="249" t="s">
        <v>71</v>
      </c>
      <c r="B42" s="249" t="s">
        <v>71</v>
      </c>
      <c r="C42" s="249" t="s">
        <v>71</v>
      </c>
      <c r="D42" s="249" t="s">
        <v>71</v>
      </c>
      <c r="E42" s="249" t="s">
        <v>71</v>
      </c>
      <c r="G42" s="147" t="s">
        <v>50</v>
      </c>
      <c r="H42" s="147"/>
      <c r="I42" s="147"/>
      <c r="J42" s="147"/>
    </row>
    <row r="43" spans="1:17" ht="15.75" customHeight="1">
      <c r="A43" s="128"/>
      <c r="B43" s="126"/>
      <c r="C43" s="128"/>
      <c r="D43" s="128"/>
      <c r="E43" s="128"/>
      <c r="G43" s="147" t="s">
        <v>51</v>
      </c>
      <c r="H43" s="147"/>
      <c r="I43" s="147"/>
      <c r="J43" s="147"/>
    </row>
    <row r="44" spans="1:17" ht="15.75" customHeight="1">
      <c r="A44" s="114"/>
      <c r="B44" s="110"/>
      <c r="C44" s="114"/>
      <c r="D44" s="114"/>
      <c r="E44" s="114"/>
      <c r="G44" s="147" t="s">
        <v>52</v>
      </c>
      <c r="H44" s="147"/>
      <c r="I44" s="147"/>
      <c r="J44" s="147"/>
    </row>
    <row r="45" spans="1:17" ht="15.75" customHeight="1">
      <c r="A45" s="128"/>
      <c r="B45" s="126"/>
      <c r="C45" s="128"/>
      <c r="D45" s="128"/>
      <c r="E45" s="128"/>
      <c r="G45" s="247" t="s">
        <v>24</v>
      </c>
      <c r="H45" s="247" t="s">
        <v>53</v>
      </c>
      <c r="I45" s="247" t="s">
        <v>48</v>
      </c>
      <c r="J45" s="247" t="s">
        <v>49</v>
      </c>
    </row>
    <row r="46" spans="1:17" ht="15.75" customHeight="1">
      <c r="A46" s="114"/>
      <c r="B46" s="110"/>
      <c r="C46" s="114"/>
      <c r="D46" s="114"/>
      <c r="E46" s="114"/>
      <c r="G46" s="147" t="s">
        <v>50</v>
      </c>
      <c r="H46" s="147"/>
      <c r="I46" s="147"/>
      <c r="J46" s="147"/>
    </row>
    <row r="47" spans="1:17" ht="15.75" customHeight="1">
      <c r="A47" s="128"/>
      <c r="B47" s="126"/>
      <c r="C47" s="128"/>
      <c r="D47" s="128"/>
      <c r="E47" s="128"/>
      <c r="G47" s="147" t="s">
        <v>51</v>
      </c>
      <c r="H47" s="147"/>
      <c r="I47" s="147"/>
      <c r="J47" s="147"/>
    </row>
    <row r="48" spans="1:17" ht="15.75" customHeight="1">
      <c r="A48" s="114"/>
      <c r="B48" s="110"/>
      <c r="C48" s="114"/>
      <c r="D48" s="114"/>
      <c r="E48" s="114"/>
      <c r="G48" s="147" t="s">
        <v>52</v>
      </c>
      <c r="H48" s="147"/>
      <c r="I48" s="147"/>
      <c r="J48" s="147"/>
    </row>
    <row r="49" spans="1:5" ht="15.75" customHeight="1">
      <c r="A49" s="128"/>
      <c r="B49" s="126"/>
      <c r="C49" s="128"/>
      <c r="D49" s="128"/>
      <c r="E49" s="128"/>
    </row>
    <row r="50" spans="1:5" ht="15.75" customHeight="1">
      <c r="A50" s="114"/>
      <c r="B50" s="110"/>
      <c r="C50" s="114"/>
      <c r="D50" s="114"/>
      <c r="E50" s="114"/>
    </row>
    <row r="51" spans="1:5" ht="15.75" customHeight="1">
      <c r="A51" s="128"/>
      <c r="B51" s="126"/>
      <c r="C51" s="128"/>
      <c r="D51" s="128"/>
      <c r="E51" s="128"/>
    </row>
    <row r="52" spans="1:5" ht="15.75" customHeight="1">
      <c r="A52" s="114"/>
      <c r="B52" s="110"/>
      <c r="C52" s="114"/>
      <c r="D52" s="114"/>
      <c r="E52" s="114"/>
    </row>
    <row r="53" spans="1:5" ht="15.75" customHeight="1">
      <c r="A53" s="128"/>
      <c r="B53" s="126"/>
      <c r="C53" s="128"/>
      <c r="D53" s="128"/>
      <c r="E53" s="128"/>
    </row>
    <row r="54" spans="1:5" ht="15.75" customHeight="1">
      <c r="A54" s="114"/>
      <c r="B54" s="110"/>
      <c r="C54" s="114"/>
      <c r="D54" s="114"/>
      <c r="E54" s="114"/>
    </row>
    <row r="55" spans="1:5" ht="15.75" customHeight="1">
      <c r="A55" s="128"/>
      <c r="B55" s="126"/>
      <c r="C55" s="128"/>
      <c r="D55" s="128"/>
      <c r="E55" s="128"/>
    </row>
    <row r="56" spans="1:5" ht="15.75" customHeight="1">
      <c r="A56" s="114"/>
      <c r="B56" s="110"/>
      <c r="C56" s="114"/>
      <c r="D56" s="114"/>
      <c r="E56" s="114"/>
    </row>
    <row r="57" spans="1:5" ht="15.75" customHeight="1">
      <c r="A57" s="128"/>
      <c r="B57" s="126"/>
      <c r="C57" s="128"/>
      <c r="D57" s="128"/>
      <c r="E57" s="128"/>
    </row>
    <row r="58" spans="1:5" ht="15.75" customHeight="1">
      <c r="A58" s="114"/>
      <c r="B58" s="110"/>
      <c r="C58" s="114"/>
      <c r="D58" s="114"/>
      <c r="E58" s="114"/>
    </row>
    <row r="59" spans="1:5" ht="15.75" customHeight="1">
      <c r="A59" s="128"/>
      <c r="B59" s="126"/>
      <c r="C59" s="128"/>
      <c r="D59" s="128"/>
      <c r="E59" s="128"/>
    </row>
    <row r="60" spans="1:5" ht="15.75" customHeight="1">
      <c r="A60" s="114"/>
      <c r="B60" s="110"/>
      <c r="C60" s="114"/>
      <c r="D60" s="114"/>
      <c r="E60" s="114"/>
    </row>
    <row r="61" spans="1:5" ht="15.75" customHeight="1">
      <c r="A61" s="128"/>
      <c r="B61" s="126"/>
      <c r="C61" s="128"/>
      <c r="D61" s="128"/>
      <c r="E61" s="128"/>
    </row>
    <row r="62" spans="1:5" ht="15.75" customHeight="1">
      <c r="A62" s="114"/>
      <c r="B62" s="110"/>
      <c r="C62" s="114"/>
      <c r="D62" s="114"/>
      <c r="E62" s="114"/>
    </row>
    <row r="63" spans="1:5" ht="15.75" customHeight="1">
      <c r="A63" s="128"/>
      <c r="B63" s="126"/>
      <c r="C63" s="128"/>
      <c r="D63" s="128"/>
      <c r="E63" s="128"/>
    </row>
    <row r="64" spans="1:5" ht="15.75" customHeight="1">
      <c r="A64" s="114"/>
      <c r="B64" s="110"/>
      <c r="C64" s="114"/>
      <c r="D64" s="114"/>
      <c r="E64" s="114"/>
    </row>
    <row r="65" spans="1:5" ht="15.75" customHeight="1">
      <c r="A65" s="128"/>
      <c r="B65" s="126"/>
      <c r="C65" s="128"/>
      <c r="D65" s="128"/>
      <c r="E65" s="128"/>
    </row>
    <row r="66" spans="1:5" ht="15.75" customHeight="1">
      <c r="A66" s="114"/>
      <c r="B66" s="110"/>
      <c r="C66" s="114"/>
      <c r="D66" s="114"/>
      <c r="E66" s="114"/>
    </row>
    <row r="67" spans="1:5" ht="15.75" customHeight="1">
      <c r="A67" s="128"/>
      <c r="B67" s="126"/>
      <c r="C67" s="128"/>
      <c r="D67" s="128"/>
      <c r="E67" s="128"/>
    </row>
    <row r="68" spans="1:5" ht="15.75" customHeight="1">
      <c r="A68" s="114"/>
      <c r="B68" s="110"/>
      <c r="C68" s="114"/>
      <c r="D68" s="114"/>
      <c r="E68" s="114"/>
    </row>
    <row r="69" spans="1:5" ht="15.75" customHeight="1">
      <c r="A69" s="128"/>
      <c r="B69" s="126"/>
      <c r="C69" s="128"/>
      <c r="D69" s="128"/>
      <c r="E69" s="128"/>
    </row>
    <row r="70" spans="1:5" ht="15.75" customHeight="1">
      <c r="A70" s="114"/>
      <c r="B70" s="110"/>
      <c r="C70" s="114"/>
      <c r="D70" s="114"/>
      <c r="E70" s="114"/>
    </row>
    <row r="71" spans="1:5" ht="15.75" customHeight="1">
      <c r="A71" s="128"/>
      <c r="B71" s="126"/>
      <c r="C71" s="128"/>
      <c r="D71" s="128"/>
      <c r="E71" s="128"/>
    </row>
    <row r="72" spans="1:5" ht="15.75" customHeight="1">
      <c r="A72" s="114"/>
      <c r="B72" s="110"/>
      <c r="C72" s="114"/>
      <c r="D72" s="114"/>
      <c r="E72" s="114"/>
    </row>
    <row r="73" spans="1:5" ht="15.75" customHeight="1">
      <c r="A73" s="128"/>
      <c r="B73" s="126"/>
      <c r="C73" s="128"/>
      <c r="D73" s="128"/>
      <c r="E73" s="128"/>
    </row>
    <row r="74" spans="1:5" ht="15.75" customHeight="1">
      <c r="A74" s="114"/>
      <c r="B74" s="110"/>
      <c r="C74" s="114"/>
      <c r="D74" s="114"/>
      <c r="E74" s="114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>
      <selection activeCell="A9" sqref="A9:J23"/>
    </sheetView>
  </sheetViews>
  <sheetFormatPr defaultColWidth="14.42578125" defaultRowHeight="15" customHeight="1"/>
  <sheetData>
    <row r="1" spans="1:14">
      <c r="A1" s="1" t="s">
        <v>61</v>
      </c>
      <c r="B1" s="2"/>
      <c r="C1" s="2"/>
      <c r="D1" s="2"/>
      <c r="E1" s="3"/>
      <c r="F1" s="1" t="s">
        <v>2</v>
      </c>
      <c r="G1" s="4"/>
      <c r="H1" s="5" t="s">
        <v>3</v>
      </c>
      <c r="I1" s="5"/>
      <c r="J1" s="2"/>
      <c r="K1" s="6"/>
    </row>
    <row r="2" spans="1:14">
      <c r="A2" s="29" t="s">
        <v>4</v>
      </c>
      <c r="B2" s="31"/>
      <c r="C2" s="31"/>
      <c r="D2" s="34"/>
      <c r="E2" s="35" t="s">
        <v>7</v>
      </c>
      <c r="F2" s="40" t="s">
        <v>8</v>
      </c>
      <c r="G2" s="29" t="s">
        <v>63</v>
      </c>
      <c r="H2" s="35"/>
      <c r="I2" s="42" t="s">
        <v>10</v>
      </c>
      <c r="J2" s="44"/>
      <c r="K2" s="45"/>
    </row>
    <row r="3" spans="1:14">
      <c r="A3" s="35"/>
      <c r="B3" s="35"/>
      <c r="C3" s="35"/>
      <c r="D3" s="47"/>
      <c r="E3" s="35"/>
      <c r="F3" s="40" t="s">
        <v>11</v>
      </c>
      <c r="G3" s="35" t="s">
        <v>9</v>
      </c>
      <c r="H3" s="35"/>
      <c r="I3" s="42" t="s">
        <v>10</v>
      </c>
      <c r="J3" s="44"/>
      <c r="K3" s="45"/>
    </row>
    <row r="4" spans="1:14">
      <c r="A4" s="29" t="s">
        <v>19</v>
      </c>
      <c r="B4" s="35"/>
      <c r="C4" s="35"/>
      <c r="D4" s="47"/>
      <c r="E4" s="48"/>
      <c r="F4" s="49" t="s">
        <v>13</v>
      </c>
      <c r="G4" s="50" t="s">
        <v>9</v>
      </c>
      <c r="H4" s="50"/>
      <c r="I4" s="51" t="s">
        <v>10</v>
      </c>
      <c r="J4" s="52"/>
      <c r="K4" s="53"/>
    </row>
    <row r="5" spans="1:14">
      <c r="A5" s="54"/>
      <c r="B5" s="35"/>
      <c r="C5" s="35"/>
      <c r="D5" s="47"/>
      <c r="E5" s="55" t="s">
        <v>14</v>
      </c>
      <c r="F5" s="56" t="s">
        <v>8</v>
      </c>
      <c r="G5" s="56" t="s">
        <v>11</v>
      </c>
      <c r="H5" s="57" t="s">
        <v>13</v>
      </c>
      <c r="I5" s="58" t="s">
        <v>18</v>
      </c>
      <c r="J5" s="59"/>
      <c r="K5" s="47"/>
      <c r="L5">
        <f>SUM(F6:H6)</f>
        <v>2487</v>
      </c>
    </row>
    <row r="6" spans="1:14">
      <c r="A6" s="60" t="s">
        <v>20</v>
      </c>
      <c r="B6" s="61"/>
      <c r="C6" s="61"/>
      <c r="D6" s="63"/>
      <c r="E6" s="61"/>
      <c r="F6" s="64">
        <v>888</v>
      </c>
      <c r="G6" s="64">
        <v>786</v>
      </c>
      <c r="H6" s="66">
        <v>813</v>
      </c>
      <c r="I6" s="61"/>
      <c r="J6" s="61"/>
      <c r="K6" s="63"/>
      <c r="L6">
        <f>L5/60</f>
        <v>41.45</v>
      </c>
    </row>
    <row r="7" spans="1:14">
      <c r="A7" s="68"/>
      <c r="B7" s="68"/>
      <c r="C7" s="70"/>
      <c r="D7" s="70"/>
      <c r="E7" s="70"/>
      <c r="F7" s="71" t="s">
        <v>22</v>
      </c>
      <c r="G7" s="71"/>
      <c r="H7" s="71"/>
      <c r="I7" s="71"/>
      <c r="J7" s="78"/>
      <c r="K7" s="70"/>
    </row>
    <row r="8" spans="1:14">
      <c r="A8" s="82" t="s">
        <v>24</v>
      </c>
      <c r="B8" s="84" t="s">
        <v>25</v>
      </c>
      <c r="C8" s="85" t="s">
        <v>26</v>
      </c>
      <c r="D8" s="84" t="s">
        <v>27</v>
      </c>
      <c r="E8" s="84" t="s">
        <v>28</v>
      </c>
      <c r="F8" s="84" t="s">
        <v>29</v>
      </c>
      <c r="G8" s="84" t="s">
        <v>30</v>
      </c>
      <c r="H8" s="84" t="s">
        <v>31</v>
      </c>
      <c r="I8" s="84" t="s">
        <v>32</v>
      </c>
      <c r="J8" s="84" t="s">
        <v>33</v>
      </c>
      <c r="K8" s="193" t="s">
        <v>34</v>
      </c>
      <c r="M8" s="100" t="s">
        <v>35</v>
      </c>
      <c r="N8" s="100" t="s">
        <v>36</v>
      </c>
    </row>
    <row r="9" spans="1:14">
      <c r="A9" s="91">
        <v>1</v>
      </c>
      <c r="B9" s="93" t="s">
        <v>55</v>
      </c>
      <c r="C9" s="91">
        <v>2</v>
      </c>
      <c r="D9" s="91">
        <v>4</v>
      </c>
      <c r="E9" s="91">
        <v>9</v>
      </c>
      <c r="F9" s="91">
        <v>3</v>
      </c>
      <c r="G9" s="91">
        <v>1</v>
      </c>
      <c r="H9" s="95"/>
      <c r="I9" s="95"/>
      <c r="J9" s="95"/>
      <c r="K9" s="99">
        <f t="shared" ref="K9:K23" si="0">SUM(C9:J9)</f>
        <v>19</v>
      </c>
      <c r="M9" s="167" t="s">
        <v>55</v>
      </c>
      <c r="N9" s="196">
        <f>SUM(K9+K18+K20)</f>
        <v>24</v>
      </c>
    </row>
    <row r="10" spans="1:14">
      <c r="A10" s="198">
        <v>1</v>
      </c>
      <c r="B10" s="201" t="s">
        <v>56</v>
      </c>
      <c r="C10" s="203"/>
      <c r="D10" s="203"/>
      <c r="E10" s="208">
        <v>3</v>
      </c>
      <c r="F10" s="203"/>
      <c r="G10" s="203"/>
      <c r="H10" s="203"/>
      <c r="I10" s="203"/>
      <c r="J10" s="203"/>
      <c r="K10" s="99">
        <f t="shared" si="0"/>
        <v>3</v>
      </c>
      <c r="M10" s="167" t="s">
        <v>56</v>
      </c>
      <c r="N10" s="196">
        <f>SUM(K10)</f>
        <v>3</v>
      </c>
    </row>
    <row r="11" spans="1:14">
      <c r="A11" s="210">
        <v>1</v>
      </c>
      <c r="B11" s="201" t="s">
        <v>66</v>
      </c>
      <c r="C11" s="208">
        <v>15</v>
      </c>
      <c r="D11" s="203"/>
      <c r="E11" s="203"/>
      <c r="F11" s="203"/>
      <c r="G11" s="203"/>
      <c r="H11" s="203"/>
      <c r="I11" s="203"/>
      <c r="J11" s="203"/>
      <c r="K11" s="99">
        <f t="shared" si="0"/>
        <v>15</v>
      </c>
      <c r="M11" s="167" t="s">
        <v>66</v>
      </c>
      <c r="N11" s="196">
        <f>SUM(K11+K19+K23)</f>
        <v>18</v>
      </c>
    </row>
    <row r="12" spans="1:14">
      <c r="A12" s="198">
        <v>1</v>
      </c>
      <c r="B12" s="201" t="s">
        <v>67</v>
      </c>
      <c r="C12" s="208">
        <v>22</v>
      </c>
      <c r="D12" s="208">
        <v>65</v>
      </c>
      <c r="E12" s="208">
        <v>4</v>
      </c>
      <c r="F12" s="203"/>
      <c r="G12" s="203"/>
      <c r="H12" s="203"/>
      <c r="I12" s="203"/>
      <c r="J12" s="203"/>
      <c r="K12" s="99">
        <f t="shared" si="0"/>
        <v>91</v>
      </c>
      <c r="M12" s="167" t="s">
        <v>67</v>
      </c>
      <c r="N12" s="196">
        <f t="shared" ref="N12:N13" si="1">SUM(K12+K16+K21)</f>
        <v>277</v>
      </c>
    </row>
    <row r="13" spans="1:14">
      <c r="A13" s="210">
        <v>1</v>
      </c>
      <c r="B13" s="201" t="s">
        <v>45</v>
      </c>
      <c r="C13" s="203"/>
      <c r="D13" s="208">
        <v>11</v>
      </c>
      <c r="E13" s="203"/>
      <c r="F13" s="203"/>
      <c r="G13" s="203"/>
      <c r="H13" s="203"/>
      <c r="I13" s="203"/>
      <c r="J13" s="203"/>
      <c r="K13" s="99">
        <f t="shared" si="0"/>
        <v>11</v>
      </c>
      <c r="M13" s="167" t="s">
        <v>45</v>
      </c>
      <c r="N13" s="196">
        <f t="shared" si="1"/>
        <v>37</v>
      </c>
    </row>
    <row r="14" spans="1:14">
      <c r="A14" s="222">
        <v>1</v>
      </c>
      <c r="B14" s="223" t="s">
        <v>57</v>
      </c>
      <c r="C14" s="225"/>
      <c r="D14" s="226">
        <v>2</v>
      </c>
      <c r="E14" s="225"/>
      <c r="F14" s="225"/>
      <c r="G14" s="225"/>
      <c r="H14" s="225"/>
      <c r="I14" s="225"/>
      <c r="J14" s="225"/>
      <c r="K14" s="99">
        <f t="shared" si="0"/>
        <v>2</v>
      </c>
      <c r="M14" s="167" t="s">
        <v>57</v>
      </c>
      <c r="N14" s="196">
        <f t="shared" ref="N14:N15" si="2">SUM(K14)</f>
        <v>2</v>
      </c>
    </row>
    <row r="15" spans="1:14">
      <c r="A15" s="228">
        <v>1</v>
      </c>
      <c r="B15" s="231" t="s">
        <v>68</v>
      </c>
      <c r="C15" s="95"/>
      <c r="D15" s="91">
        <v>2</v>
      </c>
      <c r="E15" s="95"/>
      <c r="F15" s="95"/>
      <c r="G15" s="95"/>
      <c r="H15" s="95"/>
      <c r="I15" s="95"/>
      <c r="J15" s="95"/>
      <c r="K15" s="99">
        <f t="shared" si="0"/>
        <v>2</v>
      </c>
      <c r="M15" s="167" t="s">
        <v>68</v>
      </c>
      <c r="N15" s="196">
        <f t="shared" si="2"/>
        <v>2</v>
      </c>
    </row>
    <row r="16" spans="1:14">
      <c r="A16" s="103">
        <v>2</v>
      </c>
      <c r="B16" s="105" t="s">
        <v>67</v>
      </c>
      <c r="C16" s="107">
        <v>28</v>
      </c>
      <c r="D16" s="107">
        <v>73</v>
      </c>
      <c r="E16" s="107">
        <v>10</v>
      </c>
      <c r="F16" s="115"/>
      <c r="G16" s="115"/>
      <c r="H16" s="115"/>
      <c r="I16" s="115"/>
      <c r="J16" s="115"/>
      <c r="K16" s="117">
        <f t="shared" si="0"/>
        <v>111</v>
      </c>
      <c r="M16" s="167" t="s">
        <v>59</v>
      </c>
      <c r="N16" s="101">
        <v>3</v>
      </c>
    </row>
    <row r="17" spans="1:14">
      <c r="A17" s="233">
        <v>2</v>
      </c>
      <c r="B17" s="105" t="s">
        <v>45</v>
      </c>
      <c r="C17" s="115"/>
      <c r="D17" s="107">
        <v>19</v>
      </c>
      <c r="E17" s="107">
        <v>1</v>
      </c>
      <c r="F17" s="115"/>
      <c r="G17" s="115"/>
      <c r="H17" s="115"/>
      <c r="I17" s="115"/>
      <c r="J17" s="115"/>
      <c r="K17" s="117">
        <f t="shared" si="0"/>
        <v>20</v>
      </c>
      <c r="M17" s="167" t="s">
        <v>69</v>
      </c>
      <c r="N17" s="196">
        <f>SUM(N9:N16)</f>
        <v>366</v>
      </c>
    </row>
    <row r="18" spans="1:14">
      <c r="A18" s="103">
        <v>2</v>
      </c>
      <c r="B18" s="105" t="s">
        <v>55</v>
      </c>
      <c r="C18" s="115"/>
      <c r="D18" s="115"/>
      <c r="E18" s="107">
        <v>1</v>
      </c>
      <c r="F18" s="115"/>
      <c r="G18" s="115"/>
      <c r="H18" s="115"/>
      <c r="I18" s="115"/>
      <c r="J18" s="115"/>
      <c r="K18" s="117">
        <f t="shared" si="0"/>
        <v>1</v>
      </c>
      <c r="M18" s="108"/>
      <c r="N18" s="108"/>
    </row>
    <row r="19" spans="1:14">
      <c r="A19" s="242">
        <v>2</v>
      </c>
      <c r="B19" s="245" t="s">
        <v>66</v>
      </c>
      <c r="C19" s="248">
        <v>1</v>
      </c>
      <c r="D19" s="250"/>
      <c r="E19" s="250"/>
      <c r="F19" s="250"/>
      <c r="G19" s="250"/>
      <c r="H19" s="250"/>
      <c r="I19" s="250"/>
      <c r="J19" s="250"/>
      <c r="K19" s="117">
        <f t="shared" si="0"/>
        <v>1</v>
      </c>
      <c r="M19" s="108"/>
      <c r="N19" s="108"/>
    </row>
    <row r="20" spans="1:14">
      <c r="A20" s="251">
        <v>3</v>
      </c>
      <c r="B20" s="252" t="s">
        <v>55</v>
      </c>
      <c r="C20" s="253"/>
      <c r="D20" s="254">
        <v>1</v>
      </c>
      <c r="E20" s="254">
        <v>2</v>
      </c>
      <c r="F20" s="254">
        <v>1</v>
      </c>
      <c r="G20" s="253"/>
      <c r="H20" s="253"/>
      <c r="I20" s="253"/>
      <c r="J20" s="253"/>
      <c r="K20" s="255">
        <f t="shared" si="0"/>
        <v>4</v>
      </c>
      <c r="M20" s="108"/>
      <c r="N20" s="108"/>
    </row>
    <row r="21" spans="1:14">
      <c r="A21" s="119">
        <v>3</v>
      </c>
      <c r="B21" s="121" t="s">
        <v>67</v>
      </c>
      <c r="C21" s="124">
        <v>24</v>
      </c>
      <c r="D21" s="124">
        <v>48</v>
      </c>
      <c r="E21" s="124">
        <v>3</v>
      </c>
      <c r="F21" s="125"/>
      <c r="G21" s="125"/>
      <c r="H21" s="125"/>
      <c r="I21" s="125"/>
      <c r="J21" s="125"/>
      <c r="K21" s="255">
        <f t="shared" si="0"/>
        <v>75</v>
      </c>
      <c r="M21" s="108"/>
      <c r="N21" s="108"/>
    </row>
    <row r="22" spans="1:14">
      <c r="A22" s="256">
        <v>3</v>
      </c>
      <c r="B22" s="121" t="s">
        <v>45</v>
      </c>
      <c r="C22" s="125"/>
      <c r="D22" s="124">
        <v>6</v>
      </c>
      <c r="E22" s="125"/>
      <c r="F22" s="125"/>
      <c r="G22" s="125"/>
      <c r="H22" s="125"/>
      <c r="I22" s="125"/>
      <c r="J22" s="125"/>
      <c r="K22" s="255">
        <f t="shared" si="0"/>
        <v>6</v>
      </c>
      <c r="M22" s="108"/>
      <c r="N22" s="108"/>
    </row>
    <row r="23" spans="1:14">
      <c r="A23" s="119">
        <v>3</v>
      </c>
      <c r="B23" s="121" t="s">
        <v>66</v>
      </c>
      <c r="C23" s="124">
        <v>2</v>
      </c>
      <c r="D23" s="125"/>
      <c r="E23" s="125"/>
      <c r="F23" s="125"/>
      <c r="G23" s="125"/>
      <c r="H23" s="125"/>
      <c r="I23" s="125"/>
      <c r="J23" s="125"/>
      <c r="K23" s="255">
        <f t="shared" si="0"/>
        <v>2</v>
      </c>
      <c r="M23" s="108"/>
      <c r="N23" s="108"/>
    </row>
    <row r="24" spans="1:14">
      <c r="A24" s="130"/>
      <c r="B24" s="131"/>
      <c r="C24" s="132"/>
      <c r="D24" s="132"/>
      <c r="E24" s="132"/>
      <c r="F24" s="132"/>
      <c r="G24" s="132"/>
      <c r="H24" s="132"/>
      <c r="I24" s="132"/>
      <c r="J24" s="132"/>
      <c r="K24" s="116"/>
      <c r="M24" s="108"/>
      <c r="N24" s="108"/>
    </row>
    <row r="25" spans="1:14">
      <c r="A25" s="134"/>
      <c r="B25" s="137"/>
      <c r="C25" s="102"/>
      <c r="D25" s="102"/>
      <c r="E25" s="102"/>
      <c r="F25" s="102"/>
      <c r="G25" s="102"/>
      <c r="H25" s="102"/>
      <c r="I25" s="102"/>
      <c r="J25" s="102"/>
      <c r="K25" s="106"/>
      <c r="M25" s="108"/>
      <c r="N25" s="108"/>
    </row>
    <row r="26" spans="1:14">
      <c r="A26" s="110"/>
      <c r="B26" s="112"/>
      <c r="C26" s="114"/>
      <c r="D26" s="114"/>
      <c r="E26" s="114"/>
      <c r="F26" s="114"/>
      <c r="G26" s="114"/>
      <c r="H26" s="114"/>
      <c r="I26" s="114"/>
      <c r="J26" s="114"/>
      <c r="K26" s="116"/>
      <c r="M26" s="108"/>
      <c r="N26" s="108"/>
    </row>
    <row r="27" spans="1:14">
      <c r="A27" s="126"/>
      <c r="B27" s="127"/>
      <c r="C27" s="128"/>
      <c r="D27" s="128"/>
      <c r="E27" s="128"/>
      <c r="F27" s="128"/>
      <c r="G27" s="128"/>
      <c r="H27" s="128"/>
      <c r="I27" s="128"/>
      <c r="J27" s="128"/>
      <c r="K27" s="106"/>
      <c r="M27" s="108"/>
      <c r="N27" s="108"/>
    </row>
    <row r="28" spans="1:14">
      <c r="A28" s="110"/>
      <c r="B28" s="112"/>
      <c r="C28" s="114"/>
      <c r="D28" s="114"/>
      <c r="E28" s="114"/>
      <c r="F28" s="114"/>
      <c r="G28" s="114"/>
      <c r="H28" s="114"/>
      <c r="I28" s="114"/>
      <c r="J28" s="114"/>
      <c r="K28" s="116"/>
      <c r="M28" s="108"/>
      <c r="N28" s="108"/>
    </row>
    <row r="29" spans="1:14">
      <c r="A29" s="139"/>
      <c r="B29" s="140"/>
      <c r="C29" s="141"/>
      <c r="D29" s="141"/>
      <c r="E29" s="141"/>
      <c r="F29" s="141"/>
      <c r="G29" s="141"/>
      <c r="H29" s="141"/>
      <c r="I29" s="141"/>
      <c r="J29" s="141"/>
      <c r="K29" s="106"/>
      <c r="M29" s="108"/>
      <c r="N29" s="108"/>
    </row>
    <row r="30" spans="1:14">
      <c r="A30" s="143"/>
      <c r="B30" s="144"/>
      <c r="C30" s="145"/>
      <c r="D30" s="145"/>
      <c r="E30" s="145"/>
      <c r="F30" s="145"/>
      <c r="G30" s="145"/>
      <c r="H30" s="145"/>
      <c r="I30" s="145"/>
      <c r="J30" s="145"/>
      <c r="K30" s="116"/>
      <c r="M30" s="108"/>
      <c r="N30" s="108"/>
    </row>
    <row r="31" spans="1:14">
      <c r="A31" s="126"/>
      <c r="B31" s="127"/>
      <c r="C31" s="128"/>
      <c r="D31" s="128"/>
      <c r="E31" s="128"/>
      <c r="F31" s="128"/>
      <c r="G31" s="128"/>
      <c r="H31" s="128"/>
      <c r="I31" s="128"/>
      <c r="J31" s="128"/>
      <c r="K31" s="106"/>
      <c r="M31" s="108"/>
      <c r="N31" s="108"/>
    </row>
    <row r="32" spans="1:14">
      <c r="A32" s="110"/>
      <c r="B32" s="112"/>
      <c r="C32" s="114"/>
      <c r="D32" s="114"/>
      <c r="E32" s="114"/>
      <c r="F32" s="114"/>
      <c r="G32" s="114"/>
      <c r="H32" s="114"/>
      <c r="I32" s="114"/>
      <c r="J32" s="114"/>
      <c r="K32" s="116"/>
      <c r="M32" s="108"/>
      <c r="N32" s="108"/>
    </row>
    <row r="33" spans="1:14">
      <c r="A33" s="126"/>
      <c r="B33" s="127"/>
      <c r="C33" s="128"/>
      <c r="D33" s="128"/>
      <c r="E33" s="128"/>
      <c r="F33" s="128"/>
      <c r="G33" s="128"/>
      <c r="H33" s="128"/>
      <c r="I33" s="128"/>
      <c r="J33" s="128"/>
      <c r="K33" s="106"/>
      <c r="M33" s="108"/>
      <c r="N33" s="108"/>
    </row>
    <row r="34" spans="1:14">
      <c r="A34" s="130"/>
      <c r="B34" s="131"/>
      <c r="C34" s="132"/>
      <c r="D34" s="132"/>
      <c r="E34" s="132"/>
      <c r="F34" s="132"/>
      <c r="G34" s="132"/>
      <c r="H34" s="132"/>
      <c r="I34" s="132"/>
      <c r="J34" s="132"/>
      <c r="K34" s="116"/>
      <c r="M34" s="108"/>
      <c r="N34" s="108"/>
    </row>
    <row r="35" spans="1:14">
      <c r="A35" s="134"/>
      <c r="B35" s="137"/>
      <c r="C35" s="102"/>
      <c r="D35" s="102"/>
      <c r="E35" s="102"/>
      <c r="F35" s="102"/>
      <c r="G35" s="102"/>
      <c r="H35" s="102"/>
      <c r="I35" s="102"/>
      <c r="J35" s="102"/>
      <c r="K35" s="106"/>
      <c r="M35" s="108"/>
      <c r="N35" s="108"/>
    </row>
    <row r="36" spans="1:14">
      <c r="A36" s="110"/>
      <c r="B36" s="112"/>
      <c r="C36" s="114"/>
      <c r="D36" s="114"/>
      <c r="E36" s="114"/>
      <c r="F36" s="114"/>
      <c r="G36" s="114"/>
      <c r="H36" s="114"/>
      <c r="I36" s="114"/>
      <c r="J36" s="114"/>
      <c r="K36" s="116"/>
      <c r="M36" s="108"/>
      <c r="N36" s="108"/>
    </row>
    <row r="37" spans="1:14">
      <c r="A37" s="126"/>
      <c r="B37" s="127"/>
      <c r="C37" s="128"/>
      <c r="D37" s="128"/>
      <c r="E37" s="128"/>
      <c r="F37" s="128"/>
      <c r="G37" s="128"/>
      <c r="H37" s="128"/>
      <c r="I37" s="128"/>
      <c r="J37" s="128"/>
      <c r="K37" s="106"/>
      <c r="M37" s="108"/>
      <c r="N37" s="108"/>
    </row>
    <row r="38" spans="1:14">
      <c r="A38" s="110"/>
      <c r="B38" s="112"/>
      <c r="C38" s="114"/>
      <c r="D38" s="114"/>
      <c r="E38" s="114"/>
      <c r="F38" s="114"/>
      <c r="G38" s="114"/>
      <c r="H38" s="114"/>
      <c r="I38" s="114"/>
      <c r="J38" s="114"/>
      <c r="K38" s="116"/>
      <c r="M38" s="108"/>
      <c r="N38" s="108"/>
    </row>
    <row r="39" spans="1:14">
      <c r="A39" s="139"/>
      <c r="B39" s="140"/>
      <c r="C39" s="141"/>
      <c r="D39" s="141"/>
      <c r="E39" s="141"/>
      <c r="F39" s="141"/>
      <c r="G39" s="141"/>
      <c r="H39" s="141"/>
      <c r="I39" s="141"/>
      <c r="J39" s="141"/>
      <c r="K39" s="106"/>
      <c r="M39" s="108"/>
      <c r="N39" s="108"/>
    </row>
    <row r="40" spans="1:14">
      <c r="M40" s="108"/>
      <c r="N40" s="108"/>
    </row>
    <row r="41" spans="1:14">
      <c r="A41" s="153" t="s">
        <v>24</v>
      </c>
      <c r="B41" s="154" t="s">
        <v>25</v>
      </c>
      <c r="C41" s="156" t="s">
        <v>43</v>
      </c>
      <c r="D41" s="158" t="s">
        <v>44</v>
      </c>
      <c r="E41" s="159" t="s">
        <v>46</v>
      </c>
      <c r="G41" s="161" t="s">
        <v>24</v>
      </c>
      <c r="H41" s="161" t="s">
        <v>47</v>
      </c>
      <c r="I41" s="161" t="s">
        <v>48</v>
      </c>
      <c r="J41" s="161" t="s">
        <v>49</v>
      </c>
    </row>
    <row r="42" spans="1:14">
      <c r="A42" s="257">
        <v>2</v>
      </c>
      <c r="B42" s="258" t="s">
        <v>59</v>
      </c>
      <c r="C42" s="257">
        <f>5*25.4</f>
        <v>127</v>
      </c>
      <c r="D42" s="257">
        <v>20</v>
      </c>
      <c r="E42" s="257" t="s">
        <v>70</v>
      </c>
      <c r="G42" s="108" t="s">
        <v>50</v>
      </c>
      <c r="H42" s="101">
        <v>0</v>
      </c>
      <c r="I42" s="196"/>
      <c r="J42" s="196"/>
    </row>
    <row r="43" spans="1:14">
      <c r="A43" s="107">
        <v>2</v>
      </c>
      <c r="B43" s="233" t="s">
        <v>59</v>
      </c>
      <c r="C43" s="107">
        <v>145</v>
      </c>
      <c r="D43" s="107">
        <v>32</v>
      </c>
      <c r="E43" s="107" t="s">
        <v>70</v>
      </c>
      <c r="G43" s="108" t="s">
        <v>51</v>
      </c>
      <c r="H43" s="101">
        <v>0</v>
      </c>
      <c r="I43" s="196"/>
      <c r="J43" s="196"/>
    </row>
    <row r="44" spans="1:14">
      <c r="A44" s="124">
        <v>3</v>
      </c>
      <c r="B44" s="256" t="s">
        <v>59</v>
      </c>
      <c r="C44" s="124">
        <v>137</v>
      </c>
      <c r="D44" s="124">
        <v>25</v>
      </c>
      <c r="E44" s="124" t="s">
        <v>70</v>
      </c>
      <c r="G44" s="108" t="s">
        <v>52</v>
      </c>
      <c r="H44" s="101">
        <v>0</v>
      </c>
      <c r="I44" s="196"/>
      <c r="J44" s="196"/>
    </row>
    <row r="45" spans="1:14">
      <c r="A45" s="128"/>
      <c r="B45" s="126"/>
      <c r="C45" s="128"/>
      <c r="D45" s="128"/>
      <c r="E45" s="128"/>
      <c r="G45" s="161" t="s">
        <v>24</v>
      </c>
      <c r="H45" s="259" t="s">
        <v>53</v>
      </c>
      <c r="I45" s="259" t="s">
        <v>48</v>
      </c>
      <c r="J45" s="259" t="s">
        <v>49</v>
      </c>
    </row>
    <row r="46" spans="1:14">
      <c r="A46" s="114"/>
      <c r="B46" s="110"/>
      <c r="C46" s="114"/>
      <c r="D46" s="114"/>
      <c r="E46" s="114"/>
      <c r="G46" s="108" t="s">
        <v>50</v>
      </c>
      <c r="H46" s="101">
        <v>0</v>
      </c>
      <c r="I46" s="196"/>
      <c r="J46" s="196"/>
    </row>
    <row r="47" spans="1:14">
      <c r="A47" s="128"/>
      <c r="B47" s="126"/>
      <c r="C47" s="128"/>
      <c r="D47" s="128"/>
      <c r="E47" s="128"/>
      <c r="G47" s="108" t="s">
        <v>51</v>
      </c>
      <c r="H47" s="101">
        <v>1</v>
      </c>
      <c r="I47" s="196"/>
      <c r="J47" s="196"/>
    </row>
    <row r="48" spans="1:14">
      <c r="A48" s="114"/>
      <c r="B48" s="110"/>
      <c r="C48" s="114"/>
      <c r="D48" s="114"/>
      <c r="E48" s="114"/>
      <c r="G48" s="108" t="s">
        <v>52</v>
      </c>
      <c r="H48" s="101">
        <v>1</v>
      </c>
      <c r="I48" s="196"/>
      <c r="J48" s="196"/>
    </row>
    <row r="49" spans="1:5">
      <c r="A49" s="128"/>
      <c r="B49" s="126"/>
      <c r="C49" s="128"/>
      <c r="D49" s="128"/>
      <c r="E49" s="128"/>
    </row>
    <row r="50" spans="1:5">
      <c r="A50" s="114"/>
      <c r="B50" s="110"/>
      <c r="C50" s="114"/>
      <c r="D50" s="114"/>
      <c r="E50" s="114"/>
    </row>
    <row r="51" spans="1:5">
      <c r="A51" s="128"/>
      <c r="B51" s="126"/>
      <c r="C51" s="128"/>
      <c r="D51" s="128"/>
      <c r="E51" s="128"/>
    </row>
    <row r="52" spans="1:5">
      <c r="A52" s="114"/>
      <c r="B52" s="110"/>
      <c r="C52" s="114"/>
      <c r="D52" s="114"/>
      <c r="E52" s="114"/>
    </row>
    <row r="53" spans="1:5">
      <c r="A53" s="128"/>
      <c r="B53" s="126"/>
      <c r="C53" s="128"/>
      <c r="D53" s="128"/>
      <c r="E53" s="128"/>
    </row>
    <row r="54" spans="1:5">
      <c r="A54" s="114"/>
      <c r="B54" s="110"/>
      <c r="C54" s="114"/>
      <c r="D54" s="114"/>
      <c r="E54" s="114"/>
    </row>
    <row r="55" spans="1:5">
      <c r="A55" s="128"/>
      <c r="B55" s="126"/>
      <c r="C55" s="128"/>
      <c r="D55" s="128"/>
      <c r="E55" s="128"/>
    </row>
    <row r="56" spans="1:5">
      <c r="A56" s="114"/>
      <c r="B56" s="110"/>
      <c r="C56" s="114"/>
      <c r="D56" s="114"/>
      <c r="E56" s="114"/>
    </row>
    <row r="57" spans="1:5">
      <c r="A57" s="128"/>
      <c r="B57" s="126"/>
      <c r="C57" s="128"/>
      <c r="D57" s="128"/>
      <c r="E57" s="128"/>
    </row>
    <row r="58" spans="1:5">
      <c r="A58" s="114"/>
      <c r="B58" s="110"/>
      <c r="C58" s="114"/>
      <c r="D58" s="114"/>
      <c r="E58" s="114"/>
    </row>
    <row r="59" spans="1:5">
      <c r="A59" s="128"/>
      <c r="B59" s="126"/>
      <c r="C59" s="128"/>
      <c r="D59" s="128"/>
      <c r="E59" s="128"/>
    </row>
    <row r="60" spans="1:5">
      <c r="A60" s="114"/>
      <c r="B60" s="110"/>
      <c r="C60" s="114"/>
      <c r="D60" s="114"/>
      <c r="E60" s="114"/>
    </row>
    <row r="61" spans="1:5">
      <c r="A61" s="128"/>
      <c r="B61" s="126"/>
      <c r="C61" s="128"/>
      <c r="D61" s="128"/>
      <c r="E61" s="128"/>
    </row>
    <row r="62" spans="1:5">
      <c r="A62" s="114"/>
      <c r="B62" s="110"/>
      <c r="C62" s="114"/>
      <c r="D62" s="114"/>
      <c r="E62" s="114"/>
    </row>
    <row r="63" spans="1:5">
      <c r="A63" s="128"/>
      <c r="B63" s="126"/>
      <c r="C63" s="128"/>
      <c r="D63" s="128"/>
      <c r="E63" s="128"/>
    </row>
    <row r="64" spans="1:5">
      <c r="A64" s="114"/>
      <c r="B64" s="110"/>
      <c r="C64" s="114"/>
      <c r="D64" s="114"/>
      <c r="E64" s="114"/>
    </row>
    <row r="65" spans="1:5">
      <c r="A65" s="128"/>
      <c r="B65" s="126"/>
      <c r="C65" s="128"/>
      <c r="D65" s="128"/>
      <c r="E65" s="128"/>
    </row>
    <row r="66" spans="1:5">
      <c r="A66" s="114"/>
      <c r="B66" s="110"/>
      <c r="C66" s="114"/>
      <c r="D66" s="114"/>
      <c r="E66" s="114"/>
    </row>
    <row r="67" spans="1:5">
      <c r="A67" s="128"/>
      <c r="B67" s="126"/>
      <c r="C67" s="128"/>
      <c r="D67" s="128"/>
      <c r="E67" s="128"/>
    </row>
    <row r="68" spans="1:5">
      <c r="A68" s="114"/>
      <c r="B68" s="110"/>
      <c r="C68" s="114"/>
      <c r="D68" s="114"/>
      <c r="E68" s="114"/>
    </row>
    <row r="69" spans="1:5">
      <c r="A69" s="128"/>
      <c r="B69" s="126"/>
      <c r="C69" s="128"/>
      <c r="D69" s="128"/>
      <c r="E69" s="128"/>
    </row>
    <row r="70" spans="1:5">
      <c r="A70" s="114"/>
      <c r="B70" s="110"/>
      <c r="C70" s="114"/>
      <c r="D70" s="114"/>
      <c r="E70" s="114"/>
    </row>
    <row r="71" spans="1:5">
      <c r="A71" s="128"/>
      <c r="B71" s="126"/>
      <c r="C71" s="128"/>
      <c r="D71" s="128"/>
      <c r="E71" s="128"/>
    </row>
    <row r="72" spans="1:5">
      <c r="A72" s="114"/>
      <c r="B72" s="110"/>
      <c r="C72" s="114"/>
      <c r="D72" s="114"/>
      <c r="E72" s="114"/>
    </row>
    <row r="73" spans="1:5">
      <c r="A73" s="128"/>
      <c r="B73" s="126"/>
      <c r="C73" s="128"/>
      <c r="D73" s="128"/>
      <c r="E73" s="128"/>
    </row>
    <row r="74" spans="1:5">
      <c r="A74" s="114"/>
      <c r="B74" s="110"/>
      <c r="C74" s="114"/>
      <c r="D74" s="114"/>
      <c r="E74" s="114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selection activeCell="C23" sqref="C23"/>
    </sheetView>
  </sheetViews>
  <sheetFormatPr defaultColWidth="14.42578125" defaultRowHeight="15" customHeight="1"/>
  <cols>
    <col min="1" max="10" width="8.7109375" customWidth="1"/>
    <col min="11" max="11" width="14" customWidth="1"/>
    <col min="12" max="12" width="8.7109375" customWidth="1"/>
    <col min="13" max="13" width="10.85546875" customWidth="1"/>
    <col min="14" max="14" width="8.7109375" customWidth="1"/>
    <col min="15" max="15" width="10.140625" customWidth="1"/>
    <col min="16" max="16" width="8.7109375" customWidth="1"/>
    <col min="17" max="17" width="11" customWidth="1"/>
    <col min="18" max="18" width="8.7109375" customWidth="1"/>
    <col min="19" max="19" width="19.28515625" customWidth="1"/>
    <col min="20" max="26" width="8.7109375" customWidth="1"/>
  </cols>
  <sheetData>
    <row r="1" spans="1:20">
      <c r="A1" s="25" t="s">
        <v>73</v>
      </c>
      <c r="B1" s="26"/>
      <c r="C1" s="26"/>
      <c r="D1" s="26"/>
      <c r="E1" s="266"/>
      <c r="F1" s="25" t="s">
        <v>75</v>
      </c>
      <c r="G1" s="189"/>
      <c r="H1" s="39" t="s">
        <v>3</v>
      </c>
      <c r="I1" s="39"/>
      <c r="J1" s="41"/>
      <c r="K1" s="43"/>
      <c r="N1" s="62" t="s">
        <v>76</v>
      </c>
      <c r="O1" s="65"/>
    </row>
    <row r="2" spans="1:20">
      <c r="A2" s="67" t="s">
        <v>21</v>
      </c>
      <c r="B2" s="197"/>
      <c r="C2" s="69"/>
      <c r="D2" s="72"/>
      <c r="E2" s="76" t="s">
        <v>7</v>
      </c>
      <c r="F2" s="77" t="s">
        <v>8</v>
      </c>
      <c r="G2" s="76" t="s">
        <v>9</v>
      </c>
      <c r="H2" s="79"/>
      <c r="I2" s="80" t="s">
        <v>10</v>
      </c>
      <c r="J2" s="81"/>
      <c r="K2" s="83"/>
    </row>
    <row r="3" spans="1:20">
      <c r="A3" s="79"/>
      <c r="B3" s="79"/>
      <c r="C3" s="76"/>
      <c r="D3" s="90"/>
      <c r="E3" s="76"/>
      <c r="F3" s="77" t="s">
        <v>11</v>
      </c>
      <c r="G3" s="76" t="s">
        <v>9</v>
      </c>
      <c r="H3" s="76"/>
      <c r="I3" s="80" t="s">
        <v>10</v>
      </c>
      <c r="J3" s="81"/>
      <c r="K3" s="83"/>
    </row>
    <row r="4" spans="1:20">
      <c r="A4" s="67" t="s">
        <v>19</v>
      </c>
      <c r="B4" s="79"/>
      <c r="C4" s="76"/>
      <c r="D4" s="90"/>
      <c r="E4" s="92"/>
      <c r="F4" s="94" t="s">
        <v>13</v>
      </c>
      <c r="G4" s="96" t="s">
        <v>9</v>
      </c>
      <c r="H4" s="96"/>
      <c r="I4" s="97" t="s">
        <v>10</v>
      </c>
      <c r="J4" s="109"/>
      <c r="K4" s="111"/>
    </row>
    <row r="5" spans="1:20">
      <c r="A5" s="113"/>
      <c r="B5" s="79"/>
      <c r="C5" s="76"/>
      <c r="D5" s="90"/>
      <c r="E5" s="118" t="s">
        <v>14</v>
      </c>
      <c r="F5" s="120" t="s">
        <v>8</v>
      </c>
      <c r="G5" s="120" t="s">
        <v>11</v>
      </c>
      <c r="H5" s="122" t="s">
        <v>13</v>
      </c>
      <c r="I5" s="123" t="s">
        <v>18</v>
      </c>
      <c r="J5" s="133"/>
      <c r="K5" s="90"/>
    </row>
    <row r="6" spans="1:20">
      <c r="A6" s="135" t="s">
        <v>42</v>
      </c>
      <c r="B6" s="199"/>
      <c r="C6" s="136"/>
      <c r="D6" s="138"/>
      <c r="E6" s="136"/>
      <c r="F6" s="135">
        <v>283</v>
      </c>
      <c r="G6" s="142">
        <v>353</v>
      </c>
      <c r="H6" s="206">
        <v>384</v>
      </c>
      <c r="I6" s="136"/>
      <c r="J6" s="136"/>
      <c r="K6" s="138"/>
    </row>
    <row r="7" spans="1:20">
      <c r="A7" s="68"/>
      <c r="B7" s="68"/>
      <c r="C7" s="70"/>
      <c r="D7" s="70"/>
      <c r="E7" s="148"/>
      <c r="F7" s="149" t="s">
        <v>22</v>
      </c>
      <c r="G7" s="149"/>
      <c r="H7" s="71"/>
      <c r="I7" s="71"/>
      <c r="J7" s="78"/>
      <c r="K7" s="70"/>
    </row>
    <row r="8" spans="1:20" ht="15.75">
      <c r="A8" s="151" t="s">
        <v>24</v>
      </c>
      <c r="B8" s="152" t="s">
        <v>25</v>
      </c>
      <c r="C8" s="155" t="s">
        <v>26</v>
      </c>
      <c r="D8" s="152" t="s">
        <v>27</v>
      </c>
      <c r="E8" s="152" t="s">
        <v>28</v>
      </c>
      <c r="F8" s="152" t="s">
        <v>29</v>
      </c>
      <c r="G8" s="152" t="s">
        <v>30</v>
      </c>
      <c r="H8" s="152" t="s">
        <v>31</v>
      </c>
      <c r="I8" s="152" t="s">
        <v>32</v>
      </c>
      <c r="J8" s="152" t="s">
        <v>33</v>
      </c>
      <c r="K8" s="275" t="s">
        <v>37</v>
      </c>
      <c r="M8" s="150" t="s">
        <v>35</v>
      </c>
      <c r="N8" s="150" t="s">
        <v>36</v>
      </c>
      <c r="O8" s="150" t="s">
        <v>39</v>
      </c>
      <c r="P8" s="150" t="s">
        <v>40</v>
      </c>
      <c r="Q8" s="150" t="s">
        <v>41</v>
      </c>
      <c r="S8" s="150" t="s">
        <v>35</v>
      </c>
      <c r="T8" s="150" t="s">
        <v>36</v>
      </c>
    </row>
    <row r="9" spans="1:20">
      <c r="A9" s="163">
        <v>1</v>
      </c>
      <c r="B9" s="165" t="s">
        <v>55</v>
      </c>
      <c r="C9" s="163">
        <v>1</v>
      </c>
      <c r="D9" s="163">
        <v>2</v>
      </c>
      <c r="E9" s="163">
        <v>3</v>
      </c>
      <c r="F9" s="163">
        <v>3</v>
      </c>
      <c r="G9" s="166"/>
      <c r="H9" s="166"/>
      <c r="I9" s="166"/>
      <c r="J9" s="166"/>
      <c r="K9" s="168">
        <f t="shared" ref="K9:K20" si="0">SUM(C9:J9)</f>
        <v>9</v>
      </c>
      <c r="M9" s="278" t="s">
        <v>55</v>
      </c>
      <c r="N9" s="278">
        <v>25</v>
      </c>
      <c r="O9" s="280"/>
      <c r="P9" s="280"/>
      <c r="Q9" s="280"/>
      <c r="S9" s="284" t="s">
        <v>79</v>
      </c>
      <c r="T9" s="278">
        <v>25</v>
      </c>
    </row>
    <row r="10" spans="1:20">
      <c r="A10" s="170">
        <v>1</v>
      </c>
      <c r="B10" s="171" t="s">
        <v>58</v>
      </c>
      <c r="C10" s="173"/>
      <c r="D10" s="172">
        <v>1</v>
      </c>
      <c r="E10" s="173"/>
      <c r="F10" s="173"/>
      <c r="G10" s="173"/>
      <c r="H10" s="173"/>
      <c r="I10" s="173"/>
      <c r="J10" s="173"/>
      <c r="K10" s="168">
        <f t="shared" si="0"/>
        <v>1</v>
      </c>
      <c r="M10" s="278" t="s">
        <v>58</v>
      </c>
      <c r="N10" s="278">
        <v>1</v>
      </c>
      <c r="O10" s="280"/>
      <c r="P10" s="280"/>
      <c r="Q10" s="280"/>
      <c r="S10" s="284" t="s">
        <v>81</v>
      </c>
      <c r="T10" s="278">
        <v>1</v>
      </c>
    </row>
    <row r="11" spans="1:20">
      <c r="A11" s="174">
        <v>1</v>
      </c>
      <c r="B11" s="171" t="s">
        <v>38</v>
      </c>
      <c r="C11" s="172">
        <v>2</v>
      </c>
      <c r="D11" s="173"/>
      <c r="E11" s="173"/>
      <c r="F11" s="173"/>
      <c r="G11" s="173"/>
      <c r="H11" s="173"/>
      <c r="I11" s="173"/>
      <c r="J11" s="173"/>
      <c r="K11" s="168">
        <f t="shared" si="0"/>
        <v>2</v>
      </c>
      <c r="M11" s="278" t="s">
        <v>38</v>
      </c>
      <c r="N11" s="278">
        <v>2</v>
      </c>
      <c r="O11" s="280"/>
      <c r="P11" s="280"/>
      <c r="Q11" s="280"/>
      <c r="S11" s="284" t="s">
        <v>82</v>
      </c>
      <c r="T11" s="278">
        <v>2</v>
      </c>
    </row>
    <row r="12" spans="1:20">
      <c r="A12" s="170">
        <v>1</v>
      </c>
      <c r="B12" s="171" t="s">
        <v>54</v>
      </c>
      <c r="C12" s="172">
        <v>1</v>
      </c>
      <c r="D12" s="173"/>
      <c r="E12" s="173"/>
      <c r="F12" s="173"/>
      <c r="G12" s="173"/>
      <c r="H12" s="173"/>
      <c r="I12" s="173"/>
      <c r="J12" s="173"/>
      <c r="K12" s="168">
        <f t="shared" si="0"/>
        <v>1</v>
      </c>
      <c r="M12" s="278" t="s">
        <v>54</v>
      </c>
      <c r="N12" s="278">
        <v>6</v>
      </c>
      <c r="O12" s="280"/>
      <c r="P12" s="280"/>
      <c r="Q12" s="280"/>
      <c r="S12" s="284" t="s">
        <v>83</v>
      </c>
      <c r="T12" s="278">
        <v>6</v>
      </c>
    </row>
    <row r="13" spans="1:20">
      <c r="A13" s="292">
        <v>2</v>
      </c>
      <c r="B13" s="227" t="s">
        <v>56</v>
      </c>
      <c r="C13" s="230"/>
      <c r="D13" s="230"/>
      <c r="E13" s="230"/>
      <c r="F13" s="229">
        <v>1</v>
      </c>
      <c r="G13" s="230"/>
      <c r="H13" s="230"/>
      <c r="I13" s="230"/>
      <c r="J13" s="230"/>
      <c r="K13" s="168">
        <f t="shared" si="0"/>
        <v>1</v>
      </c>
      <c r="M13" s="278" t="s">
        <v>56</v>
      </c>
      <c r="N13" s="278">
        <v>13</v>
      </c>
      <c r="O13" s="280"/>
      <c r="P13" s="280"/>
      <c r="Q13" s="280"/>
      <c r="S13" s="284" t="s">
        <v>87</v>
      </c>
      <c r="T13" s="278">
        <v>13</v>
      </c>
    </row>
    <row r="14" spans="1:20" ht="30">
      <c r="A14" s="294">
        <v>2</v>
      </c>
      <c r="B14" s="295" t="s">
        <v>55</v>
      </c>
      <c r="C14" s="296">
        <v>2</v>
      </c>
      <c r="D14" s="296">
        <v>3</v>
      </c>
      <c r="E14" s="296">
        <v>3</v>
      </c>
      <c r="F14" s="296">
        <v>1</v>
      </c>
      <c r="G14" s="298"/>
      <c r="H14" s="298"/>
      <c r="I14" s="298"/>
      <c r="J14" s="298"/>
      <c r="K14" s="168">
        <f t="shared" si="0"/>
        <v>9</v>
      </c>
      <c r="M14" s="278" t="s">
        <v>45</v>
      </c>
      <c r="N14" s="278">
        <v>3</v>
      </c>
      <c r="O14" s="280"/>
      <c r="P14" s="280"/>
      <c r="Q14" s="280"/>
      <c r="S14" s="284" t="s">
        <v>89</v>
      </c>
      <c r="T14" s="278">
        <v>3</v>
      </c>
    </row>
    <row r="15" spans="1:20" ht="30">
      <c r="A15" s="300">
        <v>2</v>
      </c>
      <c r="B15" s="301" t="s">
        <v>45</v>
      </c>
      <c r="C15" s="302"/>
      <c r="D15" s="302"/>
      <c r="E15" s="303">
        <v>2</v>
      </c>
      <c r="F15" s="302"/>
      <c r="G15" s="302"/>
      <c r="H15" s="302"/>
      <c r="I15" s="302"/>
      <c r="J15" s="302"/>
      <c r="K15" s="168">
        <f t="shared" si="0"/>
        <v>2</v>
      </c>
      <c r="M15" s="278" t="s">
        <v>57</v>
      </c>
      <c r="N15" s="278">
        <v>1</v>
      </c>
      <c r="O15" s="280"/>
      <c r="P15" s="280"/>
      <c r="Q15" s="280"/>
      <c r="S15" s="284" t="s">
        <v>90</v>
      </c>
      <c r="T15" s="278">
        <v>1</v>
      </c>
    </row>
    <row r="16" spans="1:20">
      <c r="A16" s="221">
        <v>2</v>
      </c>
      <c r="B16" s="227" t="s">
        <v>57</v>
      </c>
      <c r="C16" s="230"/>
      <c r="D16" s="229">
        <v>1</v>
      </c>
      <c r="E16" s="230"/>
      <c r="F16" s="230"/>
      <c r="G16" s="230"/>
      <c r="H16" s="230"/>
      <c r="I16" s="230"/>
      <c r="J16" s="230"/>
      <c r="K16" s="168">
        <f t="shared" si="0"/>
        <v>1</v>
      </c>
      <c r="M16" s="278" t="s">
        <v>91</v>
      </c>
      <c r="N16" s="280">
        <f>SUM(N9:N15)</f>
        <v>51</v>
      </c>
      <c r="O16" s="280"/>
      <c r="P16" s="280"/>
      <c r="Q16" s="280"/>
      <c r="S16" s="284" t="s">
        <v>91</v>
      </c>
      <c r="T16" s="280">
        <f>SUM(T9:T15)</f>
        <v>51</v>
      </c>
    </row>
    <row r="17" spans="1:17">
      <c r="A17" s="202">
        <v>3</v>
      </c>
      <c r="B17" s="204" t="s">
        <v>54</v>
      </c>
      <c r="C17" s="205">
        <v>3</v>
      </c>
      <c r="D17" s="205">
        <v>2</v>
      </c>
      <c r="E17" s="207"/>
      <c r="F17" s="207"/>
      <c r="G17" s="207"/>
      <c r="H17" s="207"/>
      <c r="I17" s="207"/>
      <c r="J17" s="207"/>
      <c r="K17" s="168">
        <f t="shared" si="0"/>
        <v>5</v>
      </c>
      <c r="M17" s="280"/>
      <c r="N17" s="280"/>
      <c r="O17" s="280"/>
      <c r="P17" s="280"/>
      <c r="Q17" s="280"/>
    </row>
    <row r="18" spans="1:17">
      <c r="A18" s="209">
        <v>3</v>
      </c>
      <c r="B18" s="204" t="s">
        <v>55</v>
      </c>
      <c r="C18" s="205">
        <v>2</v>
      </c>
      <c r="D18" s="205">
        <v>3</v>
      </c>
      <c r="E18" s="207"/>
      <c r="F18" s="205">
        <v>1</v>
      </c>
      <c r="G18" s="207"/>
      <c r="H18" s="205">
        <v>1</v>
      </c>
      <c r="I18" s="207"/>
      <c r="J18" s="207"/>
      <c r="K18" s="168">
        <f t="shared" si="0"/>
        <v>7</v>
      </c>
      <c r="M18" s="280"/>
      <c r="N18" s="280"/>
      <c r="O18" s="280"/>
      <c r="P18" s="280"/>
      <c r="Q18" s="280"/>
    </row>
    <row r="19" spans="1:17">
      <c r="A19" s="311">
        <v>3</v>
      </c>
      <c r="B19" s="212" t="s">
        <v>56</v>
      </c>
      <c r="C19" s="213">
        <v>11</v>
      </c>
      <c r="D19" s="214"/>
      <c r="E19" s="214"/>
      <c r="F19" s="213">
        <v>1</v>
      </c>
      <c r="G19" s="214"/>
      <c r="H19" s="214"/>
      <c r="I19" s="214"/>
      <c r="J19" s="214"/>
      <c r="K19" s="168">
        <f t="shared" si="0"/>
        <v>12</v>
      </c>
      <c r="M19" s="280"/>
      <c r="N19" s="280"/>
      <c r="O19" s="280"/>
      <c r="P19" s="280"/>
      <c r="Q19" s="280"/>
    </row>
    <row r="20" spans="1:17">
      <c r="A20" s="190">
        <v>3</v>
      </c>
      <c r="B20" s="191" t="s">
        <v>45</v>
      </c>
      <c r="C20" s="200"/>
      <c r="D20" s="200"/>
      <c r="E20" s="192">
        <v>1</v>
      </c>
      <c r="F20" s="200"/>
      <c r="G20" s="200"/>
      <c r="H20" s="200"/>
      <c r="I20" s="200"/>
      <c r="J20" s="200"/>
      <c r="K20" s="168">
        <f t="shared" si="0"/>
        <v>1</v>
      </c>
      <c r="M20" s="280"/>
      <c r="N20" s="280"/>
      <c r="O20" s="280"/>
      <c r="P20" s="280"/>
      <c r="Q20" s="280"/>
    </row>
    <row r="21" spans="1:17" ht="15.75" customHeight="1">
      <c r="A21" s="126"/>
      <c r="B21" s="127"/>
      <c r="C21" s="128"/>
      <c r="D21" s="128"/>
      <c r="E21" s="128"/>
      <c r="F21" s="128"/>
      <c r="G21" s="128"/>
      <c r="H21" s="128"/>
      <c r="I21" s="128"/>
      <c r="J21" s="128"/>
      <c r="K21" s="314">
        <f>SUM(K9:K20)</f>
        <v>51</v>
      </c>
      <c r="M21" s="280"/>
      <c r="N21" s="280"/>
      <c r="O21" s="280"/>
      <c r="P21" s="280"/>
      <c r="Q21" s="280"/>
    </row>
    <row r="22" spans="1:17" ht="15.75" customHeight="1">
      <c r="A22" s="110"/>
      <c r="B22" s="112"/>
      <c r="C22" s="114"/>
      <c r="D22" s="114"/>
      <c r="E22" s="114"/>
      <c r="F22" s="114"/>
      <c r="G22" s="114"/>
      <c r="H22" s="114"/>
      <c r="I22" s="114"/>
      <c r="J22" s="114"/>
      <c r="K22" s="116"/>
      <c r="M22" s="280"/>
      <c r="N22" s="280"/>
      <c r="O22" s="280"/>
      <c r="P22" s="280"/>
      <c r="Q22" s="280"/>
    </row>
    <row r="23" spans="1:17" ht="15.75" customHeight="1">
      <c r="A23" s="126"/>
      <c r="B23" s="127"/>
      <c r="C23" s="128"/>
      <c r="D23" s="128"/>
      <c r="E23" s="128"/>
      <c r="F23" s="128"/>
      <c r="G23" s="128"/>
      <c r="H23" s="128"/>
      <c r="I23" s="128"/>
      <c r="J23" s="128"/>
      <c r="K23" s="106"/>
      <c r="M23" s="280"/>
      <c r="N23" s="280"/>
      <c r="O23" s="280"/>
      <c r="P23" s="280"/>
      <c r="Q23" s="280"/>
    </row>
    <row r="24" spans="1:17" ht="15.75" customHeight="1">
      <c r="A24" s="130"/>
      <c r="B24" s="131"/>
      <c r="C24" s="132"/>
      <c r="D24" s="132"/>
      <c r="E24" s="132"/>
      <c r="F24" s="132"/>
      <c r="G24" s="132"/>
      <c r="H24" s="132"/>
      <c r="I24" s="132"/>
      <c r="J24" s="132"/>
      <c r="K24" s="116"/>
      <c r="M24" s="280"/>
      <c r="N24" s="280"/>
      <c r="O24" s="280"/>
      <c r="P24" s="280"/>
      <c r="Q24" s="280"/>
    </row>
    <row r="25" spans="1:17" ht="15.75" customHeight="1">
      <c r="A25" s="134"/>
      <c r="B25" s="137"/>
      <c r="C25" s="102"/>
      <c r="D25" s="102"/>
      <c r="E25" s="102"/>
      <c r="F25" s="102"/>
      <c r="G25" s="102"/>
      <c r="H25" s="102"/>
      <c r="I25" s="102"/>
      <c r="J25" s="102"/>
      <c r="K25" s="106"/>
      <c r="M25" s="280"/>
      <c r="N25" s="280"/>
      <c r="O25" s="280"/>
      <c r="P25" s="280"/>
      <c r="Q25" s="280"/>
    </row>
    <row r="26" spans="1:17" ht="15.75" customHeight="1">
      <c r="A26" s="110"/>
      <c r="B26" s="112"/>
      <c r="C26" s="114"/>
      <c r="D26" s="114"/>
      <c r="E26" s="114"/>
      <c r="F26" s="114"/>
      <c r="G26" s="114"/>
      <c r="H26" s="114"/>
      <c r="I26" s="114"/>
      <c r="J26" s="114"/>
      <c r="K26" s="116"/>
      <c r="M26" s="280"/>
      <c r="N26" s="280"/>
      <c r="O26" s="280"/>
      <c r="P26" s="280"/>
      <c r="Q26" s="280"/>
    </row>
    <row r="27" spans="1:17" ht="15.75" customHeight="1">
      <c r="A27" s="126"/>
      <c r="B27" s="127"/>
      <c r="C27" s="128"/>
      <c r="D27" s="128"/>
      <c r="E27" s="128"/>
      <c r="F27" s="128"/>
      <c r="G27" s="128"/>
      <c r="H27" s="128"/>
      <c r="I27" s="128"/>
      <c r="J27" s="128"/>
      <c r="K27" s="106"/>
      <c r="M27" s="280"/>
      <c r="N27" s="280"/>
      <c r="O27" s="280"/>
      <c r="P27" s="280"/>
      <c r="Q27" s="280"/>
    </row>
    <row r="28" spans="1:17" ht="15.75" customHeight="1">
      <c r="A28" s="110"/>
      <c r="B28" s="112"/>
      <c r="C28" s="114"/>
      <c r="D28" s="114"/>
      <c r="E28" s="114"/>
      <c r="F28" s="114"/>
      <c r="G28" s="114"/>
      <c r="H28" s="114"/>
      <c r="I28" s="114"/>
      <c r="J28" s="114"/>
      <c r="K28" s="116"/>
      <c r="M28" s="280"/>
      <c r="N28" s="280"/>
      <c r="O28" s="280"/>
      <c r="P28" s="280"/>
      <c r="Q28" s="280"/>
    </row>
    <row r="29" spans="1:17" ht="15.75" customHeight="1">
      <c r="A29" s="139"/>
      <c r="B29" s="140"/>
      <c r="C29" s="141"/>
      <c r="D29" s="141"/>
      <c r="E29" s="141"/>
      <c r="F29" s="141"/>
      <c r="G29" s="141"/>
      <c r="H29" s="141"/>
      <c r="I29" s="141"/>
      <c r="J29" s="141"/>
      <c r="K29" s="106"/>
      <c r="M29" s="280"/>
      <c r="N29" s="280"/>
      <c r="O29" s="280"/>
      <c r="P29" s="280"/>
      <c r="Q29" s="280"/>
    </row>
    <row r="30" spans="1:17" ht="15.75" customHeight="1">
      <c r="A30" s="143"/>
      <c r="B30" s="144"/>
      <c r="C30" s="145"/>
      <c r="D30" s="145"/>
      <c r="E30" s="145"/>
      <c r="F30" s="145"/>
      <c r="G30" s="145"/>
      <c r="H30" s="145"/>
      <c r="I30" s="145"/>
      <c r="J30" s="145"/>
      <c r="K30" s="116"/>
      <c r="M30" s="280"/>
      <c r="N30" s="280"/>
      <c r="O30" s="280"/>
      <c r="P30" s="280"/>
      <c r="Q30" s="280"/>
    </row>
    <row r="31" spans="1:17" ht="15.75" customHeight="1">
      <c r="A31" s="126"/>
      <c r="B31" s="127"/>
      <c r="C31" s="128"/>
      <c r="D31" s="128"/>
      <c r="E31" s="128"/>
      <c r="F31" s="128"/>
      <c r="G31" s="128"/>
      <c r="H31" s="128"/>
      <c r="I31" s="128"/>
      <c r="J31" s="128"/>
      <c r="K31" s="106"/>
      <c r="M31" s="280"/>
      <c r="N31" s="280"/>
      <c r="O31" s="280"/>
      <c r="P31" s="280"/>
      <c r="Q31" s="280"/>
    </row>
    <row r="32" spans="1:17" ht="15.75" customHeight="1">
      <c r="A32" s="110"/>
      <c r="B32" s="112"/>
      <c r="C32" s="114"/>
      <c r="D32" s="114"/>
      <c r="E32" s="114"/>
      <c r="F32" s="114"/>
      <c r="G32" s="114"/>
      <c r="H32" s="114"/>
      <c r="I32" s="114"/>
      <c r="J32" s="114"/>
      <c r="K32" s="116"/>
      <c r="M32" s="280"/>
      <c r="N32" s="280"/>
      <c r="O32" s="280"/>
      <c r="P32" s="280"/>
      <c r="Q32" s="280"/>
    </row>
    <row r="33" spans="1:17" ht="15.75" customHeight="1">
      <c r="A33" s="126"/>
      <c r="B33" s="127"/>
      <c r="C33" s="128"/>
      <c r="D33" s="128"/>
      <c r="E33" s="128"/>
      <c r="F33" s="128"/>
      <c r="G33" s="128"/>
      <c r="H33" s="128"/>
      <c r="I33" s="128"/>
      <c r="J33" s="128"/>
      <c r="K33" s="106"/>
      <c r="M33" s="319"/>
      <c r="N33" s="319"/>
      <c r="O33" s="319"/>
      <c r="P33" s="319"/>
      <c r="Q33" s="319"/>
    </row>
    <row r="34" spans="1:17" ht="15.75" customHeight="1">
      <c r="A34" s="130"/>
      <c r="B34" s="131"/>
      <c r="C34" s="132"/>
      <c r="D34" s="132"/>
      <c r="E34" s="132"/>
      <c r="F34" s="132"/>
      <c r="G34" s="132"/>
      <c r="H34" s="132"/>
      <c r="I34" s="132"/>
      <c r="J34" s="132"/>
      <c r="K34" s="116"/>
      <c r="M34" s="319"/>
      <c r="N34" s="319"/>
      <c r="O34" s="319"/>
      <c r="P34" s="319"/>
      <c r="Q34" s="319"/>
    </row>
    <row r="35" spans="1:17" ht="15.75" customHeight="1">
      <c r="A35" s="134"/>
      <c r="B35" s="137"/>
      <c r="C35" s="102"/>
      <c r="D35" s="102"/>
      <c r="E35" s="102"/>
      <c r="F35" s="102"/>
      <c r="G35" s="102"/>
      <c r="H35" s="102"/>
      <c r="I35" s="102"/>
      <c r="J35" s="102"/>
      <c r="K35" s="106"/>
      <c r="M35" s="319"/>
      <c r="N35" s="319"/>
      <c r="O35" s="319"/>
      <c r="P35" s="319"/>
      <c r="Q35" s="319"/>
    </row>
    <row r="36" spans="1:17" ht="15.75" customHeight="1">
      <c r="A36" s="110"/>
      <c r="B36" s="112"/>
      <c r="C36" s="114"/>
      <c r="D36" s="114"/>
      <c r="E36" s="114"/>
      <c r="F36" s="114"/>
      <c r="G36" s="114"/>
      <c r="H36" s="114"/>
      <c r="I36" s="114"/>
      <c r="J36" s="114"/>
      <c r="K36" s="116"/>
      <c r="M36" s="147"/>
      <c r="N36" s="147"/>
      <c r="O36" s="147"/>
      <c r="P36" s="147"/>
      <c r="Q36" s="147"/>
    </row>
    <row r="37" spans="1:17" ht="15.75" customHeight="1">
      <c r="A37" s="126"/>
      <c r="B37" s="127"/>
      <c r="C37" s="128"/>
      <c r="D37" s="128"/>
      <c r="E37" s="128"/>
      <c r="F37" s="128"/>
      <c r="G37" s="128"/>
      <c r="H37" s="128"/>
      <c r="I37" s="128"/>
      <c r="J37" s="128"/>
      <c r="K37" s="106"/>
      <c r="M37" s="147"/>
      <c r="N37" s="147"/>
      <c r="O37" s="147"/>
      <c r="P37" s="147"/>
      <c r="Q37" s="147"/>
    </row>
    <row r="38" spans="1:17" ht="15.75" customHeight="1">
      <c r="A38" s="110"/>
      <c r="B38" s="112"/>
      <c r="C38" s="114"/>
      <c r="D38" s="114"/>
      <c r="E38" s="114"/>
      <c r="F38" s="114"/>
      <c r="G38" s="114"/>
      <c r="H38" s="114"/>
      <c r="I38" s="114"/>
      <c r="J38" s="114"/>
      <c r="K38" s="116"/>
      <c r="M38" s="147"/>
      <c r="N38" s="147"/>
      <c r="O38" s="147"/>
      <c r="P38" s="147"/>
      <c r="Q38" s="147"/>
    </row>
    <row r="39" spans="1:17" ht="15.75" customHeight="1">
      <c r="A39" s="139"/>
      <c r="B39" s="140"/>
      <c r="C39" s="141"/>
      <c r="D39" s="141"/>
      <c r="E39" s="141"/>
      <c r="F39" s="141"/>
      <c r="G39" s="141"/>
      <c r="H39" s="141"/>
      <c r="I39" s="141"/>
      <c r="J39" s="141"/>
      <c r="K39" s="106"/>
      <c r="M39" s="147"/>
      <c r="N39" s="147"/>
      <c r="O39" s="147"/>
      <c r="P39" s="147"/>
      <c r="Q39" s="147"/>
    </row>
    <row r="40" spans="1:17" ht="15.75" customHeight="1">
      <c r="M40" s="147"/>
      <c r="N40" s="147"/>
      <c r="O40" s="147"/>
      <c r="P40" s="147"/>
      <c r="Q40" s="147"/>
    </row>
    <row r="41" spans="1:17" ht="15.75" customHeight="1">
      <c r="A41" s="153" t="s">
        <v>24</v>
      </c>
      <c r="B41" s="154" t="s">
        <v>25</v>
      </c>
      <c r="C41" s="156" t="s">
        <v>43</v>
      </c>
      <c r="D41" s="158" t="s">
        <v>44</v>
      </c>
      <c r="E41" s="159" t="s">
        <v>46</v>
      </c>
      <c r="G41" s="247" t="s">
        <v>24</v>
      </c>
      <c r="H41" s="247" t="s">
        <v>47</v>
      </c>
      <c r="I41" s="247" t="s">
        <v>48</v>
      </c>
      <c r="J41" s="247" t="s">
        <v>49</v>
      </c>
    </row>
    <row r="42" spans="1:17" ht="15.75" customHeight="1">
      <c r="A42" s="162"/>
      <c r="B42" s="164"/>
      <c r="C42" s="162"/>
      <c r="D42" s="162"/>
      <c r="E42" s="162"/>
      <c r="G42" s="147" t="s">
        <v>50</v>
      </c>
      <c r="H42" s="147"/>
      <c r="I42" s="147"/>
      <c r="J42" s="147"/>
    </row>
    <row r="43" spans="1:17" ht="15.75" customHeight="1">
      <c r="A43" s="128"/>
      <c r="B43" s="126"/>
      <c r="C43" s="128"/>
      <c r="D43" s="128"/>
      <c r="E43" s="128"/>
      <c r="G43" s="147" t="s">
        <v>51</v>
      </c>
      <c r="H43" s="147"/>
      <c r="I43" s="147"/>
      <c r="J43" s="147"/>
    </row>
    <row r="44" spans="1:17" ht="15.75" customHeight="1">
      <c r="A44" s="114"/>
      <c r="B44" s="110"/>
      <c r="C44" s="114"/>
      <c r="D44" s="114"/>
      <c r="E44" s="114"/>
      <c r="G44" s="147" t="s">
        <v>52</v>
      </c>
      <c r="H44" s="147"/>
      <c r="I44" s="147"/>
      <c r="J44" s="147"/>
    </row>
    <row r="45" spans="1:17" ht="15.75" customHeight="1">
      <c r="A45" s="128"/>
      <c r="B45" s="126"/>
      <c r="C45" s="128"/>
      <c r="D45" s="128"/>
      <c r="E45" s="128"/>
      <c r="G45" s="247" t="s">
        <v>24</v>
      </c>
      <c r="H45" s="247" t="s">
        <v>53</v>
      </c>
      <c r="I45" s="247" t="s">
        <v>48</v>
      </c>
      <c r="J45" s="247" t="s">
        <v>49</v>
      </c>
    </row>
    <row r="46" spans="1:17" ht="15.75" customHeight="1">
      <c r="A46" s="114"/>
      <c r="B46" s="110"/>
      <c r="C46" s="114"/>
      <c r="D46" s="114"/>
      <c r="E46" s="114"/>
      <c r="G46" s="147" t="s">
        <v>50</v>
      </c>
      <c r="H46" s="147"/>
      <c r="I46" s="147"/>
      <c r="J46" s="147"/>
    </row>
    <row r="47" spans="1:17" ht="15.75" customHeight="1">
      <c r="A47" s="128"/>
      <c r="B47" s="126"/>
      <c r="C47" s="128"/>
      <c r="D47" s="128"/>
      <c r="E47" s="128"/>
      <c r="G47" s="147" t="s">
        <v>51</v>
      </c>
      <c r="H47" s="147"/>
      <c r="I47" s="147"/>
      <c r="J47" s="147"/>
    </row>
    <row r="48" spans="1:17" ht="15.75" customHeight="1">
      <c r="A48" s="114"/>
      <c r="B48" s="110"/>
      <c r="C48" s="114"/>
      <c r="D48" s="114"/>
      <c r="E48" s="114"/>
      <c r="G48" s="147" t="s">
        <v>52</v>
      </c>
      <c r="H48" s="147"/>
      <c r="I48" s="147"/>
      <c r="J48" s="147"/>
    </row>
    <row r="49" spans="1:5" ht="15.75" customHeight="1">
      <c r="A49" s="128"/>
      <c r="B49" s="126"/>
      <c r="C49" s="128"/>
      <c r="D49" s="128"/>
      <c r="E49" s="128"/>
    </row>
    <row r="50" spans="1:5" ht="15.75" customHeight="1">
      <c r="A50" s="114"/>
      <c r="B50" s="110"/>
      <c r="C50" s="114"/>
      <c r="D50" s="114"/>
      <c r="E50" s="114"/>
    </row>
    <row r="51" spans="1:5" ht="15.75" customHeight="1">
      <c r="A51" s="128"/>
      <c r="B51" s="126"/>
      <c r="C51" s="128"/>
      <c r="D51" s="128"/>
      <c r="E51" s="128"/>
    </row>
    <row r="52" spans="1:5" ht="15.75" customHeight="1">
      <c r="A52" s="114"/>
      <c r="B52" s="110"/>
      <c r="C52" s="114"/>
      <c r="D52" s="114"/>
      <c r="E52" s="114"/>
    </row>
    <row r="53" spans="1:5" ht="15.75" customHeight="1">
      <c r="A53" s="128"/>
      <c r="B53" s="126"/>
      <c r="C53" s="128"/>
      <c r="D53" s="128"/>
      <c r="E53" s="128"/>
    </row>
    <row r="54" spans="1:5" ht="15.75" customHeight="1">
      <c r="A54" s="114"/>
      <c r="B54" s="110"/>
      <c r="C54" s="114"/>
      <c r="D54" s="114"/>
      <c r="E54" s="114"/>
    </row>
    <row r="55" spans="1:5" ht="15.75" customHeight="1">
      <c r="A55" s="128"/>
      <c r="B55" s="126"/>
      <c r="C55" s="128"/>
      <c r="D55" s="128"/>
      <c r="E55" s="128"/>
    </row>
    <row r="56" spans="1:5" ht="15.75" customHeight="1">
      <c r="A56" s="114"/>
      <c r="B56" s="110"/>
      <c r="C56" s="114"/>
      <c r="D56" s="114"/>
      <c r="E56" s="114"/>
    </row>
    <row r="57" spans="1:5" ht="15.75" customHeight="1">
      <c r="A57" s="128"/>
      <c r="B57" s="126"/>
      <c r="C57" s="128"/>
      <c r="D57" s="128"/>
      <c r="E57" s="128"/>
    </row>
    <row r="58" spans="1:5" ht="15.75" customHeight="1">
      <c r="A58" s="114"/>
      <c r="B58" s="110"/>
      <c r="C58" s="114"/>
      <c r="D58" s="114"/>
      <c r="E58" s="114"/>
    </row>
    <row r="59" spans="1:5" ht="15.75" customHeight="1">
      <c r="A59" s="128"/>
      <c r="B59" s="126"/>
      <c r="C59" s="128"/>
      <c r="D59" s="128"/>
      <c r="E59" s="128"/>
    </row>
    <row r="60" spans="1:5" ht="15.75" customHeight="1">
      <c r="A60" s="114"/>
      <c r="B60" s="110"/>
      <c r="C60" s="114"/>
      <c r="D60" s="114"/>
      <c r="E60" s="114"/>
    </row>
    <row r="61" spans="1:5" ht="15.75" customHeight="1">
      <c r="A61" s="128"/>
      <c r="B61" s="126"/>
      <c r="C61" s="128"/>
      <c r="D61" s="128"/>
      <c r="E61" s="128"/>
    </row>
    <row r="62" spans="1:5" ht="15.75" customHeight="1">
      <c r="A62" s="114"/>
      <c r="B62" s="110"/>
      <c r="C62" s="114"/>
      <c r="D62" s="114"/>
      <c r="E62" s="114"/>
    </row>
    <row r="63" spans="1:5" ht="15.75" customHeight="1">
      <c r="A63" s="128"/>
      <c r="B63" s="126"/>
      <c r="C63" s="128"/>
      <c r="D63" s="128"/>
      <c r="E63" s="128"/>
    </row>
    <row r="64" spans="1:5" ht="15.75" customHeight="1">
      <c r="A64" s="114"/>
      <c r="B64" s="110"/>
      <c r="C64" s="114"/>
      <c r="D64" s="114"/>
      <c r="E64" s="114"/>
    </row>
    <row r="65" spans="1:5" ht="15.75" customHeight="1">
      <c r="A65" s="128"/>
      <c r="B65" s="126"/>
      <c r="C65" s="128"/>
      <c r="D65" s="128"/>
      <c r="E65" s="128"/>
    </row>
    <row r="66" spans="1:5" ht="15.75" customHeight="1">
      <c r="A66" s="114"/>
      <c r="B66" s="110"/>
      <c r="C66" s="114"/>
      <c r="D66" s="114"/>
      <c r="E66" s="114"/>
    </row>
    <row r="67" spans="1:5" ht="15.75" customHeight="1">
      <c r="A67" s="128"/>
      <c r="B67" s="126"/>
      <c r="C67" s="128"/>
      <c r="D67" s="128"/>
      <c r="E67" s="128"/>
    </row>
    <row r="68" spans="1:5" ht="15.75" customHeight="1">
      <c r="A68" s="114"/>
      <c r="B68" s="110"/>
      <c r="C68" s="114"/>
      <c r="D68" s="114"/>
      <c r="E68" s="114"/>
    </row>
    <row r="69" spans="1:5" ht="15.75" customHeight="1">
      <c r="A69" s="128"/>
      <c r="B69" s="126"/>
      <c r="C69" s="128"/>
      <c r="D69" s="128"/>
      <c r="E69" s="128"/>
    </row>
    <row r="70" spans="1:5" ht="15.75" customHeight="1">
      <c r="A70" s="114"/>
      <c r="B70" s="110"/>
      <c r="C70" s="114"/>
      <c r="D70" s="114"/>
      <c r="E70" s="114"/>
    </row>
    <row r="71" spans="1:5" ht="15.75" customHeight="1">
      <c r="A71" s="128"/>
      <c r="B71" s="126"/>
      <c r="C71" s="128"/>
      <c r="D71" s="128"/>
      <c r="E71" s="128"/>
    </row>
    <row r="72" spans="1:5" ht="15.75" customHeight="1">
      <c r="A72" s="114"/>
      <c r="B72" s="110"/>
      <c r="C72" s="114"/>
      <c r="D72" s="114"/>
      <c r="E72" s="114"/>
    </row>
    <row r="73" spans="1:5" ht="15.75" customHeight="1">
      <c r="A73" s="128"/>
      <c r="B73" s="126"/>
      <c r="C73" s="128"/>
      <c r="D73" s="128"/>
      <c r="E73" s="128"/>
    </row>
    <row r="74" spans="1:5" ht="15.75" customHeight="1">
      <c r="A74" s="114"/>
      <c r="B74" s="110"/>
      <c r="C74" s="114"/>
      <c r="D74" s="114"/>
      <c r="E74" s="114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opLeftCell="A103" workbookViewId="0">
      <selection activeCell="B42" sqref="B42:D141"/>
    </sheetView>
  </sheetViews>
  <sheetFormatPr defaultColWidth="14.42578125" defaultRowHeight="15" customHeight="1"/>
  <cols>
    <col min="1" max="1" width="8.7109375" customWidth="1"/>
    <col min="2" max="2" width="9.28515625" customWidth="1"/>
    <col min="3" max="3" width="11.85546875" customWidth="1"/>
    <col min="4" max="4" width="10.5703125" customWidth="1"/>
    <col min="5" max="5" width="13.42578125" customWidth="1"/>
    <col min="6" max="7" width="8.7109375" customWidth="1"/>
    <col min="8" max="8" width="10.5703125" customWidth="1"/>
    <col min="9" max="9" width="8.7109375" customWidth="1"/>
    <col min="10" max="10" width="10.42578125" customWidth="1"/>
    <col min="11" max="14" width="8.7109375" customWidth="1"/>
    <col min="15" max="15" width="11.5703125" customWidth="1"/>
    <col min="16" max="16" width="11.28515625" customWidth="1"/>
    <col min="17" max="17" width="11" customWidth="1"/>
    <col min="18" max="26" width="8.7109375" customWidth="1"/>
  </cols>
  <sheetData>
    <row r="1" spans="1:17">
      <c r="A1" s="260" t="s">
        <v>72</v>
      </c>
      <c r="B1" s="261"/>
      <c r="C1" s="261"/>
      <c r="D1" s="262"/>
      <c r="E1" s="263"/>
      <c r="F1" s="264" t="s">
        <v>74</v>
      </c>
      <c r="G1" s="263"/>
      <c r="H1" s="265" t="s">
        <v>3</v>
      </c>
      <c r="I1" s="265"/>
      <c r="J1" s="262"/>
      <c r="K1" s="263"/>
      <c r="L1" s="267"/>
      <c r="M1" s="267"/>
      <c r="N1" s="267"/>
      <c r="O1" s="267"/>
      <c r="P1" s="267"/>
      <c r="Q1" s="267"/>
    </row>
    <row r="2" spans="1:17">
      <c r="A2" s="268" t="s">
        <v>21</v>
      </c>
      <c r="B2" s="269"/>
      <c r="C2" s="269"/>
      <c r="D2" s="270"/>
      <c r="E2" s="271" t="s">
        <v>7</v>
      </c>
      <c r="F2" s="272" t="s">
        <v>8</v>
      </c>
      <c r="G2" s="271" t="s">
        <v>9</v>
      </c>
      <c r="H2" s="271"/>
      <c r="I2" s="271" t="s">
        <v>10</v>
      </c>
      <c r="J2" s="269"/>
      <c r="K2" s="270"/>
      <c r="L2" s="267"/>
      <c r="M2" s="267"/>
      <c r="N2" s="267"/>
      <c r="O2" s="267"/>
      <c r="P2" s="267"/>
      <c r="Q2" s="267"/>
    </row>
    <row r="3" spans="1:17">
      <c r="A3" s="271"/>
      <c r="B3" s="271"/>
      <c r="C3" s="271"/>
      <c r="D3" s="270"/>
      <c r="E3" s="271"/>
      <c r="F3" s="272" t="s">
        <v>11</v>
      </c>
      <c r="G3" s="271" t="s">
        <v>9</v>
      </c>
      <c r="H3" s="271"/>
      <c r="I3" s="271" t="s">
        <v>10</v>
      </c>
      <c r="J3" s="269"/>
      <c r="K3" s="270"/>
      <c r="L3" s="267"/>
      <c r="M3" s="267"/>
      <c r="N3" s="267"/>
      <c r="O3" s="267"/>
      <c r="P3" s="267"/>
      <c r="Q3" s="267"/>
    </row>
    <row r="4" spans="1:17">
      <c r="A4" s="268" t="s">
        <v>19</v>
      </c>
      <c r="B4" s="271"/>
      <c r="C4" s="271"/>
      <c r="D4" s="270"/>
      <c r="E4" s="273"/>
      <c r="F4" s="274" t="s">
        <v>13</v>
      </c>
      <c r="G4" s="276" t="s">
        <v>9</v>
      </c>
      <c r="H4" s="276"/>
      <c r="I4" s="276" t="s">
        <v>10</v>
      </c>
      <c r="J4" s="273"/>
      <c r="K4" s="277"/>
      <c r="L4" s="267"/>
      <c r="M4" s="267"/>
      <c r="N4" s="267"/>
      <c r="O4" s="267"/>
      <c r="P4" s="267"/>
      <c r="Q4" s="267"/>
    </row>
    <row r="5" spans="1:17">
      <c r="A5" s="282"/>
      <c r="B5" s="271"/>
      <c r="C5" s="271"/>
      <c r="D5" s="270"/>
      <c r="E5" s="271" t="s">
        <v>14</v>
      </c>
      <c r="F5" s="283" t="s">
        <v>8</v>
      </c>
      <c r="G5" s="283" t="s">
        <v>11</v>
      </c>
      <c r="H5" s="289" t="s">
        <v>13</v>
      </c>
      <c r="I5" s="297" t="s">
        <v>18</v>
      </c>
      <c r="J5" s="269"/>
      <c r="K5" s="270"/>
      <c r="L5" s="267"/>
      <c r="M5" s="267"/>
      <c r="N5" s="267"/>
      <c r="O5" s="267"/>
      <c r="P5" s="267"/>
      <c r="Q5" s="267"/>
    </row>
    <row r="6" spans="1:17">
      <c r="A6" s="304" t="s">
        <v>42</v>
      </c>
      <c r="B6" s="305"/>
      <c r="C6" s="305"/>
      <c r="D6" s="306"/>
      <c r="E6" s="305"/>
      <c r="F6" s="308">
        <v>868</v>
      </c>
      <c r="G6" s="309">
        <v>520</v>
      </c>
      <c r="H6" s="310">
        <v>488</v>
      </c>
      <c r="I6" s="305"/>
      <c r="J6" s="305"/>
      <c r="K6" s="306"/>
      <c r="L6" s="267"/>
      <c r="M6" s="267"/>
      <c r="N6" s="267"/>
      <c r="O6" s="267"/>
      <c r="P6" s="267"/>
      <c r="Q6" s="267"/>
    </row>
    <row r="7" spans="1:17">
      <c r="A7" s="313"/>
      <c r="B7" s="313"/>
      <c r="C7" s="313"/>
      <c r="D7" s="313"/>
      <c r="E7" s="315"/>
      <c r="F7" s="316" t="s">
        <v>22</v>
      </c>
      <c r="G7" s="317"/>
      <c r="H7" s="317"/>
      <c r="I7" s="317"/>
      <c r="J7" s="313"/>
      <c r="K7" s="313"/>
      <c r="L7" s="267"/>
      <c r="M7" s="267"/>
      <c r="N7" s="267"/>
      <c r="O7" s="267"/>
      <c r="P7" s="267"/>
      <c r="Q7" s="267"/>
    </row>
    <row r="8" spans="1:17" ht="15.75">
      <c r="A8" s="320" t="s">
        <v>24</v>
      </c>
      <c r="B8" s="322" t="s">
        <v>25</v>
      </c>
      <c r="C8" s="323" t="s">
        <v>26</v>
      </c>
      <c r="D8" s="322" t="s">
        <v>27</v>
      </c>
      <c r="E8" s="322" t="s">
        <v>28</v>
      </c>
      <c r="F8" s="322" t="s">
        <v>29</v>
      </c>
      <c r="G8" s="322" t="s">
        <v>30</v>
      </c>
      <c r="H8" s="322" t="s">
        <v>31</v>
      </c>
      <c r="I8" s="322" t="s">
        <v>32</v>
      </c>
      <c r="J8" s="322" t="s">
        <v>33</v>
      </c>
      <c r="K8" s="324" t="s">
        <v>93</v>
      </c>
      <c r="L8" s="325"/>
      <c r="M8" s="326" t="s">
        <v>35</v>
      </c>
      <c r="N8" s="326" t="s">
        <v>36</v>
      </c>
      <c r="O8" s="326" t="s">
        <v>39</v>
      </c>
      <c r="P8" s="326" t="s">
        <v>40</v>
      </c>
      <c r="Q8" s="327" t="s">
        <v>41</v>
      </c>
    </row>
    <row r="9" spans="1:17">
      <c r="A9" s="330">
        <v>1</v>
      </c>
      <c r="B9" s="332" t="s">
        <v>94</v>
      </c>
      <c r="C9" s="333">
        <v>3</v>
      </c>
      <c r="D9" s="334"/>
      <c r="E9" s="334"/>
      <c r="F9" s="334"/>
      <c r="G9" s="334"/>
      <c r="H9" s="334"/>
      <c r="I9" s="334"/>
      <c r="J9" s="334"/>
      <c r="K9" s="337">
        <v>3</v>
      </c>
      <c r="L9" s="325"/>
      <c r="M9" s="338"/>
      <c r="N9" s="338"/>
      <c r="O9" s="338"/>
      <c r="P9" s="338"/>
      <c r="Q9" s="338"/>
    </row>
    <row r="10" spans="1:17">
      <c r="A10" s="339">
        <v>2</v>
      </c>
      <c r="B10" s="340" t="s">
        <v>45</v>
      </c>
      <c r="C10" s="341"/>
      <c r="D10" s="342">
        <v>1</v>
      </c>
      <c r="E10" s="342">
        <v>2</v>
      </c>
      <c r="F10" s="341"/>
      <c r="G10" s="341"/>
      <c r="H10" s="341"/>
      <c r="I10" s="341"/>
      <c r="J10" s="341"/>
      <c r="K10" s="343">
        <v>3</v>
      </c>
      <c r="L10" s="325"/>
      <c r="M10" s="344"/>
      <c r="N10" s="344"/>
      <c r="O10" s="344"/>
      <c r="P10" s="344"/>
      <c r="Q10" s="344"/>
    </row>
    <row r="11" spans="1:17">
      <c r="A11" s="339">
        <v>2</v>
      </c>
      <c r="B11" s="340" t="s">
        <v>54</v>
      </c>
      <c r="C11" s="342">
        <v>1</v>
      </c>
      <c r="D11" s="341"/>
      <c r="E11" s="341"/>
      <c r="F11" s="341"/>
      <c r="G11" s="341"/>
      <c r="H11" s="341"/>
      <c r="I11" s="341"/>
      <c r="J11" s="341"/>
      <c r="K11" s="337">
        <v>1</v>
      </c>
      <c r="L11" s="325"/>
      <c r="M11" s="338"/>
      <c r="N11" s="338"/>
      <c r="O11" s="338"/>
      <c r="P11" s="338"/>
      <c r="Q11" s="338"/>
    </row>
    <row r="12" spans="1:17">
      <c r="A12" s="345">
        <v>3</v>
      </c>
      <c r="B12" s="346" t="s">
        <v>94</v>
      </c>
      <c r="C12" s="347">
        <v>2</v>
      </c>
      <c r="D12" s="347">
        <v>1</v>
      </c>
      <c r="E12" s="348"/>
      <c r="F12" s="348"/>
      <c r="G12" s="348"/>
      <c r="H12" s="348"/>
      <c r="I12" s="348"/>
      <c r="J12" s="348"/>
      <c r="K12" s="343">
        <v>3</v>
      </c>
      <c r="L12" s="325"/>
      <c r="M12" s="344"/>
      <c r="N12" s="344"/>
      <c r="O12" s="344"/>
      <c r="P12" s="344"/>
      <c r="Q12" s="344"/>
    </row>
    <row r="13" spans="1:17">
      <c r="A13" s="349"/>
      <c r="B13" s="350"/>
      <c r="C13" s="350"/>
      <c r="D13" s="350"/>
      <c r="E13" s="350"/>
      <c r="F13" s="350"/>
      <c r="G13" s="350"/>
      <c r="H13" s="350"/>
      <c r="I13" s="350"/>
      <c r="J13" s="350"/>
      <c r="K13" s="351">
        <v>10</v>
      </c>
      <c r="L13" s="325"/>
      <c r="M13" s="338"/>
      <c r="N13" s="338"/>
      <c r="O13" s="338"/>
      <c r="P13" s="338"/>
      <c r="Q13" s="338"/>
    </row>
    <row r="14" spans="1:17">
      <c r="A14" s="352"/>
      <c r="B14" s="353"/>
      <c r="C14" s="353"/>
      <c r="D14" s="353"/>
      <c r="E14" s="353"/>
      <c r="F14" s="353"/>
      <c r="G14" s="353"/>
      <c r="H14" s="353"/>
      <c r="I14" s="353"/>
      <c r="J14" s="353"/>
      <c r="K14" s="354"/>
      <c r="L14" s="325"/>
      <c r="M14" s="344"/>
      <c r="N14" s="344"/>
      <c r="O14" s="344"/>
      <c r="P14" s="344"/>
      <c r="Q14" s="344"/>
    </row>
    <row r="15" spans="1:17">
      <c r="A15" s="349"/>
      <c r="B15" s="350"/>
      <c r="C15" s="350"/>
      <c r="D15" s="350"/>
      <c r="E15" s="350"/>
      <c r="F15" s="350"/>
      <c r="G15" s="350"/>
      <c r="H15" s="350"/>
      <c r="I15" s="350"/>
      <c r="J15" s="350"/>
      <c r="K15" s="355"/>
      <c r="L15" s="325"/>
      <c r="M15" s="338"/>
      <c r="N15" s="338"/>
      <c r="O15" s="338"/>
      <c r="P15" s="338"/>
      <c r="Q15" s="338"/>
    </row>
    <row r="16" spans="1:17">
      <c r="A16" s="356"/>
      <c r="B16" s="357"/>
      <c r="C16" s="357"/>
      <c r="D16" s="357"/>
      <c r="E16" s="357"/>
      <c r="F16" s="357"/>
      <c r="G16" s="357"/>
      <c r="H16" s="357"/>
      <c r="I16" s="357"/>
      <c r="J16" s="357"/>
      <c r="K16" s="354"/>
      <c r="L16" s="325"/>
      <c r="M16" s="344"/>
      <c r="N16" s="344"/>
      <c r="O16" s="344"/>
      <c r="P16" s="344"/>
      <c r="Q16" s="344"/>
    </row>
    <row r="17" spans="1:17">
      <c r="A17" s="349"/>
      <c r="B17" s="350"/>
      <c r="C17" s="350"/>
      <c r="D17" s="350"/>
      <c r="E17" s="350"/>
      <c r="F17" s="350"/>
      <c r="G17" s="350"/>
      <c r="H17" s="350"/>
      <c r="I17" s="350"/>
      <c r="J17" s="350"/>
      <c r="K17" s="355"/>
      <c r="L17" s="325"/>
      <c r="M17" s="338"/>
      <c r="N17" s="338"/>
      <c r="O17" s="338"/>
      <c r="P17" s="338"/>
      <c r="Q17" s="338"/>
    </row>
    <row r="18" spans="1:17">
      <c r="A18" s="356"/>
      <c r="B18" s="357"/>
      <c r="C18" s="357"/>
      <c r="D18" s="357"/>
      <c r="E18" s="357"/>
      <c r="F18" s="357"/>
      <c r="G18" s="357"/>
      <c r="H18" s="357"/>
      <c r="I18" s="357"/>
      <c r="J18" s="357"/>
      <c r="K18" s="354"/>
      <c r="L18" s="325"/>
      <c r="M18" s="344"/>
      <c r="N18" s="344"/>
      <c r="O18" s="344"/>
      <c r="P18" s="344"/>
      <c r="Q18" s="344"/>
    </row>
    <row r="19" spans="1:17">
      <c r="A19" s="358"/>
      <c r="B19" s="359"/>
      <c r="C19" s="359"/>
      <c r="D19" s="359"/>
      <c r="E19" s="359"/>
      <c r="F19" s="359"/>
      <c r="G19" s="359"/>
      <c r="H19" s="359"/>
      <c r="I19" s="359"/>
      <c r="J19" s="359"/>
      <c r="K19" s="355"/>
      <c r="L19" s="325"/>
      <c r="M19" s="338"/>
      <c r="N19" s="338"/>
      <c r="O19" s="338"/>
      <c r="P19" s="338"/>
      <c r="Q19" s="338"/>
    </row>
    <row r="20" spans="1:17">
      <c r="A20" s="356"/>
      <c r="B20" s="357"/>
      <c r="C20" s="357"/>
      <c r="D20" s="357"/>
      <c r="E20" s="357"/>
      <c r="F20" s="357"/>
      <c r="G20" s="357"/>
      <c r="H20" s="357"/>
      <c r="I20" s="357"/>
      <c r="J20" s="357"/>
      <c r="K20" s="354"/>
      <c r="L20" s="325"/>
      <c r="M20" s="344"/>
      <c r="N20" s="344"/>
      <c r="O20" s="344"/>
      <c r="P20" s="344"/>
      <c r="Q20" s="344"/>
    </row>
    <row r="21" spans="1:17" ht="15.75" customHeight="1">
      <c r="A21" s="349"/>
      <c r="B21" s="350"/>
      <c r="C21" s="350"/>
      <c r="D21" s="350"/>
      <c r="E21" s="350"/>
      <c r="F21" s="350"/>
      <c r="G21" s="350"/>
      <c r="H21" s="350"/>
      <c r="I21" s="350"/>
      <c r="J21" s="350"/>
      <c r="K21" s="355"/>
      <c r="L21" s="325"/>
      <c r="M21" s="338"/>
      <c r="N21" s="338"/>
      <c r="O21" s="338"/>
      <c r="P21" s="338"/>
      <c r="Q21" s="338"/>
    </row>
    <row r="22" spans="1:17" ht="15.75" customHeight="1">
      <c r="A22" s="356"/>
      <c r="B22" s="357"/>
      <c r="C22" s="357"/>
      <c r="D22" s="357"/>
      <c r="E22" s="357"/>
      <c r="F22" s="357"/>
      <c r="G22" s="357"/>
      <c r="H22" s="357"/>
      <c r="I22" s="357"/>
      <c r="J22" s="357"/>
      <c r="K22" s="354"/>
      <c r="L22" s="325"/>
      <c r="M22" s="344"/>
      <c r="N22" s="344"/>
      <c r="O22" s="344"/>
      <c r="P22" s="344"/>
      <c r="Q22" s="344"/>
    </row>
    <row r="23" spans="1:17" ht="15.75" customHeight="1">
      <c r="A23" s="349"/>
      <c r="B23" s="350"/>
      <c r="C23" s="350"/>
      <c r="D23" s="350"/>
      <c r="E23" s="350"/>
      <c r="F23" s="350"/>
      <c r="G23" s="350"/>
      <c r="H23" s="350"/>
      <c r="I23" s="350"/>
      <c r="J23" s="350"/>
      <c r="K23" s="355"/>
      <c r="L23" s="325"/>
      <c r="M23" s="338"/>
      <c r="N23" s="338"/>
      <c r="O23" s="338"/>
      <c r="P23" s="338"/>
      <c r="Q23" s="338"/>
    </row>
    <row r="24" spans="1:17" ht="15.75" customHeight="1">
      <c r="A24" s="352"/>
      <c r="B24" s="353"/>
      <c r="C24" s="353"/>
      <c r="D24" s="353"/>
      <c r="E24" s="353"/>
      <c r="F24" s="353"/>
      <c r="G24" s="353"/>
      <c r="H24" s="353"/>
      <c r="I24" s="353"/>
      <c r="J24" s="353"/>
      <c r="K24" s="354"/>
      <c r="L24" s="325"/>
      <c r="M24" s="344"/>
      <c r="N24" s="344"/>
      <c r="O24" s="344"/>
      <c r="P24" s="344"/>
      <c r="Q24" s="344"/>
    </row>
    <row r="25" spans="1:17" ht="15.75" customHeight="1">
      <c r="A25" s="349"/>
      <c r="B25" s="350"/>
      <c r="C25" s="350"/>
      <c r="D25" s="350"/>
      <c r="E25" s="350"/>
      <c r="F25" s="350"/>
      <c r="G25" s="350"/>
      <c r="H25" s="350"/>
      <c r="I25" s="350"/>
      <c r="J25" s="350"/>
      <c r="K25" s="355"/>
      <c r="L25" s="325"/>
      <c r="M25" s="338"/>
      <c r="N25" s="338"/>
      <c r="O25" s="338"/>
      <c r="P25" s="338"/>
      <c r="Q25" s="338"/>
    </row>
    <row r="26" spans="1:17" ht="15.75" customHeight="1">
      <c r="A26" s="356"/>
      <c r="B26" s="357"/>
      <c r="C26" s="357"/>
      <c r="D26" s="357"/>
      <c r="E26" s="357"/>
      <c r="F26" s="357"/>
      <c r="G26" s="357"/>
      <c r="H26" s="357"/>
      <c r="I26" s="357"/>
      <c r="J26" s="357"/>
      <c r="K26" s="354"/>
      <c r="L26" s="325"/>
      <c r="M26" s="344"/>
      <c r="N26" s="344"/>
      <c r="O26" s="344"/>
      <c r="P26" s="344"/>
      <c r="Q26" s="344"/>
    </row>
    <row r="27" spans="1:17" ht="15.75" customHeight="1">
      <c r="A27" s="349"/>
      <c r="B27" s="350"/>
      <c r="C27" s="350"/>
      <c r="D27" s="350"/>
      <c r="E27" s="350"/>
      <c r="F27" s="350"/>
      <c r="G27" s="350"/>
      <c r="H27" s="350"/>
      <c r="I27" s="350"/>
      <c r="J27" s="350"/>
      <c r="K27" s="355"/>
      <c r="L27" s="325"/>
      <c r="M27" s="338"/>
      <c r="N27" s="338"/>
      <c r="O27" s="338"/>
      <c r="P27" s="338"/>
      <c r="Q27" s="338"/>
    </row>
    <row r="28" spans="1:17" ht="15.75" customHeight="1">
      <c r="A28" s="356"/>
      <c r="B28" s="357"/>
      <c r="C28" s="357"/>
      <c r="D28" s="357"/>
      <c r="E28" s="357"/>
      <c r="F28" s="357"/>
      <c r="G28" s="357"/>
      <c r="H28" s="357"/>
      <c r="I28" s="357"/>
      <c r="J28" s="357"/>
      <c r="K28" s="354"/>
      <c r="L28" s="325"/>
      <c r="M28" s="344"/>
      <c r="N28" s="344"/>
      <c r="O28" s="344"/>
      <c r="P28" s="344"/>
      <c r="Q28" s="344"/>
    </row>
    <row r="29" spans="1:17" ht="15.75" customHeight="1">
      <c r="A29" s="358"/>
      <c r="B29" s="359"/>
      <c r="C29" s="359"/>
      <c r="D29" s="359"/>
      <c r="E29" s="359"/>
      <c r="F29" s="359"/>
      <c r="G29" s="359"/>
      <c r="H29" s="359"/>
      <c r="I29" s="359"/>
      <c r="J29" s="359"/>
      <c r="K29" s="355"/>
      <c r="L29" s="325"/>
      <c r="M29" s="338"/>
      <c r="N29" s="338"/>
      <c r="O29" s="338"/>
      <c r="P29" s="338"/>
      <c r="Q29" s="338"/>
    </row>
    <row r="30" spans="1:17" ht="15.75" customHeight="1">
      <c r="A30" s="356"/>
      <c r="B30" s="357"/>
      <c r="C30" s="357"/>
      <c r="D30" s="357"/>
      <c r="E30" s="357"/>
      <c r="F30" s="357"/>
      <c r="G30" s="357"/>
      <c r="H30" s="357"/>
      <c r="I30" s="357"/>
      <c r="J30" s="357"/>
      <c r="K30" s="354"/>
      <c r="L30" s="325"/>
      <c r="M30" s="344"/>
      <c r="N30" s="344"/>
      <c r="O30" s="344"/>
      <c r="P30" s="344"/>
      <c r="Q30" s="344"/>
    </row>
    <row r="31" spans="1:17" ht="15.75" customHeight="1">
      <c r="A31" s="349"/>
      <c r="B31" s="350"/>
      <c r="C31" s="350"/>
      <c r="D31" s="350"/>
      <c r="E31" s="350"/>
      <c r="F31" s="350"/>
      <c r="G31" s="350"/>
      <c r="H31" s="350"/>
      <c r="I31" s="350"/>
      <c r="J31" s="350"/>
      <c r="K31" s="355"/>
      <c r="L31" s="325"/>
      <c r="M31" s="338"/>
      <c r="N31" s="338"/>
      <c r="O31" s="338"/>
      <c r="P31" s="338"/>
      <c r="Q31" s="338"/>
    </row>
    <row r="32" spans="1:17" ht="15.75" customHeight="1">
      <c r="A32" s="356"/>
      <c r="B32" s="357"/>
      <c r="C32" s="357"/>
      <c r="D32" s="357"/>
      <c r="E32" s="357"/>
      <c r="F32" s="357"/>
      <c r="G32" s="357"/>
      <c r="H32" s="357"/>
      <c r="I32" s="357"/>
      <c r="J32" s="357"/>
      <c r="K32" s="354"/>
      <c r="L32" s="325"/>
      <c r="M32" s="344"/>
      <c r="N32" s="344"/>
      <c r="O32" s="344"/>
      <c r="P32" s="344"/>
      <c r="Q32" s="344"/>
    </row>
    <row r="33" spans="1:17" ht="15.75" customHeight="1">
      <c r="A33" s="349"/>
      <c r="B33" s="350"/>
      <c r="C33" s="350"/>
      <c r="D33" s="350"/>
      <c r="E33" s="350"/>
      <c r="F33" s="350"/>
      <c r="G33" s="350"/>
      <c r="H33" s="350"/>
      <c r="I33" s="350"/>
      <c r="J33" s="350"/>
      <c r="K33" s="355"/>
      <c r="L33" s="325"/>
      <c r="M33" s="338"/>
      <c r="N33" s="338"/>
      <c r="O33" s="338"/>
      <c r="P33" s="338"/>
      <c r="Q33" s="338"/>
    </row>
    <row r="34" spans="1:17" ht="15.75" customHeight="1">
      <c r="A34" s="352"/>
      <c r="B34" s="353"/>
      <c r="C34" s="353"/>
      <c r="D34" s="353"/>
      <c r="E34" s="353"/>
      <c r="F34" s="353"/>
      <c r="G34" s="353"/>
      <c r="H34" s="353"/>
      <c r="I34" s="353"/>
      <c r="J34" s="353"/>
      <c r="K34" s="354"/>
      <c r="L34" s="325"/>
      <c r="M34" s="344"/>
      <c r="N34" s="344"/>
      <c r="O34" s="344"/>
      <c r="P34" s="344"/>
      <c r="Q34" s="344"/>
    </row>
    <row r="35" spans="1:17" ht="15.75" customHeight="1">
      <c r="A35" s="349"/>
      <c r="B35" s="350"/>
      <c r="C35" s="350"/>
      <c r="D35" s="350"/>
      <c r="E35" s="350"/>
      <c r="F35" s="350"/>
      <c r="G35" s="350"/>
      <c r="H35" s="350"/>
      <c r="I35" s="350"/>
      <c r="J35" s="350"/>
      <c r="K35" s="355"/>
      <c r="L35" s="325"/>
      <c r="M35" s="338"/>
      <c r="N35" s="338"/>
      <c r="O35" s="338"/>
      <c r="P35" s="338"/>
      <c r="Q35" s="338"/>
    </row>
    <row r="36" spans="1:17" ht="15.75" customHeight="1">
      <c r="A36" s="356"/>
      <c r="B36" s="357"/>
      <c r="C36" s="357"/>
      <c r="D36" s="357"/>
      <c r="E36" s="357"/>
      <c r="F36" s="357"/>
      <c r="G36" s="357"/>
      <c r="H36" s="357"/>
      <c r="I36" s="357"/>
      <c r="J36" s="357"/>
      <c r="K36" s="354"/>
      <c r="L36" s="325"/>
      <c r="M36" s="344"/>
      <c r="N36" s="344"/>
      <c r="O36" s="344"/>
      <c r="P36" s="344"/>
      <c r="Q36" s="344"/>
    </row>
    <row r="37" spans="1:17" ht="15.75" customHeight="1">
      <c r="A37" s="349"/>
      <c r="B37" s="350"/>
      <c r="C37" s="350"/>
      <c r="D37" s="350"/>
      <c r="E37" s="350"/>
      <c r="F37" s="350"/>
      <c r="G37" s="350"/>
      <c r="H37" s="350"/>
      <c r="I37" s="350"/>
      <c r="J37" s="350"/>
      <c r="K37" s="355"/>
      <c r="L37" s="325"/>
      <c r="M37" s="338"/>
      <c r="N37" s="338"/>
      <c r="O37" s="338"/>
      <c r="P37" s="338"/>
      <c r="Q37" s="338"/>
    </row>
    <row r="38" spans="1:17" ht="15.75" customHeight="1">
      <c r="A38" s="356"/>
      <c r="B38" s="357"/>
      <c r="C38" s="357"/>
      <c r="D38" s="357"/>
      <c r="E38" s="357"/>
      <c r="F38" s="357"/>
      <c r="G38" s="357"/>
      <c r="H38" s="357"/>
      <c r="I38" s="357"/>
      <c r="J38" s="357"/>
      <c r="K38" s="354"/>
      <c r="L38" s="325"/>
      <c r="M38" s="344"/>
      <c r="N38" s="344"/>
      <c r="O38" s="344"/>
      <c r="P38" s="344"/>
      <c r="Q38" s="344"/>
    </row>
    <row r="39" spans="1:17" ht="15.75" customHeight="1">
      <c r="A39" s="358"/>
      <c r="B39" s="359"/>
      <c r="C39" s="359"/>
      <c r="D39" s="359"/>
      <c r="E39" s="359"/>
      <c r="F39" s="359"/>
      <c r="G39" s="359"/>
      <c r="H39" s="359"/>
      <c r="I39" s="359"/>
      <c r="J39" s="359"/>
      <c r="K39" s="355"/>
      <c r="L39" s="325"/>
      <c r="M39" s="338"/>
      <c r="N39" s="338"/>
      <c r="O39" s="338"/>
      <c r="P39" s="338"/>
      <c r="Q39" s="338"/>
    </row>
    <row r="40" spans="1:17" ht="15.75" customHeight="1">
      <c r="A40" s="360"/>
      <c r="B40" s="361"/>
      <c r="C40" s="361"/>
      <c r="D40" s="361"/>
      <c r="E40" s="360"/>
      <c r="F40" s="267"/>
      <c r="G40" s="267"/>
      <c r="H40" s="267"/>
      <c r="I40" s="267"/>
      <c r="J40" s="267"/>
      <c r="K40" s="267"/>
      <c r="L40" s="325"/>
      <c r="M40" s="344"/>
      <c r="N40" s="344"/>
      <c r="O40" s="344"/>
      <c r="P40" s="344"/>
      <c r="Q40" s="344"/>
    </row>
    <row r="41" spans="1:17" ht="15.75" customHeight="1">
      <c r="A41" s="362" t="s">
        <v>24</v>
      </c>
      <c r="B41" s="363" t="s">
        <v>25</v>
      </c>
      <c r="C41" s="364" t="s">
        <v>43</v>
      </c>
      <c r="D41" s="365" t="s">
        <v>44</v>
      </c>
      <c r="E41" s="366" t="s">
        <v>46</v>
      </c>
      <c r="F41" s="267"/>
      <c r="G41" s="371" t="s">
        <v>24</v>
      </c>
      <c r="H41" s="371" t="s">
        <v>47</v>
      </c>
      <c r="I41" s="371" t="s">
        <v>48</v>
      </c>
      <c r="J41" s="371" t="s">
        <v>49</v>
      </c>
      <c r="K41" s="267"/>
      <c r="L41" s="267"/>
      <c r="M41" s="267"/>
      <c r="N41" s="267"/>
      <c r="O41" s="267"/>
      <c r="P41" s="267"/>
      <c r="Q41" s="267"/>
    </row>
    <row r="42" spans="1:17" ht="15.75" customHeight="1">
      <c r="A42" s="367">
        <v>1</v>
      </c>
      <c r="B42" s="368" t="s">
        <v>59</v>
      </c>
      <c r="C42" s="368">
        <v>183</v>
      </c>
      <c r="D42" s="368">
        <v>69</v>
      </c>
      <c r="E42" s="368" t="s">
        <v>70</v>
      </c>
      <c r="F42" s="325"/>
      <c r="G42" s="372" t="s">
        <v>50</v>
      </c>
      <c r="H42" s="372"/>
      <c r="I42" s="372"/>
      <c r="J42" s="372"/>
      <c r="K42" s="267"/>
      <c r="L42" s="267"/>
      <c r="M42" s="267"/>
      <c r="N42" s="267"/>
      <c r="O42" s="267"/>
      <c r="P42" s="267"/>
      <c r="Q42" s="267"/>
    </row>
    <row r="43" spans="1:17" ht="15.75" customHeight="1">
      <c r="A43" s="367">
        <v>1</v>
      </c>
      <c r="B43" s="368" t="s">
        <v>95</v>
      </c>
      <c r="C43" s="368">
        <v>222</v>
      </c>
      <c r="D43" s="368">
        <v>123</v>
      </c>
      <c r="E43" s="368" t="s">
        <v>70</v>
      </c>
      <c r="F43" s="325"/>
      <c r="G43" s="373" t="s">
        <v>51</v>
      </c>
      <c r="H43" s="373"/>
      <c r="I43" s="373"/>
      <c r="J43" s="373"/>
      <c r="K43" s="267"/>
      <c r="L43" s="267"/>
      <c r="M43" s="267"/>
      <c r="N43" s="267"/>
      <c r="O43" s="267"/>
      <c r="P43" s="267"/>
      <c r="Q43" s="267"/>
    </row>
    <row r="44" spans="1:17" ht="15.75" customHeight="1">
      <c r="A44" s="367">
        <v>1</v>
      </c>
      <c r="B44" s="368" t="s">
        <v>95</v>
      </c>
      <c r="C44" s="368">
        <v>182</v>
      </c>
      <c r="D44" s="368">
        <v>62</v>
      </c>
      <c r="E44" s="368" t="s">
        <v>70</v>
      </c>
      <c r="F44" s="325"/>
      <c r="G44" s="372" t="s">
        <v>52</v>
      </c>
      <c r="H44" s="372"/>
      <c r="I44" s="372"/>
      <c r="J44" s="372"/>
      <c r="K44" s="267"/>
      <c r="L44" s="267"/>
      <c r="M44" s="267"/>
      <c r="N44" s="267"/>
      <c r="O44" s="267"/>
      <c r="P44" s="267"/>
      <c r="Q44" s="267"/>
    </row>
    <row r="45" spans="1:17" ht="15.75" customHeight="1">
      <c r="A45" s="367">
        <v>1</v>
      </c>
      <c r="B45" s="368" t="s">
        <v>59</v>
      </c>
      <c r="C45" s="368">
        <v>211</v>
      </c>
      <c r="D45" s="368">
        <v>104</v>
      </c>
      <c r="E45" s="368" t="s">
        <v>70</v>
      </c>
      <c r="F45" s="267"/>
      <c r="G45" s="371" t="s">
        <v>24</v>
      </c>
      <c r="H45" s="371" t="s">
        <v>53</v>
      </c>
      <c r="I45" s="371" t="s">
        <v>48</v>
      </c>
      <c r="J45" s="371" t="s">
        <v>49</v>
      </c>
      <c r="K45" s="267"/>
      <c r="L45" s="267"/>
      <c r="M45" s="267"/>
      <c r="N45" s="267"/>
      <c r="O45" s="267"/>
      <c r="P45" s="267"/>
      <c r="Q45" s="267"/>
    </row>
    <row r="46" spans="1:17" ht="15.75" customHeight="1">
      <c r="A46" s="367">
        <v>1</v>
      </c>
      <c r="B46" s="368" t="s">
        <v>59</v>
      </c>
      <c r="C46" s="368">
        <v>86</v>
      </c>
      <c r="D46" s="368">
        <v>7</v>
      </c>
      <c r="E46" s="368" t="s">
        <v>70</v>
      </c>
      <c r="F46" s="325"/>
      <c r="G46" s="374" t="s">
        <v>50</v>
      </c>
      <c r="H46" s="374"/>
      <c r="I46" s="374"/>
      <c r="J46" s="374"/>
      <c r="K46" s="267"/>
      <c r="L46" s="267"/>
      <c r="M46" s="267"/>
      <c r="N46" s="267"/>
      <c r="O46" s="267"/>
      <c r="P46" s="267"/>
      <c r="Q46" s="267"/>
    </row>
    <row r="47" spans="1:17" ht="15.75" customHeight="1">
      <c r="A47" s="367">
        <v>1</v>
      </c>
      <c r="B47" s="368" t="s">
        <v>95</v>
      </c>
      <c r="C47" s="368">
        <v>245</v>
      </c>
      <c r="D47" s="368">
        <v>158</v>
      </c>
      <c r="E47" s="368" t="s">
        <v>70</v>
      </c>
      <c r="F47" s="325"/>
      <c r="G47" s="375" t="s">
        <v>51</v>
      </c>
      <c r="H47" s="375"/>
      <c r="I47" s="375"/>
      <c r="J47" s="375"/>
      <c r="K47" s="267"/>
      <c r="L47" s="267"/>
      <c r="M47" s="267"/>
      <c r="N47" s="267"/>
      <c r="O47" s="267"/>
      <c r="P47" s="267"/>
      <c r="Q47" s="267"/>
    </row>
    <row r="48" spans="1:17" ht="15.75" customHeight="1">
      <c r="A48" s="367">
        <v>1</v>
      </c>
      <c r="B48" s="368" t="s">
        <v>95</v>
      </c>
      <c r="C48" s="368">
        <v>209</v>
      </c>
      <c r="D48" s="368">
        <v>89</v>
      </c>
      <c r="E48" s="368" t="s">
        <v>70</v>
      </c>
      <c r="F48" s="325"/>
      <c r="G48" s="374" t="s">
        <v>52</v>
      </c>
      <c r="H48" s="374"/>
      <c r="I48" s="374"/>
      <c r="J48" s="374"/>
      <c r="K48" s="267"/>
      <c r="L48" s="267"/>
      <c r="M48" s="267"/>
      <c r="N48" s="267"/>
      <c r="O48" s="267"/>
      <c r="P48" s="267"/>
      <c r="Q48" s="267"/>
    </row>
    <row r="49" spans="1:17" ht="15.75" customHeight="1">
      <c r="A49" s="367">
        <v>1</v>
      </c>
      <c r="B49" s="368" t="s">
        <v>95</v>
      </c>
      <c r="C49" s="368">
        <v>207</v>
      </c>
      <c r="D49" s="368">
        <v>88</v>
      </c>
      <c r="E49" s="368" t="s">
        <v>70</v>
      </c>
      <c r="F49" s="267"/>
      <c r="G49" s="267"/>
      <c r="H49" s="267"/>
      <c r="I49" s="267"/>
      <c r="J49" s="267"/>
      <c r="K49" s="267"/>
      <c r="L49" s="267"/>
      <c r="M49" s="267"/>
      <c r="N49" s="267"/>
      <c r="O49" s="267"/>
      <c r="P49" s="267"/>
      <c r="Q49" s="267"/>
    </row>
    <row r="50" spans="1:17" ht="15.75" customHeight="1">
      <c r="A50" s="367">
        <v>1</v>
      </c>
      <c r="B50" s="368" t="s">
        <v>95</v>
      </c>
      <c r="C50" s="368">
        <v>228</v>
      </c>
      <c r="D50" s="368">
        <v>114</v>
      </c>
      <c r="E50" s="368" t="s">
        <v>70</v>
      </c>
      <c r="F50" s="267"/>
      <c r="G50" s="267"/>
      <c r="H50" s="267"/>
      <c r="I50" s="267"/>
      <c r="J50" s="267"/>
      <c r="K50" s="267"/>
      <c r="L50" s="267"/>
      <c r="M50" s="267"/>
      <c r="N50" s="267"/>
      <c r="O50" s="267"/>
      <c r="P50" s="267"/>
      <c r="Q50" s="267"/>
    </row>
    <row r="51" spans="1:17" ht="15.75" customHeight="1">
      <c r="A51" s="367">
        <v>1</v>
      </c>
      <c r="B51" s="368" t="s">
        <v>95</v>
      </c>
      <c r="C51" s="368">
        <v>177</v>
      </c>
      <c r="D51" s="368">
        <v>56</v>
      </c>
      <c r="E51" s="368" t="s">
        <v>70</v>
      </c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</row>
    <row r="52" spans="1:17" ht="15.75" customHeight="1">
      <c r="A52" s="367">
        <v>1</v>
      </c>
      <c r="B52" s="368" t="s">
        <v>59</v>
      </c>
      <c r="C52" s="368">
        <v>194</v>
      </c>
      <c r="D52" s="368">
        <v>87</v>
      </c>
      <c r="E52" s="368" t="s">
        <v>70</v>
      </c>
      <c r="F52" s="267"/>
      <c r="G52" s="267"/>
      <c r="H52" s="267"/>
      <c r="I52" s="267"/>
      <c r="J52" s="267"/>
      <c r="K52" s="267"/>
      <c r="L52" s="267"/>
      <c r="M52" s="267"/>
      <c r="N52" s="267"/>
      <c r="O52" s="267"/>
      <c r="P52" s="267"/>
      <c r="Q52" s="267"/>
    </row>
    <row r="53" spans="1:17" ht="15.75" customHeight="1">
      <c r="A53" s="367">
        <v>1</v>
      </c>
      <c r="B53" s="368" t="s">
        <v>95</v>
      </c>
      <c r="C53" s="368">
        <v>111</v>
      </c>
      <c r="D53" s="368">
        <v>13</v>
      </c>
      <c r="E53" s="368" t="s">
        <v>70</v>
      </c>
      <c r="F53" s="267"/>
      <c r="G53" s="267"/>
      <c r="H53" s="267"/>
      <c r="I53" s="267"/>
      <c r="J53" s="267"/>
      <c r="K53" s="267"/>
      <c r="L53" s="267"/>
      <c r="M53" s="267"/>
      <c r="N53" s="267"/>
      <c r="O53" s="267"/>
      <c r="P53" s="267"/>
      <c r="Q53" s="267"/>
    </row>
    <row r="54" spans="1:17" ht="15.75" customHeight="1">
      <c r="A54" s="367">
        <v>1</v>
      </c>
      <c r="B54" s="368" t="s">
        <v>95</v>
      </c>
      <c r="C54" s="368">
        <v>92</v>
      </c>
      <c r="D54" s="368">
        <v>8</v>
      </c>
      <c r="E54" s="368" t="s">
        <v>70</v>
      </c>
      <c r="F54" s="267"/>
      <c r="G54" s="267"/>
      <c r="H54" s="267"/>
      <c r="I54" s="267"/>
      <c r="J54" s="267"/>
      <c r="K54" s="267"/>
      <c r="L54" s="267"/>
      <c r="M54" s="267"/>
      <c r="N54" s="267"/>
      <c r="O54" s="267"/>
      <c r="P54" s="267"/>
      <c r="Q54" s="267"/>
    </row>
    <row r="55" spans="1:17" ht="15.75" customHeight="1">
      <c r="A55" s="367">
        <v>1</v>
      </c>
      <c r="B55" s="368" t="s">
        <v>95</v>
      </c>
      <c r="C55" s="368">
        <v>101</v>
      </c>
      <c r="D55" s="368">
        <v>10</v>
      </c>
      <c r="E55" s="368" t="s">
        <v>70</v>
      </c>
      <c r="F55" s="267"/>
      <c r="G55" s="267"/>
      <c r="H55" s="267"/>
      <c r="I55" s="267"/>
      <c r="J55" s="267"/>
      <c r="K55" s="267"/>
      <c r="L55" s="267"/>
      <c r="M55" s="267"/>
      <c r="N55" s="267"/>
      <c r="O55" s="267"/>
      <c r="P55" s="267"/>
      <c r="Q55" s="267"/>
    </row>
    <row r="56" spans="1:17" ht="15.75" customHeight="1">
      <c r="A56" s="367">
        <v>1</v>
      </c>
      <c r="B56" s="368" t="s">
        <v>59</v>
      </c>
      <c r="C56" s="368">
        <v>80</v>
      </c>
      <c r="D56" s="368">
        <v>6</v>
      </c>
      <c r="E56" s="368" t="s">
        <v>70</v>
      </c>
      <c r="F56" s="267"/>
      <c r="G56" s="267"/>
      <c r="H56" s="267"/>
      <c r="I56" s="267"/>
      <c r="J56" s="267"/>
      <c r="K56" s="267"/>
      <c r="L56" s="267"/>
      <c r="M56" s="267"/>
      <c r="N56" s="267"/>
      <c r="O56" s="267"/>
      <c r="P56" s="267"/>
      <c r="Q56" s="267"/>
    </row>
    <row r="57" spans="1:17" ht="15.75" customHeight="1">
      <c r="A57" s="367">
        <v>1</v>
      </c>
      <c r="B57" s="368" t="s">
        <v>95</v>
      </c>
      <c r="C57" s="368">
        <v>103</v>
      </c>
      <c r="D57" s="368">
        <v>11</v>
      </c>
      <c r="E57" s="368" t="s">
        <v>70</v>
      </c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267"/>
      <c r="Q57" s="267"/>
    </row>
    <row r="58" spans="1:17" ht="15.75" customHeight="1">
      <c r="A58" s="367">
        <v>1</v>
      </c>
      <c r="B58" s="368" t="s">
        <v>95</v>
      </c>
      <c r="C58" s="368">
        <v>78</v>
      </c>
      <c r="D58" s="368">
        <v>5</v>
      </c>
      <c r="E58" s="368" t="s">
        <v>70</v>
      </c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267"/>
      <c r="Q58" s="267"/>
    </row>
    <row r="59" spans="1:17" ht="15.75" customHeight="1">
      <c r="A59" s="367">
        <v>1</v>
      </c>
      <c r="B59" s="368" t="s">
        <v>95</v>
      </c>
      <c r="C59" s="368">
        <v>199</v>
      </c>
      <c r="D59" s="368">
        <v>82</v>
      </c>
      <c r="E59" s="368" t="s">
        <v>70</v>
      </c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</row>
    <row r="60" spans="1:17" ht="15.75" customHeight="1">
      <c r="A60" s="367">
        <v>1</v>
      </c>
      <c r="B60" s="368" t="s">
        <v>95</v>
      </c>
      <c r="C60" s="368">
        <v>193</v>
      </c>
      <c r="D60" s="368">
        <v>70</v>
      </c>
      <c r="E60" s="368" t="s">
        <v>70</v>
      </c>
      <c r="F60" s="267"/>
      <c r="G60" s="267"/>
      <c r="H60" s="267"/>
      <c r="I60" s="267"/>
      <c r="J60" s="267"/>
      <c r="K60" s="267"/>
      <c r="L60" s="267"/>
      <c r="M60" s="267"/>
      <c r="N60" s="267"/>
      <c r="O60" s="267"/>
      <c r="P60" s="267"/>
      <c r="Q60" s="267"/>
    </row>
    <row r="61" spans="1:17" ht="15.75" customHeight="1">
      <c r="A61" s="367">
        <v>1</v>
      </c>
      <c r="B61" s="368" t="s">
        <v>95</v>
      </c>
      <c r="C61" s="368">
        <v>247</v>
      </c>
      <c r="D61" s="368">
        <v>152</v>
      </c>
      <c r="E61" s="368" t="s">
        <v>70</v>
      </c>
      <c r="F61" s="267"/>
      <c r="G61" s="267"/>
      <c r="H61" s="267"/>
      <c r="I61" s="267"/>
      <c r="J61" s="267"/>
      <c r="K61" s="267"/>
      <c r="L61" s="267"/>
      <c r="M61" s="267"/>
      <c r="N61" s="267"/>
      <c r="O61" s="267"/>
      <c r="P61" s="267"/>
      <c r="Q61" s="267"/>
    </row>
    <row r="62" spans="1:17" ht="15.75" customHeight="1">
      <c r="A62" s="367">
        <v>1</v>
      </c>
      <c r="B62" s="368" t="s">
        <v>95</v>
      </c>
      <c r="C62" s="368">
        <v>212</v>
      </c>
      <c r="D62" s="368">
        <v>102</v>
      </c>
      <c r="E62" s="368" t="s">
        <v>70</v>
      </c>
      <c r="F62" s="267"/>
      <c r="G62" s="267"/>
      <c r="H62" s="267"/>
      <c r="I62" s="267"/>
      <c r="J62" s="267"/>
      <c r="K62" s="267"/>
      <c r="L62" s="267"/>
      <c r="M62" s="267"/>
      <c r="N62" s="267"/>
      <c r="O62" s="267"/>
      <c r="P62" s="267"/>
      <c r="Q62" s="267"/>
    </row>
    <row r="63" spans="1:17" ht="15.75" customHeight="1">
      <c r="A63" s="367">
        <v>1</v>
      </c>
      <c r="B63" s="368" t="s">
        <v>95</v>
      </c>
      <c r="C63" s="368">
        <v>235</v>
      </c>
      <c r="D63" s="368">
        <v>126</v>
      </c>
      <c r="E63" s="368" t="s">
        <v>70</v>
      </c>
      <c r="F63" s="267"/>
      <c r="G63" s="267"/>
      <c r="H63" s="267"/>
      <c r="I63" s="267"/>
      <c r="J63" s="267"/>
      <c r="K63" s="267"/>
      <c r="L63" s="267"/>
      <c r="M63" s="267"/>
      <c r="N63" s="267"/>
      <c r="O63" s="267"/>
      <c r="P63" s="267"/>
      <c r="Q63" s="267"/>
    </row>
    <row r="64" spans="1:17" ht="15.75" customHeight="1">
      <c r="A64" s="367">
        <v>1</v>
      </c>
      <c r="B64" s="368" t="s">
        <v>95</v>
      </c>
      <c r="C64" s="368">
        <v>214</v>
      </c>
      <c r="D64" s="368">
        <v>103</v>
      </c>
      <c r="E64" s="368" t="s">
        <v>70</v>
      </c>
      <c r="F64" s="267"/>
      <c r="G64" s="267"/>
      <c r="H64" s="267"/>
      <c r="I64" s="267"/>
      <c r="J64" s="267"/>
      <c r="K64" s="267"/>
      <c r="L64" s="267"/>
      <c r="M64" s="267"/>
      <c r="N64" s="267"/>
      <c r="O64" s="267"/>
      <c r="P64" s="267"/>
      <c r="Q64" s="267"/>
    </row>
    <row r="65" spans="1:17" ht="15.75" customHeight="1">
      <c r="A65" s="367">
        <v>1</v>
      </c>
      <c r="B65" s="368" t="s">
        <v>95</v>
      </c>
      <c r="C65" s="368">
        <v>220</v>
      </c>
      <c r="D65" s="368">
        <v>111</v>
      </c>
      <c r="E65" s="368" t="s">
        <v>70</v>
      </c>
      <c r="F65" s="267"/>
      <c r="G65" s="267"/>
      <c r="H65" s="267"/>
      <c r="I65" s="267"/>
      <c r="J65" s="267"/>
      <c r="K65" s="267"/>
      <c r="L65" s="267"/>
      <c r="M65" s="267"/>
      <c r="N65" s="267"/>
      <c r="O65" s="267"/>
      <c r="P65" s="267"/>
      <c r="Q65" s="267"/>
    </row>
    <row r="66" spans="1:17" ht="15.75" customHeight="1">
      <c r="A66" s="367">
        <v>1</v>
      </c>
      <c r="B66" s="368" t="s">
        <v>95</v>
      </c>
      <c r="C66" s="368">
        <v>205</v>
      </c>
      <c r="D66" s="368">
        <v>85</v>
      </c>
      <c r="E66" s="368" t="s">
        <v>70</v>
      </c>
      <c r="F66" s="267"/>
      <c r="G66" s="267"/>
      <c r="H66" s="267"/>
      <c r="I66" s="267"/>
      <c r="J66" s="267"/>
      <c r="K66" s="267"/>
      <c r="L66" s="267"/>
      <c r="M66" s="267"/>
      <c r="N66" s="267"/>
      <c r="O66" s="267"/>
      <c r="P66" s="267"/>
      <c r="Q66" s="267"/>
    </row>
    <row r="67" spans="1:17" ht="15.75" customHeight="1">
      <c r="A67" s="367">
        <v>1</v>
      </c>
      <c r="B67" s="368" t="s">
        <v>95</v>
      </c>
      <c r="C67" s="368">
        <v>200</v>
      </c>
      <c r="D67" s="368">
        <v>72</v>
      </c>
      <c r="E67" s="368" t="s">
        <v>70</v>
      </c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</row>
    <row r="68" spans="1:17" ht="15.75" customHeight="1">
      <c r="A68" s="367">
        <v>1</v>
      </c>
      <c r="B68" s="368" t="s">
        <v>95</v>
      </c>
      <c r="C68" s="368">
        <v>215</v>
      </c>
      <c r="D68" s="368">
        <v>105</v>
      </c>
      <c r="E68" s="368" t="s">
        <v>70</v>
      </c>
      <c r="F68" s="267"/>
      <c r="G68" s="267"/>
      <c r="H68" s="267"/>
      <c r="I68" s="267"/>
      <c r="J68" s="267"/>
      <c r="K68" s="267"/>
      <c r="L68" s="267"/>
      <c r="M68" s="267"/>
      <c r="N68" s="267"/>
      <c r="O68" s="267"/>
      <c r="P68" s="267"/>
      <c r="Q68" s="267"/>
    </row>
    <row r="69" spans="1:17" ht="15.75" customHeight="1">
      <c r="A69" s="367">
        <v>1</v>
      </c>
      <c r="B69" s="368" t="s">
        <v>95</v>
      </c>
      <c r="C69" s="368">
        <v>207</v>
      </c>
      <c r="D69" s="368">
        <v>85</v>
      </c>
      <c r="E69" s="368" t="s">
        <v>70</v>
      </c>
      <c r="F69" s="267"/>
      <c r="G69" s="267"/>
      <c r="H69" s="267"/>
      <c r="I69" s="267"/>
      <c r="J69" s="267"/>
      <c r="K69" s="267"/>
      <c r="L69" s="267"/>
      <c r="M69" s="267"/>
      <c r="N69" s="267"/>
      <c r="O69" s="267"/>
      <c r="P69" s="267"/>
      <c r="Q69" s="267"/>
    </row>
    <row r="70" spans="1:17" ht="15.75" customHeight="1">
      <c r="A70" s="367">
        <v>1</v>
      </c>
      <c r="B70" s="368" t="s">
        <v>95</v>
      </c>
      <c r="C70" s="368">
        <v>241</v>
      </c>
      <c r="D70" s="368">
        <v>140</v>
      </c>
      <c r="E70" s="368" t="s">
        <v>70</v>
      </c>
      <c r="F70" s="267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</row>
    <row r="71" spans="1:17" ht="15.75" customHeight="1">
      <c r="A71" s="367">
        <v>1</v>
      </c>
      <c r="B71" s="368" t="s">
        <v>95</v>
      </c>
      <c r="C71" s="368">
        <v>187</v>
      </c>
      <c r="D71" s="368">
        <v>61</v>
      </c>
      <c r="E71" s="368" t="s">
        <v>70</v>
      </c>
      <c r="F71" s="267"/>
      <c r="G71" s="267"/>
      <c r="H71" s="267"/>
      <c r="I71" s="267"/>
      <c r="J71" s="267"/>
      <c r="K71" s="267"/>
      <c r="L71" s="267"/>
      <c r="M71" s="267"/>
      <c r="N71" s="267"/>
      <c r="O71" s="267"/>
      <c r="P71" s="267"/>
      <c r="Q71" s="267"/>
    </row>
    <row r="72" spans="1:17" ht="15.75" customHeight="1">
      <c r="A72" s="367">
        <v>1</v>
      </c>
      <c r="B72" s="368" t="s">
        <v>95</v>
      </c>
      <c r="C72" s="368">
        <v>208</v>
      </c>
      <c r="D72" s="368">
        <v>87</v>
      </c>
      <c r="E72" s="368" t="s">
        <v>70</v>
      </c>
      <c r="F72" s="267"/>
      <c r="G72" s="267"/>
      <c r="H72" s="267"/>
      <c r="I72" s="267"/>
      <c r="J72" s="267"/>
      <c r="K72" s="267"/>
      <c r="L72" s="267"/>
      <c r="M72" s="267"/>
      <c r="N72" s="267"/>
      <c r="O72" s="267"/>
      <c r="P72" s="267"/>
      <c r="Q72" s="267"/>
    </row>
    <row r="73" spans="1:17" ht="15.75" customHeight="1">
      <c r="A73" s="367">
        <v>1</v>
      </c>
      <c r="B73" s="368" t="s">
        <v>95</v>
      </c>
      <c r="C73" s="368">
        <v>185</v>
      </c>
      <c r="D73" s="368">
        <v>57</v>
      </c>
      <c r="E73" s="368" t="s">
        <v>70</v>
      </c>
      <c r="F73" s="267"/>
      <c r="G73" s="267"/>
      <c r="H73" s="267"/>
      <c r="I73" s="267"/>
      <c r="J73" s="267"/>
      <c r="K73" s="267"/>
      <c r="L73" s="267"/>
      <c r="M73" s="267"/>
      <c r="N73" s="267"/>
      <c r="O73" s="267"/>
      <c r="P73" s="267"/>
      <c r="Q73" s="267"/>
    </row>
    <row r="74" spans="1:17" ht="15.75" customHeight="1">
      <c r="A74" s="367">
        <v>1</v>
      </c>
      <c r="B74" s="368" t="s">
        <v>95</v>
      </c>
      <c r="C74" s="368">
        <v>206</v>
      </c>
      <c r="D74" s="368">
        <v>90</v>
      </c>
      <c r="E74" s="368" t="s">
        <v>70</v>
      </c>
      <c r="F74" s="267"/>
      <c r="G74" s="267"/>
      <c r="H74" s="267"/>
      <c r="I74" s="267"/>
      <c r="J74" s="267"/>
      <c r="K74" s="267"/>
      <c r="L74" s="267"/>
      <c r="M74" s="267"/>
      <c r="N74" s="267"/>
      <c r="O74" s="267"/>
      <c r="P74" s="267"/>
      <c r="Q74" s="267"/>
    </row>
    <row r="75" spans="1:17" ht="15.75" customHeight="1">
      <c r="A75" s="367">
        <v>1</v>
      </c>
      <c r="B75" s="368" t="s">
        <v>95</v>
      </c>
      <c r="C75" s="369">
        <v>197</v>
      </c>
      <c r="D75" s="369">
        <v>84</v>
      </c>
      <c r="E75" s="369" t="s">
        <v>70</v>
      </c>
    </row>
    <row r="76" spans="1:17" ht="15.75" customHeight="1">
      <c r="A76" s="367">
        <v>1</v>
      </c>
      <c r="B76" s="369" t="s">
        <v>59</v>
      </c>
      <c r="C76" s="369">
        <v>252</v>
      </c>
      <c r="D76" s="369">
        <v>168</v>
      </c>
      <c r="E76" s="369" t="s">
        <v>70</v>
      </c>
    </row>
    <row r="77" spans="1:17" ht="15.75" customHeight="1">
      <c r="A77" s="367">
        <v>1</v>
      </c>
      <c r="B77" s="369" t="s">
        <v>59</v>
      </c>
      <c r="C77" s="369">
        <v>286</v>
      </c>
      <c r="D77" s="369">
        <v>245</v>
      </c>
      <c r="E77" s="369" t="s">
        <v>70</v>
      </c>
    </row>
    <row r="78" spans="1:17" ht="15.75" customHeight="1">
      <c r="A78" s="367">
        <v>1</v>
      </c>
      <c r="B78" s="369" t="s">
        <v>59</v>
      </c>
      <c r="C78" s="369">
        <v>320</v>
      </c>
      <c r="D78" s="369">
        <v>334</v>
      </c>
      <c r="E78" s="369" t="s">
        <v>70</v>
      </c>
    </row>
    <row r="79" spans="1:17" ht="15.75" customHeight="1">
      <c r="A79" s="367">
        <v>1</v>
      </c>
      <c r="B79" s="369" t="s">
        <v>59</v>
      </c>
      <c r="C79" s="369">
        <v>294</v>
      </c>
      <c r="D79" s="369">
        <v>288</v>
      </c>
      <c r="E79" s="369" t="s">
        <v>70</v>
      </c>
    </row>
    <row r="80" spans="1:17" ht="15.75" customHeight="1">
      <c r="A80" s="367">
        <v>1</v>
      </c>
      <c r="B80" s="369" t="s">
        <v>59</v>
      </c>
      <c r="C80" s="369">
        <v>207</v>
      </c>
      <c r="D80" s="369">
        <v>84</v>
      </c>
      <c r="E80" s="369" t="s">
        <v>70</v>
      </c>
    </row>
    <row r="81" spans="1:5" ht="15.75" customHeight="1">
      <c r="A81" s="367">
        <v>1</v>
      </c>
      <c r="B81" s="369" t="s">
        <v>59</v>
      </c>
      <c r="C81" s="369">
        <v>220</v>
      </c>
      <c r="D81" s="369">
        <v>119</v>
      </c>
      <c r="E81" s="369" t="s">
        <v>70</v>
      </c>
    </row>
    <row r="82" spans="1:5" ht="15.75" customHeight="1">
      <c r="A82" s="367">
        <v>1</v>
      </c>
      <c r="B82" s="369" t="s">
        <v>59</v>
      </c>
      <c r="C82" s="369">
        <v>229</v>
      </c>
      <c r="D82" s="369">
        <v>134</v>
      </c>
      <c r="E82" s="369" t="s">
        <v>70</v>
      </c>
    </row>
    <row r="83" spans="1:5" ht="15.75" customHeight="1">
      <c r="A83" s="367">
        <v>1</v>
      </c>
      <c r="B83" s="369" t="s">
        <v>59</v>
      </c>
      <c r="C83" s="369">
        <v>235</v>
      </c>
      <c r="D83" s="369">
        <v>135</v>
      </c>
      <c r="E83" s="369" t="s">
        <v>70</v>
      </c>
    </row>
    <row r="84" spans="1:5" ht="15.75" customHeight="1">
      <c r="A84" s="367">
        <v>1</v>
      </c>
      <c r="B84" s="369" t="s">
        <v>59</v>
      </c>
      <c r="C84" s="369">
        <v>217</v>
      </c>
      <c r="D84" s="369">
        <v>113</v>
      </c>
      <c r="E84" s="369" t="s">
        <v>70</v>
      </c>
    </row>
    <row r="85" spans="1:5" ht="15.75" customHeight="1">
      <c r="A85" s="367">
        <v>1</v>
      </c>
      <c r="B85" s="369" t="s">
        <v>59</v>
      </c>
      <c r="C85" s="369">
        <v>191</v>
      </c>
      <c r="D85" s="369">
        <v>75</v>
      </c>
      <c r="E85" s="369" t="s">
        <v>70</v>
      </c>
    </row>
    <row r="86" spans="1:5" ht="15.75" customHeight="1">
      <c r="A86" s="367">
        <v>1</v>
      </c>
      <c r="B86" s="369" t="s">
        <v>59</v>
      </c>
      <c r="C86" s="369">
        <v>164</v>
      </c>
      <c r="D86" s="369">
        <v>47</v>
      </c>
      <c r="E86" s="369" t="s">
        <v>70</v>
      </c>
    </row>
    <row r="87" spans="1:5" ht="15.75" customHeight="1">
      <c r="A87" s="367">
        <v>1</v>
      </c>
      <c r="B87" s="369" t="s">
        <v>59</v>
      </c>
      <c r="C87" s="369">
        <v>95</v>
      </c>
      <c r="D87" s="369">
        <v>10</v>
      </c>
      <c r="E87" s="369" t="s">
        <v>70</v>
      </c>
    </row>
    <row r="88" spans="1:5" ht="15.75" customHeight="1">
      <c r="A88" s="370">
        <v>2</v>
      </c>
      <c r="B88" s="370" t="s">
        <v>59</v>
      </c>
      <c r="C88" s="370">
        <v>254</v>
      </c>
      <c r="D88" s="370">
        <v>175</v>
      </c>
      <c r="E88" s="370" t="s">
        <v>70</v>
      </c>
    </row>
    <row r="89" spans="1:5" ht="15.75" customHeight="1">
      <c r="A89" s="370">
        <v>2</v>
      </c>
      <c r="B89" s="370" t="s">
        <v>59</v>
      </c>
      <c r="C89" s="370">
        <v>204</v>
      </c>
      <c r="D89" s="370">
        <v>93</v>
      </c>
      <c r="E89" s="370" t="s">
        <v>70</v>
      </c>
    </row>
    <row r="90" spans="1:5" ht="15.75" customHeight="1">
      <c r="A90" s="370">
        <v>2</v>
      </c>
      <c r="B90" s="370" t="s">
        <v>59</v>
      </c>
      <c r="C90" s="370">
        <v>209</v>
      </c>
      <c r="D90" s="370">
        <v>97</v>
      </c>
      <c r="E90" s="370" t="s">
        <v>70</v>
      </c>
    </row>
    <row r="91" spans="1:5" ht="15.75" customHeight="1">
      <c r="A91" s="370">
        <v>2</v>
      </c>
      <c r="B91" s="370" t="s">
        <v>95</v>
      </c>
      <c r="C91" s="370">
        <v>99</v>
      </c>
      <c r="D91" s="370">
        <v>10</v>
      </c>
      <c r="E91" s="370" t="s">
        <v>70</v>
      </c>
    </row>
    <row r="92" spans="1:5" ht="15.75" customHeight="1">
      <c r="A92" s="370">
        <v>2</v>
      </c>
      <c r="B92" s="370" t="s">
        <v>59</v>
      </c>
      <c r="C92" s="370">
        <v>84</v>
      </c>
      <c r="D92" s="370">
        <v>6</v>
      </c>
      <c r="E92" s="370" t="s">
        <v>70</v>
      </c>
    </row>
    <row r="93" spans="1:5" ht="15.75" customHeight="1">
      <c r="A93" s="370">
        <v>2</v>
      </c>
      <c r="B93" s="370" t="s">
        <v>59</v>
      </c>
      <c r="C93" s="370">
        <v>92</v>
      </c>
      <c r="D93" s="370">
        <v>9</v>
      </c>
      <c r="E93" s="370" t="s">
        <v>70</v>
      </c>
    </row>
    <row r="94" spans="1:5" ht="15.75" customHeight="1">
      <c r="A94" s="370">
        <v>2</v>
      </c>
      <c r="B94" s="370" t="s">
        <v>59</v>
      </c>
      <c r="C94" s="370">
        <v>196</v>
      </c>
      <c r="D94" s="370">
        <v>82</v>
      </c>
      <c r="E94" s="370" t="s">
        <v>70</v>
      </c>
    </row>
    <row r="95" spans="1:5" ht="15.75" customHeight="1">
      <c r="A95" s="370">
        <v>2</v>
      </c>
      <c r="B95" s="370" t="s">
        <v>95</v>
      </c>
      <c r="C95" s="370">
        <v>115</v>
      </c>
      <c r="D95" s="370">
        <v>17</v>
      </c>
      <c r="E95" s="370" t="s">
        <v>70</v>
      </c>
    </row>
    <row r="96" spans="1:5" ht="15.75" customHeight="1">
      <c r="A96" s="370">
        <v>2</v>
      </c>
      <c r="B96" s="370" t="s">
        <v>95</v>
      </c>
      <c r="C96" s="370">
        <v>94</v>
      </c>
      <c r="D96" s="370">
        <v>8</v>
      </c>
      <c r="E96" s="370" t="s">
        <v>70</v>
      </c>
    </row>
    <row r="97" spans="1:5" ht="15.75" customHeight="1">
      <c r="A97" s="370">
        <v>2</v>
      </c>
      <c r="B97" s="370" t="s">
        <v>95</v>
      </c>
      <c r="C97" s="370">
        <v>123</v>
      </c>
      <c r="D97" s="370">
        <v>22</v>
      </c>
      <c r="E97" s="370" t="s">
        <v>70</v>
      </c>
    </row>
    <row r="98" spans="1:5" ht="15.75" customHeight="1">
      <c r="A98" s="370">
        <v>2</v>
      </c>
      <c r="B98" s="370" t="s">
        <v>95</v>
      </c>
      <c r="C98" s="370">
        <v>113</v>
      </c>
      <c r="D98" s="370">
        <v>14</v>
      </c>
      <c r="E98" s="370" t="s">
        <v>70</v>
      </c>
    </row>
    <row r="99" spans="1:5" ht="15.75" customHeight="1">
      <c r="A99" s="370">
        <v>2</v>
      </c>
      <c r="B99" s="370" t="s">
        <v>95</v>
      </c>
      <c r="C99" s="370">
        <v>99</v>
      </c>
      <c r="D99" s="370">
        <v>10</v>
      </c>
      <c r="E99" s="370" t="s">
        <v>70</v>
      </c>
    </row>
    <row r="100" spans="1:5" ht="15.75" customHeight="1">
      <c r="A100" s="370">
        <v>2</v>
      </c>
      <c r="B100" s="370" t="s">
        <v>59</v>
      </c>
      <c r="C100" s="370">
        <v>91</v>
      </c>
      <c r="D100" s="370">
        <v>9</v>
      </c>
      <c r="E100" s="370" t="s">
        <v>70</v>
      </c>
    </row>
    <row r="101" spans="1:5" ht="15.75" customHeight="1">
      <c r="A101" s="328">
        <v>3</v>
      </c>
      <c r="B101" s="328" t="s">
        <v>59</v>
      </c>
      <c r="C101" s="328">
        <v>284</v>
      </c>
      <c r="D101" s="328">
        <v>248</v>
      </c>
      <c r="E101" s="328" t="s">
        <v>70</v>
      </c>
    </row>
    <row r="102" spans="1:5" ht="15.75" customHeight="1">
      <c r="A102" s="328">
        <v>3</v>
      </c>
      <c r="B102" s="328" t="s">
        <v>95</v>
      </c>
      <c r="C102" s="328">
        <v>201</v>
      </c>
      <c r="D102" s="328">
        <v>90</v>
      </c>
      <c r="E102" s="328" t="s">
        <v>70</v>
      </c>
    </row>
    <row r="103" spans="1:5" ht="15.75" customHeight="1">
      <c r="A103" s="328">
        <v>3</v>
      </c>
      <c r="B103" s="328" t="s">
        <v>95</v>
      </c>
      <c r="C103" s="328">
        <v>198</v>
      </c>
      <c r="D103" s="328">
        <v>83</v>
      </c>
      <c r="E103" s="328" t="s">
        <v>70</v>
      </c>
    </row>
    <row r="104" spans="1:5" ht="15.75" customHeight="1">
      <c r="A104" s="328">
        <v>3</v>
      </c>
      <c r="B104" s="328" t="s">
        <v>95</v>
      </c>
      <c r="C104" s="328">
        <v>238</v>
      </c>
      <c r="D104" s="328">
        <v>125</v>
      </c>
      <c r="E104" s="328" t="s">
        <v>70</v>
      </c>
    </row>
    <row r="105" spans="1:5" ht="15.75" customHeight="1">
      <c r="A105" s="328">
        <v>3</v>
      </c>
      <c r="B105" s="328" t="s">
        <v>95</v>
      </c>
      <c r="C105" s="328">
        <v>208</v>
      </c>
      <c r="D105" s="328">
        <v>102</v>
      </c>
      <c r="E105" s="328" t="s">
        <v>70</v>
      </c>
    </row>
    <row r="106" spans="1:5" ht="15.75" customHeight="1">
      <c r="A106" s="328">
        <v>3</v>
      </c>
      <c r="B106" s="328" t="s">
        <v>95</v>
      </c>
      <c r="C106" s="328">
        <v>220</v>
      </c>
      <c r="D106" s="328">
        <v>121</v>
      </c>
      <c r="E106" s="328" t="s">
        <v>70</v>
      </c>
    </row>
    <row r="107" spans="1:5" ht="15.75" customHeight="1">
      <c r="A107" s="328">
        <v>3</v>
      </c>
      <c r="B107" s="328" t="s">
        <v>95</v>
      </c>
      <c r="C107" s="328">
        <v>215</v>
      </c>
      <c r="D107" s="328">
        <v>99</v>
      </c>
      <c r="E107" s="328" t="s">
        <v>70</v>
      </c>
    </row>
    <row r="108" spans="1:5" ht="15.75" customHeight="1">
      <c r="A108" s="328">
        <v>3</v>
      </c>
      <c r="B108" s="328" t="s">
        <v>95</v>
      </c>
      <c r="C108" s="328">
        <v>189</v>
      </c>
      <c r="D108" s="328">
        <v>80</v>
      </c>
      <c r="E108" s="328" t="s">
        <v>70</v>
      </c>
    </row>
    <row r="109" spans="1:5" ht="15.75" customHeight="1">
      <c r="A109" s="328">
        <v>3</v>
      </c>
      <c r="B109" s="328" t="s">
        <v>95</v>
      </c>
      <c r="C109" s="328">
        <v>182</v>
      </c>
      <c r="D109" s="328">
        <v>61</v>
      </c>
      <c r="E109" s="328" t="s">
        <v>70</v>
      </c>
    </row>
    <row r="110" spans="1:5" ht="15.75" customHeight="1">
      <c r="A110" s="328">
        <v>3</v>
      </c>
      <c r="B110" s="328" t="s">
        <v>95</v>
      </c>
      <c r="C110" s="328">
        <v>215</v>
      </c>
      <c r="D110" s="328">
        <v>101</v>
      </c>
      <c r="E110" s="328" t="s">
        <v>70</v>
      </c>
    </row>
    <row r="111" spans="1:5" ht="15.75" customHeight="1">
      <c r="A111" s="328">
        <v>3</v>
      </c>
      <c r="B111" s="328" t="s">
        <v>95</v>
      </c>
      <c r="C111" s="328">
        <v>203</v>
      </c>
      <c r="D111" s="328">
        <v>81</v>
      </c>
      <c r="E111" s="328" t="s">
        <v>70</v>
      </c>
    </row>
    <row r="112" spans="1:5" ht="15.75" customHeight="1">
      <c r="A112" s="328">
        <v>3</v>
      </c>
      <c r="B112" s="328" t="s">
        <v>95</v>
      </c>
      <c r="C112" s="328">
        <v>205</v>
      </c>
      <c r="D112" s="328">
        <v>91</v>
      </c>
      <c r="E112" s="328" t="s">
        <v>70</v>
      </c>
    </row>
    <row r="113" spans="1:5" ht="15.75" customHeight="1">
      <c r="A113" s="328">
        <v>3</v>
      </c>
      <c r="B113" s="328" t="s">
        <v>95</v>
      </c>
      <c r="C113" s="328">
        <v>200</v>
      </c>
      <c r="D113" s="328">
        <v>85</v>
      </c>
      <c r="E113" s="328" t="s">
        <v>70</v>
      </c>
    </row>
    <row r="114" spans="1:5" ht="15.75" customHeight="1">
      <c r="A114" s="328">
        <v>3</v>
      </c>
      <c r="B114" s="328" t="s">
        <v>95</v>
      </c>
      <c r="C114" s="328">
        <v>206</v>
      </c>
      <c r="D114" s="328">
        <v>89</v>
      </c>
      <c r="E114" s="328" t="s">
        <v>70</v>
      </c>
    </row>
    <row r="115" spans="1:5" ht="15.75" customHeight="1">
      <c r="A115" s="328">
        <v>3</v>
      </c>
      <c r="B115" s="328" t="s">
        <v>95</v>
      </c>
      <c r="C115" s="328">
        <v>262</v>
      </c>
      <c r="D115" s="328">
        <v>200</v>
      </c>
      <c r="E115" s="328" t="s">
        <v>70</v>
      </c>
    </row>
    <row r="116" spans="1:5" ht="15.75" customHeight="1">
      <c r="A116" s="328">
        <v>3</v>
      </c>
      <c r="B116" s="328" t="s">
        <v>95</v>
      </c>
      <c r="C116" s="328">
        <v>235</v>
      </c>
      <c r="D116" s="328">
        <v>120</v>
      </c>
      <c r="E116" s="328" t="s">
        <v>70</v>
      </c>
    </row>
    <row r="117" spans="1:5" ht="15.75" customHeight="1">
      <c r="A117" s="328">
        <v>3</v>
      </c>
      <c r="B117" s="328" t="s">
        <v>95</v>
      </c>
      <c r="C117" s="328">
        <v>217</v>
      </c>
      <c r="D117" s="328">
        <v>97</v>
      </c>
      <c r="E117" s="328" t="s">
        <v>70</v>
      </c>
    </row>
    <row r="118" spans="1:5" ht="15.75" customHeight="1">
      <c r="A118" s="328">
        <v>3</v>
      </c>
      <c r="B118" s="328" t="s">
        <v>95</v>
      </c>
      <c r="C118" s="328">
        <v>223</v>
      </c>
      <c r="D118" s="328">
        <v>115</v>
      </c>
      <c r="E118" s="328" t="s">
        <v>70</v>
      </c>
    </row>
    <row r="119" spans="1:5" ht="15.75" customHeight="1">
      <c r="A119" s="328">
        <v>3</v>
      </c>
      <c r="B119" s="328" t="s">
        <v>95</v>
      </c>
      <c r="C119" s="328">
        <v>217</v>
      </c>
      <c r="D119" s="328">
        <v>86</v>
      </c>
      <c r="E119" s="328" t="s">
        <v>70</v>
      </c>
    </row>
    <row r="120" spans="1:5" ht="15.75" customHeight="1">
      <c r="A120" s="328">
        <v>3</v>
      </c>
      <c r="B120" s="328" t="s">
        <v>95</v>
      </c>
      <c r="C120" s="328">
        <v>278</v>
      </c>
      <c r="D120" s="328">
        <v>217</v>
      </c>
      <c r="E120" s="328" t="s">
        <v>70</v>
      </c>
    </row>
    <row r="121" spans="1:5" ht="15.75" customHeight="1">
      <c r="A121" s="328">
        <v>3</v>
      </c>
      <c r="B121" s="328" t="s">
        <v>95</v>
      </c>
      <c r="C121" s="328">
        <v>222</v>
      </c>
      <c r="D121" s="328">
        <v>103</v>
      </c>
      <c r="E121" s="328" t="s">
        <v>70</v>
      </c>
    </row>
    <row r="122" spans="1:5" ht="15.75" customHeight="1">
      <c r="A122" s="328">
        <v>3</v>
      </c>
      <c r="B122" s="328" t="s">
        <v>95</v>
      </c>
      <c r="C122" s="328">
        <v>246</v>
      </c>
      <c r="D122" s="328">
        <v>149</v>
      </c>
      <c r="E122" s="328" t="s">
        <v>70</v>
      </c>
    </row>
    <row r="123" spans="1:5" ht="15.75" customHeight="1">
      <c r="A123" s="328">
        <v>3</v>
      </c>
      <c r="B123" s="328" t="s">
        <v>95</v>
      </c>
      <c r="C123" s="328">
        <v>218</v>
      </c>
      <c r="D123" s="328">
        <v>100</v>
      </c>
      <c r="E123" s="328" t="s">
        <v>70</v>
      </c>
    </row>
    <row r="124" spans="1:5" ht="15.75" customHeight="1">
      <c r="A124" s="328">
        <v>3</v>
      </c>
      <c r="B124" s="328" t="s">
        <v>95</v>
      </c>
      <c r="C124" s="328">
        <v>190</v>
      </c>
      <c r="D124" s="328">
        <v>66</v>
      </c>
      <c r="E124" s="328" t="s">
        <v>70</v>
      </c>
    </row>
    <row r="125" spans="1:5" ht="15.75" customHeight="1">
      <c r="A125" s="328">
        <v>3</v>
      </c>
      <c r="B125" s="328" t="s">
        <v>95</v>
      </c>
      <c r="C125" s="328">
        <v>199</v>
      </c>
      <c r="D125" s="328">
        <v>80</v>
      </c>
      <c r="E125" s="328" t="s">
        <v>70</v>
      </c>
    </row>
    <row r="126" spans="1:5" ht="15.75" customHeight="1">
      <c r="A126" s="328">
        <v>3</v>
      </c>
      <c r="B126" s="328" t="s">
        <v>95</v>
      </c>
      <c r="C126" s="328">
        <v>224</v>
      </c>
      <c r="D126" s="328">
        <v>107</v>
      </c>
      <c r="E126" s="328" t="s">
        <v>70</v>
      </c>
    </row>
    <row r="127" spans="1:5" ht="15.75" customHeight="1">
      <c r="A127" s="328">
        <v>3</v>
      </c>
      <c r="B127" s="328" t="s">
        <v>95</v>
      </c>
      <c r="C127" s="328">
        <v>217</v>
      </c>
      <c r="D127" s="328">
        <v>100</v>
      </c>
      <c r="E127" s="328" t="s">
        <v>70</v>
      </c>
    </row>
    <row r="128" spans="1:5" ht="15.75" customHeight="1">
      <c r="A128" s="328">
        <v>3</v>
      </c>
      <c r="B128" s="328" t="s">
        <v>95</v>
      </c>
      <c r="C128" s="328">
        <v>180</v>
      </c>
      <c r="D128" s="328">
        <v>64</v>
      </c>
      <c r="E128" s="328" t="s">
        <v>70</v>
      </c>
    </row>
    <row r="129" spans="1:5" ht="15.75" customHeight="1">
      <c r="A129" s="328">
        <v>3</v>
      </c>
      <c r="B129" s="328" t="s">
        <v>95</v>
      </c>
      <c r="C129" s="328">
        <v>227</v>
      </c>
      <c r="D129" s="328">
        <v>111</v>
      </c>
      <c r="E129" s="328" t="s">
        <v>70</v>
      </c>
    </row>
    <row r="130" spans="1:5" ht="15.75" customHeight="1">
      <c r="A130" s="328">
        <v>3</v>
      </c>
      <c r="B130" s="328" t="s">
        <v>95</v>
      </c>
      <c r="C130" s="328">
        <v>220</v>
      </c>
      <c r="D130" s="328">
        <v>117</v>
      </c>
      <c r="E130" s="328" t="s">
        <v>70</v>
      </c>
    </row>
    <row r="131" spans="1:5" ht="15.75" customHeight="1">
      <c r="A131" s="328">
        <v>3</v>
      </c>
      <c r="B131" s="328" t="s">
        <v>95</v>
      </c>
      <c r="C131" s="328">
        <v>195</v>
      </c>
      <c r="D131" s="328">
        <v>76</v>
      </c>
      <c r="E131" s="328" t="s">
        <v>70</v>
      </c>
    </row>
    <row r="132" spans="1:5" ht="15.75" customHeight="1">
      <c r="A132" s="328">
        <v>3</v>
      </c>
      <c r="B132" s="328" t="s">
        <v>95</v>
      </c>
      <c r="C132" s="328">
        <v>235</v>
      </c>
      <c r="D132" s="328">
        <v>143</v>
      </c>
      <c r="E132" s="328" t="s">
        <v>70</v>
      </c>
    </row>
    <row r="133" spans="1:5" ht="15.75" customHeight="1">
      <c r="A133" s="328">
        <v>3</v>
      </c>
      <c r="B133" s="328" t="s">
        <v>95</v>
      </c>
      <c r="C133" s="328">
        <v>215</v>
      </c>
      <c r="D133" s="328">
        <v>111</v>
      </c>
      <c r="E133" s="328" t="s">
        <v>70</v>
      </c>
    </row>
    <row r="134" spans="1:5" ht="15.75" customHeight="1">
      <c r="A134" s="328">
        <v>3</v>
      </c>
      <c r="B134" s="328" t="s">
        <v>95</v>
      </c>
      <c r="C134" s="328">
        <v>192</v>
      </c>
      <c r="D134" s="328">
        <v>80</v>
      </c>
      <c r="E134" s="328" t="s">
        <v>70</v>
      </c>
    </row>
    <row r="135" spans="1:5" ht="15.75" customHeight="1">
      <c r="A135" s="328">
        <v>3</v>
      </c>
      <c r="B135" s="328" t="s">
        <v>95</v>
      </c>
      <c r="C135" s="328">
        <v>205</v>
      </c>
      <c r="D135" s="328">
        <v>88</v>
      </c>
      <c r="E135" s="328" t="s">
        <v>70</v>
      </c>
    </row>
    <row r="136" spans="1:5" ht="15.75" customHeight="1">
      <c r="A136" s="328">
        <v>3</v>
      </c>
      <c r="B136" s="328" t="s">
        <v>95</v>
      </c>
      <c r="C136" s="328">
        <v>184</v>
      </c>
      <c r="D136" s="328">
        <v>62</v>
      </c>
      <c r="E136" s="328" t="s">
        <v>70</v>
      </c>
    </row>
    <row r="137" spans="1:5" ht="15.75" customHeight="1">
      <c r="A137" s="328">
        <v>3</v>
      </c>
      <c r="B137" s="328" t="s">
        <v>95</v>
      </c>
      <c r="C137" s="328">
        <v>212</v>
      </c>
      <c r="D137" s="328">
        <v>98</v>
      </c>
      <c r="E137" s="328" t="s">
        <v>70</v>
      </c>
    </row>
    <row r="138" spans="1:5" ht="15.75" customHeight="1">
      <c r="A138" s="328">
        <v>3</v>
      </c>
      <c r="B138" s="328" t="s">
        <v>95</v>
      </c>
      <c r="C138" s="328">
        <v>225</v>
      </c>
      <c r="D138" s="328">
        <v>119</v>
      </c>
      <c r="E138" s="328" t="s">
        <v>70</v>
      </c>
    </row>
    <row r="139" spans="1:5" ht="15.75" customHeight="1">
      <c r="A139" s="328">
        <v>3</v>
      </c>
      <c r="B139" s="328" t="s">
        <v>59</v>
      </c>
      <c r="C139" s="328">
        <v>214</v>
      </c>
      <c r="D139" s="328">
        <v>92</v>
      </c>
      <c r="E139" s="328" t="s">
        <v>70</v>
      </c>
    </row>
    <row r="140" spans="1:5" ht="15.75" customHeight="1">
      <c r="A140" s="328">
        <v>3</v>
      </c>
      <c r="B140" s="328" t="s">
        <v>59</v>
      </c>
      <c r="C140" s="328">
        <v>225</v>
      </c>
      <c r="D140" s="328">
        <v>120</v>
      </c>
      <c r="E140" s="328" t="s">
        <v>70</v>
      </c>
    </row>
    <row r="141" spans="1:5" ht="15.75" customHeight="1">
      <c r="A141" s="328">
        <v>3</v>
      </c>
      <c r="B141" s="328" t="s">
        <v>59</v>
      </c>
      <c r="C141" s="328">
        <v>196</v>
      </c>
      <c r="D141" s="328">
        <v>80</v>
      </c>
      <c r="E141" s="328" t="s">
        <v>70</v>
      </c>
    </row>
    <row r="142" spans="1:5" ht="15.75" customHeight="1"/>
    <row r="143" spans="1:5" ht="15.75" customHeight="1"/>
    <row r="144" spans="1:5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3"/>
  <sheetViews>
    <sheetView workbookViewId="0">
      <selection activeCell="L1" sqref="L1"/>
    </sheetView>
  </sheetViews>
  <sheetFormatPr defaultColWidth="14.42578125" defaultRowHeight="15" customHeight="1"/>
  <cols>
    <col min="1" max="1" width="8.7109375" customWidth="1"/>
    <col min="2" max="2" width="10.42578125" customWidth="1"/>
    <col min="3" max="10" width="8.7109375" customWidth="1"/>
    <col min="11" max="11" width="14.7109375" customWidth="1"/>
    <col min="12" max="13" width="8.7109375" customWidth="1"/>
    <col min="14" max="14" width="11.140625" customWidth="1"/>
    <col min="15" max="26" width="8.7109375" customWidth="1"/>
  </cols>
  <sheetData>
    <row r="1" spans="1:17">
      <c r="A1" s="25" t="s">
        <v>77</v>
      </c>
      <c r="B1" s="26"/>
      <c r="C1" s="26"/>
      <c r="D1" s="26"/>
      <c r="E1" s="36"/>
      <c r="F1" s="25" t="s">
        <v>15</v>
      </c>
      <c r="G1" s="189"/>
      <c r="H1" s="39" t="s">
        <v>3</v>
      </c>
      <c r="I1" s="39"/>
      <c r="J1" s="41"/>
      <c r="K1" s="43"/>
      <c r="N1" s="62" t="s">
        <v>17</v>
      </c>
      <c r="O1" s="65"/>
    </row>
    <row r="2" spans="1:17">
      <c r="A2" s="67" t="s">
        <v>21</v>
      </c>
      <c r="B2" s="197"/>
      <c r="C2" s="69"/>
      <c r="D2" s="72"/>
      <c r="E2" s="76" t="s">
        <v>7</v>
      </c>
      <c r="F2" s="77" t="s">
        <v>8</v>
      </c>
      <c r="G2" s="76" t="s">
        <v>9</v>
      </c>
      <c r="H2" s="79"/>
      <c r="I2" s="80" t="s">
        <v>10</v>
      </c>
      <c r="J2" s="81"/>
      <c r="K2" s="83"/>
    </row>
    <row r="3" spans="1:17">
      <c r="A3" s="79"/>
      <c r="B3" s="79"/>
      <c r="C3" s="76"/>
      <c r="D3" s="90"/>
      <c r="E3" s="76"/>
      <c r="F3" s="77" t="s">
        <v>11</v>
      </c>
      <c r="G3" s="76" t="s">
        <v>9</v>
      </c>
      <c r="H3" s="76"/>
      <c r="I3" s="80" t="s">
        <v>10</v>
      </c>
      <c r="J3" s="81"/>
      <c r="K3" s="83"/>
    </row>
    <row r="4" spans="1:17">
      <c r="A4" s="67" t="s">
        <v>19</v>
      </c>
      <c r="B4" s="79"/>
      <c r="C4" s="76"/>
      <c r="D4" s="90"/>
      <c r="E4" s="92"/>
      <c r="F4" s="94" t="s">
        <v>13</v>
      </c>
      <c r="G4" s="96" t="s">
        <v>9</v>
      </c>
      <c r="H4" s="96"/>
      <c r="I4" s="97" t="s">
        <v>10</v>
      </c>
      <c r="J4" s="109"/>
      <c r="K4" s="111"/>
    </row>
    <row r="5" spans="1:17">
      <c r="A5" s="113"/>
      <c r="B5" s="79"/>
      <c r="C5" s="76"/>
      <c r="D5" s="90"/>
      <c r="E5" s="118" t="s">
        <v>14</v>
      </c>
      <c r="F5" s="120" t="s">
        <v>8</v>
      </c>
      <c r="G5" s="120" t="s">
        <v>11</v>
      </c>
      <c r="H5" s="122" t="s">
        <v>13</v>
      </c>
      <c r="I5" s="123" t="s">
        <v>18</v>
      </c>
      <c r="J5" s="133"/>
      <c r="K5" s="90"/>
    </row>
    <row r="6" spans="1:17">
      <c r="A6" s="135" t="s">
        <v>42</v>
      </c>
      <c r="B6" s="199"/>
      <c r="C6" s="136"/>
      <c r="D6" s="138"/>
      <c r="E6" s="136"/>
      <c r="F6" s="199">
        <f>924+951</f>
        <v>1875</v>
      </c>
      <c r="G6" s="279">
        <f>723+733</f>
        <v>1456</v>
      </c>
      <c r="H6" s="146">
        <f>833+719</f>
        <v>1552</v>
      </c>
      <c r="I6" s="135" t="s">
        <v>78</v>
      </c>
      <c r="J6" s="136"/>
      <c r="K6" s="138"/>
    </row>
    <row r="7" spans="1:17">
      <c r="A7" s="68"/>
      <c r="B7" s="68"/>
      <c r="C7" s="70"/>
      <c r="D7" s="70"/>
      <c r="E7" s="148"/>
      <c r="F7" s="149" t="s">
        <v>22</v>
      </c>
      <c r="G7" s="149"/>
      <c r="H7" s="71"/>
      <c r="I7" s="71"/>
      <c r="J7" s="78"/>
      <c r="K7" s="70"/>
    </row>
    <row r="8" spans="1:17" ht="15.75">
      <c r="A8" s="151" t="s">
        <v>24</v>
      </c>
      <c r="B8" s="152" t="s">
        <v>25</v>
      </c>
      <c r="C8" s="155" t="s">
        <v>26</v>
      </c>
      <c r="D8" s="152" t="s">
        <v>27</v>
      </c>
      <c r="E8" s="152" t="s">
        <v>28</v>
      </c>
      <c r="F8" s="152" t="s">
        <v>29</v>
      </c>
      <c r="G8" s="152" t="s">
        <v>30</v>
      </c>
      <c r="H8" s="152" t="s">
        <v>31</v>
      </c>
      <c r="I8" s="152" t="s">
        <v>32</v>
      </c>
      <c r="J8" s="152" t="s">
        <v>33</v>
      </c>
      <c r="K8" s="157" t="s">
        <v>37</v>
      </c>
      <c r="M8" s="281" t="s">
        <v>35</v>
      </c>
      <c r="N8" s="281" t="s">
        <v>36</v>
      </c>
      <c r="O8" s="281" t="s">
        <v>39</v>
      </c>
      <c r="P8" s="281" t="s">
        <v>40</v>
      </c>
      <c r="Q8" s="281" t="s">
        <v>41</v>
      </c>
    </row>
    <row r="9" spans="1:17">
      <c r="A9" s="163">
        <v>1</v>
      </c>
      <c r="B9" s="165" t="s">
        <v>45</v>
      </c>
      <c r="C9" s="163">
        <v>3</v>
      </c>
      <c r="D9" s="163">
        <v>18</v>
      </c>
      <c r="E9" s="163">
        <v>3</v>
      </c>
      <c r="F9" s="166"/>
      <c r="G9" s="166"/>
      <c r="H9" s="166"/>
      <c r="I9" s="166"/>
      <c r="J9" s="166"/>
      <c r="K9" s="168">
        <f t="shared" ref="K9:K40" si="0">SUM(C9:J9)</f>
        <v>24</v>
      </c>
      <c r="M9" s="147"/>
      <c r="N9" s="147"/>
      <c r="O9" s="147"/>
      <c r="P9" s="147"/>
      <c r="Q9" s="147"/>
    </row>
    <row r="10" spans="1:17">
      <c r="A10" s="170">
        <v>1</v>
      </c>
      <c r="B10" s="171" t="s">
        <v>54</v>
      </c>
      <c r="C10" s="172">
        <v>46</v>
      </c>
      <c r="D10" s="172">
        <v>2</v>
      </c>
      <c r="E10" s="173"/>
      <c r="F10" s="173"/>
      <c r="G10" s="173"/>
      <c r="H10" s="173"/>
      <c r="I10" s="173"/>
      <c r="J10" s="173"/>
      <c r="K10" s="168">
        <f t="shared" si="0"/>
        <v>48</v>
      </c>
      <c r="M10" s="147"/>
      <c r="N10" s="147"/>
      <c r="O10" s="147"/>
      <c r="P10" s="147"/>
      <c r="Q10" s="147"/>
    </row>
    <row r="11" spans="1:17">
      <c r="A11" s="174">
        <v>1</v>
      </c>
      <c r="B11" s="171" t="s">
        <v>80</v>
      </c>
      <c r="C11" s="173"/>
      <c r="D11" s="172">
        <v>1</v>
      </c>
      <c r="E11" s="172">
        <v>2</v>
      </c>
      <c r="F11" s="172">
        <v>1</v>
      </c>
      <c r="G11" s="173"/>
      <c r="H11" s="173"/>
      <c r="I11" s="173"/>
      <c r="J11" s="173"/>
      <c r="K11" s="168">
        <f t="shared" si="0"/>
        <v>4</v>
      </c>
      <c r="M11" s="147"/>
      <c r="N11" s="147"/>
      <c r="O11" s="147"/>
      <c r="P11" s="147"/>
      <c r="Q11" s="147"/>
    </row>
    <row r="12" spans="1:17">
      <c r="A12" s="170">
        <v>1</v>
      </c>
      <c r="B12" s="171" t="s">
        <v>55</v>
      </c>
      <c r="C12" s="172">
        <v>1</v>
      </c>
      <c r="D12" s="172">
        <v>3</v>
      </c>
      <c r="E12" s="172">
        <v>1</v>
      </c>
      <c r="F12" s="172">
        <v>1</v>
      </c>
      <c r="G12" s="172">
        <v>1</v>
      </c>
      <c r="H12" s="172">
        <v>2</v>
      </c>
      <c r="I12" s="172">
        <v>1</v>
      </c>
      <c r="J12" s="173"/>
      <c r="K12" s="168">
        <f t="shared" si="0"/>
        <v>10</v>
      </c>
      <c r="M12" s="147"/>
      <c r="N12" s="147"/>
      <c r="O12" s="147"/>
      <c r="P12" s="147"/>
      <c r="Q12" s="147"/>
    </row>
    <row r="13" spans="1:17">
      <c r="A13" s="174">
        <v>1</v>
      </c>
      <c r="B13" s="171" t="s">
        <v>56</v>
      </c>
      <c r="C13" s="173"/>
      <c r="D13" s="172">
        <v>3</v>
      </c>
      <c r="E13" s="172">
        <v>3</v>
      </c>
      <c r="F13" s="172">
        <v>4</v>
      </c>
      <c r="G13" s="172">
        <v>2</v>
      </c>
      <c r="H13" s="172">
        <v>1</v>
      </c>
      <c r="I13" s="172">
        <v>1</v>
      </c>
      <c r="J13" s="172">
        <v>1</v>
      </c>
      <c r="K13" s="168">
        <f t="shared" si="0"/>
        <v>15</v>
      </c>
      <c r="M13" s="147"/>
      <c r="N13" s="147"/>
      <c r="O13" s="147"/>
      <c r="P13" s="147"/>
      <c r="Q13" s="147"/>
    </row>
    <row r="14" spans="1:17">
      <c r="A14" s="285">
        <v>1</v>
      </c>
      <c r="B14" s="286" t="s">
        <v>58</v>
      </c>
      <c r="C14" s="287">
        <v>10</v>
      </c>
      <c r="D14" s="287">
        <v>37</v>
      </c>
      <c r="E14" s="287">
        <v>23</v>
      </c>
      <c r="F14" s="288"/>
      <c r="G14" s="288"/>
      <c r="H14" s="288"/>
      <c r="I14" s="288"/>
      <c r="J14" s="288"/>
      <c r="K14" s="168">
        <f t="shared" si="0"/>
        <v>70</v>
      </c>
      <c r="M14" s="147"/>
      <c r="N14" s="147"/>
      <c r="O14" s="147"/>
      <c r="P14" s="147"/>
      <c r="Q14" s="147"/>
    </row>
    <row r="15" spans="1:17">
      <c r="A15" s="290">
        <v>1</v>
      </c>
      <c r="B15" s="291" t="s">
        <v>68</v>
      </c>
      <c r="C15" s="166"/>
      <c r="D15" s="163">
        <v>5</v>
      </c>
      <c r="E15" s="163">
        <v>3</v>
      </c>
      <c r="F15" s="166"/>
      <c r="G15" s="166"/>
      <c r="H15" s="166"/>
      <c r="I15" s="166"/>
      <c r="J15" s="166"/>
      <c r="K15" s="168">
        <f t="shared" si="0"/>
        <v>8</v>
      </c>
      <c r="M15" s="147"/>
      <c r="N15" s="147"/>
      <c r="O15" s="147"/>
      <c r="P15" s="147"/>
      <c r="Q15" s="147"/>
    </row>
    <row r="16" spans="1:17">
      <c r="A16" s="170">
        <v>1</v>
      </c>
      <c r="B16" s="171" t="s">
        <v>84</v>
      </c>
      <c r="C16" s="172">
        <v>1</v>
      </c>
      <c r="D16" s="172">
        <v>3</v>
      </c>
      <c r="E16" s="173"/>
      <c r="F16" s="173"/>
      <c r="G16" s="173"/>
      <c r="H16" s="173"/>
      <c r="I16" s="173"/>
      <c r="J16" s="173"/>
      <c r="K16" s="168">
        <f t="shared" si="0"/>
        <v>4</v>
      </c>
      <c r="M16" s="147"/>
      <c r="N16" s="147"/>
      <c r="O16" s="147"/>
      <c r="P16" s="147"/>
      <c r="Q16" s="147"/>
    </row>
    <row r="17" spans="1:17">
      <c r="A17" s="174">
        <v>1</v>
      </c>
      <c r="B17" s="171" t="s">
        <v>85</v>
      </c>
      <c r="C17" s="173"/>
      <c r="D17" s="172">
        <v>3</v>
      </c>
      <c r="E17" s="172">
        <v>2</v>
      </c>
      <c r="F17" s="173"/>
      <c r="G17" s="173"/>
      <c r="H17" s="173"/>
      <c r="I17" s="173"/>
      <c r="J17" s="173"/>
      <c r="K17" s="168">
        <f t="shared" si="0"/>
        <v>5</v>
      </c>
      <c r="M17" s="147"/>
      <c r="N17" s="147"/>
      <c r="O17" s="147"/>
      <c r="P17" s="147"/>
      <c r="Q17" s="147"/>
    </row>
    <row r="18" spans="1:17">
      <c r="A18" s="170">
        <v>1</v>
      </c>
      <c r="B18" s="171" t="s">
        <v>86</v>
      </c>
      <c r="C18" s="172">
        <v>17</v>
      </c>
      <c r="D18" s="172">
        <v>21</v>
      </c>
      <c r="E18" s="173"/>
      <c r="F18" s="173"/>
      <c r="G18" s="173"/>
      <c r="H18" s="173"/>
      <c r="I18" s="173"/>
      <c r="J18" s="173"/>
      <c r="K18" s="168">
        <f t="shared" si="0"/>
        <v>38</v>
      </c>
      <c r="M18" s="147"/>
      <c r="N18" s="147"/>
      <c r="O18" s="147"/>
      <c r="P18" s="147"/>
      <c r="Q18" s="147"/>
    </row>
    <row r="19" spans="1:17">
      <c r="A19" s="293">
        <v>1</v>
      </c>
      <c r="B19" s="286" t="s">
        <v>88</v>
      </c>
      <c r="C19" s="287">
        <v>9</v>
      </c>
      <c r="D19" s="287">
        <v>4</v>
      </c>
      <c r="E19" s="288"/>
      <c r="F19" s="288"/>
      <c r="G19" s="288"/>
      <c r="H19" s="288"/>
      <c r="I19" s="288"/>
      <c r="J19" s="288"/>
      <c r="K19" s="168">
        <f t="shared" si="0"/>
        <v>13</v>
      </c>
      <c r="M19" s="147"/>
      <c r="N19" s="147"/>
      <c r="O19" s="147"/>
      <c r="P19" s="147"/>
      <c r="Q19" s="147"/>
    </row>
    <row r="20" spans="1:17">
      <c r="A20" s="299">
        <v>2</v>
      </c>
      <c r="B20" s="307" t="s">
        <v>56</v>
      </c>
      <c r="C20" s="312">
        <v>2</v>
      </c>
      <c r="D20" s="312">
        <v>2</v>
      </c>
      <c r="E20" s="312">
        <v>1</v>
      </c>
      <c r="F20" s="312">
        <v>4</v>
      </c>
      <c r="G20" s="312">
        <v>6</v>
      </c>
      <c r="H20" s="312">
        <v>3</v>
      </c>
      <c r="I20" s="312">
        <v>5</v>
      </c>
      <c r="J20" s="312">
        <v>2</v>
      </c>
      <c r="K20" s="168">
        <f t="shared" si="0"/>
        <v>25</v>
      </c>
      <c r="M20" s="147"/>
      <c r="N20" s="147"/>
      <c r="O20" s="147"/>
      <c r="P20" s="147"/>
      <c r="Q20" s="147"/>
    </row>
    <row r="21" spans="1:17" ht="15.75" customHeight="1">
      <c r="A21" s="292">
        <v>2</v>
      </c>
      <c r="B21" s="227" t="s">
        <v>55</v>
      </c>
      <c r="C21" s="229">
        <v>1</v>
      </c>
      <c r="D21" s="229">
        <v>3</v>
      </c>
      <c r="E21" s="229">
        <v>3</v>
      </c>
      <c r="F21" s="229">
        <v>5</v>
      </c>
      <c r="G21" s="229">
        <v>2</v>
      </c>
      <c r="H21" s="230"/>
      <c r="I21" s="230"/>
      <c r="J21" s="230"/>
      <c r="K21" s="168">
        <f t="shared" si="0"/>
        <v>14</v>
      </c>
      <c r="M21" s="147"/>
      <c r="N21" s="147"/>
      <c r="O21" s="147"/>
      <c r="P21" s="147"/>
      <c r="Q21" s="147"/>
    </row>
    <row r="22" spans="1:17" ht="15.75" customHeight="1">
      <c r="A22" s="221">
        <v>2</v>
      </c>
      <c r="B22" s="227" t="s">
        <v>84</v>
      </c>
      <c r="C22" s="230"/>
      <c r="D22" s="229">
        <v>2</v>
      </c>
      <c r="E22" s="230"/>
      <c r="F22" s="230"/>
      <c r="G22" s="230"/>
      <c r="H22" s="230"/>
      <c r="I22" s="230"/>
      <c r="J22" s="230"/>
      <c r="K22" s="168">
        <f t="shared" si="0"/>
        <v>2</v>
      </c>
      <c r="M22" s="147"/>
      <c r="N22" s="147"/>
      <c r="O22" s="147"/>
      <c r="P22" s="147"/>
      <c r="Q22" s="147"/>
    </row>
    <row r="23" spans="1:17" ht="15.75" customHeight="1">
      <c r="A23" s="292">
        <v>2</v>
      </c>
      <c r="B23" s="227" t="s">
        <v>80</v>
      </c>
      <c r="C23" s="230"/>
      <c r="D23" s="230"/>
      <c r="E23" s="229">
        <v>1</v>
      </c>
      <c r="F23" s="230"/>
      <c r="G23" s="230"/>
      <c r="H23" s="230"/>
      <c r="I23" s="230"/>
      <c r="J23" s="230"/>
      <c r="K23" s="168">
        <f t="shared" si="0"/>
        <v>1</v>
      </c>
      <c r="M23" s="147"/>
      <c r="N23" s="147"/>
      <c r="O23" s="147"/>
      <c r="P23" s="147"/>
      <c r="Q23" s="147"/>
    </row>
    <row r="24" spans="1:17" ht="15.75" customHeight="1">
      <c r="A24" s="294">
        <v>2</v>
      </c>
      <c r="B24" s="295" t="s">
        <v>58</v>
      </c>
      <c r="C24" s="296">
        <v>1</v>
      </c>
      <c r="D24" s="296">
        <v>33</v>
      </c>
      <c r="E24" s="296">
        <v>18</v>
      </c>
      <c r="F24" s="296">
        <v>1</v>
      </c>
      <c r="G24" s="298"/>
      <c r="H24" s="298"/>
      <c r="I24" s="298"/>
      <c r="J24" s="298"/>
      <c r="K24" s="168">
        <f t="shared" si="0"/>
        <v>53</v>
      </c>
      <c r="M24" s="147"/>
      <c r="N24" s="147"/>
      <c r="O24" s="147"/>
      <c r="P24" s="147"/>
      <c r="Q24" s="147"/>
    </row>
    <row r="25" spans="1:17" ht="15.75" customHeight="1">
      <c r="A25" s="300">
        <v>2</v>
      </c>
      <c r="B25" s="301" t="s">
        <v>85</v>
      </c>
      <c r="C25" s="302"/>
      <c r="D25" s="303">
        <v>4</v>
      </c>
      <c r="E25" s="303">
        <v>1</v>
      </c>
      <c r="F25" s="302"/>
      <c r="G25" s="302"/>
      <c r="H25" s="302"/>
      <c r="I25" s="302"/>
      <c r="J25" s="302"/>
      <c r="K25" s="168">
        <f t="shared" si="0"/>
        <v>5</v>
      </c>
      <c r="M25" s="147"/>
      <c r="N25" s="147"/>
      <c r="O25" s="147"/>
      <c r="P25" s="147"/>
      <c r="Q25" s="147"/>
    </row>
    <row r="26" spans="1:17" ht="15.75" customHeight="1">
      <c r="A26" s="221">
        <v>2</v>
      </c>
      <c r="B26" s="227" t="s">
        <v>45</v>
      </c>
      <c r="C26" s="229">
        <v>6</v>
      </c>
      <c r="D26" s="229">
        <v>13</v>
      </c>
      <c r="E26" s="230"/>
      <c r="F26" s="230"/>
      <c r="G26" s="230"/>
      <c r="H26" s="230"/>
      <c r="I26" s="230"/>
      <c r="J26" s="230"/>
      <c r="K26" s="168">
        <f t="shared" si="0"/>
        <v>19</v>
      </c>
      <c r="M26" s="147"/>
      <c r="N26" s="147"/>
      <c r="O26" s="147"/>
      <c r="P26" s="147"/>
      <c r="Q26" s="147"/>
    </row>
    <row r="27" spans="1:17" ht="15.75" customHeight="1">
      <c r="A27" s="292">
        <v>2</v>
      </c>
      <c r="B27" s="227" t="s">
        <v>68</v>
      </c>
      <c r="C27" s="230"/>
      <c r="D27" s="229">
        <v>8</v>
      </c>
      <c r="E27" s="230"/>
      <c r="F27" s="230"/>
      <c r="G27" s="230"/>
      <c r="H27" s="230"/>
      <c r="I27" s="230"/>
      <c r="J27" s="230"/>
      <c r="K27" s="168">
        <f t="shared" si="0"/>
        <v>8</v>
      </c>
      <c r="M27" s="147"/>
      <c r="N27" s="147"/>
      <c r="O27" s="147"/>
      <c r="P27" s="147"/>
      <c r="Q27" s="147"/>
    </row>
    <row r="28" spans="1:17" ht="15.75" customHeight="1">
      <c r="A28" s="221">
        <v>2</v>
      </c>
      <c r="B28" s="227" t="s">
        <v>88</v>
      </c>
      <c r="C28" s="229">
        <v>3</v>
      </c>
      <c r="D28" s="229">
        <v>9</v>
      </c>
      <c r="E28" s="229">
        <v>7</v>
      </c>
      <c r="F28" s="230"/>
      <c r="G28" s="230"/>
      <c r="H28" s="230"/>
      <c r="I28" s="230"/>
      <c r="J28" s="230"/>
      <c r="K28" s="168">
        <f t="shared" si="0"/>
        <v>19</v>
      </c>
      <c r="M28" s="147"/>
      <c r="N28" s="147"/>
      <c r="O28" s="147"/>
      <c r="P28" s="147"/>
      <c r="Q28" s="147"/>
    </row>
    <row r="29" spans="1:17" ht="15.75" customHeight="1">
      <c r="A29" s="318">
        <v>2</v>
      </c>
      <c r="B29" s="295" t="s">
        <v>54</v>
      </c>
      <c r="C29" s="296">
        <v>26</v>
      </c>
      <c r="D29" s="296">
        <v>3</v>
      </c>
      <c r="E29" s="298"/>
      <c r="F29" s="298"/>
      <c r="G29" s="298"/>
      <c r="H29" s="298"/>
      <c r="I29" s="298"/>
      <c r="J29" s="298"/>
      <c r="K29" s="168">
        <f t="shared" si="0"/>
        <v>29</v>
      </c>
      <c r="M29" s="147"/>
      <c r="N29" s="147"/>
      <c r="O29" s="147"/>
      <c r="P29" s="147"/>
      <c r="Q29" s="147"/>
    </row>
    <row r="30" spans="1:17" ht="15.75" customHeight="1">
      <c r="A30" s="299">
        <v>2</v>
      </c>
      <c r="B30" s="307" t="s">
        <v>92</v>
      </c>
      <c r="C30" s="312">
        <v>4</v>
      </c>
      <c r="D30" s="312">
        <v>5</v>
      </c>
      <c r="E30" s="321"/>
      <c r="F30" s="321"/>
      <c r="G30" s="321"/>
      <c r="H30" s="321"/>
      <c r="I30" s="321"/>
      <c r="J30" s="321"/>
      <c r="K30" s="168">
        <f t="shared" si="0"/>
        <v>9</v>
      </c>
      <c r="M30" s="147"/>
      <c r="N30" s="147"/>
      <c r="O30" s="147"/>
      <c r="P30" s="147"/>
      <c r="Q30" s="147"/>
    </row>
    <row r="31" spans="1:17" ht="15.75" customHeight="1">
      <c r="A31" s="202">
        <v>3</v>
      </c>
      <c r="B31" s="204" t="s">
        <v>56</v>
      </c>
      <c r="C31" s="207"/>
      <c r="D31" s="207"/>
      <c r="E31" s="205">
        <v>1</v>
      </c>
      <c r="F31" s="207"/>
      <c r="G31" s="205">
        <v>5</v>
      </c>
      <c r="H31" s="205">
        <v>2</v>
      </c>
      <c r="I31" s="205">
        <v>3</v>
      </c>
      <c r="J31" s="205">
        <v>6</v>
      </c>
      <c r="K31" s="168">
        <f t="shared" si="0"/>
        <v>17</v>
      </c>
      <c r="M31" s="147"/>
      <c r="N31" s="147"/>
      <c r="O31" s="147"/>
      <c r="P31" s="147"/>
      <c r="Q31" s="147"/>
    </row>
    <row r="32" spans="1:17" ht="15.75" customHeight="1">
      <c r="A32" s="209">
        <v>3</v>
      </c>
      <c r="B32" s="204" t="s">
        <v>55</v>
      </c>
      <c r="C32" s="207"/>
      <c r="D32" s="205">
        <v>2</v>
      </c>
      <c r="E32" s="207"/>
      <c r="F32" s="205">
        <v>2</v>
      </c>
      <c r="G32" s="205">
        <v>1</v>
      </c>
      <c r="H32" s="207"/>
      <c r="I32" s="207"/>
      <c r="J32" s="207"/>
      <c r="K32" s="168">
        <f t="shared" si="0"/>
        <v>5</v>
      </c>
      <c r="M32" s="147"/>
      <c r="N32" s="147"/>
      <c r="O32" s="147"/>
      <c r="P32" s="147"/>
      <c r="Q32" s="147"/>
    </row>
    <row r="33" spans="1:17" ht="15.75" customHeight="1">
      <c r="A33" s="202">
        <v>3</v>
      </c>
      <c r="B33" s="204" t="s">
        <v>85</v>
      </c>
      <c r="C33" s="207"/>
      <c r="D33" s="205">
        <v>1</v>
      </c>
      <c r="E33" s="205">
        <v>1</v>
      </c>
      <c r="F33" s="207"/>
      <c r="G33" s="207"/>
      <c r="H33" s="207"/>
      <c r="I33" s="207"/>
      <c r="J33" s="207"/>
      <c r="K33" s="168">
        <f t="shared" si="0"/>
        <v>2</v>
      </c>
      <c r="M33" s="147"/>
      <c r="N33" s="147"/>
      <c r="O33" s="147"/>
      <c r="P33" s="147"/>
      <c r="Q33" s="147"/>
    </row>
    <row r="34" spans="1:17" ht="15.75" customHeight="1">
      <c r="A34" s="211">
        <v>3</v>
      </c>
      <c r="B34" s="212" t="s">
        <v>84</v>
      </c>
      <c r="C34" s="214"/>
      <c r="D34" s="214"/>
      <c r="E34" s="213">
        <v>1</v>
      </c>
      <c r="F34" s="214"/>
      <c r="G34" s="214"/>
      <c r="H34" s="214"/>
      <c r="I34" s="214"/>
      <c r="J34" s="214"/>
      <c r="K34" s="168">
        <f t="shared" si="0"/>
        <v>1</v>
      </c>
      <c r="M34" s="147"/>
      <c r="N34" s="147"/>
      <c r="O34" s="147"/>
      <c r="P34" s="147"/>
      <c r="Q34" s="147"/>
    </row>
    <row r="35" spans="1:17" ht="15.75" customHeight="1">
      <c r="A35" s="215">
        <v>3</v>
      </c>
      <c r="B35" s="216" t="s">
        <v>58</v>
      </c>
      <c r="C35" s="218">
        <v>1</v>
      </c>
      <c r="D35" s="218">
        <v>2</v>
      </c>
      <c r="E35" s="218">
        <v>1</v>
      </c>
      <c r="F35" s="217"/>
      <c r="G35" s="217"/>
      <c r="H35" s="217"/>
      <c r="I35" s="217"/>
      <c r="J35" s="217"/>
      <c r="K35" s="168">
        <f t="shared" si="0"/>
        <v>4</v>
      </c>
      <c r="M35" s="147"/>
      <c r="N35" s="147"/>
      <c r="O35" s="147"/>
      <c r="P35" s="147"/>
      <c r="Q35" s="147"/>
    </row>
    <row r="36" spans="1:17" ht="15.75" customHeight="1">
      <c r="A36" s="209">
        <v>3</v>
      </c>
      <c r="B36" s="204" t="s">
        <v>54</v>
      </c>
      <c r="C36" s="205">
        <v>4</v>
      </c>
      <c r="D36" s="205">
        <v>1</v>
      </c>
      <c r="E36" s="207"/>
      <c r="F36" s="207"/>
      <c r="G36" s="207"/>
      <c r="H36" s="207"/>
      <c r="I36" s="207"/>
      <c r="J36" s="207"/>
      <c r="K36" s="168">
        <f t="shared" si="0"/>
        <v>5</v>
      </c>
      <c r="M36" s="147"/>
      <c r="N36" s="147"/>
      <c r="O36" s="147"/>
      <c r="P36" s="147"/>
      <c r="Q36" s="147"/>
    </row>
    <row r="37" spans="1:17" ht="15.75" customHeight="1">
      <c r="A37" s="202">
        <v>3</v>
      </c>
      <c r="B37" s="204" t="s">
        <v>68</v>
      </c>
      <c r="C37" s="207"/>
      <c r="D37" s="205">
        <v>4</v>
      </c>
      <c r="E37" s="207"/>
      <c r="F37" s="207"/>
      <c r="G37" s="207"/>
      <c r="H37" s="207"/>
      <c r="I37" s="207"/>
      <c r="J37" s="207"/>
      <c r="K37" s="168">
        <f t="shared" si="0"/>
        <v>4</v>
      </c>
      <c r="M37" s="147"/>
      <c r="N37" s="147"/>
      <c r="O37" s="147"/>
      <c r="P37" s="147"/>
      <c r="Q37" s="147"/>
    </row>
    <row r="38" spans="1:17" ht="15.75" customHeight="1">
      <c r="A38" s="209">
        <v>3</v>
      </c>
      <c r="B38" s="204" t="s">
        <v>45</v>
      </c>
      <c r="C38" s="207"/>
      <c r="D38" s="205">
        <v>1</v>
      </c>
      <c r="E38" s="207"/>
      <c r="F38" s="207"/>
      <c r="G38" s="207"/>
      <c r="H38" s="207"/>
      <c r="I38" s="207"/>
      <c r="J38" s="207"/>
      <c r="K38" s="168">
        <f t="shared" si="0"/>
        <v>1</v>
      </c>
      <c r="M38" s="147"/>
      <c r="N38" s="147"/>
      <c r="O38" s="147"/>
      <c r="P38" s="147"/>
      <c r="Q38" s="147"/>
    </row>
    <row r="39" spans="1:17" ht="15.75" customHeight="1">
      <c r="A39" s="311">
        <v>3</v>
      </c>
      <c r="B39" s="212" t="s">
        <v>92</v>
      </c>
      <c r="C39" s="214"/>
      <c r="D39" s="213">
        <v>2</v>
      </c>
      <c r="E39" s="214"/>
      <c r="F39" s="214"/>
      <c r="G39" s="214"/>
      <c r="H39" s="214"/>
      <c r="I39" s="214"/>
      <c r="J39" s="214"/>
      <c r="K39" s="168">
        <f t="shared" si="0"/>
        <v>2</v>
      </c>
      <c r="M39" s="147"/>
      <c r="N39" s="147"/>
      <c r="O39" s="147"/>
      <c r="P39" s="147"/>
      <c r="Q39" s="147"/>
    </row>
    <row r="40" spans="1:17" ht="15.75" customHeight="1">
      <c r="A40" s="328">
        <v>3</v>
      </c>
      <c r="B40" s="328" t="s">
        <v>86</v>
      </c>
      <c r="C40" s="328">
        <v>1</v>
      </c>
      <c r="D40" s="329"/>
      <c r="E40" s="329"/>
      <c r="F40" s="329"/>
      <c r="G40" s="329"/>
      <c r="H40" s="329"/>
      <c r="I40" s="329"/>
      <c r="J40" s="329"/>
      <c r="K40" s="168">
        <f t="shared" si="0"/>
        <v>1</v>
      </c>
      <c r="M40" s="147"/>
      <c r="N40" s="147"/>
      <c r="O40" s="147"/>
      <c r="P40" s="147"/>
      <c r="Q40" s="147"/>
    </row>
    <row r="41" spans="1:17" ht="15.75" customHeight="1">
      <c r="K41" s="331">
        <f>SUM(K9:K40)</f>
        <v>465</v>
      </c>
      <c r="M41" s="147"/>
      <c r="N41" s="147"/>
      <c r="O41" s="147"/>
      <c r="P41" s="147"/>
      <c r="Q41" s="147"/>
    </row>
    <row r="42" spans="1:17" ht="15.75" customHeight="1">
      <c r="M42" s="147"/>
      <c r="N42" s="147"/>
      <c r="O42" s="147"/>
      <c r="P42" s="147"/>
      <c r="Q42" s="147"/>
    </row>
    <row r="43" spans="1:17" ht="15.75" customHeight="1">
      <c r="M43" s="147"/>
      <c r="N43" s="147"/>
      <c r="O43" s="147"/>
      <c r="P43" s="147"/>
      <c r="Q43" s="147"/>
    </row>
    <row r="44" spans="1:17" ht="15.75" customHeight="1">
      <c r="A44" s="224" t="s">
        <v>24</v>
      </c>
      <c r="B44" s="232" t="s">
        <v>25</v>
      </c>
      <c r="C44" s="234" t="s">
        <v>43</v>
      </c>
      <c r="D44" s="236" t="s">
        <v>44</v>
      </c>
      <c r="E44" s="237" t="s">
        <v>46</v>
      </c>
      <c r="G44" s="247" t="s">
        <v>24</v>
      </c>
      <c r="H44" s="247" t="s">
        <v>47</v>
      </c>
      <c r="I44" s="247" t="s">
        <v>48</v>
      </c>
      <c r="J44" s="247" t="s">
        <v>49</v>
      </c>
    </row>
    <row r="45" spans="1:17" ht="15.75" customHeight="1">
      <c r="A45" s="335">
        <v>2</v>
      </c>
      <c r="B45" s="336" t="s">
        <v>59</v>
      </c>
      <c r="C45" s="335">
        <v>225</v>
      </c>
      <c r="D45" s="335">
        <v>127</v>
      </c>
      <c r="E45" s="335" t="s">
        <v>70</v>
      </c>
      <c r="G45" s="147" t="s">
        <v>50</v>
      </c>
      <c r="H45" s="147"/>
      <c r="I45" s="147"/>
      <c r="J45" s="147"/>
    </row>
    <row r="46" spans="1:17" ht="15.75" customHeight="1">
      <c r="A46" s="128"/>
      <c r="B46" s="126"/>
      <c r="C46" s="128"/>
      <c r="D46" s="128"/>
      <c r="E46" s="128"/>
      <c r="G46" s="147" t="s">
        <v>51</v>
      </c>
      <c r="H46" s="147"/>
      <c r="I46" s="147"/>
      <c r="J46" s="147"/>
    </row>
    <row r="47" spans="1:17" ht="15.75" customHeight="1">
      <c r="A47" s="114"/>
      <c r="B47" s="110"/>
      <c r="C47" s="114"/>
      <c r="D47" s="114"/>
      <c r="E47" s="114"/>
      <c r="G47" s="147" t="s">
        <v>52</v>
      </c>
      <c r="H47" s="147"/>
      <c r="I47" s="147"/>
      <c r="J47" s="147"/>
    </row>
    <row r="48" spans="1:17" ht="15.75" customHeight="1">
      <c r="A48" s="128"/>
      <c r="B48" s="126"/>
      <c r="C48" s="128"/>
      <c r="D48" s="128"/>
      <c r="E48" s="128"/>
      <c r="G48" s="247" t="s">
        <v>24</v>
      </c>
      <c r="H48" s="247" t="s">
        <v>53</v>
      </c>
      <c r="I48" s="247" t="s">
        <v>48</v>
      </c>
      <c r="J48" s="247" t="s">
        <v>49</v>
      </c>
    </row>
    <row r="49" spans="1:10" ht="15.75" customHeight="1">
      <c r="A49" s="114"/>
      <c r="B49" s="110"/>
      <c r="C49" s="114"/>
      <c r="D49" s="114"/>
      <c r="E49" s="114"/>
      <c r="G49" s="147" t="s">
        <v>50</v>
      </c>
      <c r="H49" s="147"/>
      <c r="I49" s="147"/>
      <c r="J49" s="147"/>
    </row>
    <row r="50" spans="1:10" ht="15.75" customHeight="1">
      <c r="A50" s="128"/>
      <c r="B50" s="126"/>
      <c r="C50" s="128"/>
      <c r="D50" s="128"/>
      <c r="E50" s="128"/>
      <c r="G50" s="147" t="s">
        <v>51</v>
      </c>
      <c r="H50" s="147"/>
      <c r="I50" s="147"/>
      <c r="J50" s="147"/>
    </row>
    <row r="51" spans="1:10" ht="15.75" customHeight="1">
      <c r="A51" s="114"/>
      <c r="B51" s="110"/>
      <c r="C51" s="114"/>
      <c r="D51" s="114"/>
      <c r="E51" s="114"/>
      <c r="G51" s="147" t="s">
        <v>52</v>
      </c>
      <c r="H51" s="147"/>
      <c r="I51" s="147"/>
      <c r="J51" s="147"/>
    </row>
    <row r="52" spans="1:10" ht="15.75" customHeight="1">
      <c r="A52" s="128"/>
      <c r="B52" s="126"/>
      <c r="C52" s="128"/>
      <c r="D52" s="128"/>
      <c r="E52" s="128"/>
    </row>
    <row r="53" spans="1:10" ht="15.75" customHeight="1">
      <c r="A53" s="114"/>
      <c r="B53" s="110"/>
      <c r="C53" s="114"/>
      <c r="D53" s="114"/>
      <c r="E53" s="114"/>
    </row>
    <row r="54" spans="1:10" ht="15.75" customHeight="1">
      <c r="A54" s="128"/>
      <c r="B54" s="126"/>
      <c r="C54" s="128"/>
      <c r="D54" s="128"/>
      <c r="E54" s="128"/>
    </row>
    <row r="55" spans="1:10" ht="15.75" customHeight="1">
      <c r="A55" s="114"/>
      <c r="B55" s="110"/>
      <c r="C55" s="114"/>
      <c r="D55" s="114"/>
      <c r="E55" s="114"/>
    </row>
    <row r="56" spans="1:10" ht="15.75" customHeight="1">
      <c r="A56" s="128"/>
      <c r="B56" s="126"/>
      <c r="C56" s="128"/>
      <c r="D56" s="128"/>
      <c r="E56" s="128"/>
    </row>
    <row r="57" spans="1:10" ht="15.75" customHeight="1">
      <c r="A57" s="114"/>
      <c r="B57" s="110"/>
      <c r="C57" s="114"/>
      <c r="D57" s="114"/>
      <c r="E57" s="114"/>
    </row>
    <row r="58" spans="1:10" ht="15.75" customHeight="1">
      <c r="A58" s="128"/>
      <c r="B58" s="126"/>
      <c r="C58" s="128"/>
      <c r="D58" s="128"/>
      <c r="E58" s="128"/>
    </row>
    <row r="59" spans="1:10" ht="15.75" customHeight="1">
      <c r="A59" s="114"/>
      <c r="B59" s="110"/>
      <c r="C59" s="114"/>
      <c r="D59" s="114"/>
      <c r="E59" s="114"/>
    </row>
    <row r="60" spans="1:10" ht="15.75" customHeight="1">
      <c r="A60" s="128"/>
      <c r="B60" s="126"/>
      <c r="C60" s="128"/>
      <c r="D60" s="128"/>
      <c r="E60" s="128"/>
    </row>
    <row r="61" spans="1:10" ht="15.75" customHeight="1">
      <c r="A61" s="114"/>
      <c r="B61" s="110"/>
      <c r="C61" s="114"/>
      <c r="D61" s="114"/>
      <c r="E61" s="114"/>
    </row>
    <row r="62" spans="1:10" ht="15.75" customHeight="1">
      <c r="A62" s="128"/>
      <c r="B62" s="126"/>
      <c r="C62" s="128"/>
      <c r="D62" s="128"/>
      <c r="E62" s="128"/>
    </row>
    <row r="63" spans="1:10" ht="15.75" customHeight="1">
      <c r="A63" s="114"/>
      <c r="B63" s="110"/>
      <c r="C63" s="114"/>
      <c r="D63" s="114"/>
      <c r="E63" s="114"/>
    </row>
    <row r="64" spans="1:10" ht="15.75" customHeight="1">
      <c r="A64" s="128"/>
      <c r="B64" s="126"/>
      <c r="C64" s="128"/>
      <c r="D64" s="128"/>
      <c r="E64" s="128"/>
    </row>
    <row r="65" spans="1:5" ht="15.75" customHeight="1">
      <c r="A65" s="114"/>
      <c r="B65" s="110"/>
      <c r="C65" s="114"/>
      <c r="D65" s="114"/>
      <c r="E65" s="114"/>
    </row>
    <row r="66" spans="1:5" ht="15.75" customHeight="1">
      <c r="A66" s="128"/>
      <c r="B66" s="126"/>
      <c r="C66" s="128"/>
      <c r="D66" s="128"/>
      <c r="E66" s="128"/>
    </row>
    <row r="67" spans="1:5" ht="15.75" customHeight="1">
      <c r="A67" s="114"/>
      <c r="B67" s="110"/>
      <c r="C67" s="114"/>
      <c r="D67" s="114"/>
      <c r="E67" s="114"/>
    </row>
    <row r="68" spans="1:5" ht="15.75" customHeight="1">
      <c r="A68" s="128"/>
      <c r="B68" s="126"/>
      <c r="C68" s="128"/>
      <c r="D68" s="128"/>
      <c r="E68" s="128"/>
    </row>
    <row r="69" spans="1:5" ht="15.75" customHeight="1">
      <c r="A69" s="114"/>
      <c r="B69" s="110"/>
      <c r="C69" s="114"/>
      <c r="D69" s="114"/>
      <c r="E69" s="114"/>
    </row>
    <row r="70" spans="1:5" ht="15.75" customHeight="1">
      <c r="A70" s="128"/>
      <c r="B70" s="126"/>
      <c r="C70" s="128"/>
      <c r="D70" s="128"/>
      <c r="E70" s="128"/>
    </row>
    <row r="71" spans="1:5" ht="15.75" customHeight="1">
      <c r="A71" s="114"/>
      <c r="B71" s="110"/>
      <c r="C71" s="114"/>
      <c r="D71" s="114"/>
      <c r="E71" s="114"/>
    </row>
    <row r="72" spans="1:5" ht="15.75" customHeight="1">
      <c r="A72" s="128"/>
      <c r="B72" s="126"/>
      <c r="C72" s="128"/>
      <c r="D72" s="128"/>
      <c r="E72" s="128"/>
    </row>
    <row r="73" spans="1:5" ht="15.75" customHeight="1">
      <c r="A73" s="114"/>
      <c r="B73" s="110"/>
      <c r="C73" s="114"/>
      <c r="D73" s="114"/>
      <c r="E73" s="114"/>
    </row>
    <row r="74" spans="1:5" ht="15.75" customHeight="1">
      <c r="A74" s="128"/>
      <c r="B74" s="126"/>
      <c r="C74" s="128"/>
      <c r="D74" s="128"/>
      <c r="E74" s="128"/>
    </row>
    <row r="75" spans="1:5" ht="15.75" customHeight="1">
      <c r="A75" s="114"/>
      <c r="B75" s="110"/>
      <c r="C75" s="114"/>
      <c r="D75" s="114"/>
      <c r="E75" s="114"/>
    </row>
    <row r="76" spans="1:5" ht="15.75" customHeight="1">
      <c r="A76" s="128"/>
      <c r="B76" s="126"/>
      <c r="C76" s="128"/>
      <c r="D76" s="128"/>
      <c r="E76" s="128"/>
    </row>
    <row r="77" spans="1:5" ht="15.75" customHeight="1">
      <c r="A77" s="114"/>
      <c r="B77" s="110"/>
      <c r="C77" s="114"/>
      <c r="D77" s="114"/>
      <c r="E77" s="114"/>
    </row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Outline</vt:lpstr>
      <vt:lpstr>Site-005</vt:lpstr>
      <vt:lpstr>Site-48</vt:lpstr>
      <vt:lpstr>Site-010</vt:lpstr>
      <vt:lpstr>Site-017</vt:lpstr>
      <vt:lpstr>Site-028B</vt:lpstr>
      <vt:lpstr>North Cedar WMA</vt:lpstr>
      <vt:lpstr>Minors Creek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dcterms:created xsi:type="dcterms:W3CDTF">2018-09-26T19:22:20Z</dcterms:created>
  <dcterms:modified xsi:type="dcterms:W3CDTF">2020-04-20T18:03:21Z</dcterms:modified>
</cp:coreProperties>
</file>