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kelly\Documents\Brook Trout_Brett\BKelly_Fishes_GithubRepos\Data\Thesis\Raw\Data 2019\"/>
    </mc:Choice>
  </mc:AlternateContent>
  <bookViews>
    <workbookView xWindow="0" yWindow="0" windowWidth="12885" windowHeight="13470" activeTab="3"/>
  </bookViews>
  <sheets>
    <sheet name="TEMPLATE" sheetId="1" r:id="rId1"/>
    <sheet name="23" sheetId="2" r:id="rId2"/>
    <sheet name="25" sheetId="3" r:id="rId3"/>
    <sheet name="28" sheetId="4" r:id="rId4"/>
    <sheet name="70" sheetId="5" r:id="rId5"/>
    <sheet name="73" sheetId="6" r:id="rId6"/>
    <sheet name="78" sheetId="7" r:id="rId7"/>
    <sheet name="78B" sheetId="8" r:id="rId8"/>
    <sheet name="112" sheetId="9" r:id="rId9"/>
    <sheet name="151" sheetId="10" r:id="rId10"/>
    <sheet name="153" sheetId="11" r:id="rId11"/>
    <sheet name="165" sheetId="12" r:id="rId12"/>
  </sheets>
  <calcPr calcId="162913"/>
</workbook>
</file>

<file path=xl/calcChain.xml><?xml version="1.0" encoding="utf-8"?>
<calcChain xmlns="http://schemas.openxmlformats.org/spreadsheetml/2006/main">
  <c r="K38" i="12" l="1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N15" i="12" s="1"/>
  <c r="K21" i="12"/>
  <c r="K20" i="12"/>
  <c r="K19" i="12"/>
  <c r="K18" i="12"/>
  <c r="K17" i="12"/>
  <c r="N16" i="12"/>
  <c r="K16" i="12"/>
  <c r="K15" i="12"/>
  <c r="K14" i="12"/>
  <c r="N14" i="12" s="1"/>
  <c r="N13" i="12"/>
  <c r="K13" i="12"/>
  <c r="N12" i="12"/>
  <c r="K12" i="12"/>
  <c r="N11" i="12"/>
  <c r="K11" i="12"/>
  <c r="K10" i="12"/>
  <c r="N10" i="12" s="1"/>
  <c r="N9" i="12"/>
  <c r="N18" i="12" s="1"/>
  <c r="K9" i="12"/>
  <c r="K18" i="11"/>
  <c r="K17" i="11"/>
  <c r="K16" i="11"/>
  <c r="K15" i="11"/>
  <c r="K14" i="11"/>
  <c r="K13" i="11"/>
  <c r="K12" i="11"/>
  <c r="N11" i="11"/>
  <c r="K11" i="11"/>
  <c r="K10" i="11"/>
  <c r="K9" i="11"/>
  <c r="N10" i="11" s="1"/>
  <c r="N15" i="11" s="1"/>
  <c r="H6" i="11"/>
  <c r="K34" i="9"/>
  <c r="N19" i="9" s="1"/>
  <c r="K33" i="9"/>
  <c r="N17" i="9" s="1"/>
  <c r="K32" i="9"/>
  <c r="N16" i="9" s="1"/>
  <c r="K31" i="9"/>
  <c r="K30" i="9"/>
  <c r="K29" i="9"/>
  <c r="K28" i="9"/>
  <c r="K27" i="9"/>
  <c r="K26" i="9"/>
  <c r="K25" i="9"/>
  <c r="K24" i="9"/>
  <c r="K23" i="9"/>
  <c r="N13" i="9" s="1"/>
  <c r="K22" i="9"/>
  <c r="K21" i="9"/>
  <c r="K20" i="9"/>
  <c r="K19" i="9"/>
  <c r="N18" i="9"/>
  <c r="K18" i="9"/>
  <c r="N9" i="9" s="1"/>
  <c r="K17" i="9"/>
  <c r="K16" i="9"/>
  <c r="N15" i="9"/>
  <c r="K15" i="9"/>
  <c r="N14" i="9"/>
  <c r="K14" i="9"/>
  <c r="K13" i="9"/>
  <c r="K12" i="9"/>
  <c r="N12" i="9" s="1"/>
  <c r="K11" i="9"/>
  <c r="N11" i="9" s="1"/>
  <c r="N10" i="9"/>
  <c r="K10" i="9"/>
  <c r="K9" i="9"/>
  <c r="K21" i="7"/>
  <c r="K20" i="7"/>
  <c r="K19" i="7"/>
  <c r="K18" i="7"/>
  <c r="N11" i="7" s="1"/>
  <c r="K17" i="7"/>
  <c r="K16" i="7"/>
  <c r="K15" i="7"/>
  <c r="K14" i="7"/>
  <c r="K13" i="7"/>
  <c r="K12" i="7"/>
  <c r="N10" i="7" s="1"/>
  <c r="N18" i="7" s="1"/>
  <c r="K11" i="7"/>
  <c r="K10" i="7"/>
  <c r="K9" i="7"/>
  <c r="K13" i="6"/>
  <c r="K12" i="6"/>
  <c r="N11" i="6"/>
  <c r="N14" i="6" s="1"/>
  <c r="K11" i="6"/>
  <c r="K10" i="6"/>
  <c r="K9" i="6"/>
  <c r="K21" i="5"/>
  <c r="K20" i="5"/>
  <c r="K19" i="5"/>
  <c r="K18" i="5"/>
  <c r="K17" i="5"/>
  <c r="K16" i="5"/>
  <c r="K15" i="5"/>
  <c r="K14" i="5"/>
  <c r="K13" i="5"/>
  <c r="N14" i="5" s="1"/>
  <c r="N12" i="5"/>
  <c r="K12" i="5"/>
  <c r="N13" i="5" s="1"/>
  <c r="N11" i="5"/>
  <c r="K11" i="5"/>
  <c r="K10" i="5"/>
  <c r="K9" i="5"/>
  <c r="N10" i="5" s="1"/>
  <c r="N16" i="5" s="1"/>
  <c r="N16" i="4"/>
  <c r="N15" i="4"/>
  <c r="N20" i="4" s="1"/>
  <c r="N13" i="4"/>
  <c r="N11" i="4"/>
  <c r="N10" i="4"/>
  <c r="L5" i="4"/>
  <c r="L4" i="4"/>
  <c r="L3" i="4"/>
  <c r="K26" i="3"/>
  <c r="K25" i="3"/>
  <c r="K24" i="3"/>
  <c r="K23" i="3"/>
  <c r="K22" i="3"/>
  <c r="K21" i="3"/>
  <c r="K20" i="3"/>
  <c r="K19" i="3"/>
  <c r="K18" i="3"/>
  <c r="N10" i="3" s="1"/>
  <c r="K17" i="3"/>
  <c r="K16" i="3"/>
  <c r="N16" i="3" s="1"/>
  <c r="K15" i="3"/>
  <c r="N14" i="3"/>
  <c r="K14" i="3"/>
  <c r="N15" i="3" s="1"/>
  <c r="N13" i="3"/>
  <c r="K13" i="3"/>
  <c r="K12" i="3"/>
  <c r="K11" i="3"/>
  <c r="N12" i="3" s="1"/>
  <c r="K10" i="3"/>
  <c r="N11" i="3" s="1"/>
  <c r="N9" i="3"/>
  <c r="K9" i="3"/>
  <c r="H6" i="3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N19" i="3" l="1"/>
  <c r="N20" i="9"/>
</calcChain>
</file>

<file path=xl/sharedStrings.xml><?xml version="1.0" encoding="utf-8"?>
<sst xmlns="http://schemas.openxmlformats.org/spreadsheetml/2006/main" count="1074" uniqueCount="96">
  <si>
    <t xml:space="preserve">Site ID | Name: </t>
  </si>
  <si>
    <t>UPI_23_MULLEN</t>
  </si>
  <si>
    <t xml:space="preserve">Date: </t>
  </si>
  <si>
    <t>Notes:</t>
  </si>
  <si>
    <t xml:space="preserve">Voltage: </t>
  </si>
  <si>
    <t>GPS Coordinates:</t>
  </si>
  <si>
    <t>T1</t>
  </si>
  <si>
    <t xml:space="preserve">Start: </t>
  </si>
  <si>
    <t>End:</t>
  </si>
  <si>
    <t>T2</t>
  </si>
  <si>
    <t>Start:</t>
  </si>
  <si>
    <t>Frequency:</t>
  </si>
  <si>
    <t>T3</t>
  </si>
  <si>
    <t xml:space="preserve">End: </t>
  </si>
  <si>
    <t>Effort (sec):</t>
  </si>
  <si>
    <t>Vouchers:</t>
  </si>
  <si>
    <t xml:space="preserve">Duty Cycle: </t>
  </si>
  <si>
    <t>length (mm), weight (g)</t>
  </si>
  <si>
    <t>Reach #</t>
  </si>
  <si>
    <t>Fish Code</t>
  </si>
  <si>
    <t>30-60</t>
  </si>
  <si>
    <t>60-90</t>
  </si>
  <si>
    <t>90-120</t>
  </si>
  <si>
    <t>120-150</t>
  </si>
  <si>
    <t>150-180</t>
  </si>
  <si>
    <t>180-210</t>
  </si>
  <si>
    <t>210-240</t>
  </si>
  <si>
    <t>240+</t>
  </si>
  <si>
    <t>TOTAL</t>
  </si>
  <si>
    <t>Species</t>
  </si>
  <si>
    <t>Total #</t>
  </si>
  <si>
    <t>FHM</t>
  </si>
  <si>
    <t>BKT</t>
  </si>
  <si>
    <t>richness</t>
  </si>
  <si>
    <t>Length (mm)</t>
  </si>
  <si>
    <t>Weight (g)</t>
  </si>
  <si>
    <t>Fin Clip (Y/N)</t>
  </si>
  <si>
    <t>BKT Status</t>
  </si>
  <si>
    <t xml:space="preserve">% Adult </t>
  </si>
  <si>
    <t>% Juvenile</t>
  </si>
  <si>
    <t>Y</t>
  </si>
  <si>
    <t>Reach 1</t>
  </si>
  <si>
    <t>Reach 2</t>
  </si>
  <si>
    <t>Reach 3</t>
  </si>
  <si>
    <t>BRT Status</t>
  </si>
  <si>
    <t>UPI_70_CLEARCREEK</t>
  </si>
  <si>
    <t xml:space="preserve">OTHER ARM DO:10.75, </t>
  </si>
  <si>
    <t>TOTALS</t>
  </si>
  <si>
    <t>CRC</t>
  </si>
  <si>
    <t>UPI_28_Grimstad</t>
  </si>
  <si>
    <t>Date: 6/7/19</t>
  </si>
  <si>
    <t>BRT</t>
  </si>
  <si>
    <t>Voltage:</t>
  </si>
  <si>
    <t>WSU</t>
  </si>
  <si>
    <t>Duty Cycle:</t>
  </si>
  <si>
    <t>1169+1107</t>
  </si>
  <si>
    <t>1296+998</t>
  </si>
  <si>
    <t>983+956</t>
  </si>
  <si>
    <t>BSB</t>
  </si>
  <si>
    <t>SLS</t>
  </si>
  <si>
    <t>CSR</t>
  </si>
  <si>
    <t>LMB</t>
  </si>
  <si>
    <t>SHR</t>
  </si>
  <si>
    <t>LND</t>
  </si>
  <si>
    <t>WBD</t>
  </si>
  <si>
    <t>GRH</t>
  </si>
  <si>
    <t>RBT</t>
  </si>
  <si>
    <t>JOD</t>
  </si>
  <si>
    <t>N</t>
  </si>
  <si>
    <t>UPI_73</t>
  </si>
  <si>
    <t>UPI_78_WEYMILLER</t>
  </si>
  <si>
    <t>FRENCH CREEK</t>
  </si>
  <si>
    <t>CLARK CREEK</t>
  </si>
  <si>
    <t>MTS</t>
  </si>
  <si>
    <t>SPS</t>
  </si>
  <si>
    <t>BMS</t>
  </si>
  <si>
    <t>SSH</t>
  </si>
  <si>
    <t>GSF</t>
  </si>
  <si>
    <t>Site ID | Name: UPI_112_Hogensen</t>
  </si>
  <si>
    <t>UPI_78B_CLARK CREEK TRIB</t>
  </si>
  <si>
    <t>Date: 6/14/19</t>
  </si>
  <si>
    <t>Notes: Trout Creek</t>
  </si>
  <si>
    <t>Voltage: 200</t>
  </si>
  <si>
    <t>Frequency: 20</t>
  </si>
  <si>
    <t>Duty Cycle: 15</t>
  </si>
  <si>
    <t>SRD</t>
  </si>
  <si>
    <t>BNM</t>
  </si>
  <si>
    <t>UPI_151_TROUTRIVERWMA</t>
  </si>
  <si>
    <t>TRIB</t>
  </si>
  <si>
    <t>UPI_153_CURTIS</t>
  </si>
  <si>
    <t>ABL</t>
  </si>
  <si>
    <t>UPI_Silver_165</t>
  </si>
  <si>
    <t>Notes:NOT ACTUALLY MINORS CREEK</t>
  </si>
  <si>
    <t>43.403176, -92.099394</t>
  </si>
  <si>
    <t>FTD</t>
  </si>
  <si>
    <t>UPI_25_REIS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</si>
</sst>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\-d\-yyyy"/>
    <numFmt numFmtId="165" formatCode="m/d"/>
  </numFmts>
  <fonts count="14">
    <font>
      <sz val="10"/>
      <color rgb="FF000000"/>
      <name val="Arial"/>
    </font>
    <font>
      <b/>
      <sz val="10"/>
      <color rgb="FF000000"/>
      <name val="Calibri"/>
    </font>
    <font>
      <sz val="11"/>
      <name val="Calibri"/>
    </font>
    <font>
      <b/>
      <u/>
      <sz val="10"/>
      <color rgb="FF000000"/>
      <name val="Calibri"/>
    </font>
    <font>
      <b/>
      <u/>
      <sz val="10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1"/>
      <name val="Calibri"/>
    </font>
    <font>
      <b/>
      <sz val="12"/>
      <color rgb="FFFFFFFF"/>
      <name val="Calibri"/>
    </font>
    <font>
      <sz val="11"/>
      <color rgb="FFFFFFFF"/>
      <name val="Calibri"/>
    </font>
    <font>
      <sz val="11"/>
      <color rgb="FF000000"/>
      <name val="Calibri"/>
    </font>
    <font>
      <sz val="10"/>
      <name val="Calibri"/>
    </font>
    <font>
      <sz val="10"/>
      <name val="Arial"/>
    </font>
    <font>
      <b/>
      <sz val="11"/>
      <color rgb="FFFFFFFF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2F5496"/>
        <bgColor rgb="FF2F5496"/>
      </patternFill>
    </fill>
    <fill>
      <patternFill patternType="solid">
        <fgColor rgb="FF4472C4"/>
        <bgColor rgb="FF4472C4"/>
      </patternFill>
    </fill>
    <fill>
      <patternFill patternType="solid">
        <fgColor rgb="FFD8D8D8"/>
        <bgColor rgb="FFD8D8D8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548135"/>
        <bgColor rgb="FF548135"/>
      </patternFill>
    </fill>
    <fill>
      <patternFill patternType="solid">
        <fgColor rgb="FF70AD47"/>
        <bgColor rgb="FF70AD47"/>
      </patternFill>
    </fill>
    <fill>
      <patternFill patternType="solid">
        <fgColor rgb="FFC55A11"/>
        <bgColor rgb="FFC55A11"/>
      </patternFill>
    </fill>
    <fill>
      <patternFill patternType="solid">
        <fgColor rgb="FFD9D2E9"/>
        <bgColor rgb="FFD9D2E9"/>
      </patternFill>
    </fill>
    <fill>
      <patternFill patternType="solid">
        <fgColor rgb="FFED7D31"/>
        <bgColor rgb="FFED7D31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83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1" fillId="2" borderId="2" xfId="0" applyFont="1" applyFill="1" applyBorder="1" applyAlignment="1"/>
    <xf numFmtId="164" fontId="2" fillId="2" borderId="3" xfId="0" applyNumberFormat="1" applyFont="1" applyFill="1" applyBorder="1" applyAlignment="1"/>
    <xf numFmtId="0" fontId="2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4" xfId="0" applyFont="1" applyFill="1" applyBorder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2" fillId="2" borderId="5" xfId="0" applyFont="1" applyFill="1" applyBorder="1" applyAlignment="1"/>
    <xf numFmtId="0" fontId="1" fillId="2" borderId="5" xfId="0" applyFont="1" applyFill="1" applyBorder="1" applyAlignment="1">
      <alignment horizontal="right"/>
    </xf>
    <xf numFmtId="0" fontId="1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/>
    <xf numFmtId="0" fontId="3" fillId="2" borderId="0" xfId="0" applyFont="1" applyFill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8" xfId="0" applyFont="1" applyFill="1" applyBorder="1" applyAlignment="1"/>
    <xf numFmtId="0" fontId="1" fillId="2" borderId="8" xfId="0" applyFont="1" applyFill="1" applyBorder="1" applyAlignment="1">
      <alignment horizontal="right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/>
    <xf numFmtId="0" fontId="6" fillId="0" borderId="12" xfId="0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16" fontId="6" fillId="0" borderId="13" xfId="0" applyNumberFormat="1" applyFont="1" applyBorder="1" applyAlignment="1">
      <alignment horizontal="center"/>
    </xf>
    <xf numFmtId="2" fontId="7" fillId="0" borderId="13" xfId="0" applyNumberFormat="1" applyFont="1" applyBorder="1" applyAlignment="1">
      <alignment horizontal="center"/>
    </xf>
    <xf numFmtId="0" fontId="2" fillId="0" borderId="14" xfId="0" applyFont="1" applyBorder="1" applyAlignment="1"/>
    <xf numFmtId="2" fontId="8" fillId="3" borderId="13" xfId="0" applyNumberFormat="1" applyFont="1" applyFill="1" applyBorder="1" applyAlignment="1"/>
    <xf numFmtId="2" fontId="8" fillId="3" borderId="10" xfId="0" applyNumberFormat="1" applyFont="1" applyFill="1" applyBorder="1" applyAlignment="1"/>
    <xf numFmtId="0" fontId="2" fillId="4" borderId="15" xfId="0" applyFont="1" applyFill="1" applyBorder="1" applyAlignment="1"/>
    <xf numFmtId="0" fontId="2" fillId="4" borderId="16" xfId="0" applyFont="1" applyFill="1" applyBorder="1" applyAlignment="1"/>
    <xf numFmtId="0" fontId="2" fillId="4" borderId="16" xfId="0" applyFont="1" applyFill="1" applyBorder="1" applyAlignment="1"/>
    <xf numFmtId="0" fontId="2" fillId="5" borderId="17" xfId="0" applyFont="1" applyFill="1" applyBorder="1" applyAlignment="1"/>
    <xf numFmtId="0" fontId="9" fillId="6" borderId="13" xfId="0" applyFont="1" applyFill="1" applyBorder="1" applyAlignment="1">
      <alignment horizontal="center"/>
    </xf>
    <xf numFmtId="0" fontId="2" fillId="5" borderId="17" xfId="0" applyFont="1" applyFill="1" applyBorder="1" applyAlignment="1"/>
    <xf numFmtId="0" fontId="2" fillId="6" borderId="13" xfId="0" applyFont="1" applyFill="1" applyBorder="1" applyAlignment="1"/>
    <xf numFmtId="0" fontId="2" fillId="5" borderId="18" xfId="0" applyFont="1" applyFill="1" applyBorder="1" applyAlignment="1"/>
    <xf numFmtId="0" fontId="2" fillId="5" borderId="13" xfId="0" applyFont="1" applyFill="1" applyBorder="1" applyAlignment="1"/>
    <xf numFmtId="0" fontId="2" fillId="5" borderId="13" xfId="0" applyFont="1" applyFill="1" applyBorder="1" applyAlignment="1"/>
    <xf numFmtId="0" fontId="9" fillId="7" borderId="13" xfId="0" applyFont="1" applyFill="1" applyBorder="1" applyAlignment="1">
      <alignment horizontal="center"/>
    </xf>
    <xf numFmtId="0" fontId="2" fillId="7" borderId="13" xfId="0" applyFont="1" applyFill="1" applyBorder="1" applyAlignment="1"/>
    <xf numFmtId="0" fontId="2" fillId="4" borderId="19" xfId="0" applyFont="1" applyFill="1" applyBorder="1" applyAlignment="1"/>
    <xf numFmtId="0" fontId="2" fillId="6" borderId="13" xfId="0" applyFont="1" applyFill="1" applyBorder="1" applyAlignment="1"/>
    <xf numFmtId="0" fontId="2" fillId="7" borderId="13" xfId="0" applyFont="1" applyFill="1" applyBorder="1" applyAlignment="1"/>
    <xf numFmtId="0" fontId="2" fillId="0" borderId="19" xfId="0" applyFont="1" applyBorder="1" applyAlignment="1"/>
    <xf numFmtId="0" fontId="2" fillId="0" borderId="16" xfId="0" applyFont="1" applyBorder="1" applyAlignment="1"/>
    <xf numFmtId="0" fontId="2" fillId="0" borderId="16" xfId="0" applyFont="1" applyBorder="1" applyAlignment="1"/>
    <xf numFmtId="0" fontId="2" fillId="0" borderId="17" xfId="0" applyFont="1" applyBorder="1" applyAlignment="1"/>
    <xf numFmtId="0" fontId="2" fillId="8" borderId="19" xfId="0" applyFont="1" applyFill="1" applyBorder="1" applyAlignment="1"/>
    <xf numFmtId="0" fontId="2" fillId="8" borderId="16" xfId="0" applyFont="1" applyFill="1" applyBorder="1" applyAlignment="1"/>
    <xf numFmtId="0" fontId="2" fillId="8" borderId="16" xfId="0" applyFont="1" applyFill="1" applyBorder="1" applyAlignment="1"/>
    <xf numFmtId="0" fontId="2" fillId="0" borderId="18" xfId="0" applyFont="1" applyBorder="1" applyAlignment="1"/>
    <xf numFmtId="0" fontId="2" fillId="0" borderId="13" xfId="0" applyFont="1" applyBorder="1" applyAlignment="1"/>
    <xf numFmtId="0" fontId="2" fillId="0" borderId="13" xfId="0" applyFont="1" applyBorder="1" applyAlignment="1"/>
    <xf numFmtId="0" fontId="2" fillId="8" borderId="19" xfId="0" applyFont="1" applyFill="1" applyBorder="1" applyAlignment="1"/>
    <xf numFmtId="0" fontId="2" fillId="0" borderId="19" xfId="0" applyFont="1" applyBorder="1" applyAlignment="1"/>
    <xf numFmtId="0" fontId="2" fillId="8" borderId="18" xfId="0" applyFont="1" applyFill="1" applyBorder="1" applyAlignment="1"/>
    <xf numFmtId="0" fontId="2" fillId="8" borderId="13" xfId="0" applyFont="1" applyFill="1" applyBorder="1" applyAlignment="1"/>
    <xf numFmtId="0" fontId="2" fillId="8" borderId="13" xfId="0" applyFont="1" applyFill="1" applyBorder="1" applyAlignment="1"/>
    <xf numFmtId="0" fontId="2" fillId="8" borderId="20" xfId="0" applyFont="1" applyFill="1" applyBorder="1" applyAlignment="1"/>
    <xf numFmtId="0" fontId="2" fillId="0" borderId="8" xfId="0" applyFont="1" applyBorder="1" applyAlignment="1"/>
    <xf numFmtId="0" fontId="2" fillId="0" borderId="5" xfId="0" applyFont="1" applyBorder="1" applyAlignment="1"/>
    <xf numFmtId="0" fontId="1" fillId="9" borderId="21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2" fontId="1" fillId="9" borderId="22" xfId="0" applyNumberFormat="1" applyFont="1" applyFill="1" applyBorder="1" applyAlignment="1">
      <alignment horizontal="center"/>
    </xf>
    <xf numFmtId="16" fontId="1" fillId="9" borderId="22" xfId="0" applyNumberFormat="1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9" fillId="3" borderId="10" xfId="0" applyFont="1" applyFill="1" applyBorder="1" applyAlignment="1"/>
    <xf numFmtId="0" fontId="2" fillId="10" borderId="15" xfId="0" applyFont="1" applyFill="1" applyBorder="1" applyAlignment="1"/>
    <xf numFmtId="0" fontId="2" fillId="10" borderId="16" xfId="0" applyFont="1" applyFill="1" applyBorder="1" applyAlignment="1"/>
    <xf numFmtId="0" fontId="2" fillId="5" borderId="15" xfId="0" applyFont="1" applyFill="1" applyBorder="1" applyAlignment="1"/>
    <xf numFmtId="0" fontId="10" fillId="11" borderId="13" xfId="0" applyFont="1" applyFill="1" applyBorder="1" applyAlignment="1"/>
    <xf numFmtId="0" fontId="2" fillId="5" borderId="16" xfId="0" applyFont="1" applyFill="1" applyBorder="1" applyAlignment="1"/>
    <xf numFmtId="0" fontId="9" fillId="11" borderId="13" xfId="0" applyFont="1" applyFill="1" applyBorder="1" applyAlignment="1"/>
    <xf numFmtId="0" fontId="2" fillId="5" borderId="16" xfId="0" applyFont="1" applyFill="1" applyBorder="1" applyAlignment="1"/>
    <xf numFmtId="0" fontId="2" fillId="11" borderId="13" xfId="0" applyFont="1" applyFill="1" applyBorder="1" applyAlignment="1"/>
    <xf numFmtId="0" fontId="10" fillId="12" borderId="13" xfId="0" applyFont="1" applyFill="1" applyBorder="1" applyAlignment="1"/>
    <xf numFmtId="0" fontId="2" fillId="12" borderId="13" xfId="0" applyFont="1" applyFill="1" applyBorder="1" applyAlignment="1"/>
    <xf numFmtId="0" fontId="2" fillId="8" borderId="15" xfId="0" applyFont="1" applyFill="1" applyBorder="1" applyAlignment="1"/>
    <xf numFmtId="0" fontId="9" fillId="12" borderId="13" xfId="0" applyFont="1" applyFill="1" applyBorder="1" applyAlignment="1"/>
    <xf numFmtId="0" fontId="2" fillId="0" borderId="15" xfId="0" applyFont="1" applyBorder="1" applyAlignment="1"/>
    <xf numFmtId="0" fontId="10" fillId="13" borderId="13" xfId="0" applyFont="1" applyFill="1" applyBorder="1" applyAlignment="1"/>
    <xf numFmtId="0" fontId="2" fillId="14" borderId="15" xfId="0" applyFont="1" applyFill="1" applyBorder="1" applyAlignment="1"/>
    <xf numFmtId="0" fontId="2" fillId="13" borderId="13" xfId="0" applyFont="1" applyFill="1" applyBorder="1" applyAlignment="1"/>
    <xf numFmtId="0" fontId="2" fillId="14" borderId="16" xfId="0" applyFont="1" applyFill="1" applyBorder="1" applyAlignment="1"/>
    <xf numFmtId="0" fontId="10" fillId="15" borderId="13" xfId="0" applyFont="1" applyFill="1" applyBorder="1" applyAlignment="1"/>
    <xf numFmtId="0" fontId="2" fillId="15" borderId="13" xfId="0" applyFont="1" applyFill="1" applyBorder="1" applyAlignment="1"/>
    <xf numFmtId="165" fontId="2" fillId="15" borderId="13" xfId="0" applyNumberFormat="1" applyFont="1" applyFill="1" applyBorder="1" applyAlignment="1"/>
    <xf numFmtId="0" fontId="9" fillId="13" borderId="13" xfId="0" applyFont="1" applyFill="1" applyBorder="1" applyAlignment="1"/>
    <xf numFmtId="0" fontId="9" fillId="15" borderId="13" xfId="0" applyFont="1" applyFill="1" applyBorder="1" applyAlignment="1"/>
    <xf numFmtId="14" fontId="2" fillId="2" borderId="3" xfId="0" applyNumberFormat="1" applyFont="1" applyFill="1" applyBorder="1" applyAlignment="1"/>
    <xf numFmtId="2" fontId="7" fillId="0" borderId="23" xfId="0" applyNumberFormat="1" applyFont="1" applyBorder="1" applyAlignment="1">
      <alignment horizontal="center"/>
    </xf>
    <xf numFmtId="0" fontId="2" fillId="16" borderId="15" xfId="0" applyFont="1" applyFill="1" applyBorder="1" applyAlignment="1"/>
    <xf numFmtId="0" fontId="2" fillId="16" borderId="16" xfId="0" applyFont="1" applyFill="1" applyBorder="1" applyAlignment="1"/>
    <xf numFmtId="0" fontId="2" fillId="16" borderId="16" xfId="0" applyFont="1" applyFill="1" applyBorder="1" applyAlignment="1"/>
    <xf numFmtId="0" fontId="1" fillId="2" borderId="1" xfId="0" applyFont="1" applyFill="1" applyBorder="1" applyAlignment="1"/>
    <xf numFmtId="0" fontId="2" fillId="16" borderId="17" xfId="0" applyFont="1" applyFill="1" applyBorder="1" applyAlignment="1"/>
    <xf numFmtId="0" fontId="1" fillId="2" borderId="2" xfId="0" applyFont="1" applyFill="1" applyBorder="1" applyAlignment="1"/>
    <xf numFmtId="0" fontId="2" fillId="16" borderId="18" xfId="0" applyFont="1" applyFill="1" applyBorder="1" applyAlignment="1"/>
    <xf numFmtId="0" fontId="2" fillId="16" borderId="13" xfId="0" applyFont="1" applyFill="1" applyBorder="1" applyAlignment="1"/>
    <xf numFmtId="0" fontId="2" fillId="16" borderId="13" xfId="0" applyFont="1" applyFill="1" applyBorder="1" applyAlignment="1"/>
    <xf numFmtId="0" fontId="1" fillId="2" borderId="8" xfId="0" applyFont="1" applyFill="1" applyBorder="1" applyAlignment="1"/>
    <xf numFmtId="0" fontId="1" fillId="2" borderId="8" xfId="0" applyFont="1" applyFill="1" applyBorder="1" applyAlignment="1">
      <alignment horizontal="right"/>
    </xf>
    <xf numFmtId="0" fontId="9" fillId="7" borderId="13" xfId="0" applyFont="1" applyFill="1" applyBorder="1" applyAlignment="1">
      <alignment horizontal="center"/>
    </xf>
    <xf numFmtId="2" fontId="2" fillId="0" borderId="13" xfId="0" applyNumberFormat="1" applyFont="1" applyBorder="1" applyAlignment="1"/>
    <xf numFmtId="0" fontId="2" fillId="16" borderId="19" xfId="0" applyFont="1" applyFill="1" applyBorder="1" applyAlignment="1"/>
    <xf numFmtId="0" fontId="2" fillId="0" borderId="15" xfId="0" applyFont="1" applyBorder="1" applyAlignment="1"/>
    <xf numFmtId="0" fontId="9" fillId="6" borderId="13" xfId="0" applyFont="1" applyFill="1" applyBorder="1" applyAlignment="1">
      <alignment horizontal="center"/>
    </xf>
    <xf numFmtId="0" fontId="2" fillId="17" borderId="19" xfId="0" applyFont="1" applyFill="1" applyBorder="1" applyAlignment="1"/>
    <xf numFmtId="0" fontId="2" fillId="17" borderId="16" xfId="0" applyFont="1" applyFill="1" applyBorder="1" applyAlignment="1"/>
    <xf numFmtId="0" fontId="2" fillId="17" borderId="16" xfId="0" applyFont="1" applyFill="1" applyBorder="1" applyAlignment="1"/>
    <xf numFmtId="0" fontId="2" fillId="17" borderId="17" xfId="0" applyFont="1" applyFill="1" applyBorder="1" applyAlignment="1"/>
    <xf numFmtId="0" fontId="2" fillId="17" borderId="18" xfId="0" applyFont="1" applyFill="1" applyBorder="1" applyAlignment="1"/>
    <xf numFmtId="0" fontId="2" fillId="17" borderId="13" xfId="0" applyFont="1" applyFill="1" applyBorder="1" applyAlignment="1"/>
    <xf numFmtId="0" fontId="2" fillId="17" borderId="13" xfId="0" applyFont="1" applyFill="1" applyBorder="1" applyAlignment="1"/>
    <xf numFmtId="0" fontId="2" fillId="18" borderId="18" xfId="0" applyFont="1" applyFill="1" applyBorder="1" applyAlignment="1"/>
    <xf numFmtId="0" fontId="2" fillId="11" borderId="13" xfId="0" applyFont="1" applyFill="1" applyBorder="1" applyAlignment="1"/>
    <xf numFmtId="0" fontId="2" fillId="12" borderId="13" xfId="0" applyFont="1" applyFill="1" applyBorder="1" applyAlignment="1"/>
    <xf numFmtId="0" fontId="2" fillId="18" borderId="13" xfId="0" applyFont="1" applyFill="1" applyBorder="1" applyAlignment="1"/>
    <xf numFmtId="0" fontId="2" fillId="18" borderId="13" xfId="0" applyFont="1" applyFill="1" applyBorder="1" applyAlignment="1"/>
    <xf numFmtId="0" fontId="2" fillId="13" borderId="13" xfId="0" applyFont="1" applyFill="1" applyBorder="1" applyAlignment="1"/>
    <xf numFmtId="0" fontId="2" fillId="18" borderId="17" xfId="0" applyFont="1" applyFill="1" applyBorder="1" applyAlignment="1"/>
    <xf numFmtId="0" fontId="2" fillId="15" borderId="13" xfId="0" applyFont="1" applyFill="1" applyBorder="1" applyAlignment="1"/>
    <xf numFmtId="0" fontId="2" fillId="18" borderId="19" xfId="0" applyFont="1" applyFill="1" applyBorder="1" applyAlignment="1"/>
    <xf numFmtId="0" fontId="2" fillId="18" borderId="16" xfId="0" applyFont="1" applyFill="1" applyBorder="1" applyAlignment="1"/>
    <xf numFmtId="0" fontId="2" fillId="18" borderId="16" xfId="0" applyFont="1" applyFill="1" applyBorder="1" applyAlignment="1"/>
    <xf numFmtId="0" fontId="2" fillId="8" borderId="15" xfId="0" applyFont="1" applyFill="1" applyBorder="1" applyAlignment="1"/>
    <xf numFmtId="0" fontId="2" fillId="19" borderId="15" xfId="0" applyFont="1" applyFill="1" applyBorder="1" applyAlignment="1"/>
    <xf numFmtId="0" fontId="2" fillId="19" borderId="16" xfId="0" applyFont="1" applyFill="1" applyBorder="1" applyAlignment="1"/>
    <xf numFmtId="0" fontId="2" fillId="19" borderId="16" xfId="0" applyFont="1" applyFill="1" applyBorder="1" applyAlignment="1"/>
    <xf numFmtId="0" fontId="2" fillId="19" borderId="17" xfId="0" applyFont="1" applyFill="1" applyBorder="1" applyAlignment="1"/>
    <xf numFmtId="0" fontId="2" fillId="20" borderId="18" xfId="0" applyFont="1" applyFill="1" applyBorder="1" applyAlignment="1"/>
    <xf numFmtId="0" fontId="2" fillId="20" borderId="13" xfId="0" applyFont="1" applyFill="1" applyBorder="1" applyAlignment="1"/>
    <xf numFmtId="0" fontId="2" fillId="19" borderId="18" xfId="0" applyFont="1" applyFill="1" applyBorder="1" applyAlignment="1"/>
    <xf numFmtId="0" fontId="2" fillId="20" borderId="13" xfId="0" applyFont="1" applyFill="1" applyBorder="1" applyAlignment="1"/>
    <xf numFmtId="0" fontId="2" fillId="19" borderId="13" xfId="0" applyFont="1" applyFill="1" applyBorder="1" applyAlignment="1"/>
    <xf numFmtId="0" fontId="2" fillId="20" borderId="17" xfId="0" applyFont="1" applyFill="1" applyBorder="1" applyAlignment="1"/>
    <xf numFmtId="0" fontId="2" fillId="19" borderId="13" xfId="0" applyFont="1" applyFill="1" applyBorder="1" applyAlignment="1"/>
    <xf numFmtId="0" fontId="2" fillId="20" borderId="19" xfId="0" applyFont="1" applyFill="1" applyBorder="1" applyAlignment="1"/>
    <xf numFmtId="0" fontId="2" fillId="20" borderId="16" xfId="0" applyFont="1" applyFill="1" applyBorder="1" applyAlignment="1"/>
    <xf numFmtId="0" fontId="2" fillId="19" borderId="19" xfId="0" applyFont="1" applyFill="1" applyBorder="1" applyAlignment="1"/>
    <xf numFmtId="0" fontId="2" fillId="20" borderId="16" xfId="0" applyFont="1" applyFill="1" applyBorder="1" applyAlignment="1"/>
    <xf numFmtId="0" fontId="2" fillId="10" borderId="18" xfId="0" applyFont="1" applyFill="1" applyBorder="1" applyAlignment="1"/>
    <xf numFmtId="0" fontId="2" fillId="10" borderId="13" xfId="0" applyFont="1" applyFill="1" applyBorder="1" applyAlignment="1"/>
    <xf numFmtId="0" fontId="2" fillId="10" borderId="13" xfId="0" applyFont="1" applyFill="1" applyBorder="1" applyAlignment="1"/>
    <xf numFmtId="0" fontId="2" fillId="10" borderId="17" xfId="0" applyFont="1" applyFill="1" applyBorder="1" applyAlignment="1"/>
    <xf numFmtId="0" fontId="2" fillId="10" borderId="19" xfId="0" applyFont="1" applyFill="1" applyBorder="1" applyAlignment="1"/>
    <xf numFmtId="0" fontId="2" fillId="10" borderId="16" xfId="0" applyFont="1" applyFill="1" applyBorder="1" applyAlignment="1"/>
    <xf numFmtId="0" fontId="2" fillId="8" borderId="18" xfId="0" applyFont="1" applyFill="1" applyBorder="1" applyAlignment="1"/>
    <xf numFmtId="0" fontId="2" fillId="14" borderId="19" xfId="0" applyFont="1" applyFill="1" applyBorder="1" applyAlignment="1"/>
    <xf numFmtId="0" fontId="2" fillId="14" borderId="16" xfId="0" applyFont="1" applyFill="1" applyBorder="1" applyAlignment="1"/>
    <xf numFmtId="0" fontId="2" fillId="14" borderId="17" xfId="0" applyFont="1" applyFill="1" applyBorder="1" applyAlignment="1"/>
    <xf numFmtId="0" fontId="2" fillId="14" borderId="18" xfId="0" applyFont="1" applyFill="1" applyBorder="1" applyAlignment="1"/>
    <xf numFmtId="0" fontId="2" fillId="14" borderId="13" xfId="0" applyFont="1" applyFill="1" applyBorder="1" applyAlignment="1"/>
    <xf numFmtId="0" fontId="2" fillId="14" borderId="13" xfId="0" applyFont="1" applyFill="1" applyBorder="1" applyAlignment="1"/>
    <xf numFmtId="0" fontId="11" fillId="18" borderId="24" xfId="0" applyFont="1" applyFill="1" applyBorder="1" applyAlignment="1"/>
    <xf numFmtId="0" fontId="11" fillId="18" borderId="25" xfId="0" applyFont="1" applyFill="1" applyBorder="1" applyAlignment="1"/>
    <xf numFmtId="0" fontId="11" fillId="18" borderId="25" xfId="0" applyFont="1" applyFill="1" applyBorder="1" applyAlignment="1"/>
    <xf numFmtId="0" fontId="11" fillId="18" borderId="16" xfId="0" applyFont="1" applyFill="1" applyBorder="1" applyAlignment="1"/>
    <xf numFmtId="0" fontId="11" fillId="18" borderId="16" xfId="0" applyFont="1" applyFill="1" applyBorder="1" applyAlignment="1"/>
    <xf numFmtId="0" fontId="11" fillId="0" borderId="15" xfId="0" applyFont="1" applyBorder="1" applyAlignment="1"/>
    <xf numFmtId="0" fontId="11" fillId="0" borderId="16" xfId="0" applyFont="1" applyBorder="1" applyAlignment="1"/>
    <xf numFmtId="0" fontId="11" fillId="8" borderId="15" xfId="0" applyFont="1" applyFill="1" applyBorder="1" applyAlignment="1"/>
    <xf numFmtId="0" fontId="11" fillId="8" borderId="16" xfId="0" applyFont="1" applyFill="1" applyBorder="1" applyAlignment="1"/>
    <xf numFmtId="0" fontId="12" fillId="8" borderId="15" xfId="0" applyFont="1" applyFill="1" applyBorder="1" applyAlignment="1"/>
    <xf numFmtId="0" fontId="12" fillId="8" borderId="16" xfId="0" applyFont="1" applyFill="1" applyBorder="1" applyAlignment="1"/>
    <xf numFmtId="0" fontId="12" fillId="0" borderId="15" xfId="0" applyFont="1" applyBorder="1" applyAlignment="1"/>
    <xf numFmtId="0" fontId="12" fillId="0" borderId="16" xfId="0" applyFont="1" applyBorder="1" applyAlignment="1"/>
    <xf numFmtId="0" fontId="2" fillId="18" borderId="15" xfId="0" applyFont="1" applyFill="1" applyBorder="1" applyAlignment="1"/>
    <xf numFmtId="0" fontId="2" fillId="0" borderId="18" xfId="0" applyFont="1" applyBorder="1" applyAlignment="1"/>
    <xf numFmtId="0" fontId="13" fillId="6" borderId="13" xfId="0" applyFont="1" applyFill="1" applyBorder="1" applyAlignment="1"/>
    <xf numFmtId="0" fontId="13" fillId="7" borderId="13" xfId="0" applyFont="1" applyFill="1" applyBorder="1" applyAlignment="1"/>
    <xf numFmtId="0" fontId="13" fillId="6" borderId="13" xfId="0" applyFont="1" applyFill="1" applyBorder="1" applyAlignment="1"/>
  </cellXfs>
  <cellStyles count="1">
    <cellStyle name="Normal" xfId="0" builtinId="0"/>
  </cellStyles>
  <dxfs count="108"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</dxfs>
  <tableStyles count="36">
    <tableStyle name="TEMPLATE-style" pivot="0" count="3">
      <tableStyleElement type="headerRow" dxfId="107"/>
      <tableStyleElement type="firstRowStripe" dxfId="106"/>
      <tableStyleElement type="secondRowStripe" dxfId="105"/>
    </tableStyle>
    <tableStyle name="TEMPLATE-style 2" pivot="0" count="3">
      <tableStyleElement type="headerRow" dxfId="104"/>
      <tableStyleElement type="firstRowStripe" dxfId="103"/>
      <tableStyleElement type="secondRowStripe" dxfId="102"/>
    </tableStyle>
    <tableStyle name="TEMPLATE-style 3" pivot="0" count="3">
      <tableStyleElement type="headerRow" dxfId="101"/>
      <tableStyleElement type="firstRowStripe" dxfId="100"/>
      <tableStyleElement type="secondRowStripe" dxfId="99"/>
    </tableStyle>
    <tableStyle name="23-style" pivot="0" count="3">
      <tableStyleElement type="headerRow" dxfId="98"/>
      <tableStyleElement type="firstRowStripe" dxfId="97"/>
      <tableStyleElement type="secondRowStripe" dxfId="96"/>
    </tableStyle>
    <tableStyle name="23-style 2" pivot="0" count="3">
      <tableStyleElement type="headerRow" dxfId="95"/>
      <tableStyleElement type="firstRowStripe" dxfId="94"/>
      <tableStyleElement type="secondRowStripe" dxfId="93"/>
    </tableStyle>
    <tableStyle name="23-style 3" pivot="0" count="3">
      <tableStyleElement type="headerRow" dxfId="92"/>
      <tableStyleElement type="firstRowStripe" dxfId="91"/>
      <tableStyleElement type="secondRowStripe" dxfId="90"/>
    </tableStyle>
    <tableStyle name="28-style" pivot="0" count="3">
      <tableStyleElement type="headerRow" dxfId="89"/>
      <tableStyleElement type="firstRowStripe" dxfId="88"/>
      <tableStyleElement type="secondRowStripe" dxfId="87"/>
    </tableStyle>
    <tableStyle name="28-style 2" pivot="0" count="3">
      <tableStyleElement type="headerRow" dxfId="86"/>
      <tableStyleElement type="firstRowStripe" dxfId="85"/>
      <tableStyleElement type="secondRowStripe" dxfId="84"/>
    </tableStyle>
    <tableStyle name="28-style 3" pivot="0" count="3">
      <tableStyleElement type="headerRow" dxfId="83"/>
      <tableStyleElement type="firstRowStripe" dxfId="82"/>
      <tableStyleElement type="secondRowStripe" dxfId="81"/>
    </tableStyle>
    <tableStyle name="70-style" pivot="0" count="3">
      <tableStyleElement type="headerRow" dxfId="80"/>
      <tableStyleElement type="firstRowStripe" dxfId="79"/>
      <tableStyleElement type="secondRowStripe" dxfId="78"/>
    </tableStyle>
    <tableStyle name="70-style 2" pivot="0" count="3">
      <tableStyleElement type="headerRow" dxfId="77"/>
      <tableStyleElement type="firstRowStripe" dxfId="76"/>
      <tableStyleElement type="secondRowStripe" dxfId="75"/>
    </tableStyle>
    <tableStyle name="70-style 3" pivot="0" count="3">
      <tableStyleElement type="headerRow" dxfId="74"/>
      <tableStyleElement type="firstRowStripe" dxfId="73"/>
      <tableStyleElement type="secondRowStripe" dxfId="72"/>
    </tableStyle>
    <tableStyle name="73-style" pivot="0" count="3">
      <tableStyleElement type="headerRow" dxfId="71"/>
      <tableStyleElement type="firstRowStripe" dxfId="70"/>
      <tableStyleElement type="secondRowStripe" dxfId="69"/>
    </tableStyle>
    <tableStyle name="73-style 2" pivot="0" count="3">
      <tableStyleElement type="headerRow" dxfId="68"/>
      <tableStyleElement type="firstRowStripe" dxfId="67"/>
      <tableStyleElement type="secondRowStripe" dxfId="66"/>
    </tableStyle>
    <tableStyle name="73-style 3" pivot="0" count="3">
      <tableStyleElement type="headerRow" dxfId="65"/>
      <tableStyleElement type="firstRowStripe" dxfId="64"/>
      <tableStyleElement type="secondRowStripe" dxfId="63"/>
    </tableStyle>
    <tableStyle name="78-style" pivot="0" count="3">
      <tableStyleElement type="headerRow" dxfId="62"/>
      <tableStyleElement type="firstRowStripe" dxfId="61"/>
      <tableStyleElement type="secondRowStripe" dxfId="60"/>
    </tableStyle>
    <tableStyle name="78-style 2" pivot="0" count="3">
      <tableStyleElement type="headerRow" dxfId="59"/>
      <tableStyleElement type="firstRowStripe" dxfId="58"/>
      <tableStyleElement type="secondRowStripe" dxfId="57"/>
    </tableStyle>
    <tableStyle name="78-style 3" pivot="0" count="3">
      <tableStyleElement type="headerRow" dxfId="56"/>
      <tableStyleElement type="firstRowStripe" dxfId="55"/>
      <tableStyleElement type="secondRowStripe" dxfId="54"/>
    </tableStyle>
    <tableStyle name="78B-style" pivot="0" count="3">
      <tableStyleElement type="headerRow" dxfId="53"/>
      <tableStyleElement type="firstRowStripe" dxfId="52"/>
      <tableStyleElement type="secondRowStripe" dxfId="51"/>
    </tableStyle>
    <tableStyle name="78B-style 2" pivot="0" count="3">
      <tableStyleElement type="headerRow" dxfId="50"/>
      <tableStyleElement type="firstRowStripe" dxfId="49"/>
      <tableStyleElement type="secondRowStripe" dxfId="48"/>
    </tableStyle>
    <tableStyle name="78B-style 3" pivot="0" count="3">
      <tableStyleElement type="headerRow" dxfId="47"/>
      <tableStyleElement type="firstRowStripe" dxfId="46"/>
      <tableStyleElement type="secondRowStripe" dxfId="45"/>
    </tableStyle>
    <tableStyle name="112-style" pivot="0" count="3">
      <tableStyleElement type="headerRow" dxfId="44"/>
      <tableStyleElement type="firstRowStripe" dxfId="43"/>
      <tableStyleElement type="secondRowStripe" dxfId="42"/>
    </tableStyle>
    <tableStyle name="112-style 2" pivot="0" count="3">
      <tableStyleElement type="headerRow" dxfId="41"/>
      <tableStyleElement type="firstRowStripe" dxfId="40"/>
      <tableStyleElement type="secondRowStripe" dxfId="39"/>
    </tableStyle>
    <tableStyle name="112-style 3" pivot="0" count="3">
      <tableStyleElement type="headerRow" dxfId="38"/>
      <tableStyleElement type="firstRowStripe" dxfId="37"/>
      <tableStyleElement type="secondRowStripe" dxfId="36"/>
    </tableStyle>
    <tableStyle name="151-style" pivot="0" count="3">
      <tableStyleElement type="headerRow" dxfId="35"/>
      <tableStyleElement type="firstRowStripe" dxfId="34"/>
      <tableStyleElement type="secondRowStripe" dxfId="33"/>
    </tableStyle>
    <tableStyle name="151-style 2" pivot="0" count="3">
      <tableStyleElement type="headerRow" dxfId="32"/>
      <tableStyleElement type="firstRowStripe" dxfId="31"/>
      <tableStyleElement type="secondRowStripe" dxfId="30"/>
    </tableStyle>
    <tableStyle name="151-style 3" pivot="0" count="3">
      <tableStyleElement type="headerRow" dxfId="29"/>
      <tableStyleElement type="firstRowStripe" dxfId="28"/>
      <tableStyleElement type="secondRowStripe" dxfId="27"/>
    </tableStyle>
    <tableStyle name="153-style" pivot="0" count="3">
      <tableStyleElement type="headerRow" dxfId="26"/>
      <tableStyleElement type="firstRowStripe" dxfId="25"/>
      <tableStyleElement type="secondRowStripe" dxfId="24"/>
    </tableStyle>
    <tableStyle name="153-style 2" pivot="0" count="3">
      <tableStyleElement type="headerRow" dxfId="23"/>
      <tableStyleElement type="firstRowStripe" dxfId="22"/>
      <tableStyleElement type="secondRowStripe" dxfId="21"/>
    </tableStyle>
    <tableStyle name="153-style 3" pivot="0" count="3">
      <tableStyleElement type="headerRow" dxfId="20"/>
      <tableStyleElement type="firstRowStripe" dxfId="19"/>
      <tableStyleElement type="secondRowStripe" dxfId="18"/>
    </tableStyle>
    <tableStyle name="165-style" pivot="0" count="3">
      <tableStyleElement type="headerRow" dxfId="17"/>
      <tableStyleElement type="firstRowStripe" dxfId="16"/>
      <tableStyleElement type="secondRowStripe" dxfId="15"/>
    </tableStyle>
    <tableStyle name="165-style 2" pivot="0" count="3">
      <tableStyleElement type="headerRow" dxfId="14"/>
      <tableStyleElement type="firstRowStripe" dxfId="13"/>
      <tableStyleElement type="secondRowStripe" dxfId="12"/>
    </tableStyle>
    <tableStyle name="165-style 3" pivot="0" count="3">
      <tableStyleElement type="headerRow" dxfId="11"/>
      <tableStyleElement type="firstRowStripe" dxfId="10"/>
      <tableStyleElement type="secondRowStripe" dxfId="9"/>
    </tableStyle>
    <tableStyle name="25-style" pivot="0" count="3">
      <tableStyleElement type="headerRow" dxfId="8"/>
      <tableStyleElement type="firstRowStripe" dxfId="7"/>
      <tableStyleElement type="secondRowStripe" dxfId="6"/>
    </tableStyle>
    <tableStyle name="25-style 2" pivot="0" count="3">
      <tableStyleElement type="headerRow" dxfId="5"/>
      <tableStyleElement type="firstRowStripe" dxfId="4"/>
      <tableStyleElement type="secondRowStripe" dxfId="3"/>
    </tableStyle>
    <tableStyle name="25-style 3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Total # vs. Species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'25'!$N$8</c:f>
              <c:strCache>
                <c:ptCount val="1"/>
                <c:pt idx="0">
                  <c:v>Total #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strRef>
              <c:f>'25'!$M$9:$M$19</c:f>
              <c:strCache>
                <c:ptCount val="11"/>
                <c:pt idx="0">
                  <c:v>WSU</c:v>
                </c:pt>
                <c:pt idx="1">
                  <c:v>BSB</c:v>
                </c:pt>
                <c:pt idx="2">
                  <c:v>FHM</c:v>
                </c:pt>
                <c:pt idx="3">
                  <c:v>CSR</c:v>
                </c:pt>
                <c:pt idx="4">
                  <c:v>JOD</c:v>
                </c:pt>
                <c:pt idx="5">
                  <c:v>CRC</c:v>
                </c:pt>
                <c:pt idx="6">
                  <c:v>SRD</c:v>
                </c:pt>
                <c:pt idx="7">
                  <c:v>WBD</c:v>
                </c:pt>
                <c:pt idx="8">
                  <c:v>LMB</c:v>
                </c:pt>
                <c:pt idx="9">
                  <c:v>BKT</c:v>
                </c:pt>
                <c:pt idx="10">
                  <c:v>richness</c:v>
                </c:pt>
              </c:strCache>
            </c:strRef>
          </c:cat>
          <c:val>
            <c:numRef>
              <c:f>'25'!$N$9:$N$19</c:f>
              <c:numCache>
                <c:formatCode>General</c:formatCode>
                <c:ptCount val="11"/>
                <c:pt idx="0">
                  <c:v>54</c:v>
                </c:pt>
                <c:pt idx="1">
                  <c:v>36</c:v>
                </c:pt>
                <c:pt idx="2">
                  <c:v>55</c:v>
                </c:pt>
                <c:pt idx="3">
                  <c:v>6</c:v>
                </c:pt>
                <c:pt idx="4">
                  <c:v>11</c:v>
                </c:pt>
                <c:pt idx="5">
                  <c:v>30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7</c:v>
                </c:pt>
                <c:pt idx="10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5DA-4A85-A135-13B97DBCC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97979"/>
        <c:axId val="297881778"/>
      </c:barChart>
      <c:catAx>
        <c:axId val="18249797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Species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97881778"/>
        <c:crosses val="autoZero"/>
        <c:auto val="1"/>
        <c:lblAlgn val="ctr"/>
        <c:lblOffset val="100"/>
        <c:noMultiLvlLbl val="1"/>
      </c:catAx>
      <c:valAx>
        <c:axId val="2978817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Total #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2497979"/>
        <c:crosses val="max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285750</xdr:colOff>
      <xdr:row>2</xdr:row>
      <xdr:rowOff>161925</xdr:rowOff>
    </xdr:from>
    <xdr:ext cx="4933950" cy="30480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M8:N40">
  <tableColumns count="2">
    <tableColumn id="1" name="Species"/>
    <tableColumn id="2" name="Total #"/>
  </tableColumns>
  <tableStyleInfo name="TEMPLATE-style" showFirstColumn="1" showLastColumn="1" showRowStripes="1" showColumnStripes="0"/>
</table>
</file>

<file path=xl/tables/table10.xml><?xml version="1.0" encoding="utf-8"?>
<table xmlns="http://schemas.openxmlformats.org/spreadsheetml/2006/main" id="7" name="Table_7" displayName="Table_7" ref="M8:N40">
  <tableColumns count="2">
    <tableColumn id="1" name="Species"/>
    <tableColumn id="2" name="Total #"/>
  </tableColumns>
  <tableStyleInfo name="28-style" showFirstColumn="1" showLastColumn="1" showRowStripes="1" showColumnStripes="0"/>
</table>
</file>

<file path=xl/tables/table11.xml><?xml version="1.0" encoding="utf-8"?>
<table xmlns="http://schemas.openxmlformats.org/spreadsheetml/2006/main" id="8" name="Table_8" displayName="Table_8" ref="G41:J44">
  <tableColumns count="4">
    <tableColumn id="1" name="Reach #"/>
    <tableColumn id="2" name="BKT Status"/>
    <tableColumn id="3" name="% Adult "/>
    <tableColumn id="4" name="% Juvenile"/>
  </tableColumns>
  <tableStyleInfo name="28-style 2" showFirstColumn="1" showLastColumn="1" showRowStripes="1" showColumnStripes="0"/>
</table>
</file>

<file path=xl/tables/table12.xml><?xml version="1.0" encoding="utf-8"?>
<table xmlns="http://schemas.openxmlformats.org/spreadsheetml/2006/main" id="9" name="Table_9" displayName="Table_9" ref="G45:J48">
  <tableColumns count="4">
    <tableColumn id="1" name="Reach #"/>
    <tableColumn id="2" name="BRT Status"/>
    <tableColumn id="3" name="% Adult "/>
    <tableColumn id="4" name="% Juvenile"/>
  </tableColumns>
  <tableStyleInfo name="28-style 3" showFirstColumn="1" showLastColumn="1" showRowStripes="1" showColumnStripes="0"/>
</table>
</file>

<file path=xl/tables/table13.xml><?xml version="1.0" encoding="utf-8"?>
<table xmlns="http://schemas.openxmlformats.org/spreadsheetml/2006/main" id="10" name="Table_10" displayName="Table_10" ref="G45:J48">
  <tableColumns count="4">
    <tableColumn id="1" name="Reach #"/>
    <tableColumn id="2" name="BRT Status"/>
    <tableColumn id="3" name="% Adult "/>
    <tableColumn id="4" name="% Juvenile"/>
  </tableColumns>
  <tableStyleInfo name="70-style" showFirstColumn="1" showLastColumn="1" showRowStripes="1" showColumnStripes="0"/>
</table>
</file>

<file path=xl/tables/table14.xml><?xml version="1.0" encoding="utf-8"?>
<table xmlns="http://schemas.openxmlformats.org/spreadsheetml/2006/main" id="11" name="Table_11" displayName="Table_11" ref="M8:N40">
  <tableColumns count="2">
    <tableColumn id="1" name="Species"/>
    <tableColumn id="2" name="Total #"/>
  </tableColumns>
  <tableStyleInfo name="70-style 2" showFirstColumn="1" showLastColumn="1" showRowStripes="1" showColumnStripes="0"/>
</table>
</file>

<file path=xl/tables/table15.xml><?xml version="1.0" encoding="utf-8"?>
<table xmlns="http://schemas.openxmlformats.org/spreadsheetml/2006/main" id="12" name="Table_12" displayName="Table_12" ref="G41:J44">
  <tableColumns count="4">
    <tableColumn id="1" name="Reach #"/>
    <tableColumn id="2" name="BKT Status"/>
    <tableColumn id="3" name="% Adult "/>
    <tableColumn id="4" name="% Juvenile"/>
  </tableColumns>
  <tableStyleInfo name="70-style 3" showFirstColumn="1" showLastColumn="1" showRowStripes="1" showColumnStripes="0"/>
</table>
</file>

<file path=xl/tables/table16.xml><?xml version="1.0" encoding="utf-8"?>
<table xmlns="http://schemas.openxmlformats.org/spreadsheetml/2006/main" id="13" name="Table_13" displayName="Table_13" ref="G45:J48">
  <tableColumns count="4">
    <tableColumn id="1" name="Reach #"/>
    <tableColumn id="2" name="BRT Status"/>
    <tableColumn id="3" name="% Adult "/>
    <tableColumn id="4" name="% Juvenile"/>
  </tableColumns>
  <tableStyleInfo name="73-style" showFirstColumn="1" showLastColumn="1" showRowStripes="1" showColumnStripes="0"/>
</table>
</file>

<file path=xl/tables/table17.xml><?xml version="1.0" encoding="utf-8"?>
<table xmlns="http://schemas.openxmlformats.org/spreadsheetml/2006/main" id="14" name="Table_14" displayName="Table_14" ref="M8:N40">
  <tableColumns count="2">
    <tableColumn id="1" name="Species"/>
    <tableColumn id="2" name="Total #"/>
  </tableColumns>
  <tableStyleInfo name="73-style 2" showFirstColumn="1" showLastColumn="1" showRowStripes="1" showColumnStripes="0"/>
</table>
</file>

<file path=xl/tables/table18.xml><?xml version="1.0" encoding="utf-8"?>
<table xmlns="http://schemas.openxmlformats.org/spreadsheetml/2006/main" id="15" name="Table_15" displayName="Table_15" ref="G41:J44">
  <tableColumns count="4">
    <tableColumn id="1" name="Reach #"/>
    <tableColumn id="2" name="BKT Status"/>
    <tableColumn id="3" name="% Adult "/>
    <tableColumn id="4" name="% Juvenile"/>
  </tableColumns>
  <tableStyleInfo name="73-style 3" showFirstColumn="1" showLastColumn="1" showRowStripes="1" showColumnStripes="0"/>
</table>
</file>

<file path=xl/tables/table19.xml><?xml version="1.0" encoding="utf-8"?>
<table xmlns="http://schemas.openxmlformats.org/spreadsheetml/2006/main" id="16" name="Table_16" displayName="Table_16" ref="M8:N40">
  <tableColumns count="2">
    <tableColumn id="1" name="Species"/>
    <tableColumn id="2" name="Total #"/>
  </tableColumns>
  <tableStyleInfo name="78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G41:J44">
  <tableColumns count="4">
    <tableColumn id="1" name="Reach #"/>
    <tableColumn id="2" name="BKT Status"/>
    <tableColumn id="3" name="% Adult "/>
    <tableColumn id="4" name="% Juvenile"/>
  </tableColumns>
  <tableStyleInfo name="TEMPLATE-style 2" showFirstColumn="1" showLastColumn="1" showRowStripes="1" showColumnStripes="0"/>
</table>
</file>

<file path=xl/tables/table20.xml><?xml version="1.0" encoding="utf-8"?>
<table xmlns="http://schemas.openxmlformats.org/spreadsheetml/2006/main" id="17" name="Table_17" displayName="Table_17" ref="G45:J48">
  <tableColumns count="4">
    <tableColumn id="1" name="Reach #"/>
    <tableColumn id="2" name="BRT Status"/>
    <tableColumn id="3" name="% Adult "/>
    <tableColumn id="4" name="% Juvenile"/>
  </tableColumns>
  <tableStyleInfo name="78-style 2" showFirstColumn="1" showLastColumn="1" showRowStripes="1" showColumnStripes="0"/>
</table>
</file>

<file path=xl/tables/table21.xml><?xml version="1.0" encoding="utf-8"?>
<table xmlns="http://schemas.openxmlformats.org/spreadsheetml/2006/main" id="18" name="Table_18" displayName="Table_18" ref="G41:J44">
  <tableColumns count="4">
    <tableColumn id="1" name="Reach #"/>
    <tableColumn id="2" name="BKT Status"/>
    <tableColumn id="3" name="% Adult "/>
    <tableColumn id="4" name="% Juvenile"/>
  </tableColumns>
  <tableStyleInfo name="78-style 3" showFirstColumn="1" showLastColumn="1" showRowStripes="1" showColumnStripes="0"/>
</table>
</file>

<file path=xl/tables/table22.xml><?xml version="1.0" encoding="utf-8"?>
<table xmlns="http://schemas.openxmlformats.org/spreadsheetml/2006/main" id="19" name="Table_19" displayName="Table_19" ref="G45:J48">
  <tableColumns count="4">
    <tableColumn id="1" name="Reach #"/>
    <tableColumn id="2" name="BRT Status"/>
    <tableColumn id="3" name="% Adult "/>
    <tableColumn id="4" name="% Juvenile"/>
  </tableColumns>
  <tableStyleInfo name="78B-style" showFirstColumn="1" showLastColumn="1" showRowStripes="1" showColumnStripes="0"/>
</table>
</file>

<file path=xl/tables/table23.xml><?xml version="1.0" encoding="utf-8"?>
<table xmlns="http://schemas.openxmlformats.org/spreadsheetml/2006/main" id="20" name="Table_20" displayName="Table_20" ref="M8:N40">
  <tableColumns count="2">
    <tableColumn id="1" name="Species"/>
    <tableColumn id="2" name="Total #"/>
  </tableColumns>
  <tableStyleInfo name="78B-style 2" showFirstColumn="1" showLastColumn="1" showRowStripes="1" showColumnStripes="0"/>
</table>
</file>

<file path=xl/tables/table24.xml><?xml version="1.0" encoding="utf-8"?>
<table xmlns="http://schemas.openxmlformats.org/spreadsheetml/2006/main" id="21" name="Table_21" displayName="Table_21" ref="G41:J44">
  <tableColumns count="4">
    <tableColumn id="1" name="Reach #"/>
    <tableColumn id="2" name="BKT Status"/>
    <tableColumn id="3" name="% Adult "/>
    <tableColumn id="4" name="% Juvenile"/>
  </tableColumns>
  <tableStyleInfo name="78B-style 3" showFirstColumn="1" showLastColumn="1" showRowStripes="1" showColumnStripes="0"/>
</table>
</file>

<file path=xl/tables/table25.xml><?xml version="1.0" encoding="utf-8"?>
<table xmlns="http://schemas.openxmlformats.org/spreadsheetml/2006/main" id="22" name="Table_22" displayName="Table_22" ref="G41:J44">
  <tableColumns count="4">
    <tableColumn id="1" name="Reach #"/>
    <tableColumn id="2" name="BKT Status"/>
    <tableColumn id="3" name="% Adult "/>
    <tableColumn id="4" name="% Juvenile"/>
  </tableColumns>
  <tableStyleInfo name="112-style" showFirstColumn="1" showLastColumn="1" showRowStripes="1" showColumnStripes="0"/>
</table>
</file>

<file path=xl/tables/table26.xml><?xml version="1.0" encoding="utf-8"?>
<table xmlns="http://schemas.openxmlformats.org/spreadsheetml/2006/main" id="23" name="Table_23" displayName="Table_23" ref="G45:J48">
  <tableColumns count="4">
    <tableColumn id="1" name="Reach #"/>
    <tableColumn id="2" name="BRT Status"/>
    <tableColumn id="3" name="% Adult "/>
    <tableColumn id="4" name="% Juvenile"/>
  </tableColumns>
  <tableStyleInfo name="112-style 2" showFirstColumn="1" showLastColumn="1" showRowStripes="1" showColumnStripes="0"/>
</table>
</file>

<file path=xl/tables/table27.xml><?xml version="1.0" encoding="utf-8"?>
<table xmlns="http://schemas.openxmlformats.org/spreadsheetml/2006/main" id="24" name="Table_24" displayName="Table_24" ref="M8:N40">
  <tableColumns count="2">
    <tableColumn id="1" name="Species"/>
    <tableColumn id="2" name="Total #"/>
  </tableColumns>
  <tableStyleInfo name="112-style 3" showFirstColumn="1" showLastColumn="1" showRowStripes="1" showColumnStripes="0"/>
</table>
</file>

<file path=xl/tables/table28.xml><?xml version="1.0" encoding="utf-8"?>
<table xmlns="http://schemas.openxmlformats.org/spreadsheetml/2006/main" id="25" name="Table_25" displayName="Table_25" ref="G45:J48">
  <tableColumns count="4">
    <tableColumn id="1" name="Reach #"/>
    <tableColumn id="2" name="BRT Status"/>
    <tableColumn id="3" name="% Adult "/>
    <tableColumn id="4" name="% Juvenile"/>
  </tableColumns>
  <tableStyleInfo name="151-style" showFirstColumn="1" showLastColumn="1" showRowStripes="1" showColumnStripes="0"/>
</table>
</file>

<file path=xl/tables/table29.xml><?xml version="1.0" encoding="utf-8"?>
<table xmlns="http://schemas.openxmlformats.org/spreadsheetml/2006/main" id="26" name="Table_26" displayName="Table_26" ref="G41:J44">
  <tableColumns count="4">
    <tableColumn id="1" name="Reach #"/>
    <tableColumn id="2" name="BKT Status"/>
    <tableColumn id="3" name="% Adult "/>
    <tableColumn id="4" name="% Juvenile"/>
  </tableColumns>
  <tableStyleInfo name="151-style 2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45:J48">
  <tableColumns count="4">
    <tableColumn id="1" name="Reach #"/>
    <tableColumn id="2" name="BRT Status"/>
    <tableColumn id="3" name="% Adult "/>
    <tableColumn id="4" name="% Juvenile"/>
  </tableColumns>
  <tableStyleInfo name="TEMPLATE-style 3" showFirstColumn="1" showLastColumn="1" showRowStripes="1" showColumnStripes="0"/>
</table>
</file>

<file path=xl/tables/table30.xml><?xml version="1.0" encoding="utf-8"?>
<table xmlns="http://schemas.openxmlformats.org/spreadsheetml/2006/main" id="27" name="Table_27" displayName="Table_27" ref="M8:N40">
  <tableColumns count="2">
    <tableColumn id="1" name="Species"/>
    <tableColumn id="2" name="Total #"/>
  </tableColumns>
  <tableStyleInfo name="151-style 3" showFirstColumn="1" showLastColumn="1" showRowStripes="1" showColumnStripes="0"/>
</table>
</file>

<file path=xl/tables/table31.xml><?xml version="1.0" encoding="utf-8"?>
<table xmlns="http://schemas.openxmlformats.org/spreadsheetml/2006/main" id="28" name="Table_28" displayName="Table_28" ref="G45:J48">
  <tableColumns count="4">
    <tableColumn id="1" name="Reach #"/>
    <tableColumn id="2" name="BRT Status"/>
    <tableColumn id="3" name="% Adult "/>
    <tableColumn id="4" name="% Juvenile"/>
  </tableColumns>
  <tableStyleInfo name="153-style" showFirstColumn="1" showLastColumn="1" showRowStripes="1" showColumnStripes="0"/>
</table>
</file>

<file path=xl/tables/table32.xml><?xml version="1.0" encoding="utf-8"?>
<table xmlns="http://schemas.openxmlformats.org/spreadsheetml/2006/main" id="29" name="Table_29" displayName="Table_29" ref="G41:J44">
  <tableColumns count="4">
    <tableColumn id="1" name="Reach #"/>
    <tableColumn id="2" name="BKT Status"/>
    <tableColumn id="3" name="% Adult "/>
    <tableColumn id="4" name="% Juvenile"/>
  </tableColumns>
  <tableStyleInfo name="153-style 2" showFirstColumn="1" showLastColumn="1" showRowStripes="1" showColumnStripes="0"/>
</table>
</file>

<file path=xl/tables/table33.xml><?xml version="1.0" encoding="utf-8"?>
<table xmlns="http://schemas.openxmlformats.org/spreadsheetml/2006/main" id="30" name="Table_30" displayName="Table_30" ref="M8:N40">
  <tableColumns count="2">
    <tableColumn id="1" name="Species"/>
    <tableColumn id="2" name="Total #"/>
  </tableColumns>
  <tableStyleInfo name="153-style 3" showFirstColumn="1" showLastColumn="1" showRowStripes="1" showColumnStripes="0"/>
</table>
</file>

<file path=xl/tables/table34.xml><?xml version="1.0" encoding="utf-8"?>
<table xmlns="http://schemas.openxmlformats.org/spreadsheetml/2006/main" id="31" name="Table_31" displayName="Table_31" ref="G41:J44">
  <tableColumns count="4">
    <tableColumn id="1" name="Reach #"/>
    <tableColumn id="2" name="BKT Status"/>
    <tableColumn id="3" name="% Adult "/>
    <tableColumn id="4" name="% Juvenile"/>
  </tableColumns>
  <tableStyleInfo name="165-style" showFirstColumn="1" showLastColumn="1" showRowStripes="1" showColumnStripes="0"/>
</table>
</file>

<file path=xl/tables/table35.xml><?xml version="1.0" encoding="utf-8"?>
<table xmlns="http://schemas.openxmlformats.org/spreadsheetml/2006/main" id="32" name="Table_32" displayName="Table_32" ref="M8:N40">
  <tableColumns count="2">
    <tableColumn id="1" name="Species"/>
    <tableColumn id="2" name="Total #"/>
  </tableColumns>
  <tableStyleInfo name="165-style 2" showFirstColumn="1" showLastColumn="1" showRowStripes="1" showColumnStripes="0"/>
</table>
</file>

<file path=xl/tables/table36.xml><?xml version="1.0" encoding="utf-8"?>
<table xmlns="http://schemas.openxmlformats.org/spreadsheetml/2006/main" id="33" name="Table_33" displayName="Table_33" ref="G45:J48">
  <tableColumns count="4">
    <tableColumn id="1" name="Reach #"/>
    <tableColumn id="2" name="BRT Status"/>
    <tableColumn id="3" name="% Adult "/>
    <tableColumn id="4" name="% Juvenile"/>
  </tableColumns>
  <tableStyleInfo name="165-style 3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M8:N40">
  <tableColumns count="2">
    <tableColumn id="1" name="Species"/>
    <tableColumn id="2" name="Total #"/>
  </tableColumns>
  <tableStyleInfo name="23-style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45:J48">
  <tableColumns count="4">
    <tableColumn id="1" name="Reach #"/>
    <tableColumn id="2" name="BRT Status"/>
    <tableColumn id="3" name="% Adult "/>
    <tableColumn id="4" name="% Juvenile"/>
  </tableColumns>
  <tableStyleInfo name="23-style 2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J44">
  <tableColumns count="4">
    <tableColumn id="1" name="Reach #"/>
    <tableColumn id="2" name="BKT Status"/>
    <tableColumn id="3" name="% Adult "/>
    <tableColumn id="4" name="% Juvenile"/>
  </tableColumns>
  <tableStyleInfo name="23-style 3" showFirstColumn="1" showLastColumn="1" showRowStripes="1" showColumnStripes="0"/>
</table>
</file>

<file path=xl/tables/table7.xml><?xml version="1.0" encoding="utf-8"?>
<table xmlns="http://schemas.openxmlformats.org/spreadsheetml/2006/main" id="34" name="Table_34" displayName="Table_34" ref="M8:N40">
  <tableColumns count="2">
    <tableColumn id="1" name="Species"/>
    <tableColumn id="2" name="Total #"/>
  </tableColumns>
  <tableStyleInfo name="25-style" showFirstColumn="1" showLastColumn="1" showRowStripes="1" showColumnStripes="0"/>
</table>
</file>

<file path=xl/tables/table8.xml><?xml version="1.0" encoding="utf-8"?>
<table xmlns="http://schemas.openxmlformats.org/spreadsheetml/2006/main" id="35" name="Table_35" displayName="Table_35" ref="G45:J48">
  <tableColumns count="4">
    <tableColumn id="1" name="Reach #"/>
    <tableColumn id="2" name="BRT Status"/>
    <tableColumn id="3" name="% Adult "/>
    <tableColumn id="4" name="% Juvenile"/>
  </tableColumns>
  <tableStyleInfo name="25-style 2" showFirstColumn="1" showLastColumn="1" showRowStripes="1" showColumnStripes="0"/>
</table>
</file>

<file path=xl/tables/table9.xml><?xml version="1.0" encoding="utf-8"?>
<table xmlns="http://schemas.openxmlformats.org/spreadsheetml/2006/main" id="36" name="Table_36" displayName="Table_36" ref="G41:J44">
  <tableColumns count="4">
    <tableColumn id="1" name="Reach #"/>
    <tableColumn id="2" name="BKT Status"/>
    <tableColumn id="3" name="% Adult "/>
    <tableColumn id="4" name="% Juvenile"/>
  </tableColumns>
  <tableStyleInfo name="25-style 3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table" Target="../tables/table3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6"/>
  <sheetViews>
    <sheetView zoomScale="90" zoomScaleNormal="90" workbookViewId="0"/>
  </sheetViews>
  <sheetFormatPr defaultColWidth="14.42578125" defaultRowHeight="15.75" customHeight="1"/>
  <sheetData>
    <row r="1" spans="1:14">
      <c r="A1" s="1" t="s">
        <v>0</v>
      </c>
      <c r="B1" s="2"/>
      <c r="C1" s="3"/>
      <c r="D1" s="3"/>
      <c r="E1" s="4"/>
      <c r="F1" s="5" t="s">
        <v>2</v>
      </c>
      <c r="G1" s="6"/>
      <c r="H1" s="5" t="s">
        <v>3</v>
      </c>
      <c r="I1" s="5"/>
      <c r="J1" s="3"/>
      <c r="K1" s="4"/>
      <c r="L1" s="7"/>
      <c r="M1" s="7"/>
      <c r="N1" s="7"/>
    </row>
    <row r="2" spans="1:14">
      <c r="A2" s="8" t="s">
        <v>4</v>
      </c>
      <c r="B2" s="9">
        <v>200</v>
      </c>
      <c r="C2" s="10"/>
      <c r="D2" s="11"/>
      <c r="E2" s="12" t="s">
        <v>5</v>
      </c>
      <c r="F2" s="13" t="s">
        <v>6</v>
      </c>
      <c r="G2" s="12" t="s">
        <v>7</v>
      </c>
      <c r="H2" s="12"/>
      <c r="I2" s="12" t="s">
        <v>8</v>
      </c>
      <c r="J2" s="10"/>
      <c r="K2" s="11"/>
      <c r="L2" s="7"/>
      <c r="M2" s="7"/>
      <c r="N2" s="7"/>
    </row>
    <row r="3" spans="1:14">
      <c r="A3" s="12"/>
      <c r="B3" s="12"/>
      <c r="C3" s="12"/>
      <c r="D3" s="11"/>
      <c r="E3" s="12"/>
      <c r="F3" s="13" t="s">
        <v>9</v>
      </c>
      <c r="G3" s="12" t="s">
        <v>10</v>
      </c>
      <c r="H3" s="12"/>
      <c r="I3" s="12" t="s">
        <v>8</v>
      </c>
      <c r="J3" s="10"/>
      <c r="K3" s="11"/>
      <c r="L3" s="7"/>
      <c r="M3" s="7"/>
      <c r="N3" s="7"/>
    </row>
    <row r="4" spans="1:14">
      <c r="A4" s="8" t="s">
        <v>11</v>
      </c>
      <c r="B4" s="9">
        <v>25</v>
      </c>
      <c r="C4" s="12"/>
      <c r="D4" s="11"/>
      <c r="E4" s="14"/>
      <c r="F4" s="15" t="s">
        <v>12</v>
      </c>
      <c r="G4" s="16" t="s">
        <v>10</v>
      </c>
      <c r="H4" s="16"/>
      <c r="I4" s="16" t="s">
        <v>13</v>
      </c>
      <c r="J4" s="14"/>
      <c r="K4" s="17"/>
      <c r="L4" s="7"/>
      <c r="M4" s="7"/>
      <c r="N4" s="7"/>
    </row>
    <row r="5" spans="1:14">
      <c r="A5" s="18"/>
      <c r="B5" s="12"/>
      <c r="C5" s="12"/>
      <c r="D5" s="11"/>
      <c r="E5" s="12" t="s">
        <v>14</v>
      </c>
      <c r="F5" s="19" t="s">
        <v>6</v>
      </c>
      <c r="G5" s="19" t="s">
        <v>9</v>
      </c>
      <c r="H5" s="20" t="s">
        <v>12</v>
      </c>
      <c r="I5" s="21" t="s">
        <v>15</v>
      </c>
      <c r="J5" s="10"/>
      <c r="K5" s="11"/>
      <c r="L5" s="7"/>
      <c r="M5" s="7"/>
      <c r="N5" s="7"/>
    </row>
    <row r="6" spans="1:14">
      <c r="A6" s="22" t="s">
        <v>16</v>
      </c>
      <c r="B6" s="23">
        <v>15</v>
      </c>
      <c r="C6" s="24"/>
      <c r="D6" s="25"/>
      <c r="E6" s="24"/>
      <c r="F6" s="26"/>
      <c r="G6" s="26"/>
      <c r="H6" s="27"/>
      <c r="I6" s="24"/>
      <c r="J6" s="24"/>
      <c r="K6" s="25"/>
      <c r="L6" s="7"/>
      <c r="M6" s="7"/>
      <c r="N6" s="7"/>
    </row>
    <row r="7" spans="1:14">
      <c r="A7" s="28"/>
      <c r="B7" s="28"/>
      <c r="C7" s="28"/>
      <c r="D7" s="28"/>
      <c r="E7" s="29"/>
      <c r="F7" s="30" t="s">
        <v>17</v>
      </c>
      <c r="G7" s="31"/>
      <c r="H7" s="31"/>
      <c r="I7" s="31"/>
      <c r="J7" s="28"/>
      <c r="K7" s="28"/>
      <c r="L7" s="7"/>
      <c r="M7" s="7"/>
      <c r="N7" s="7"/>
    </row>
    <row r="8" spans="1:14">
      <c r="A8" s="32" t="s">
        <v>18</v>
      </c>
      <c r="B8" s="33" t="s">
        <v>19</v>
      </c>
      <c r="C8" s="34" t="s">
        <v>20</v>
      </c>
      <c r="D8" s="33" t="s">
        <v>21</v>
      </c>
      <c r="E8" s="33" t="s">
        <v>22</v>
      </c>
      <c r="F8" s="33" t="s">
        <v>23</v>
      </c>
      <c r="G8" s="33" t="s">
        <v>24</v>
      </c>
      <c r="H8" s="33" t="s">
        <v>25</v>
      </c>
      <c r="I8" s="33" t="s">
        <v>26</v>
      </c>
      <c r="J8" s="33" t="s">
        <v>27</v>
      </c>
      <c r="K8" s="35" t="s">
        <v>28</v>
      </c>
      <c r="L8" s="36"/>
      <c r="M8" s="37" t="s">
        <v>29</v>
      </c>
      <c r="N8" s="38" t="s">
        <v>30</v>
      </c>
    </row>
    <row r="9" spans="1:14">
      <c r="A9" s="39"/>
      <c r="B9" s="40"/>
      <c r="C9" s="41"/>
      <c r="D9" s="40"/>
      <c r="E9" s="40"/>
      <c r="F9" s="40"/>
      <c r="G9" s="40"/>
      <c r="H9" s="41"/>
      <c r="I9" s="41"/>
      <c r="J9" s="40"/>
      <c r="K9" s="44">
        <f t="shared" ref="K9:K38" si="0">SUM(C9:J9)</f>
        <v>0</v>
      </c>
      <c r="L9" s="36"/>
      <c r="M9" s="45"/>
      <c r="N9" s="45"/>
    </row>
    <row r="10" spans="1:14">
      <c r="A10" s="46"/>
      <c r="B10" s="47"/>
      <c r="C10" s="47"/>
      <c r="D10" s="47"/>
      <c r="E10" s="47"/>
      <c r="F10" s="48"/>
      <c r="G10" s="47"/>
      <c r="H10" s="48"/>
      <c r="I10" s="48"/>
      <c r="J10" s="48"/>
      <c r="K10" s="44">
        <f t="shared" si="0"/>
        <v>0</v>
      </c>
      <c r="L10" s="36"/>
      <c r="M10" s="50"/>
      <c r="N10" s="50"/>
    </row>
    <row r="11" spans="1:14">
      <c r="A11" s="51"/>
      <c r="B11" s="40"/>
      <c r="C11" s="41"/>
      <c r="D11" s="40"/>
      <c r="E11" s="40"/>
      <c r="F11" s="40"/>
      <c r="G11" s="40"/>
      <c r="H11" s="41"/>
      <c r="I11" s="41"/>
      <c r="J11" s="41"/>
      <c r="K11" s="44">
        <f t="shared" si="0"/>
        <v>0</v>
      </c>
      <c r="L11" s="36"/>
      <c r="M11" s="45"/>
      <c r="N11" s="52"/>
    </row>
    <row r="12" spans="1:14">
      <c r="A12" s="46"/>
      <c r="B12" s="47"/>
      <c r="C12" s="47"/>
      <c r="D12" s="47"/>
      <c r="E12" s="48"/>
      <c r="F12" s="48"/>
      <c r="G12" s="48"/>
      <c r="H12" s="48"/>
      <c r="I12" s="47"/>
      <c r="J12" s="47"/>
      <c r="K12" s="44">
        <f t="shared" si="0"/>
        <v>0</v>
      </c>
      <c r="L12" s="36"/>
      <c r="M12" s="50"/>
      <c r="N12" s="50"/>
    </row>
    <row r="13" spans="1:14">
      <c r="A13" s="51"/>
      <c r="B13" s="40"/>
      <c r="C13" s="40"/>
      <c r="D13" s="40"/>
      <c r="E13" s="41"/>
      <c r="F13" s="41"/>
      <c r="G13" s="41"/>
      <c r="H13" s="41"/>
      <c r="I13" s="41"/>
      <c r="J13" s="40"/>
      <c r="K13" s="44">
        <f t="shared" si="0"/>
        <v>0</v>
      </c>
      <c r="L13" s="36"/>
      <c r="M13" s="45"/>
      <c r="N13" s="45"/>
    </row>
    <row r="14" spans="1:14">
      <c r="A14" s="46"/>
      <c r="B14" s="47"/>
      <c r="C14" s="47"/>
      <c r="D14" s="47"/>
      <c r="E14" s="47"/>
      <c r="F14" s="47"/>
      <c r="G14" s="47"/>
      <c r="H14" s="47"/>
      <c r="I14" s="48"/>
      <c r="J14" s="48"/>
      <c r="K14" s="44">
        <f t="shared" si="0"/>
        <v>0</v>
      </c>
      <c r="L14" s="36"/>
      <c r="M14" s="50"/>
      <c r="N14" s="50"/>
    </row>
    <row r="15" spans="1:14">
      <c r="A15" s="51"/>
      <c r="B15" s="40"/>
      <c r="C15" s="40"/>
      <c r="D15" s="40"/>
      <c r="E15" s="41"/>
      <c r="F15" s="40"/>
      <c r="G15" s="41"/>
      <c r="H15" s="41"/>
      <c r="I15" s="40"/>
      <c r="J15" s="40"/>
      <c r="K15" s="44">
        <f t="shared" si="0"/>
        <v>0</v>
      </c>
      <c r="L15" s="36"/>
      <c r="M15" s="45"/>
      <c r="N15" s="45"/>
    </row>
    <row r="16" spans="1:14">
      <c r="A16" s="46"/>
      <c r="B16" s="47"/>
      <c r="C16" s="47"/>
      <c r="D16" s="47"/>
      <c r="E16" s="48"/>
      <c r="F16" s="48"/>
      <c r="G16" s="48"/>
      <c r="H16" s="48"/>
      <c r="I16" s="48"/>
      <c r="J16" s="48"/>
      <c r="K16" s="44">
        <f t="shared" si="0"/>
        <v>0</v>
      </c>
      <c r="L16" s="36"/>
      <c r="M16" s="50"/>
      <c r="N16" s="50"/>
    </row>
    <row r="17" spans="1:14">
      <c r="A17" s="51"/>
      <c r="B17" s="40"/>
      <c r="C17" s="40"/>
      <c r="D17" s="40"/>
      <c r="E17" s="40"/>
      <c r="F17" s="41"/>
      <c r="G17" s="41"/>
      <c r="H17" s="41"/>
      <c r="I17" s="41"/>
      <c r="J17" s="41"/>
      <c r="K17" s="44">
        <f t="shared" si="0"/>
        <v>0</v>
      </c>
      <c r="L17" s="36"/>
      <c r="M17" s="45"/>
      <c r="N17" s="45"/>
    </row>
    <row r="18" spans="1:14">
      <c r="A18" s="46"/>
      <c r="B18" s="47"/>
      <c r="C18" s="47"/>
      <c r="D18" s="47"/>
      <c r="E18" s="47"/>
      <c r="F18" s="47"/>
      <c r="G18" s="47"/>
      <c r="H18" s="48"/>
      <c r="I18" s="48"/>
      <c r="J18" s="48"/>
      <c r="K18" s="44">
        <f t="shared" si="0"/>
        <v>0</v>
      </c>
      <c r="L18" s="36"/>
      <c r="M18" s="50"/>
      <c r="N18" s="50"/>
    </row>
    <row r="19" spans="1:14">
      <c r="A19" s="51"/>
      <c r="B19" s="40"/>
      <c r="C19" s="40"/>
      <c r="D19" s="40"/>
      <c r="E19" s="40"/>
      <c r="F19" s="40"/>
      <c r="G19" s="40"/>
      <c r="H19" s="40"/>
      <c r="I19" s="41"/>
      <c r="J19" s="41"/>
      <c r="K19" s="44">
        <f t="shared" si="0"/>
        <v>0</v>
      </c>
      <c r="L19" s="36"/>
      <c r="M19" s="45"/>
      <c r="N19" s="45"/>
    </row>
    <row r="20" spans="1:14">
      <c r="A20" s="46"/>
      <c r="B20" s="47"/>
      <c r="C20" s="48"/>
      <c r="D20" s="47"/>
      <c r="E20" s="48"/>
      <c r="F20" s="48"/>
      <c r="G20" s="47"/>
      <c r="H20" s="47"/>
      <c r="I20" s="48"/>
      <c r="J20" s="47"/>
      <c r="K20" s="44">
        <f t="shared" si="0"/>
        <v>0</v>
      </c>
      <c r="L20" s="36"/>
      <c r="M20" s="53"/>
      <c r="N20" s="53"/>
    </row>
    <row r="21" spans="1:14">
      <c r="A21" s="51"/>
      <c r="B21" s="40"/>
      <c r="C21" s="40"/>
      <c r="D21" s="40"/>
      <c r="E21" s="40"/>
      <c r="F21" s="40"/>
      <c r="G21" s="40"/>
      <c r="H21" s="40"/>
      <c r="I21" s="40"/>
      <c r="J21" s="40"/>
      <c r="K21" s="44">
        <f t="shared" si="0"/>
        <v>0</v>
      </c>
      <c r="L21" s="36"/>
      <c r="M21" s="52"/>
      <c r="N21" s="52"/>
    </row>
    <row r="22" spans="1:14">
      <c r="A22" s="54"/>
      <c r="B22" s="55"/>
      <c r="C22" s="55"/>
      <c r="D22" s="55"/>
      <c r="E22" s="55"/>
      <c r="F22" s="55"/>
      <c r="G22" s="56"/>
      <c r="H22" s="56"/>
      <c r="I22" s="56"/>
      <c r="J22" s="56"/>
      <c r="K22" s="44">
        <f t="shared" si="0"/>
        <v>0</v>
      </c>
      <c r="L22" s="36"/>
      <c r="M22" s="53"/>
      <c r="N22" s="53"/>
    </row>
    <row r="23" spans="1:14">
      <c r="A23" s="58"/>
      <c r="B23" s="59"/>
      <c r="C23" s="60"/>
      <c r="D23" s="59"/>
      <c r="E23" s="60"/>
      <c r="F23" s="60"/>
      <c r="G23" s="60"/>
      <c r="H23" s="60"/>
      <c r="I23" s="60"/>
      <c r="J23" s="60"/>
      <c r="K23" s="44">
        <f t="shared" si="0"/>
        <v>0</v>
      </c>
      <c r="L23" s="36"/>
      <c r="M23" s="52"/>
      <c r="N23" s="52"/>
    </row>
    <row r="24" spans="1:14">
      <c r="A24" s="61"/>
      <c r="B24" s="62"/>
      <c r="C24" s="62"/>
      <c r="D24" s="62"/>
      <c r="E24" s="63"/>
      <c r="F24" s="63"/>
      <c r="G24" s="63"/>
      <c r="H24" s="63"/>
      <c r="I24" s="63"/>
      <c r="J24" s="63"/>
      <c r="K24" s="44">
        <f t="shared" si="0"/>
        <v>0</v>
      </c>
      <c r="L24" s="36"/>
      <c r="M24" s="53"/>
      <c r="N24" s="53"/>
    </row>
    <row r="25" spans="1:14">
      <c r="A25" s="64"/>
      <c r="B25" s="59"/>
      <c r="C25" s="60"/>
      <c r="D25" s="59"/>
      <c r="E25" s="59"/>
      <c r="F25" s="59"/>
      <c r="G25" s="59"/>
      <c r="H25" s="60"/>
      <c r="I25" s="60"/>
      <c r="J25" s="59"/>
      <c r="K25" s="44">
        <f t="shared" si="0"/>
        <v>0</v>
      </c>
      <c r="L25" s="36"/>
      <c r="M25" s="52"/>
      <c r="N25" s="52"/>
    </row>
    <row r="26" spans="1:14">
      <c r="A26" s="65"/>
      <c r="B26" s="55"/>
      <c r="C26" s="56"/>
      <c r="D26" s="55"/>
      <c r="E26" s="55"/>
      <c r="F26" s="55"/>
      <c r="G26" s="56"/>
      <c r="H26" s="56"/>
      <c r="I26" s="56"/>
      <c r="J26" s="55"/>
      <c r="K26" s="44">
        <f t="shared" si="0"/>
        <v>0</v>
      </c>
      <c r="L26" s="36"/>
      <c r="M26" s="53"/>
      <c r="N26" s="53"/>
    </row>
    <row r="27" spans="1:14">
      <c r="A27" s="58"/>
      <c r="B27" s="59"/>
      <c r="C27" s="60"/>
      <c r="D27" s="60"/>
      <c r="E27" s="60"/>
      <c r="F27" s="59"/>
      <c r="G27" s="59"/>
      <c r="H27" s="60"/>
      <c r="I27" s="60"/>
      <c r="J27" s="60"/>
      <c r="K27" s="44">
        <f t="shared" si="0"/>
        <v>0</v>
      </c>
      <c r="L27" s="36"/>
      <c r="M27" s="52"/>
      <c r="N27" s="52"/>
    </row>
    <row r="28" spans="1:14">
      <c r="A28" s="65"/>
      <c r="B28" s="55"/>
      <c r="C28" s="55"/>
      <c r="D28" s="55"/>
      <c r="E28" s="56"/>
      <c r="F28" s="56"/>
      <c r="G28" s="56"/>
      <c r="H28" s="56"/>
      <c r="I28" s="56"/>
      <c r="J28" s="56"/>
      <c r="K28" s="44">
        <f t="shared" si="0"/>
        <v>0</v>
      </c>
      <c r="L28" s="36"/>
      <c r="M28" s="53"/>
      <c r="N28" s="53"/>
    </row>
    <row r="29" spans="1:14">
      <c r="A29" s="66"/>
      <c r="B29" s="67"/>
      <c r="C29" s="67"/>
      <c r="D29" s="67"/>
      <c r="E29" s="67"/>
      <c r="F29" s="68"/>
      <c r="G29" s="68"/>
      <c r="H29" s="68"/>
      <c r="I29" s="68"/>
      <c r="J29" s="68"/>
      <c r="K29" s="44">
        <f t="shared" si="0"/>
        <v>0</v>
      </c>
      <c r="L29" s="36"/>
      <c r="M29" s="52"/>
      <c r="N29" s="52"/>
    </row>
    <row r="30" spans="1:14">
      <c r="A30" s="65"/>
      <c r="B30" s="55"/>
      <c r="C30" s="55"/>
      <c r="D30" s="55"/>
      <c r="E30" s="56"/>
      <c r="F30" s="56"/>
      <c r="G30" s="56"/>
      <c r="H30" s="56"/>
      <c r="I30" s="56"/>
      <c r="J30" s="56"/>
      <c r="K30" s="44">
        <f t="shared" si="0"/>
        <v>0</v>
      </c>
      <c r="L30" s="36"/>
      <c r="M30" s="53"/>
      <c r="N30" s="53"/>
    </row>
    <row r="31" spans="1:14">
      <c r="A31" s="58"/>
      <c r="B31" s="59"/>
      <c r="C31" s="60"/>
      <c r="D31" s="59"/>
      <c r="E31" s="60"/>
      <c r="F31" s="60"/>
      <c r="G31" s="60"/>
      <c r="H31" s="60"/>
      <c r="I31" s="60"/>
      <c r="J31" s="60"/>
      <c r="K31" s="44">
        <f t="shared" si="0"/>
        <v>0</v>
      </c>
      <c r="L31" s="36"/>
      <c r="M31" s="52"/>
      <c r="N31" s="52"/>
    </row>
    <row r="32" spans="1:14">
      <c r="A32" s="65"/>
      <c r="B32" s="55"/>
      <c r="C32" s="56"/>
      <c r="D32" s="55"/>
      <c r="E32" s="56"/>
      <c r="F32" s="56"/>
      <c r="G32" s="56"/>
      <c r="H32" s="56"/>
      <c r="I32" s="56"/>
      <c r="J32" s="56"/>
      <c r="K32" s="44">
        <f t="shared" si="0"/>
        <v>0</v>
      </c>
      <c r="L32" s="36"/>
      <c r="M32" s="53"/>
      <c r="N32" s="53"/>
    </row>
    <row r="33" spans="1:14">
      <c r="A33" s="58"/>
      <c r="B33" s="59"/>
      <c r="C33" s="59"/>
      <c r="D33" s="59"/>
      <c r="E33" s="60"/>
      <c r="F33" s="60"/>
      <c r="G33" s="60"/>
      <c r="H33" s="60"/>
      <c r="I33" s="60"/>
      <c r="J33" s="60"/>
      <c r="K33" s="44">
        <f t="shared" si="0"/>
        <v>0</v>
      </c>
      <c r="L33" s="36"/>
      <c r="M33" s="52"/>
      <c r="N33" s="52"/>
    </row>
    <row r="34" spans="1:14">
      <c r="A34" s="61"/>
      <c r="B34" s="62"/>
      <c r="C34" s="62"/>
      <c r="D34" s="63"/>
      <c r="E34" s="63"/>
      <c r="F34" s="63"/>
      <c r="G34" s="63"/>
      <c r="H34" s="63"/>
      <c r="I34" s="63"/>
      <c r="J34" s="63"/>
      <c r="K34" s="44">
        <f t="shared" si="0"/>
        <v>0</v>
      </c>
      <c r="L34" s="36"/>
      <c r="M34" s="53"/>
      <c r="N34" s="53"/>
    </row>
    <row r="35" spans="1:14">
      <c r="A35" s="58"/>
      <c r="B35" s="60"/>
      <c r="C35" s="60"/>
      <c r="D35" s="60"/>
      <c r="E35" s="60"/>
      <c r="F35" s="60"/>
      <c r="G35" s="60"/>
      <c r="H35" s="60"/>
      <c r="I35" s="60"/>
      <c r="J35" s="60"/>
      <c r="K35" s="44">
        <f t="shared" si="0"/>
        <v>0</v>
      </c>
      <c r="L35" s="36"/>
      <c r="M35" s="52"/>
      <c r="N35" s="52"/>
    </row>
    <row r="36" spans="1:14">
      <c r="A36" s="65"/>
      <c r="B36" s="56"/>
      <c r="C36" s="56"/>
      <c r="D36" s="56"/>
      <c r="E36" s="56"/>
      <c r="F36" s="56"/>
      <c r="G36" s="56"/>
      <c r="H36" s="56"/>
      <c r="I36" s="56"/>
      <c r="J36" s="56"/>
      <c r="K36" s="44">
        <f t="shared" si="0"/>
        <v>0</v>
      </c>
      <c r="L36" s="36"/>
      <c r="M36" s="53"/>
      <c r="N36" s="53"/>
    </row>
    <row r="37" spans="1:14">
      <c r="A37" s="58"/>
      <c r="B37" s="60"/>
      <c r="C37" s="60"/>
      <c r="D37" s="60"/>
      <c r="E37" s="60"/>
      <c r="F37" s="60"/>
      <c r="G37" s="60"/>
      <c r="H37" s="60"/>
      <c r="I37" s="60"/>
      <c r="J37" s="60"/>
      <c r="K37" s="44">
        <f t="shared" si="0"/>
        <v>0</v>
      </c>
      <c r="L37" s="36"/>
      <c r="M37" s="52"/>
      <c r="N37" s="52"/>
    </row>
    <row r="38" spans="1:14">
      <c r="A38" s="65"/>
      <c r="B38" s="56"/>
      <c r="C38" s="56"/>
      <c r="D38" s="56"/>
      <c r="E38" s="56"/>
      <c r="F38" s="56"/>
      <c r="G38" s="56"/>
      <c r="H38" s="56"/>
      <c r="I38" s="56"/>
      <c r="J38" s="56"/>
      <c r="K38" s="44">
        <f t="shared" si="0"/>
        <v>0</v>
      </c>
      <c r="L38" s="36"/>
      <c r="M38" s="53"/>
      <c r="N38" s="53"/>
    </row>
    <row r="39" spans="1:14">
      <c r="A39" s="66"/>
      <c r="B39" s="68"/>
      <c r="C39" s="68"/>
      <c r="D39" s="68"/>
      <c r="E39" s="68"/>
      <c r="F39" s="68"/>
      <c r="G39" s="68"/>
      <c r="H39" s="68"/>
      <c r="I39" s="68"/>
      <c r="J39" s="68"/>
      <c r="K39" s="69"/>
      <c r="L39" s="36"/>
      <c r="M39" s="52"/>
      <c r="N39" s="52"/>
    </row>
    <row r="40" spans="1:14">
      <c r="A40" s="70"/>
      <c r="B40" s="71"/>
      <c r="C40" s="71"/>
      <c r="D40" s="71"/>
      <c r="E40" s="70"/>
      <c r="F40" s="7"/>
      <c r="G40" s="7"/>
      <c r="H40" s="7"/>
      <c r="I40" s="7"/>
      <c r="J40" s="7"/>
      <c r="K40" s="7"/>
      <c r="L40" s="36"/>
      <c r="M40" s="53"/>
      <c r="N40" s="53"/>
    </row>
    <row r="41" spans="1:14">
      <c r="A41" s="72" t="s">
        <v>18</v>
      </c>
      <c r="B41" s="73" t="s">
        <v>19</v>
      </c>
      <c r="C41" s="74" t="s">
        <v>34</v>
      </c>
      <c r="D41" s="75" t="s">
        <v>35</v>
      </c>
      <c r="E41" s="76" t="s">
        <v>36</v>
      </c>
      <c r="F41" s="7"/>
      <c r="G41" s="77" t="s">
        <v>18</v>
      </c>
      <c r="H41" s="77" t="s">
        <v>37</v>
      </c>
      <c r="I41" s="77" t="s">
        <v>38</v>
      </c>
      <c r="J41" s="77" t="s">
        <v>39</v>
      </c>
      <c r="K41" s="7"/>
      <c r="L41" s="7"/>
      <c r="M41" s="7"/>
      <c r="N41" s="7"/>
    </row>
    <row r="42" spans="1:14">
      <c r="A42" s="80"/>
      <c r="B42" s="82"/>
      <c r="C42" s="82"/>
      <c r="D42" s="82"/>
      <c r="E42" s="84"/>
      <c r="F42" s="36"/>
      <c r="G42" s="81" t="s">
        <v>41</v>
      </c>
      <c r="H42" s="85"/>
      <c r="I42" s="85"/>
      <c r="J42" s="85"/>
      <c r="K42" s="7"/>
      <c r="L42" s="7"/>
      <c r="M42" s="7"/>
      <c r="N42" s="7"/>
    </row>
    <row r="43" spans="1:14">
      <c r="A43" s="39"/>
      <c r="B43" s="40"/>
      <c r="C43" s="40"/>
      <c r="D43" s="40"/>
      <c r="E43" s="41"/>
      <c r="F43" s="36"/>
      <c r="G43" s="86" t="s">
        <v>42</v>
      </c>
      <c r="H43" s="87"/>
      <c r="I43" s="87"/>
      <c r="J43" s="87"/>
      <c r="K43" s="7"/>
      <c r="L43" s="7"/>
      <c r="M43" s="7"/>
      <c r="N43" s="7"/>
    </row>
    <row r="44" spans="1:14">
      <c r="A44" s="80"/>
      <c r="B44" s="82"/>
      <c r="C44" s="82"/>
      <c r="D44" s="82"/>
      <c r="E44" s="84"/>
      <c r="F44" s="36"/>
      <c r="G44" s="81" t="s">
        <v>43</v>
      </c>
      <c r="H44" s="85"/>
      <c r="I44" s="85"/>
      <c r="J44" s="85"/>
      <c r="K44" s="7"/>
      <c r="L44" s="7"/>
      <c r="M44" s="7"/>
      <c r="N44" s="7"/>
    </row>
    <row r="45" spans="1:14">
      <c r="A45" s="88"/>
      <c r="B45" s="59"/>
      <c r="C45" s="59"/>
      <c r="D45" s="59"/>
      <c r="E45" s="60"/>
      <c r="F45" s="7"/>
      <c r="G45" s="77" t="s">
        <v>18</v>
      </c>
      <c r="H45" s="77" t="s">
        <v>44</v>
      </c>
      <c r="I45" s="77" t="s">
        <v>38</v>
      </c>
      <c r="J45" s="77" t="s">
        <v>39</v>
      </c>
      <c r="K45" s="7"/>
      <c r="L45" s="7"/>
      <c r="M45" s="7"/>
      <c r="N45" s="7"/>
    </row>
    <row r="46" spans="1:14">
      <c r="A46" s="90"/>
      <c r="B46" s="55"/>
      <c r="C46" s="55"/>
      <c r="D46" s="55"/>
      <c r="E46" s="56"/>
      <c r="F46" s="36"/>
      <c r="G46" s="91" t="s">
        <v>41</v>
      </c>
      <c r="H46" s="93"/>
      <c r="I46" s="93"/>
      <c r="J46" s="93"/>
      <c r="K46" s="7"/>
      <c r="L46" s="7"/>
      <c r="M46" s="7"/>
      <c r="N46" s="7"/>
    </row>
    <row r="47" spans="1:14">
      <c r="A47" s="88"/>
      <c r="B47" s="60"/>
      <c r="C47" s="60"/>
      <c r="D47" s="60"/>
      <c r="E47" s="60"/>
      <c r="F47" s="36"/>
      <c r="G47" s="95" t="s">
        <v>42</v>
      </c>
      <c r="H47" s="96"/>
      <c r="I47" s="96"/>
      <c r="J47" s="97"/>
      <c r="K47" s="7"/>
      <c r="L47" s="7"/>
      <c r="M47" s="7"/>
      <c r="N47" s="7"/>
    </row>
    <row r="48" spans="1:14">
      <c r="A48" s="90"/>
      <c r="B48" s="56"/>
      <c r="C48" s="56"/>
      <c r="D48" s="56"/>
      <c r="E48" s="56"/>
      <c r="F48" s="36"/>
      <c r="G48" s="91" t="s">
        <v>43</v>
      </c>
      <c r="H48" s="93"/>
      <c r="I48" s="93"/>
      <c r="J48" s="93"/>
      <c r="K48" s="7"/>
      <c r="L48" s="7"/>
      <c r="M48" s="7"/>
      <c r="N48" s="7"/>
    </row>
    <row r="49" spans="1:14">
      <c r="A49" s="88"/>
      <c r="B49" s="60"/>
      <c r="C49" s="60"/>
      <c r="D49" s="60"/>
      <c r="E49" s="60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90"/>
      <c r="B50" s="56"/>
      <c r="C50" s="56"/>
      <c r="D50" s="56"/>
      <c r="E50" s="56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88"/>
      <c r="B51" s="60"/>
      <c r="C51" s="60"/>
      <c r="D51" s="60"/>
      <c r="E51" s="60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90"/>
      <c r="B52" s="56"/>
      <c r="C52" s="56"/>
      <c r="D52" s="56"/>
      <c r="E52" s="56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88"/>
      <c r="B53" s="60"/>
      <c r="C53" s="60"/>
      <c r="D53" s="60"/>
      <c r="E53" s="60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90"/>
      <c r="B54" s="56"/>
      <c r="C54" s="56"/>
      <c r="D54" s="56"/>
      <c r="E54" s="56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88"/>
      <c r="B55" s="60"/>
      <c r="C55" s="60"/>
      <c r="D55" s="60"/>
      <c r="E55" s="60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90"/>
      <c r="B56" s="56"/>
      <c r="C56" s="56"/>
      <c r="D56" s="56"/>
      <c r="E56" s="56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88"/>
      <c r="B57" s="60"/>
      <c r="C57" s="60"/>
      <c r="D57" s="60"/>
      <c r="E57" s="60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90"/>
      <c r="B58" s="56"/>
      <c r="C58" s="56"/>
      <c r="D58" s="56"/>
      <c r="E58" s="56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88"/>
      <c r="B59" s="60"/>
      <c r="C59" s="60"/>
      <c r="D59" s="60"/>
      <c r="E59" s="60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90"/>
      <c r="B60" s="56"/>
      <c r="C60" s="56"/>
      <c r="D60" s="56"/>
      <c r="E60" s="56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88"/>
      <c r="B61" s="60"/>
      <c r="C61" s="60"/>
      <c r="D61" s="60"/>
      <c r="E61" s="60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90"/>
      <c r="B62" s="56"/>
      <c r="C62" s="56"/>
      <c r="D62" s="56"/>
      <c r="E62" s="56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88"/>
      <c r="B63" s="60"/>
      <c r="C63" s="60"/>
      <c r="D63" s="60"/>
      <c r="E63" s="60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90"/>
      <c r="B64" s="56"/>
      <c r="C64" s="56"/>
      <c r="D64" s="56"/>
      <c r="E64" s="56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88"/>
      <c r="B65" s="60"/>
      <c r="C65" s="60"/>
      <c r="D65" s="60"/>
      <c r="E65" s="60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90"/>
      <c r="B66" s="56"/>
      <c r="C66" s="56"/>
      <c r="D66" s="56"/>
      <c r="E66" s="56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88"/>
      <c r="B67" s="60"/>
      <c r="C67" s="60"/>
      <c r="D67" s="60"/>
      <c r="E67" s="60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90"/>
      <c r="B68" s="56"/>
      <c r="C68" s="56"/>
      <c r="D68" s="56"/>
      <c r="E68" s="56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88"/>
      <c r="B69" s="60"/>
      <c r="C69" s="60"/>
      <c r="D69" s="60"/>
      <c r="E69" s="60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90"/>
      <c r="B70" s="56"/>
      <c r="C70" s="56"/>
      <c r="D70" s="56"/>
      <c r="E70" s="56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88"/>
      <c r="B71" s="60"/>
      <c r="C71" s="60"/>
      <c r="D71" s="60"/>
      <c r="E71" s="60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90"/>
      <c r="B72" s="56"/>
      <c r="C72" s="56"/>
      <c r="D72" s="56"/>
      <c r="E72" s="56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88"/>
      <c r="B73" s="60"/>
      <c r="C73" s="60"/>
      <c r="D73" s="60"/>
      <c r="E73" s="60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90"/>
      <c r="B74" s="56"/>
      <c r="C74" s="56"/>
      <c r="D74" s="56"/>
      <c r="E74" s="56"/>
      <c r="F74" s="7"/>
      <c r="G74" s="7"/>
      <c r="H74" s="7"/>
      <c r="I74" s="7"/>
      <c r="J74" s="7"/>
      <c r="K74" s="7"/>
      <c r="L74" s="7"/>
      <c r="M74" s="7"/>
      <c r="N74" s="7"/>
    </row>
    <row r="75" spans="1:14">
      <c r="A75" s="88"/>
      <c r="B75" s="59"/>
      <c r="C75" s="59"/>
      <c r="D75" s="59"/>
      <c r="E75" s="60"/>
    </row>
    <row r="76" spans="1:14">
      <c r="A76" s="90"/>
      <c r="B76" s="55"/>
      <c r="C76" s="55"/>
      <c r="D76" s="55"/>
      <c r="E76" s="56"/>
    </row>
    <row r="77" spans="1:14">
      <c r="A77" s="88"/>
      <c r="B77" s="59"/>
      <c r="C77" s="59"/>
      <c r="D77" s="59"/>
      <c r="E77" s="60"/>
    </row>
    <row r="78" spans="1:14">
      <c r="A78" s="90"/>
      <c r="B78" s="55"/>
      <c r="C78" s="55"/>
      <c r="D78" s="55"/>
      <c r="E78" s="56"/>
    </row>
    <row r="79" spans="1:14">
      <c r="A79" s="88"/>
      <c r="B79" s="60"/>
      <c r="C79" s="60"/>
      <c r="D79" s="60"/>
      <c r="E79" s="60"/>
    </row>
    <row r="80" spans="1:14">
      <c r="A80" s="90"/>
      <c r="B80" s="56"/>
      <c r="C80" s="56"/>
      <c r="D80" s="56"/>
      <c r="E80" s="56"/>
    </row>
    <row r="81" spans="1:5">
      <c r="A81" s="88"/>
      <c r="B81" s="60"/>
      <c r="C81" s="60"/>
      <c r="D81" s="60"/>
      <c r="E81" s="60"/>
    </row>
    <row r="82" spans="1:5">
      <c r="A82" s="90"/>
      <c r="B82" s="56"/>
      <c r="C82" s="56"/>
      <c r="D82" s="56"/>
      <c r="E82" s="56"/>
    </row>
    <row r="83" spans="1:5">
      <c r="A83" s="88"/>
      <c r="B83" s="60"/>
      <c r="C83" s="60"/>
      <c r="D83" s="60"/>
      <c r="E83" s="60"/>
    </row>
    <row r="84" spans="1:5">
      <c r="A84" s="90"/>
      <c r="B84" s="56"/>
      <c r="C84" s="56"/>
      <c r="D84" s="56"/>
      <c r="E84" s="56"/>
    </row>
    <row r="85" spans="1:5">
      <c r="A85" s="88"/>
      <c r="B85" s="60"/>
      <c r="C85" s="60"/>
      <c r="D85" s="60"/>
      <c r="E85" s="60"/>
    </row>
    <row r="86" spans="1:5">
      <c r="A86" s="90"/>
      <c r="B86" s="56"/>
      <c r="C86" s="56"/>
      <c r="D86" s="56"/>
      <c r="E86" s="56"/>
    </row>
    <row r="87" spans="1:5">
      <c r="A87" s="88"/>
      <c r="B87" s="60"/>
      <c r="C87" s="60"/>
      <c r="D87" s="60"/>
      <c r="E87" s="60"/>
    </row>
    <row r="88" spans="1:5">
      <c r="A88" s="90"/>
      <c r="B88" s="56"/>
      <c r="C88" s="56"/>
      <c r="D88" s="56"/>
      <c r="E88" s="56"/>
    </row>
    <row r="89" spans="1:5">
      <c r="A89" s="88"/>
      <c r="B89" s="60"/>
      <c r="C89" s="60"/>
      <c r="D89" s="60"/>
      <c r="E89" s="60"/>
    </row>
    <row r="90" spans="1:5">
      <c r="A90" s="90"/>
      <c r="B90" s="56"/>
      <c r="C90" s="56"/>
      <c r="D90" s="56"/>
      <c r="E90" s="56"/>
    </row>
    <row r="91" spans="1:5">
      <c r="A91" s="88"/>
      <c r="B91" s="60"/>
      <c r="C91" s="60"/>
      <c r="D91" s="60"/>
      <c r="E91" s="60"/>
    </row>
    <row r="92" spans="1:5">
      <c r="A92" s="90"/>
      <c r="B92" s="56"/>
      <c r="C92" s="56"/>
      <c r="D92" s="56"/>
      <c r="E92" s="56"/>
    </row>
    <row r="93" spans="1:5">
      <c r="A93" s="88"/>
      <c r="B93" s="60"/>
      <c r="C93" s="60"/>
      <c r="D93" s="60"/>
      <c r="E93" s="60"/>
    </row>
    <row r="94" spans="1:5">
      <c r="A94" s="90"/>
      <c r="B94" s="56"/>
      <c r="C94" s="56"/>
      <c r="D94" s="56"/>
      <c r="E94" s="56"/>
    </row>
    <row r="95" spans="1:5">
      <c r="A95" s="88"/>
      <c r="B95" s="60"/>
      <c r="C95" s="60"/>
      <c r="D95" s="60"/>
      <c r="E95" s="60"/>
    </row>
    <row r="96" spans="1:5">
      <c r="A96" s="90"/>
      <c r="B96" s="56"/>
      <c r="C96" s="56"/>
      <c r="D96" s="56"/>
      <c r="E96" s="56"/>
    </row>
    <row r="97" spans="1:5">
      <c r="A97" s="88"/>
      <c r="B97" s="60"/>
      <c r="C97" s="60"/>
      <c r="D97" s="60"/>
      <c r="E97" s="60"/>
    </row>
    <row r="98" spans="1:5">
      <c r="A98" s="90"/>
      <c r="B98" s="56"/>
      <c r="C98" s="56"/>
      <c r="D98" s="56"/>
      <c r="E98" s="56"/>
    </row>
    <row r="99" spans="1:5">
      <c r="A99" s="88"/>
      <c r="B99" s="60"/>
      <c r="C99" s="60"/>
      <c r="D99" s="60"/>
      <c r="E99" s="60"/>
    </row>
    <row r="100" spans="1:5">
      <c r="A100" s="90"/>
      <c r="B100" s="56"/>
      <c r="C100" s="56"/>
      <c r="D100" s="56"/>
      <c r="E100" s="56"/>
    </row>
    <row r="101" spans="1:5">
      <c r="A101" s="88"/>
      <c r="B101" s="60"/>
      <c r="C101" s="60"/>
      <c r="D101" s="60"/>
      <c r="E101" s="60"/>
    </row>
    <row r="102" spans="1:5">
      <c r="A102" s="90"/>
      <c r="B102" s="56"/>
      <c r="C102" s="56"/>
      <c r="D102" s="56"/>
      <c r="E102" s="56"/>
    </row>
    <row r="103" spans="1:5">
      <c r="A103" s="88"/>
      <c r="B103" s="60"/>
      <c r="C103" s="60"/>
      <c r="D103" s="60"/>
      <c r="E103" s="60"/>
    </row>
    <row r="104" spans="1:5">
      <c r="A104" s="90"/>
      <c r="B104" s="56"/>
      <c r="C104" s="56"/>
      <c r="D104" s="56"/>
      <c r="E104" s="56"/>
    </row>
    <row r="105" spans="1:5">
      <c r="A105" s="88"/>
      <c r="B105" s="60"/>
      <c r="C105" s="60"/>
      <c r="D105" s="60"/>
      <c r="E105" s="60"/>
    </row>
    <row r="106" spans="1:5">
      <c r="A106" s="90"/>
      <c r="B106" s="56"/>
      <c r="C106" s="56"/>
      <c r="D106" s="56"/>
      <c r="E106" s="56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5"/>
  <sheetViews>
    <sheetView workbookViewId="0"/>
  </sheetViews>
  <sheetFormatPr defaultColWidth="14.42578125" defaultRowHeight="15.75" customHeight="1"/>
  <sheetData>
    <row r="1" spans="1:14">
      <c r="A1" s="1" t="s">
        <v>0</v>
      </c>
      <c r="B1" s="2" t="s">
        <v>87</v>
      </c>
      <c r="C1" s="3"/>
      <c r="D1" s="3"/>
      <c r="E1" s="4"/>
      <c r="F1" s="5" t="s">
        <v>2</v>
      </c>
      <c r="G1" s="100">
        <v>43654</v>
      </c>
      <c r="H1" s="5" t="s">
        <v>3</v>
      </c>
      <c r="I1" s="5" t="s">
        <v>88</v>
      </c>
      <c r="J1" s="3"/>
      <c r="K1" s="4"/>
      <c r="L1" s="7"/>
      <c r="M1" s="7"/>
      <c r="N1" s="7"/>
    </row>
    <row r="2" spans="1:14">
      <c r="A2" s="8" t="s">
        <v>4</v>
      </c>
      <c r="B2" s="9">
        <v>200</v>
      </c>
      <c r="C2" s="10"/>
      <c r="D2" s="11"/>
      <c r="E2" s="12" t="s">
        <v>5</v>
      </c>
      <c r="F2" s="13" t="s">
        <v>6</v>
      </c>
      <c r="G2" s="12" t="s">
        <v>7</v>
      </c>
      <c r="H2" s="12"/>
      <c r="I2" s="12" t="s">
        <v>8</v>
      </c>
      <c r="J2" s="10"/>
      <c r="K2" s="11"/>
      <c r="L2" s="7"/>
      <c r="M2" s="7"/>
      <c r="N2" s="7"/>
    </row>
    <row r="3" spans="1:14">
      <c r="A3" s="12"/>
      <c r="B3" s="12"/>
      <c r="C3" s="12"/>
      <c r="D3" s="11"/>
      <c r="E3" s="12"/>
      <c r="F3" s="13" t="s">
        <v>9</v>
      </c>
      <c r="G3" s="12" t="s">
        <v>10</v>
      </c>
      <c r="H3" s="12"/>
      <c r="I3" s="12" t="s">
        <v>8</v>
      </c>
      <c r="J3" s="10"/>
      <c r="K3" s="11"/>
      <c r="L3" s="7"/>
      <c r="M3" s="7"/>
      <c r="N3" s="7"/>
    </row>
    <row r="4" spans="1:14">
      <c r="A4" s="8" t="s">
        <v>11</v>
      </c>
      <c r="B4" s="9">
        <v>20</v>
      </c>
      <c r="C4" s="12"/>
      <c r="D4" s="11"/>
      <c r="E4" s="14"/>
      <c r="F4" s="15" t="s">
        <v>12</v>
      </c>
      <c r="G4" s="16" t="s">
        <v>10</v>
      </c>
      <c r="H4" s="16"/>
      <c r="I4" s="16" t="s">
        <v>13</v>
      </c>
      <c r="J4" s="14"/>
      <c r="K4" s="17"/>
      <c r="L4" s="7"/>
      <c r="M4" s="7"/>
      <c r="N4" s="7"/>
    </row>
    <row r="5" spans="1:14">
      <c r="A5" s="18"/>
      <c r="B5" s="12"/>
      <c r="C5" s="12"/>
      <c r="D5" s="11"/>
      <c r="E5" s="12" t="s">
        <v>14</v>
      </c>
      <c r="F5" s="19" t="s">
        <v>6</v>
      </c>
      <c r="G5" s="19" t="s">
        <v>9</v>
      </c>
      <c r="H5" s="20" t="s">
        <v>12</v>
      </c>
      <c r="I5" s="21" t="s">
        <v>15</v>
      </c>
      <c r="J5" s="10"/>
      <c r="K5" s="11"/>
      <c r="L5" s="7"/>
      <c r="M5" s="7"/>
      <c r="N5" s="7"/>
    </row>
    <row r="6" spans="1:14">
      <c r="A6" s="22" t="s">
        <v>16</v>
      </c>
      <c r="B6" s="23">
        <v>15</v>
      </c>
      <c r="C6" s="24"/>
      <c r="D6" s="25"/>
      <c r="E6" s="24"/>
      <c r="F6" s="26">
        <v>1082</v>
      </c>
      <c r="G6" s="26">
        <v>971</v>
      </c>
      <c r="H6" s="27">
        <v>1167</v>
      </c>
      <c r="I6" s="24"/>
      <c r="J6" s="24"/>
      <c r="K6" s="25"/>
      <c r="L6" s="7"/>
      <c r="M6" s="7"/>
      <c r="N6" s="7"/>
    </row>
    <row r="7" spans="1:14">
      <c r="A7" s="28"/>
      <c r="B7" s="28"/>
      <c r="C7" s="28"/>
      <c r="D7" s="28"/>
      <c r="E7" s="29"/>
      <c r="F7" s="30" t="s">
        <v>17</v>
      </c>
      <c r="G7" s="31"/>
      <c r="H7" s="31"/>
      <c r="I7" s="31"/>
      <c r="J7" s="28"/>
      <c r="K7" s="28"/>
      <c r="L7" s="7"/>
      <c r="M7" s="7"/>
      <c r="N7" s="7"/>
    </row>
    <row r="8" spans="1:14">
      <c r="A8" s="32" t="s">
        <v>18</v>
      </c>
      <c r="B8" s="33" t="s">
        <v>19</v>
      </c>
      <c r="C8" s="34" t="s">
        <v>20</v>
      </c>
      <c r="D8" s="33" t="s">
        <v>21</v>
      </c>
      <c r="E8" s="33" t="s">
        <v>22</v>
      </c>
      <c r="F8" s="33" t="s">
        <v>23</v>
      </c>
      <c r="G8" s="33" t="s">
        <v>24</v>
      </c>
      <c r="H8" s="33" t="s">
        <v>25</v>
      </c>
      <c r="I8" s="33" t="s">
        <v>26</v>
      </c>
      <c r="J8" s="33" t="s">
        <v>27</v>
      </c>
      <c r="K8" s="35" t="s">
        <v>28</v>
      </c>
      <c r="L8" s="36"/>
      <c r="M8" s="37" t="s">
        <v>29</v>
      </c>
      <c r="N8" s="38" t="s">
        <v>30</v>
      </c>
    </row>
    <row r="9" spans="1:14">
      <c r="A9" s="178">
        <v>2</v>
      </c>
      <c r="B9" s="134" t="s">
        <v>73</v>
      </c>
      <c r="C9" s="135"/>
      <c r="D9" s="134">
        <v>1</v>
      </c>
      <c r="E9" s="134"/>
      <c r="F9" s="134"/>
      <c r="G9" s="134"/>
      <c r="H9" s="135"/>
      <c r="I9" s="135"/>
      <c r="J9" s="134"/>
      <c r="K9" s="57"/>
      <c r="L9" s="36"/>
      <c r="M9" s="45" t="s">
        <v>73</v>
      </c>
      <c r="N9" s="45">
        <v>1</v>
      </c>
    </row>
    <row r="10" spans="1:14">
      <c r="A10" s="66"/>
      <c r="B10" s="67"/>
      <c r="C10" s="67"/>
      <c r="D10" s="67"/>
      <c r="E10" s="67"/>
      <c r="F10" s="68"/>
      <c r="G10" s="67"/>
      <c r="H10" s="68"/>
      <c r="I10" s="68"/>
      <c r="J10" s="68"/>
      <c r="K10" s="57"/>
      <c r="L10" s="36"/>
      <c r="M10" s="50" t="s">
        <v>51</v>
      </c>
      <c r="N10" s="50">
        <v>45</v>
      </c>
    </row>
    <row r="11" spans="1:14">
      <c r="A11" s="65"/>
      <c r="B11" s="55"/>
      <c r="C11" s="56"/>
      <c r="D11" s="56"/>
      <c r="E11" s="55"/>
      <c r="F11" s="55"/>
      <c r="G11" s="55"/>
      <c r="H11" s="56"/>
      <c r="I11" s="56"/>
      <c r="J11" s="56"/>
      <c r="K11" s="57"/>
      <c r="L11" s="36"/>
      <c r="M11" s="45" t="s">
        <v>66</v>
      </c>
      <c r="N11" s="45">
        <v>5</v>
      </c>
    </row>
    <row r="12" spans="1:14">
      <c r="A12" s="66"/>
      <c r="B12" s="67"/>
      <c r="C12" s="68"/>
      <c r="D12" s="67"/>
      <c r="E12" s="68"/>
      <c r="F12" s="68"/>
      <c r="G12" s="68"/>
      <c r="H12" s="68"/>
      <c r="I12" s="67"/>
      <c r="J12" s="67"/>
      <c r="K12" s="57"/>
      <c r="L12" s="36"/>
      <c r="M12" s="50"/>
      <c r="N12" s="50"/>
    </row>
    <row r="13" spans="1:14">
      <c r="A13" s="54"/>
      <c r="B13" s="55"/>
      <c r="C13" s="56"/>
      <c r="D13" s="55"/>
      <c r="E13" s="56"/>
      <c r="F13" s="56"/>
      <c r="G13" s="56"/>
      <c r="H13" s="56"/>
      <c r="I13" s="56"/>
      <c r="J13" s="55"/>
      <c r="K13" s="57"/>
      <c r="L13" s="36"/>
      <c r="M13" s="45"/>
      <c r="N13" s="52"/>
    </row>
    <row r="14" spans="1:14">
      <c r="A14" s="66"/>
      <c r="B14" s="67"/>
      <c r="C14" s="67"/>
      <c r="D14" s="67"/>
      <c r="E14" s="67"/>
      <c r="F14" s="67"/>
      <c r="G14" s="67"/>
      <c r="H14" s="67"/>
      <c r="I14" s="68"/>
      <c r="J14" s="68"/>
      <c r="K14" s="57"/>
      <c r="L14" s="36"/>
      <c r="M14" s="50"/>
      <c r="N14" s="50"/>
    </row>
    <row r="15" spans="1:14">
      <c r="A15" s="65"/>
      <c r="B15" s="55"/>
      <c r="C15" s="55"/>
      <c r="D15" s="55"/>
      <c r="E15" s="56"/>
      <c r="F15" s="55"/>
      <c r="G15" s="56"/>
      <c r="H15" s="56"/>
      <c r="I15" s="55"/>
      <c r="J15" s="55"/>
      <c r="K15" s="57"/>
      <c r="L15" s="36"/>
      <c r="M15" s="45"/>
      <c r="N15" s="52"/>
    </row>
    <row r="16" spans="1:14">
      <c r="A16" s="66"/>
      <c r="B16" s="67"/>
      <c r="C16" s="67"/>
      <c r="D16" s="67"/>
      <c r="E16" s="68"/>
      <c r="F16" s="68"/>
      <c r="G16" s="68"/>
      <c r="H16" s="68"/>
      <c r="I16" s="68"/>
      <c r="J16" s="68"/>
      <c r="K16" s="57"/>
      <c r="L16" s="36"/>
      <c r="M16" s="50"/>
      <c r="N16" s="53"/>
    </row>
    <row r="17" spans="1:14">
      <c r="A17" s="65"/>
      <c r="B17" s="55"/>
      <c r="C17" s="56"/>
      <c r="D17" s="55"/>
      <c r="E17" s="55"/>
      <c r="F17" s="56"/>
      <c r="G17" s="56"/>
      <c r="H17" s="56"/>
      <c r="I17" s="56"/>
      <c r="J17" s="56"/>
      <c r="K17" s="57"/>
      <c r="L17" s="36"/>
      <c r="M17" s="45"/>
      <c r="N17" s="45"/>
    </row>
    <row r="18" spans="1:14">
      <c r="A18" s="158"/>
      <c r="B18" s="67"/>
      <c r="C18" s="67"/>
      <c r="D18" s="67"/>
      <c r="E18" s="67"/>
      <c r="F18" s="67"/>
      <c r="G18" s="67"/>
      <c r="H18" s="68"/>
      <c r="I18" s="68"/>
      <c r="J18" s="68"/>
      <c r="K18" s="57"/>
      <c r="L18" s="36"/>
      <c r="M18" s="50"/>
      <c r="N18" s="50"/>
    </row>
    <row r="19" spans="1:14">
      <c r="A19" s="54"/>
      <c r="B19" s="55"/>
      <c r="C19" s="55"/>
      <c r="D19" s="55"/>
      <c r="E19" s="55"/>
      <c r="F19" s="55"/>
      <c r="G19" s="55"/>
      <c r="H19" s="55"/>
      <c r="I19" s="56"/>
      <c r="J19" s="56"/>
      <c r="K19" s="57"/>
      <c r="L19" s="36"/>
      <c r="M19" s="45"/>
      <c r="N19" s="45"/>
    </row>
    <row r="20" spans="1:14">
      <c r="A20" s="66"/>
      <c r="B20" s="67"/>
      <c r="C20" s="68"/>
      <c r="D20" s="68"/>
      <c r="E20" s="68"/>
      <c r="F20" s="68"/>
      <c r="G20" s="67"/>
      <c r="H20" s="67"/>
      <c r="I20" s="68"/>
      <c r="J20" s="67"/>
      <c r="K20" s="57"/>
      <c r="L20" s="36"/>
      <c r="M20" s="53"/>
      <c r="N20" s="53"/>
    </row>
    <row r="21" spans="1:14">
      <c r="A21" s="58"/>
      <c r="B21" s="59"/>
      <c r="C21" s="59"/>
      <c r="D21" s="59"/>
      <c r="E21" s="59"/>
      <c r="F21" s="59"/>
      <c r="G21" s="59"/>
      <c r="H21" s="59"/>
      <c r="I21" s="59"/>
      <c r="J21" s="59"/>
      <c r="K21" s="57"/>
      <c r="L21" s="36"/>
      <c r="M21" s="52"/>
      <c r="N21" s="52"/>
    </row>
    <row r="22" spans="1:14">
      <c r="A22" s="65"/>
      <c r="B22" s="55"/>
      <c r="C22" s="55"/>
      <c r="D22" s="55"/>
      <c r="E22" s="55"/>
      <c r="F22" s="55"/>
      <c r="G22" s="56"/>
      <c r="H22" s="56"/>
      <c r="I22" s="56"/>
      <c r="J22" s="56"/>
      <c r="K22" s="57"/>
      <c r="L22" s="36"/>
      <c r="M22" s="53"/>
      <c r="N22" s="53"/>
    </row>
    <row r="23" spans="1:14">
      <c r="A23" s="58"/>
      <c r="B23" s="59"/>
      <c r="C23" s="60"/>
      <c r="D23" s="59"/>
      <c r="E23" s="60"/>
      <c r="F23" s="60"/>
      <c r="G23" s="60"/>
      <c r="H23" s="60"/>
      <c r="I23" s="60"/>
      <c r="J23" s="60"/>
      <c r="K23" s="57"/>
      <c r="L23" s="36"/>
      <c r="M23" s="52"/>
      <c r="N23" s="52"/>
    </row>
    <row r="24" spans="1:14">
      <c r="A24" s="61"/>
      <c r="B24" s="62"/>
      <c r="C24" s="62"/>
      <c r="D24" s="62"/>
      <c r="E24" s="63"/>
      <c r="F24" s="63"/>
      <c r="G24" s="63"/>
      <c r="H24" s="63"/>
      <c r="I24" s="63"/>
      <c r="J24" s="63"/>
      <c r="K24" s="57"/>
      <c r="L24" s="36"/>
      <c r="M24" s="53"/>
      <c r="N24" s="53"/>
    </row>
    <row r="25" spans="1:14">
      <c r="A25" s="64"/>
      <c r="B25" s="59"/>
      <c r="C25" s="60"/>
      <c r="D25" s="59"/>
      <c r="E25" s="59"/>
      <c r="F25" s="59"/>
      <c r="G25" s="59"/>
      <c r="H25" s="60"/>
      <c r="I25" s="60"/>
      <c r="J25" s="59"/>
      <c r="K25" s="57"/>
      <c r="L25" s="36"/>
      <c r="M25" s="52"/>
      <c r="N25" s="52"/>
    </row>
    <row r="26" spans="1:14">
      <c r="A26" s="65"/>
      <c r="B26" s="55"/>
      <c r="C26" s="56"/>
      <c r="D26" s="55"/>
      <c r="E26" s="55"/>
      <c r="F26" s="55"/>
      <c r="G26" s="56"/>
      <c r="H26" s="56"/>
      <c r="I26" s="56"/>
      <c r="J26" s="55"/>
      <c r="K26" s="57"/>
      <c r="L26" s="36"/>
      <c r="M26" s="53"/>
      <c r="N26" s="53"/>
    </row>
    <row r="27" spans="1:14">
      <c r="A27" s="58"/>
      <c r="B27" s="59"/>
      <c r="C27" s="60"/>
      <c r="D27" s="60"/>
      <c r="E27" s="60"/>
      <c r="F27" s="59"/>
      <c r="G27" s="59"/>
      <c r="H27" s="60"/>
      <c r="I27" s="60"/>
      <c r="J27" s="60"/>
      <c r="K27" s="57"/>
      <c r="L27" s="36"/>
      <c r="M27" s="52"/>
      <c r="N27" s="52"/>
    </row>
    <row r="28" spans="1:14">
      <c r="A28" s="65"/>
      <c r="B28" s="55"/>
      <c r="C28" s="55"/>
      <c r="D28" s="55"/>
      <c r="E28" s="56"/>
      <c r="F28" s="56"/>
      <c r="G28" s="56"/>
      <c r="H28" s="56"/>
      <c r="I28" s="56"/>
      <c r="J28" s="56"/>
      <c r="K28" s="57"/>
      <c r="L28" s="36"/>
      <c r="M28" s="53"/>
      <c r="N28" s="53"/>
    </row>
    <row r="29" spans="1:14">
      <c r="A29" s="66"/>
      <c r="B29" s="67"/>
      <c r="C29" s="67"/>
      <c r="D29" s="67"/>
      <c r="E29" s="67"/>
      <c r="F29" s="68"/>
      <c r="G29" s="68"/>
      <c r="H29" s="68"/>
      <c r="I29" s="68"/>
      <c r="J29" s="68"/>
      <c r="K29" s="57"/>
      <c r="L29" s="36"/>
      <c r="M29" s="52"/>
      <c r="N29" s="52"/>
    </row>
    <row r="30" spans="1:14">
      <c r="A30" s="65"/>
      <c r="B30" s="55"/>
      <c r="C30" s="55"/>
      <c r="D30" s="55"/>
      <c r="E30" s="56"/>
      <c r="F30" s="56"/>
      <c r="G30" s="56"/>
      <c r="H30" s="56"/>
      <c r="I30" s="56"/>
      <c r="J30" s="56"/>
      <c r="K30" s="57"/>
      <c r="L30" s="36"/>
      <c r="M30" s="53"/>
      <c r="N30" s="53"/>
    </row>
    <row r="31" spans="1:14">
      <c r="A31" s="58"/>
      <c r="B31" s="59"/>
      <c r="C31" s="60"/>
      <c r="D31" s="59"/>
      <c r="E31" s="60"/>
      <c r="F31" s="60"/>
      <c r="G31" s="60"/>
      <c r="H31" s="60"/>
      <c r="I31" s="60"/>
      <c r="J31" s="60"/>
      <c r="K31" s="57"/>
      <c r="L31" s="36"/>
      <c r="M31" s="52"/>
      <c r="N31" s="52"/>
    </row>
    <row r="32" spans="1:14">
      <c r="A32" s="65"/>
      <c r="B32" s="55"/>
      <c r="C32" s="56"/>
      <c r="D32" s="55"/>
      <c r="E32" s="56"/>
      <c r="F32" s="56"/>
      <c r="G32" s="56"/>
      <c r="H32" s="56"/>
      <c r="I32" s="56"/>
      <c r="J32" s="56"/>
      <c r="K32" s="57"/>
      <c r="L32" s="36"/>
      <c r="M32" s="53"/>
      <c r="N32" s="53"/>
    </row>
    <row r="33" spans="1:14">
      <c r="A33" s="58"/>
      <c r="B33" s="59"/>
      <c r="C33" s="59"/>
      <c r="D33" s="59"/>
      <c r="E33" s="60"/>
      <c r="F33" s="60"/>
      <c r="G33" s="60"/>
      <c r="H33" s="60"/>
      <c r="I33" s="60"/>
      <c r="J33" s="60"/>
      <c r="K33" s="57"/>
      <c r="L33" s="36"/>
      <c r="M33" s="52"/>
      <c r="N33" s="52"/>
    </row>
    <row r="34" spans="1:14">
      <c r="A34" s="61"/>
      <c r="B34" s="62"/>
      <c r="C34" s="62"/>
      <c r="D34" s="63"/>
      <c r="E34" s="63"/>
      <c r="F34" s="63"/>
      <c r="G34" s="63"/>
      <c r="H34" s="63"/>
      <c r="I34" s="63"/>
      <c r="J34" s="63"/>
      <c r="K34" s="57"/>
      <c r="L34" s="36"/>
      <c r="M34" s="53"/>
      <c r="N34" s="53"/>
    </row>
    <row r="35" spans="1:14">
      <c r="A35" s="58"/>
      <c r="B35" s="60"/>
      <c r="C35" s="60"/>
      <c r="D35" s="60"/>
      <c r="E35" s="60"/>
      <c r="F35" s="60"/>
      <c r="G35" s="60"/>
      <c r="H35" s="60"/>
      <c r="I35" s="60"/>
      <c r="J35" s="60"/>
      <c r="K35" s="69"/>
      <c r="L35" s="36"/>
      <c r="M35" s="52"/>
      <c r="N35" s="52"/>
    </row>
    <row r="36" spans="1:14">
      <c r="A36" s="65"/>
      <c r="B36" s="56"/>
      <c r="C36" s="56"/>
      <c r="D36" s="56"/>
      <c r="E36" s="56"/>
      <c r="F36" s="56"/>
      <c r="G36" s="56"/>
      <c r="H36" s="56"/>
      <c r="I36" s="56"/>
      <c r="J36" s="56"/>
      <c r="K36" s="57"/>
      <c r="L36" s="36"/>
      <c r="M36" s="53"/>
      <c r="N36" s="53"/>
    </row>
    <row r="37" spans="1:14">
      <c r="A37" s="58"/>
      <c r="B37" s="60"/>
      <c r="C37" s="60"/>
      <c r="D37" s="60"/>
      <c r="E37" s="60"/>
      <c r="F37" s="60"/>
      <c r="G37" s="60"/>
      <c r="H37" s="60"/>
      <c r="I37" s="60"/>
      <c r="J37" s="60"/>
      <c r="K37" s="69"/>
      <c r="L37" s="36"/>
      <c r="M37" s="52"/>
      <c r="N37" s="52"/>
    </row>
    <row r="38" spans="1:14">
      <c r="A38" s="65"/>
      <c r="B38" s="56"/>
      <c r="C38" s="56"/>
      <c r="D38" s="56"/>
      <c r="E38" s="56"/>
      <c r="F38" s="56"/>
      <c r="G38" s="56"/>
      <c r="H38" s="56"/>
      <c r="I38" s="56"/>
      <c r="J38" s="56"/>
      <c r="K38" s="57"/>
      <c r="L38" s="36"/>
      <c r="M38" s="53"/>
      <c r="N38" s="53"/>
    </row>
    <row r="39" spans="1:14">
      <c r="A39" s="66"/>
      <c r="B39" s="68"/>
      <c r="C39" s="68"/>
      <c r="D39" s="68"/>
      <c r="E39" s="68"/>
      <c r="F39" s="68"/>
      <c r="G39" s="68"/>
      <c r="H39" s="68"/>
      <c r="I39" s="68"/>
      <c r="J39" s="68"/>
      <c r="K39" s="69"/>
      <c r="L39" s="36"/>
      <c r="M39" s="52"/>
      <c r="N39" s="52"/>
    </row>
    <row r="40" spans="1:14">
      <c r="A40" s="70"/>
      <c r="B40" s="71"/>
      <c r="C40" s="71"/>
      <c r="D40" s="71"/>
      <c r="E40" s="70"/>
      <c r="F40" s="7"/>
      <c r="G40" s="7"/>
      <c r="H40" s="7"/>
      <c r="I40" s="7"/>
      <c r="J40" s="7"/>
      <c r="K40" s="7"/>
      <c r="L40" s="36"/>
      <c r="M40" s="53"/>
      <c r="N40" s="53"/>
    </row>
    <row r="41" spans="1:14">
      <c r="A41" s="72" t="s">
        <v>18</v>
      </c>
      <c r="B41" s="73" t="s">
        <v>19</v>
      </c>
      <c r="C41" s="74" t="s">
        <v>34</v>
      </c>
      <c r="D41" s="75" t="s">
        <v>35</v>
      </c>
      <c r="E41" s="76" t="s">
        <v>36</v>
      </c>
      <c r="F41" s="7"/>
      <c r="G41" s="77" t="s">
        <v>18</v>
      </c>
      <c r="H41" s="77" t="s">
        <v>37</v>
      </c>
      <c r="I41" s="77" t="s">
        <v>38</v>
      </c>
      <c r="J41" s="77" t="s">
        <v>39</v>
      </c>
      <c r="K41" s="7"/>
      <c r="L41" s="7"/>
      <c r="M41" s="7"/>
      <c r="N41" s="7"/>
    </row>
    <row r="42" spans="1:14">
      <c r="A42" s="137">
        <v>1</v>
      </c>
      <c r="B42" s="138" t="s">
        <v>51</v>
      </c>
      <c r="C42" s="138">
        <v>284</v>
      </c>
      <c r="D42" s="138">
        <v>287</v>
      </c>
      <c r="E42" s="139"/>
      <c r="F42" s="36"/>
      <c r="G42" s="81" t="s">
        <v>41</v>
      </c>
      <c r="H42" s="126">
        <v>0</v>
      </c>
      <c r="I42" s="85"/>
      <c r="J42" s="85"/>
      <c r="K42" s="7"/>
      <c r="L42" s="7"/>
      <c r="M42" s="7"/>
      <c r="N42" s="7"/>
    </row>
    <row r="43" spans="1:14">
      <c r="A43" s="137">
        <v>1</v>
      </c>
      <c r="B43" s="138" t="s">
        <v>51</v>
      </c>
      <c r="C43" s="138">
        <v>287</v>
      </c>
      <c r="D43" s="138">
        <v>256</v>
      </c>
      <c r="E43" s="139"/>
      <c r="F43" s="36"/>
      <c r="G43" s="86" t="s">
        <v>42</v>
      </c>
      <c r="H43" s="127">
        <v>0</v>
      </c>
      <c r="I43" s="87"/>
      <c r="J43" s="87"/>
      <c r="K43" s="7"/>
      <c r="L43" s="7"/>
      <c r="M43" s="7"/>
      <c r="N43" s="7"/>
    </row>
    <row r="44" spans="1:14">
      <c r="A44" s="137">
        <v>1</v>
      </c>
      <c r="B44" s="138" t="s">
        <v>51</v>
      </c>
      <c r="C44" s="138">
        <v>278</v>
      </c>
      <c r="D44" s="138">
        <v>296</v>
      </c>
      <c r="E44" s="139"/>
      <c r="F44" s="36"/>
      <c r="G44" s="81" t="s">
        <v>43</v>
      </c>
      <c r="H44" s="126">
        <v>0</v>
      </c>
      <c r="I44" s="85"/>
      <c r="J44" s="85"/>
      <c r="K44" s="7"/>
      <c r="L44" s="7"/>
      <c r="M44" s="7"/>
      <c r="N44" s="7"/>
    </row>
    <row r="45" spans="1:14">
      <c r="A45" s="137">
        <v>1</v>
      </c>
      <c r="B45" s="138" t="s">
        <v>51</v>
      </c>
      <c r="C45" s="138">
        <v>264</v>
      </c>
      <c r="D45" s="138">
        <v>216</v>
      </c>
      <c r="E45" s="139"/>
      <c r="F45" s="7"/>
      <c r="G45" s="77" t="s">
        <v>18</v>
      </c>
      <c r="H45" s="77" t="s">
        <v>44</v>
      </c>
      <c r="I45" s="77" t="s">
        <v>38</v>
      </c>
      <c r="J45" s="77" t="s">
        <v>39</v>
      </c>
      <c r="K45" s="7"/>
      <c r="L45" s="7"/>
      <c r="M45" s="7"/>
      <c r="N45" s="7"/>
    </row>
    <row r="46" spans="1:14">
      <c r="A46" s="137">
        <v>1</v>
      </c>
      <c r="B46" s="138" t="s">
        <v>51</v>
      </c>
      <c r="C46" s="138">
        <v>274</v>
      </c>
      <c r="D46" s="138">
        <v>218</v>
      </c>
      <c r="E46" s="139"/>
      <c r="F46" s="36"/>
      <c r="G46" s="91" t="s">
        <v>41</v>
      </c>
      <c r="H46" s="130">
        <v>1</v>
      </c>
      <c r="I46" s="93"/>
      <c r="J46" s="93"/>
      <c r="K46" s="7"/>
      <c r="L46" s="7"/>
      <c r="M46" s="7"/>
      <c r="N46" s="7"/>
    </row>
    <row r="47" spans="1:14">
      <c r="A47" s="137">
        <v>1</v>
      </c>
      <c r="B47" s="138" t="s">
        <v>51</v>
      </c>
      <c r="C47" s="138">
        <v>306</v>
      </c>
      <c r="D47" s="138">
        <v>310</v>
      </c>
      <c r="E47" s="139"/>
      <c r="F47" s="36"/>
      <c r="G47" s="95" t="s">
        <v>42</v>
      </c>
      <c r="H47" s="132">
        <v>1</v>
      </c>
      <c r="I47" s="96"/>
      <c r="J47" s="97"/>
      <c r="K47" s="7"/>
      <c r="L47" s="7"/>
      <c r="M47" s="7"/>
      <c r="N47" s="7"/>
    </row>
    <row r="48" spans="1:14">
      <c r="A48" s="137">
        <v>1</v>
      </c>
      <c r="B48" s="138" t="s">
        <v>51</v>
      </c>
      <c r="C48" s="138">
        <v>306</v>
      </c>
      <c r="D48" s="138">
        <v>263</v>
      </c>
      <c r="E48" s="139"/>
      <c r="F48" s="36"/>
      <c r="G48" s="91" t="s">
        <v>43</v>
      </c>
      <c r="H48" s="130">
        <v>1</v>
      </c>
      <c r="I48" s="93"/>
      <c r="J48" s="93"/>
      <c r="K48" s="7"/>
      <c r="L48" s="7"/>
      <c r="M48" s="7"/>
      <c r="N48" s="7"/>
    </row>
    <row r="49" spans="1:14">
      <c r="A49" s="137">
        <v>1</v>
      </c>
      <c r="B49" s="138" t="s">
        <v>51</v>
      </c>
      <c r="C49" s="138">
        <v>323</v>
      </c>
      <c r="D49" s="138">
        <v>391</v>
      </c>
      <c r="E49" s="139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137">
        <v>1</v>
      </c>
      <c r="B50" s="138" t="s">
        <v>51</v>
      </c>
      <c r="C50" s="138">
        <v>275</v>
      </c>
      <c r="D50" s="138">
        <v>229</v>
      </c>
      <c r="E50" s="139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137">
        <v>1</v>
      </c>
      <c r="B51" s="138" t="s">
        <v>51</v>
      </c>
      <c r="C51" s="138">
        <v>304</v>
      </c>
      <c r="D51" s="138">
        <v>355</v>
      </c>
      <c r="E51" s="139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137">
        <v>1</v>
      </c>
      <c r="B52" s="138" t="s">
        <v>51</v>
      </c>
      <c r="C52" s="138">
        <v>288</v>
      </c>
      <c r="D52" s="138">
        <v>270</v>
      </c>
      <c r="E52" s="139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137">
        <v>1</v>
      </c>
      <c r="B53" s="138" t="s">
        <v>51</v>
      </c>
      <c r="C53" s="138">
        <v>285</v>
      </c>
      <c r="D53" s="138">
        <v>282</v>
      </c>
      <c r="E53" s="139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137">
        <v>1</v>
      </c>
      <c r="B54" s="138" t="s">
        <v>51</v>
      </c>
      <c r="C54" s="138">
        <v>251</v>
      </c>
      <c r="D54" s="138">
        <v>195</v>
      </c>
      <c r="E54" s="139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137">
        <v>1</v>
      </c>
      <c r="B55" s="138" t="s">
        <v>51</v>
      </c>
      <c r="C55" s="138">
        <v>267</v>
      </c>
      <c r="D55" s="138">
        <v>231</v>
      </c>
      <c r="E55" s="139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137">
        <v>1</v>
      </c>
      <c r="B56" s="138" t="s">
        <v>51</v>
      </c>
      <c r="C56" s="138">
        <v>330</v>
      </c>
      <c r="D56" s="138">
        <v>349</v>
      </c>
      <c r="E56" s="139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137">
        <v>1</v>
      </c>
      <c r="B57" s="138" t="s">
        <v>51</v>
      </c>
      <c r="C57" s="138">
        <v>240</v>
      </c>
      <c r="D57" s="138">
        <v>155</v>
      </c>
      <c r="E57" s="139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137">
        <v>1</v>
      </c>
      <c r="B58" s="138" t="s">
        <v>51</v>
      </c>
      <c r="C58" s="138">
        <v>276</v>
      </c>
      <c r="D58" s="138">
        <v>260</v>
      </c>
      <c r="E58" s="139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137">
        <v>1</v>
      </c>
      <c r="B59" s="138" t="s">
        <v>51</v>
      </c>
      <c r="C59" s="138">
        <v>252</v>
      </c>
      <c r="D59" s="138">
        <v>158</v>
      </c>
      <c r="E59" s="139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137">
        <v>1</v>
      </c>
      <c r="B60" s="138" t="s">
        <v>51</v>
      </c>
      <c r="C60" s="138">
        <v>226</v>
      </c>
      <c r="D60" s="138">
        <v>145</v>
      </c>
      <c r="E60" s="139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178">
        <v>2</v>
      </c>
      <c r="B61" s="134" t="s">
        <v>51</v>
      </c>
      <c r="C61" s="134">
        <v>292</v>
      </c>
      <c r="D61" s="134">
        <v>311</v>
      </c>
      <c r="E61" s="135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178">
        <v>2</v>
      </c>
      <c r="B62" s="134" t="s">
        <v>51</v>
      </c>
      <c r="C62" s="134">
        <v>72</v>
      </c>
      <c r="D62" s="134">
        <v>4</v>
      </c>
      <c r="E62" s="135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178">
        <v>2</v>
      </c>
      <c r="B63" s="134" t="s">
        <v>51</v>
      </c>
      <c r="C63" s="134">
        <v>64</v>
      </c>
      <c r="D63" s="134">
        <v>4</v>
      </c>
      <c r="E63" s="135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178">
        <v>2</v>
      </c>
      <c r="B64" s="134" t="s">
        <v>51</v>
      </c>
      <c r="C64" s="134">
        <v>319</v>
      </c>
      <c r="D64" s="134">
        <v>414</v>
      </c>
      <c r="E64" s="135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178">
        <v>2</v>
      </c>
      <c r="B65" s="134" t="s">
        <v>51</v>
      </c>
      <c r="C65" s="134">
        <v>281</v>
      </c>
      <c r="D65" s="134">
        <v>274</v>
      </c>
      <c r="E65" s="135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178">
        <v>2</v>
      </c>
      <c r="B66" s="134" t="s">
        <v>51</v>
      </c>
      <c r="C66" s="134">
        <v>271</v>
      </c>
      <c r="D66" s="134">
        <v>253</v>
      </c>
      <c r="E66" s="135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178">
        <v>2</v>
      </c>
      <c r="B67" s="134" t="s">
        <v>51</v>
      </c>
      <c r="C67" s="134">
        <v>249</v>
      </c>
      <c r="D67" s="134">
        <v>193</v>
      </c>
      <c r="E67" s="135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178">
        <v>2</v>
      </c>
      <c r="B68" s="134" t="s">
        <v>51</v>
      </c>
      <c r="C68" s="134">
        <v>299</v>
      </c>
      <c r="D68" s="134">
        <v>292</v>
      </c>
      <c r="E68" s="135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178">
        <v>2</v>
      </c>
      <c r="B69" s="134" t="s">
        <v>51</v>
      </c>
      <c r="C69" s="134">
        <v>304</v>
      </c>
      <c r="D69" s="134">
        <v>282</v>
      </c>
      <c r="E69" s="135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8">
        <v>3</v>
      </c>
      <c r="B70" s="79" t="s">
        <v>66</v>
      </c>
      <c r="C70" s="79">
        <v>313</v>
      </c>
      <c r="D70" s="79">
        <v>310</v>
      </c>
      <c r="E70" s="157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8">
        <v>3</v>
      </c>
      <c r="B71" s="79" t="s">
        <v>66</v>
      </c>
      <c r="C71" s="79">
        <v>293</v>
      </c>
      <c r="D71" s="79">
        <v>276</v>
      </c>
      <c r="E71" s="157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8">
        <v>3</v>
      </c>
      <c r="B72" s="79" t="s">
        <v>51</v>
      </c>
      <c r="C72" s="79">
        <v>81</v>
      </c>
      <c r="D72" s="79">
        <v>8</v>
      </c>
      <c r="E72" s="157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8">
        <v>3</v>
      </c>
      <c r="B73" s="79" t="s">
        <v>51</v>
      </c>
      <c r="C73" s="79">
        <v>70</v>
      </c>
      <c r="D73" s="79">
        <v>6</v>
      </c>
      <c r="E73" s="157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8">
        <v>3</v>
      </c>
      <c r="B74" s="79" t="s">
        <v>51</v>
      </c>
      <c r="C74" s="79">
        <v>64</v>
      </c>
      <c r="D74" s="79">
        <v>5</v>
      </c>
      <c r="E74" s="157"/>
    </row>
    <row r="75" spans="1:14">
      <c r="A75" s="78">
        <v>3</v>
      </c>
      <c r="B75" s="79" t="s">
        <v>51</v>
      </c>
      <c r="C75" s="79">
        <v>62</v>
      </c>
      <c r="D75" s="79">
        <v>5</v>
      </c>
      <c r="E75" s="157"/>
    </row>
    <row r="76" spans="1:14">
      <c r="A76" s="78">
        <v>3</v>
      </c>
      <c r="B76" s="79" t="s">
        <v>51</v>
      </c>
      <c r="C76" s="79">
        <v>78</v>
      </c>
      <c r="D76" s="79">
        <v>7</v>
      </c>
      <c r="E76" s="157"/>
    </row>
    <row r="77" spans="1:14">
      <c r="A77" s="78">
        <v>3</v>
      </c>
      <c r="B77" s="79" t="s">
        <v>51</v>
      </c>
      <c r="C77" s="79">
        <v>65</v>
      </c>
      <c r="D77" s="79">
        <v>5</v>
      </c>
      <c r="E77" s="157"/>
    </row>
    <row r="78" spans="1:14">
      <c r="A78" s="78">
        <v>3</v>
      </c>
      <c r="B78" s="79" t="s">
        <v>51</v>
      </c>
      <c r="C78" s="79">
        <v>69</v>
      </c>
      <c r="D78" s="79">
        <v>6</v>
      </c>
      <c r="E78" s="157"/>
    </row>
    <row r="79" spans="1:14">
      <c r="A79" s="78">
        <v>3</v>
      </c>
      <c r="B79" s="79" t="s">
        <v>66</v>
      </c>
      <c r="C79" s="79">
        <v>306</v>
      </c>
      <c r="D79" s="79">
        <v>371</v>
      </c>
      <c r="E79" s="157"/>
    </row>
    <row r="80" spans="1:14">
      <c r="A80" s="78">
        <v>3</v>
      </c>
      <c r="B80" s="79" t="s">
        <v>66</v>
      </c>
      <c r="C80" s="79">
        <v>291</v>
      </c>
      <c r="D80" s="79">
        <v>297</v>
      </c>
      <c r="E80" s="157"/>
    </row>
    <row r="81" spans="1:5">
      <c r="A81" s="78">
        <v>3</v>
      </c>
      <c r="B81" s="79" t="s">
        <v>66</v>
      </c>
      <c r="C81" s="79">
        <v>287</v>
      </c>
      <c r="D81" s="79">
        <v>289</v>
      </c>
      <c r="E81" s="157"/>
    </row>
    <row r="82" spans="1:5">
      <c r="A82" s="78">
        <v>3</v>
      </c>
      <c r="B82" s="79" t="s">
        <v>51</v>
      </c>
      <c r="C82" s="79">
        <v>262</v>
      </c>
      <c r="D82" s="79">
        <v>215</v>
      </c>
      <c r="E82" s="157"/>
    </row>
    <row r="83" spans="1:5">
      <c r="A83" s="78">
        <v>3</v>
      </c>
      <c r="B83" s="79" t="s">
        <v>51</v>
      </c>
      <c r="C83" s="79">
        <v>69</v>
      </c>
      <c r="D83" s="79">
        <v>5</v>
      </c>
      <c r="E83" s="157"/>
    </row>
    <row r="84" spans="1:5">
      <c r="A84" s="78">
        <v>3</v>
      </c>
      <c r="B84" s="79" t="s">
        <v>51</v>
      </c>
      <c r="C84" s="79">
        <v>68</v>
      </c>
      <c r="D84" s="79">
        <v>5</v>
      </c>
      <c r="E84" s="157"/>
    </row>
    <row r="85" spans="1:5">
      <c r="A85" s="78">
        <v>3</v>
      </c>
      <c r="B85" s="79" t="s">
        <v>51</v>
      </c>
      <c r="C85" s="79">
        <v>59</v>
      </c>
      <c r="D85" s="79">
        <v>4</v>
      </c>
      <c r="E85" s="157"/>
    </row>
    <row r="86" spans="1:5">
      <c r="A86" s="78">
        <v>3</v>
      </c>
      <c r="B86" s="79" t="s">
        <v>51</v>
      </c>
      <c r="C86" s="79">
        <v>60</v>
      </c>
      <c r="D86" s="79">
        <v>3</v>
      </c>
      <c r="E86" s="157"/>
    </row>
    <row r="87" spans="1:5">
      <c r="A87" s="78">
        <v>3</v>
      </c>
      <c r="B87" s="79" t="s">
        <v>51</v>
      </c>
      <c r="C87" s="79">
        <v>68</v>
      </c>
      <c r="D87" s="79">
        <v>5</v>
      </c>
      <c r="E87" s="157"/>
    </row>
    <row r="88" spans="1:5">
      <c r="A88" s="78">
        <v>3</v>
      </c>
      <c r="B88" s="79" t="s">
        <v>51</v>
      </c>
      <c r="C88" s="79">
        <v>77</v>
      </c>
      <c r="D88" s="79">
        <v>6</v>
      </c>
      <c r="E88" s="157"/>
    </row>
    <row r="89" spans="1:5">
      <c r="A89" s="78">
        <v>3</v>
      </c>
      <c r="B89" s="79" t="s">
        <v>51</v>
      </c>
      <c r="C89" s="79">
        <v>69</v>
      </c>
      <c r="D89" s="79">
        <v>5</v>
      </c>
      <c r="E89" s="157"/>
    </row>
    <row r="90" spans="1:5">
      <c r="A90" s="78">
        <v>3</v>
      </c>
      <c r="B90" s="79" t="s">
        <v>51</v>
      </c>
      <c r="C90" s="79">
        <v>60</v>
      </c>
      <c r="D90" s="79">
        <v>3</v>
      </c>
      <c r="E90" s="157"/>
    </row>
    <row r="91" spans="1:5">
      <c r="A91" s="78">
        <v>3</v>
      </c>
      <c r="B91" s="79" t="s">
        <v>51</v>
      </c>
      <c r="C91" s="79">
        <v>54</v>
      </c>
      <c r="D91" s="79">
        <v>2</v>
      </c>
      <c r="E91" s="157"/>
    </row>
    <row r="92" spans="1:5">
      <c r="A92" s="136"/>
      <c r="B92" s="60"/>
      <c r="C92" s="60"/>
      <c r="D92" s="60"/>
      <c r="E92" s="60"/>
    </row>
    <row r="93" spans="1:5">
      <c r="A93" s="90"/>
      <c r="B93" s="56"/>
      <c r="C93" s="56"/>
      <c r="D93" s="56"/>
      <c r="E93" s="56"/>
    </row>
    <row r="94" spans="1:5">
      <c r="A94" s="88"/>
      <c r="B94" s="60"/>
      <c r="C94" s="60"/>
      <c r="D94" s="60"/>
      <c r="E94" s="60"/>
    </row>
    <row r="95" spans="1:5">
      <c r="A95" s="90"/>
      <c r="B95" s="56"/>
      <c r="C95" s="56"/>
      <c r="D95" s="56"/>
      <c r="E95" s="56"/>
    </row>
    <row r="96" spans="1:5">
      <c r="A96" s="88"/>
      <c r="B96" s="60"/>
      <c r="C96" s="60"/>
      <c r="D96" s="60"/>
      <c r="E96" s="60"/>
    </row>
    <row r="97" spans="1:5">
      <c r="A97" s="90"/>
      <c r="B97" s="56"/>
      <c r="C97" s="56"/>
      <c r="D97" s="56"/>
      <c r="E97" s="56"/>
    </row>
    <row r="98" spans="1:5">
      <c r="A98" s="88"/>
      <c r="B98" s="60"/>
      <c r="C98" s="60"/>
      <c r="D98" s="60"/>
      <c r="E98" s="60"/>
    </row>
    <row r="99" spans="1:5">
      <c r="A99" s="90"/>
      <c r="B99" s="56"/>
      <c r="C99" s="56"/>
      <c r="D99" s="56"/>
      <c r="E99" s="56"/>
    </row>
    <row r="100" spans="1:5">
      <c r="A100" s="88"/>
      <c r="B100" s="60"/>
      <c r="C100" s="60"/>
      <c r="D100" s="60"/>
      <c r="E100" s="60"/>
    </row>
    <row r="101" spans="1:5">
      <c r="A101" s="90"/>
      <c r="B101" s="56"/>
      <c r="C101" s="56"/>
      <c r="D101" s="56"/>
      <c r="E101" s="56"/>
    </row>
    <row r="102" spans="1:5">
      <c r="A102" s="88"/>
      <c r="B102" s="60"/>
      <c r="C102" s="60"/>
      <c r="D102" s="60"/>
      <c r="E102" s="60"/>
    </row>
    <row r="103" spans="1:5">
      <c r="A103" s="90"/>
      <c r="B103" s="56"/>
      <c r="C103" s="56"/>
      <c r="D103" s="56"/>
      <c r="E103" s="56"/>
    </row>
    <row r="104" spans="1:5">
      <c r="A104" s="88"/>
      <c r="B104" s="60"/>
      <c r="C104" s="60"/>
      <c r="D104" s="60"/>
      <c r="E104" s="60"/>
    </row>
    <row r="105" spans="1:5">
      <c r="A105" s="90"/>
      <c r="B105" s="56"/>
      <c r="C105" s="56"/>
      <c r="D105" s="56"/>
      <c r="E105" s="56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6"/>
  <sheetViews>
    <sheetView workbookViewId="0"/>
  </sheetViews>
  <sheetFormatPr defaultColWidth="14.42578125" defaultRowHeight="15.75" customHeight="1"/>
  <sheetData>
    <row r="1" spans="1:14">
      <c r="A1" s="1" t="s">
        <v>0</v>
      </c>
      <c r="B1" s="2" t="s">
        <v>89</v>
      </c>
      <c r="C1" s="3"/>
      <c r="D1" s="3"/>
      <c r="E1" s="4"/>
      <c r="F1" s="5" t="s">
        <v>2</v>
      </c>
      <c r="G1" s="6">
        <v>43669</v>
      </c>
      <c r="H1" s="5" t="s">
        <v>3</v>
      </c>
      <c r="I1" s="5"/>
      <c r="J1" s="3"/>
      <c r="K1" s="4"/>
      <c r="L1" s="7"/>
      <c r="M1" s="7"/>
      <c r="N1" s="7"/>
    </row>
    <row r="2" spans="1:14">
      <c r="A2" s="8" t="s">
        <v>4</v>
      </c>
      <c r="B2" s="9">
        <v>200</v>
      </c>
      <c r="C2" s="10"/>
      <c r="D2" s="11"/>
      <c r="E2" s="12" t="s">
        <v>5</v>
      </c>
      <c r="F2" s="13" t="s">
        <v>6</v>
      </c>
      <c r="G2" s="12" t="s">
        <v>7</v>
      </c>
      <c r="H2" s="12"/>
      <c r="I2" s="12" t="s">
        <v>8</v>
      </c>
      <c r="J2" s="10"/>
      <c r="K2" s="11"/>
      <c r="L2" s="7"/>
      <c r="M2" s="7"/>
      <c r="N2" s="7"/>
    </row>
    <row r="3" spans="1:14">
      <c r="A3" s="12"/>
      <c r="B3" s="12"/>
      <c r="C3" s="12"/>
      <c r="D3" s="11"/>
      <c r="E3" s="12"/>
      <c r="F3" s="13" t="s">
        <v>9</v>
      </c>
      <c r="G3" s="12" t="s">
        <v>10</v>
      </c>
      <c r="H3" s="12"/>
      <c r="I3" s="12" t="s">
        <v>8</v>
      </c>
      <c r="J3" s="10"/>
      <c r="K3" s="11"/>
      <c r="L3" s="7"/>
      <c r="M3" s="7"/>
      <c r="N3" s="7"/>
    </row>
    <row r="4" spans="1:14">
      <c r="A4" s="8" t="s">
        <v>11</v>
      </c>
      <c r="B4" s="9">
        <v>30</v>
      </c>
      <c r="C4" s="12"/>
      <c r="D4" s="11"/>
      <c r="E4" s="14"/>
      <c r="F4" s="15" t="s">
        <v>12</v>
      </c>
      <c r="G4" s="16" t="s">
        <v>10</v>
      </c>
      <c r="H4" s="16"/>
      <c r="I4" s="16" t="s">
        <v>13</v>
      </c>
      <c r="J4" s="14"/>
      <c r="K4" s="17"/>
      <c r="L4" s="7"/>
      <c r="M4" s="7"/>
      <c r="N4" s="7"/>
    </row>
    <row r="5" spans="1:14">
      <c r="A5" s="18"/>
      <c r="B5" s="12"/>
      <c r="C5" s="12"/>
      <c r="D5" s="11"/>
      <c r="E5" s="12" t="s">
        <v>14</v>
      </c>
      <c r="F5" s="19" t="s">
        <v>6</v>
      </c>
      <c r="G5" s="19" t="s">
        <v>9</v>
      </c>
      <c r="H5" s="20" t="s">
        <v>12</v>
      </c>
      <c r="I5" s="21" t="s">
        <v>15</v>
      </c>
      <c r="J5" s="10"/>
      <c r="K5" s="11"/>
      <c r="L5" s="7"/>
      <c r="M5" s="7"/>
      <c r="N5" s="7"/>
    </row>
    <row r="6" spans="1:14">
      <c r="A6" s="22" t="s">
        <v>16</v>
      </c>
      <c r="B6" s="23">
        <v>15</v>
      </c>
      <c r="C6" s="24"/>
      <c r="D6" s="25"/>
      <c r="E6" s="24"/>
      <c r="F6" s="26">
        <v>1804</v>
      </c>
      <c r="G6" s="26">
        <v>1739</v>
      </c>
      <c r="H6" s="27">
        <f>1452+1424</f>
        <v>2876</v>
      </c>
      <c r="I6" s="24"/>
      <c r="J6" s="24"/>
      <c r="K6" s="25"/>
      <c r="L6" s="7"/>
      <c r="M6" s="7"/>
      <c r="N6" s="7"/>
    </row>
    <row r="7" spans="1:14">
      <c r="A7" s="28"/>
      <c r="B7" s="28"/>
      <c r="C7" s="28"/>
      <c r="D7" s="28"/>
      <c r="E7" s="29"/>
      <c r="F7" s="30" t="s">
        <v>17</v>
      </c>
      <c r="G7" s="31"/>
      <c r="H7" s="31"/>
      <c r="I7" s="31"/>
      <c r="J7" s="28"/>
      <c r="K7" s="28"/>
      <c r="L7" s="7"/>
      <c r="M7" s="7"/>
      <c r="N7" s="7"/>
    </row>
    <row r="8" spans="1:14">
      <c r="A8" s="32" t="s">
        <v>18</v>
      </c>
      <c r="B8" s="33" t="s">
        <v>19</v>
      </c>
      <c r="C8" s="34" t="s">
        <v>20</v>
      </c>
      <c r="D8" s="33" t="s">
        <v>21</v>
      </c>
      <c r="E8" s="33" t="s">
        <v>22</v>
      </c>
      <c r="F8" s="33" t="s">
        <v>23</v>
      </c>
      <c r="G8" s="33" t="s">
        <v>24</v>
      </c>
      <c r="H8" s="33" t="s">
        <v>25</v>
      </c>
      <c r="I8" s="33" t="s">
        <v>26</v>
      </c>
      <c r="J8" s="33" t="s">
        <v>27</v>
      </c>
      <c r="K8" s="35" t="s">
        <v>28</v>
      </c>
      <c r="L8" s="36"/>
      <c r="M8" s="37" t="s">
        <v>29</v>
      </c>
      <c r="N8" s="38" t="s">
        <v>30</v>
      </c>
    </row>
    <row r="9" spans="1:14">
      <c r="A9" s="137">
        <v>1</v>
      </c>
      <c r="B9" s="138" t="s">
        <v>59</v>
      </c>
      <c r="C9" s="138">
        <v>3</v>
      </c>
      <c r="D9" s="138">
        <v>28</v>
      </c>
      <c r="E9" s="138">
        <v>1</v>
      </c>
      <c r="F9" s="138"/>
      <c r="G9" s="138"/>
      <c r="H9" s="139"/>
      <c r="I9" s="139"/>
      <c r="J9" s="138"/>
      <c r="K9" s="140">
        <f t="shared" ref="K9:K18" si="0">SUM(C9:J9)</f>
        <v>32</v>
      </c>
      <c r="L9" s="36"/>
      <c r="M9" s="43" t="s">
        <v>66</v>
      </c>
      <c r="N9" s="43">
        <v>3</v>
      </c>
    </row>
    <row r="10" spans="1:14">
      <c r="A10" s="143">
        <v>1</v>
      </c>
      <c r="B10" s="145" t="s">
        <v>73</v>
      </c>
      <c r="C10" s="145">
        <v>1</v>
      </c>
      <c r="D10" s="145">
        <v>2</v>
      </c>
      <c r="E10" s="145"/>
      <c r="F10" s="147"/>
      <c r="G10" s="145"/>
      <c r="H10" s="147"/>
      <c r="I10" s="147"/>
      <c r="J10" s="147"/>
      <c r="K10" s="140">
        <f t="shared" si="0"/>
        <v>3</v>
      </c>
      <c r="L10" s="36"/>
      <c r="M10" s="49" t="s">
        <v>59</v>
      </c>
      <c r="N10" s="49">
        <f>SUM(K9+K14+K15)</f>
        <v>114</v>
      </c>
    </row>
    <row r="11" spans="1:14">
      <c r="A11" s="150">
        <v>1</v>
      </c>
      <c r="B11" s="138" t="s">
        <v>67</v>
      </c>
      <c r="C11" s="138">
        <v>5</v>
      </c>
      <c r="D11" s="138">
        <v>1</v>
      </c>
      <c r="E11" s="138"/>
      <c r="F11" s="138"/>
      <c r="G11" s="138"/>
      <c r="H11" s="139"/>
      <c r="I11" s="139"/>
      <c r="J11" s="139"/>
      <c r="K11" s="140">
        <f t="shared" si="0"/>
        <v>6</v>
      </c>
      <c r="L11" s="36"/>
      <c r="M11" s="43" t="s">
        <v>73</v>
      </c>
      <c r="N11" s="117">
        <f>SUM(K10+K13+K16)</f>
        <v>11</v>
      </c>
    </row>
    <row r="12" spans="1:14">
      <c r="A12" s="143">
        <v>1</v>
      </c>
      <c r="B12" s="145" t="s">
        <v>58</v>
      </c>
      <c r="C12" s="145">
        <v>2</v>
      </c>
      <c r="D12" s="145"/>
      <c r="E12" s="147"/>
      <c r="F12" s="147"/>
      <c r="G12" s="147"/>
      <c r="H12" s="147"/>
      <c r="I12" s="145"/>
      <c r="J12" s="145"/>
      <c r="K12" s="140">
        <f t="shared" si="0"/>
        <v>2</v>
      </c>
      <c r="L12" s="36"/>
      <c r="M12" s="49" t="s">
        <v>67</v>
      </c>
      <c r="N12" s="49">
        <v>6</v>
      </c>
    </row>
    <row r="13" spans="1:14">
      <c r="A13" s="156">
        <v>2</v>
      </c>
      <c r="B13" s="79" t="s">
        <v>73</v>
      </c>
      <c r="C13" s="79"/>
      <c r="D13" s="79">
        <v>4</v>
      </c>
      <c r="E13" s="157"/>
      <c r="F13" s="157"/>
      <c r="G13" s="157"/>
      <c r="H13" s="157"/>
      <c r="I13" s="157"/>
      <c r="J13" s="79"/>
      <c r="K13" s="155">
        <f t="shared" si="0"/>
        <v>4</v>
      </c>
      <c r="L13" s="36"/>
      <c r="M13" s="43" t="s">
        <v>90</v>
      </c>
      <c r="N13" s="43">
        <v>1</v>
      </c>
    </row>
    <row r="14" spans="1:14">
      <c r="A14" s="152">
        <v>2</v>
      </c>
      <c r="B14" s="153" t="s">
        <v>59</v>
      </c>
      <c r="C14" s="153">
        <v>4</v>
      </c>
      <c r="D14" s="153">
        <v>20</v>
      </c>
      <c r="E14" s="153"/>
      <c r="F14" s="153"/>
      <c r="G14" s="153"/>
      <c r="H14" s="153"/>
      <c r="I14" s="154"/>
      <c r="J14" s="154"/>
      <c r="K14" s="155">
        <f t="shared" si="0"/>
        <v>24</v>
      </c>
      <c r="L14" s="36"/>
      <c r="M14" s="49" t="s">
        <v>58</v>
      </c>
      <c r="N14" s="49">
        <v>3</v>
      </c>
    </row>
    <row r="15" spans="1:14">
      <c r="A15" s="159">
        <v>3</v>
      </c>
      <c r="B15" s="94" t="s">
        <v>59</v>
      </c>
      <c r="C15" s="94">
        <v>6</v>
      </c>
      <c r="D15" s="94">
        <v>50</v>
      </c>
      <c r="E15" s="94">
        <v>2</v>
      </c>
      <c r="F15" s="94"/>
      <c r="G15" s="160"/>
      <c r="H15" s="160"/>
      <c r="I15" s="94"/>
      <c r="J15" s="94"/>
      <c r="K15" s="161">
        <f t="shared" si="0"/>
        <v>58</v>
      </c>
      <c r="L15" s="36"/>
      <c r="M15" s="43" t="s">
        <v>33</v>
      </c>
      <c r="N15" s="43">
        <f>COUNT(N9:N14)</f>
        <v>6</v>
      </c>
    </row>
    <row r="16" spans="1:14">
      <c r="A16" s="162">
        <v>3</v>
      </c>
      <c r="B16" s="163" t="s">
        <v>73</v>
      </c>
      <c r="C16" s="163"/>
      <c r="D16" s="163">
        <v>3</v>
      </c>
      <c r="E16" s="163">
        <v>1</v>
      </c>
      <c r="F16" s="164"/>
      <c r="G16" s="164"/>
      <c r="H16" s="164"/>
      <c r="I16" s="164"/>
      <c r="J16" s="164"/>
      <c r="K16" s="161">
        <f t="shared" si="0"/>
        <v>4</v>
      </c>
      <c r="L16" s="36"/>
      <c r="M16" s="50"/>
      <c r="N16" s="50"/>
    </row>
    <row r="17" spans="1:14">
      <c r="A17" s="159">
        <v>3</v>
      </c>
      <c r="B17" s="94" t="s">
        <v>58</v>
      </c>
      <c r="C17" s="94">
        <v>1</v>
      </c>
      <c r="D17" s="94"/>
      <c r="E17" s="94"/>
      <c r="F17" s="160"/>
      <c r="G17" s="160"/>
      <c r="H17" s="160"/>
      <c r="I17" s="160"/>
      <c r="J17" s="160"/>
      <c r="K17" s="161">
        <f t="shared" si="0"/>
        <v>1</v>
      </c>
      <c r="L17" s="36"/>
      <c r="M17" s="45"/>
      <c r="N17" s="45"/>
    </row>
    <row r="18" spans="1:14">
      <c r="A18" s="162">
        <v>3</v>
      </c>
      <c r="B18" s="163" t="s">
        <v>90</v>
      </c>
      <c r="C18" s="163"/>
      <c r="D18" s="163"/>
      <c r="E18" s="163"/>
      <c r="F18" s="163"/>
      <c r="G18" s="163">
        <v>1</v>
      </c>
      <c r="H18" s="164"/>
      <c r="I18" s="164"/>
      <c r="J18" s="164"/>
      <c r="K18" s="161">
        <f t="shared" si="0"/>
        <v>1</v>
      </c>
      <c r="L18" s="36"/>
      <c r="M18" s="50"/>
      <c r="N18" s="50"/>
    </row>
    <row r="19" spans="1:14">
      <c r="A19" s="51"/>
      <c r="B19" s="40"/>
      <c r="C19" s="40"/>
      <c r="D19" s="40"/>
      <c r="E19" s="40"/>
      <c r="F19" s="40"/>
      <c r="G19" s="40"/>
      <c r="H19" s="40"/>
      <c r="I19" s="41"/>
      <c r="J19" s="41"/>
      <c r="K19" s="44"/>
      <c r="L19" s="36"/>
      <c r="M19" s="45"/>
      <c r="N19" s="45"/>
    </row>
    <row r="20" spans="1:14">
      <c r="A20" s="46"/>
      <c r="B20" s="47"/>
      <c r="C20" s="48"/>
      <c r="D20" s="47"/>
      <c r="E20" s="48"/>
      <c r="F20" s="48"/>
      <c r="G20" s="47"/>
      <c r="H20" s="47"/>
      <c r="I20" s="48"/>
      <c r="J20" s="47"/>
      <c r="K20" s="44"/>
      <c r="L20" s="36"/>
      <c r="M20" s="53"/>
      <c r="N20" s="53"/>
    </row>
    <row r="21" spans="1:14">
      <c r="A21" s="51"/>
      <c r="B21" s="40"/>
      <c r="C21" s="40"/>
      <c r="D21" s="40"/>
      <c r="E21" s="40"/>
      <c r="F21" s="40"/>
      <c r="G21" s="40"/>
      <c r="H21" s="40"/>
      <c r="I21" s="40"/>
      <c r="J21" s="40"/>
      <c r="K21" s="44"/>
      <c r="L21" s="36"/>
      <c r="M21" s="52"/>
      <c r="N21" s="52"/>
    </row>
    <row r="22" spans="1:14">
      <c r="A22" s="54"/>
      <c r="B22" s="55"/>
      <c r="C22" s="55"/>
      <c r="D22" s="55"/>
      <c r="E22" s="55"/>
      <c r="F22" s="55"/>
      <c r="G22" s="56"/>
      <c r="H22" s="56"/>
      <c r="I22" s="56"/>
      <c r="J22" s="56"/>
      <c r="K22" s="57"/>
      <c r="L22" s="36"/>
      <c r="M22" s="53"/>
      <c r="N22" s="53"/>
    </row>
    <row r="23" spans="1:14">
      <c r="A23" s="58"/>
      <c r="B23" s="59"/>
      <c r="C23" s="60"/>
      <c r="D23" s="59"/>
      <c r="E23" s="60"/>
      <c r="F23" s="60"/>
      <c r="G23" s="60"/>
      <c r="H23" s="60"/>
      <c r="I23" s="60"/>
      <c r="J23" s="60"/>
      <c r="K23" s="57"/>
      <c r="L23" s="36"/>
      <c r="M23" s="52"/>
      <c r="N23" s="52"/>
    </row>
    <row r="24" spans="1:14">
      <c r="A24" s="61"/>
      <c r="B24" s="62"/>
      <c r="C24" s="62"/>
      <c r="D24" s="62"/>
      <c r="E24" s="63"/>
      <c r="F24" s="63"/>
      <c r="G24" s="63"/>
      <c r="H24" s="63"/>
      <c r="I24" s="63"/>
      <c r="J24" s="63"/>
      <c r="K24" s="57"/>
      <c r="L24" s="36"/>
      <c r="M24" s="53"/>
      <c r="N24" s="53"/>
    </row>
    <row r="25" spans="1:14">
      <c r="A25" s="64"/>
      <c r="B25" s="59"/>
      <c r="C25" s="60"/>
      <c r="D25" s="59"/>
      <c r="E25" s="59"/>
      <c r="F25" s="59"/>
      <c r="G25" s="59"/>
      <c r="H25" s="60"/>
      <c r="I25" s="60"/>
      <c r="J25" s="59"/>
      <c r="K25" s="57"/>
      <c r="L25" s="36"/>
      <c r="M25" s="52"/>
      <c r="N25" s="52"/>
    </row>
    <row r="26" spans="1:14">
      <c r="A26" s="65"/>
      <c r="B26" s="55"/>
      <c r="C26" s="56"/>
      <c r="D26" s="55"/>
      <c r="E26" s="55"/>
      <c r="F26" s="55"/>
      <c r="G26" s="56"/>
      <c r="H26" s="56"/>
      <c r="I26" s="56"/>
      <c r="J26" s="55"/>
      <c r="K26" s="57"/>
      <c r="L26" s="36"/>
      <c r="M26" s="53"/>
      <c r="N26" s="53"/>
    </row>
    <row r="27" spans="1:14">
      <c r="A27" s="58"/>
      <c r="B27" s="59"/>
      <c r="C27" s="60"/>
      <c r="D27" s="60"/>
      <c r="E27" s="60"/>
      <c r="F27" s="59"/>
      <c r="G27" s="59"/>
      <c r="H27" s="60"/>
      <c r="I27" s="60"/>
      <c r="J27" s="60"/>
      <c r="K27" s="57"/>
      <c r="L27" s="36"/>
      <c r="M27" s="52"/>
      <c r="N27" s="52"/>
    </row>
    <row r="28" spans="1:14">
      <c r="A28" s="65"/>
      <c r="B28" s="55"/>
      <c r="C28" s="55"/>
      <c r="D28" s="55"/>
      <c r="E28" s="56"/>
      <c r="F28" s="56"/>
      <c r="G28" s="56"/>
      <c r="H28" s="56"/>
      <c r="I28" s="56"/>
      <c r="J28" s="56"/>
      <c r="K28" s="57"/>
      <c r="L28" s="36"/>
      <c r="M28" s="53"/>
      <c r="N28" s="53"/>
    </row>
    <row r="29" spans="1:14">
      <c r="A29" s="66"/>
      <c r="B29" s="67"/>
      <c r="C29" s="67"/>
      <c r="D29" s="67"/>
      <c r="E29" s="67"/>
      <c r="F29" s="68"/>
      <c r="G29" s="68"/>
      <c r="H29" s="68"/>
      <c r="I29" s="68"/>
      <c r="J29" s="68"/>
      <c r="K29" s="57"/>
      <c r="L29" s="36"/>
      <c r="M29" s="52"/>
      <c r="N29" s="52"/>
    </row>
    <row r="30" spans="1:14">
      <c r="A30" s="65"/>
      <c r="B30" s="55"/>
      <c r="C30" s="55"/>
      <c r="D30" s="55"/>
      <c r="E30" s="56"/>
      <c r="F30" s="56"/>
      <c r="G30" s="56"/>
      <c r="H30" s="56"/>
      <c r="I30" s="56"/>
      <c r="J30" s="56"/>
      <c r="K30" s="57"/>
      <c r="L30" s="36"/>
      <c r="M30" s="53"/>
      <c r="N30" s="53"/>
    </row>
    <row r="31" spans="1:14">
      <c r="A31" s="58"/>
      <c r="B31" s="59"/>
      <c r="C31" s="60"/>
      <c r="D31" s="59"/>
      <c r="E31" s="60"/>
      <c r="F31" s="60"/>
      <c r="G31" s="60"/>
      <c r="H31" s="60"/>
      <c r="I31" s="60"/>
      <c r="J31" s="60"/>
      <c r="K31" s="57"/>
      <c r="L31" s="36"/>
      <c r="M31" s="52"/>
      <c r="N31" s="52"/>
    </row>
    <row r="32" spans="1:14">
      <c r="A32" s="65"/>
      <c r="B32" s="55"/>
      <c r="C32" s="56"/>
      <c r="D32" s="55"/>
      <c r="E32" s="56"/>
      <c r="F32" s="56"/>
      <c r="G32" s="56"/>
      <c r="H32" s="56"/>
      <c r="I32" s="56"/>
      <c r="J32" s="56"/>
      <c r="K32" s="57"/>
      <c r="L32" s="36"/>
      <c r="M32" s="53"/>
      <c r="N32" s="53"/>
    </row>
    <row r="33" spans="1:14">
      <c r="A33" s="58"/>
      <c r="B33" s="59"/>
      <c r="C33" s="59"/>
      <c r="D33" s="59"/>
      <c r="E33" s="60"/>
      <c r="F33" s="60"/>
      <c r="G33" s="60"/>
      <c r="H33" s="60"/>
      <c r="I33" s="60"/>
      <c r="J33" s="60"/>
      <c r="K33" s="57"/>
      <c r="L33" s="36"/>
      <c r="M33" s="52"/>
      <c r="N33" s="52"/>
    </row>
    <row r="34" spans="1:14">
      <c r="A34" s="61"/>
      <c r="B34" s="62"/>
      <c r="C34" s="62"/>
      <c r="D34" s="63"/>
      <c r="E34" s="63"/>
      <c r="F34" s="63"/>
      <c r="G34" s="63"/>
      <c r="H34" s="63"/>
      <c r="I34" s="63"/>
      <c r="J34" s="63"/>
      <c r="K34" s="57"/>
      <c r="L34" s="36"/>
      <c r="M34" s="53"/>
      <c r="N34" s="53"/>
    </row>
    <row r="35" spans="1:14">
      <c r="A35" s="58"/>
      <c r="B35" s="60"/>
      <c r="C35" s="60"/>
      <c r="D35" s="60"/>
      <c r="E35" s="60"/>
      <c r="F35" s="60"/>
      <c r="G35" s="60"/>
      <c r="H35" s="60"/>
      <c r="I35" s="60"/>
      <c r="J35" s="60"/>
      <c r="K35" s="69"/>
      <c r="L35" s="36"/>
      <c r="M35" s="52"/>
      <c r="N35" s="52"/>
    </row>
    <row r="36" spans="1:14">
      <c r="A36" s="65"/>
      <c r="B36" s="56"/>
      <c r="C36" s="56"/>
      <c r="D36" s="56"/>
      <c r="E36" s="56"/>
      <c r="F36" s="56"/>
      <c r="G36" s="56"/>
      <c r="H36" s="56"/>
      <c r="I36" s="56"/>
      <c r="J36" s="56"/>
      <c r="K36" s="57"/>
      <c r="L36" s="36"/>
      <c r="M36" s="53"/>
      <c r="N36" s="53"/>
    </row>
    <row r="37" spans="1:14">
      <c r="A37" s="58"/>
      <c r="B37" s="60"/>
      <c r="C37" s="60"/>
      <c r="D37" s="60"/>
      <c r="E37" s="60"/>
      <c r="F37" s="60"/>
      <c r="G37" s="60"/>
      <c r="H37" s="60"/>
      <c r="I37" s="60"/>
      <c r="J37" s="60"/>
      <c r="K37" s="69"/>
      <c r="L37" s="36"/>
      <c r="M37" s="52"/>
      <c r="N37" s="52"/>
    </row>
    <row r="38" spans="1:14">
      <c r="A38" s="65"/>
      <c r="B38" s="56"/>
      <c r="C38" s="56"/>
      <c r="D38" s="56"/>
      <c r="E38" s="56"/>
      <c r="F38" s="56"/>
      <c r="G38" s="56"/>
      <c r="H38" s="56"/>
      <c r="I38" s="56"/>
      <c r="J38" s="56"/>
      <c r="K38" s="57"/>
      <c r="L38" s="36"/>
      <c r="M38" s="53"/>
      <c r="N38" s="53"/>
    </row>
    <row r="39" spans="1:14">
      <c r="A39" s="66"/>
      <c r="B39" s="68"/>
      <c r="C39" s="68"/>
      <c r="D39" s="68"/>
      <c r="E39" s="68"/>
      <c r="F39" s="68"/>
      <c r="G39" s="68"/>
      <c r="H39" s="68"/>
      <c r="I39" s="68"/>
      <c r="J39" s="68"/>
      <c r="K39" s="69"/>
      <c r="L39" s="36"/>
      <c r="M39" s="52"/>
      <c r="N39" s="52"/>
    </row>
    <row r="40" spans="1:14">
      <c r="A40" s="70"/>
      <c r="B40" s="71"/>
      <c r="C40" s="71"/>
      <c r="D40" s="71"/>
      <c r="E40" s="70"/>
      <c r="F40" s="7"/>
      <c r="G40" s="7"/>
      <c r="H40" s="7"/>
      <c r="I40" s="7"/>
      <c r="J40" s="7"/>
      <c r="K40" s="7"/>
      <c r="L40" s="36"/>
      <c r="M40" s="53"/>
      <c r="N40" s="53"/>
    </row>
    <row r="41" spans="1:14">
      <c r="A41" s="72" t="s">
        <v>18</v>
      </c>
      <c r="B41" s="73" t="s">
        <v>19</v>
      </c>
      <c r="C41" s="74" t="s">
        <v>34</v>
      </c>
      <c r="D41" s="75" t="s">
        <v>35</v>
      </c>
      <c r="E41" s="76" t="s">
        <v>36</v>
      </c>
      <c r="F41" s="7"/>
      <c r="G41" s="77" t="s">
        <v>18</v>
      </c>
      <c r="H41" s="77" t="s">
        <v>37</v>
      </c>
      <c r="I41" s="77" t="s">
        <v>38</v>
      </c>
      <c r="J41" s="77" t="s">
        <v>39</v>
      </c>
      <c r="K41" s="7"/>
      <c r="L41" s="7"/>
      <c r="M41" s="7"/>
      <c r="N41" s="7"/>
    </row>
    <row r="42" spans="1:14">
      <c r="A42" s="92">
        <v>3</v>
      </c>
      <c r="B42" s="94" t="s">
        <v>66</v>
      </c>
      <c r="C42" s="94">
        <v>328</v>
      </c>
      <c r="D42" s="94">
        <v>292</v>
      </c>
      <c r="E42" s="160"/>
      <c r="F42" s="36"/>
      <c r="G42" s="81" t="s">
        <v>41</v>
      </c>
      <c r="H42" s="126">
        <v>0</v>
      </c>
      <c r="I42" s="85"/>
      <c r="J42" s="85"/>
      <c r="K42" s="7"/>
      <c r="L42" s="7"/>
      <c r="M42" s="7"/>
      <c r="N42" s="7"/>
    </row>
    <row r="43" spans="1:14">
      <c r="A43" s="92">
        <v>3</v>
      </c>
      <c r="B43" s="94" t="s">
        <v>66</v>
      </c>
      <c r="C43" s="94">
        <v>331</v>
      </c>
      <c r="D43" s="94">
        <v>307</v>
      </c>
      <c r="E43" s="160"/>
      <c r="F43" s="36"/>
      <c r="G43" s="86" t="s">
        <v>42</v>
      </c>
      <c r="H43" s="127">
        <v>0</v>
      </c>
      <c r="I43" s="87"/>
      <c r="J43" s="87"/>
      <c r="K43" s="7"/>
      <c r="L43" s="7"/>
      <c r="M43" s="7"/>
      <c r="N43" s="7"/>
    </row>
    <row r="44" spans="1:14">
      <c r="A44" s="92">
        <v>3</v>
      </c>
      <c r="B44" s="94" t="s">
        <v>66</v>
      </c>
      <c r="C44" s="94">
        <v>239</v>
      </c>
      <c r="D44" s="94">
        <v>134</v>
      </c>
      <c r="E44" s="160"/>
      <c r="F44" s="36"/>
      <c r="G44" s="81" t="s">
        <v>43</v>
      </c>
      <c r="H44" s="126">
        <v>0</v>
      </c>
      <c r="I44" s="85"/>
      <c r="J44" s="85"/>
      <c r="K44" s="7"/>
      <c r="L44" s="7"/>
      <c r="M44" s="7"/>
      <c r="N44" s="7"/>
    </row>
    <row r="45" spans="1:14">
      <c r="A45" s="88"/>
      <c r="B45" s="59"/>
      <c r="C45" s="59"/>
      <c r="D45" s="59"/>
      <c r="E45" s="60"/>
      <c r="F45" s="7"/>
      <c r="G45" s="77" t="s">
        <v>18</v>
      </c>
      <c r="H45" s="77" t="s">
        <v>44</v>
      </c>
      <c r="I45" s="77" t="s">
        <v>38</v>
      </c>
      <c r="J45" s="77" t="s">
        <v>39</v>
      </c>
      <c r="K45" s="7"/>
      <c r="L45" s="7"/>
      <c r="M45" s="7"/>
      <c r="N45" s="7"/>
    </row>
    <row r="46" spans="1:14">
      <c r="A46" s="90"/>
      <c r="B46" s="55"/>
      <c r="C46" s="55"/>
      <c r="D46" s="55"/>
      <c r="E46" s="56"/>
      <c r="F46" s="36"/>
      <c r="G46" s="91" t="s">
        <v>41</v>
      </c>
      <c r="H46" s="130">
        <v>0</v>
      </c>
      <c r="I46" s="93"/>
      <c r="J46" s="93"/>
      <c r="K46" s="7"/>
      <c r="L46" s="7"/>
      <c r="M46" s="7"/>
      <c r="N46" s="7"/>
    </row>
    <row r="47" spans="1:14">
      <c r="A47" s="88"/>
      <c r="B47" s="60"/>
      <c r="C47" s="60"/>
      <c r="D47" s="60"/>
      <c r="E47" s="60"/>
      <c r="F47" s="36"/>
      <c r="G47" s="95" t="s">
        <v>42</v>
      </c>
      <c r="H47" s="132">
        <v>0</v>
      </c>
      <c r="I47" s="96"/>
      <c r="J47" s="97"/>
      <c r="K47" s="7"/>
      <c r="L47" s="7"/>
      <c r="M47" s="7"/>
      <c r="N47" s="7"/>
    </row>
    <row r="48" spans="1:14">
      <c r="A48" s="90"/>
      <c r="B48" s="56"/>
      <c r="C48" s="56"/>
      <c r="D48" s="56"/>
      <c r="E48" s="56"/>
      <c r="F48" s="36"/>
      <c r="G48" s="91" t="s">
        <v>43</v>
      </c>
      <c r="H48" s="130">
        <v>0</v>
      </c>
      <c r="I48" s="93"/>
      <c r="J48" s="93"/>
      <c r="K48" s="7"/>
      <c r="L48" s="7"/>
      <c r="M48" s="7"/>
      <c r="N48" s="7"/>
    </row>
    <row r="49" spans="1:14">
      <c r="A49" s="88"/>
      <c r="B49" s="60"/>
      <c r="C49" s="60"/>
      <c r="D49" s="60"/>
      <c r="E49" s="60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90"/>
      <c r="B50" s="56"/>
      <c r="C50" s="56"/>
      <c r="D50" s="56"/>
      <c r="E50" s="56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88"/>
      <c r="B51" s="60"/>
      <c r="C51" s="60"/>
      <c r="D51" s="60"/>
      <c r="E51" s="60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90"/>
      <c r="B52" s="56"/>
      <c r="C52" s="56"/>
      <c r="D52" s="56"/>
      <c r="E52" s="56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88"/>
      <c r="B53" s="60"/>
      <c r="C53" s="60"/>
      <c r="D53" s="60"/>
      <c r="E53" s="60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90"/>
      <c r="B54" s="56"/>
      <c r="C54" s="56"/>
      <c r="D54" s="56"/>
      <c r="E54" s="56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88"/>
      <c r="B55" s="60"/>
      <c r="C55" s="60"/>
      <c r="D55" s="60"/>
      <c r="E55" s="60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90"/>
      <c r="B56" s="56"/>
      <c r="C56" s="56"/>
      <c r="D56" s="56"/>
      <c r="E56" s="56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88"/>
      <c r="B57" s="60"/>
      <c r="C57" s="60"/>
      <c r="D57" s="60"/>
      <c r="E57" s="60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90"/>
      <c r="B58" s="56"/>
      <c r="C58" s="56"/>
      <c r="D58" s="56"/>
      <c r="E58" s="56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88"/>
      <c r="B59" s="60"/>
      <c r="C59" s="60"/>
      <c r="D59" s="60"/>
      <c r="E59" s="60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90"/>
      <c r="B60" s="56"/>
      <c r="C60" s="56"/>
      <c r="D60" s="56"/>
      <c r="E60" s="56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88"/>
      <c r="B61" s="60"/>
      <c r="C61" s="60"/>
      <c r="D61" s="60"/>
      <c r="E61" s="60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90"/>
      <c r="B62" s="56"/>
      <c r="C62" s="56"/>
      <c r="D62" s="56"/>
      <c r="E62" s="56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88"/>
      <c r="B63" s="60"/>
      <c r="C63" s="60"/>
      <c r="D63" s="60"/>
      <c r="E63" s="60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90"/>
      <c r="B64" s="56"/>
      <c r="C64" s="56"/>
      <c r="D64" s="56"/>
      <c r="E64" s="56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88"/>
      <c r="B65" s="60"/>
      <c r="C65" s="60"/>
      <c r="D65" s="60"/>
      <c r="E65" s="60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90"/>
      <c r="B66" s="56"/>
      <c r="C66" s="56"/>
      <c r="D66" s="56"/>
      <c r="E66" s="56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88"/>
      <c r="B67" s="60"/>
      <c r="C67" s="60"/>
      <c r="D67" s="60"/>
      <c r="E67" s="60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90"/>
      <c r="B68" s="56"/>
      <c r="C68" s="56"/>
      <c r="D68" s="56"/>
      <c r="E68" s="56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88"/>
      <c r="B69" s="60"/>
      <c r="C69" s="60"/>
      <c r="D69" s="60"/>
      <c r="E69" s="60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90"/>
      <c r="B70" s="56"/>
      <c r="C70" s="56"/>
      <c r="D70" s="56"/>
      <c r="E70" s="56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88"/>
      <c r="B71" s="60"/>
      <c r="C71" s="60"/>
      <c r="D71" s="60"/>
      <c r="E71" s="60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90"/>
      <c r="B72" s="56"/>
      <c r="C72" s="56"/>
      <c r="D72" s="56"/>
      <c r="E72" s="56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88"/>
      <c r="B73" s="60"/>
      <c r="C73" s="60"/>
      <c r="D73" s="60"/>
      <c r="E73" s="60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90"/>
      <c r="B74" s="56"/>
      <c r="C74" s="56"/>
      <c r="D74" s="56"/>
      <c r="E74" s="56"/>
      <c r="F74" s="7"/>
      <c r="G74" s="7"/>
      <c r="H74" s="7"/>
      <c r="I74" s="7"/>
      <c r="J74" s="7"/>
      <c r="K74" s="7"/>
      <c r="L74" s="7"/>
      <c r="M74" s="7"/>
      <c r="N74" s="7"/>
    </row>
    <row r="75" spans="1:14">
      <c r="A75" s="88"/>
      <c r="B75" s="59"/>
      <c r="C75" s="59"/>
      <c r="D75" s="59"/>
      <c r="E75" s="60"/>
    </row>
    <row r="76" spans="1:14">
      <c r="A76" s="90"/>
      <c r="B76" s="55"/>
      <c r="C76" s="55"/>
      <c r="D76" s="55"/>
      <c r="E76" s="56"/>
    </row>
    <row r="77" spans="1:14">
      <c r="A77" s="88"/>
      <c r="B77" s="59"/>
      <c r="C77" s="59"/>
      <c r="D77" s="59"/>
      <c r="E77" s="60"/>
    </row>
    <row r="78" spans="1:14">
      <c r="A78" s="90"/>
      <c r="B78" s="55"/>
      <c r="C78" s="55"/>
      <c r="D78" s="55"/>
      <c r="E78" s="56"/>
    </row>
    <row r="79" spans="1:14">
      <c r="A79" s="88"/>
      <c r="B79" s="60"/>
      <c r="C79" s="60"/>
      <c r="D79" s="60"/>
      <c r="E79" s="60"/>
    </row>
    <row r="80" spans="1:14">
      <c r="A80" s="90"/>
      <c r="B80" s="56"/>
      <c r="C80" s="56"/>
      <c r="D80" s="56"/>
      <c r="E80" s="56"/>
    </row>
    <row r="81" spans="1:5">
      <c r="A81" s="88"/>
      <c r="B81" s="60"/>
      <c r="C81" s="60"/>
      <c r="D81" s="60"/>
      <c r="E81" s="60"/>
    </row>
    <row r="82" spans="1:5">
      <c r="A82" s="90"/>
      <c r="B82" s="56"/>
      <c r="C82" s="56"/>
      <c r="D82" s="56"/>
      <c r="E82" s="56"/>
    </row>
    <row r="83" spans="1:5">
      <c r="A83" s="88"/>
      <c r="B83" s="60"/>
      <c r="C83" s="60"/>
      <c r="D83" s="60"/>
      <c r="E83" s="60"/>
    </row>
    <row r="84" spans="1:5">
      <c r="A84" s="90"/>
      <c r="B84" s="56"/>
      <c r="C84" s="56"/>
      <c r="D84" s="56"/>
      <c r="E84" s="56"/>
    </row>
    <row r="85" spans="1:5">
      <c r="A85" s="88"/>
      <c r="B85" s="60"/>
      <c r="C85" s="60"/>
      <c r="D85" s="60"/>
      <c r="E85" s="60"/>
    </row>
    <row r="86" spans="1:5">
      <c r="A86" s="90"/>
      <c r="B86" s="56"/>
      <c r="C86" s="56"/>
      <c r="D86" s="56"/>
      <c r="E86" s="56"/>
    </row>
    <row r="87" spans="1:5">
      <c r="A87" s="88"/>
      <c r="B87" s="60"/>
      <c r="C87" s="60"/>
      <c r="D87" s="60"/>
      <c r="E87" s="60"/>
    </row>
    <row r="88" spans="1:5">
      <c r="A88" s="90"/>
      <c r="B88" s="56"/>
      <c r="C88" s="56"/>
      <c r="D88" s="56"/>
      <c r="E88" s="56"/>
    </row>
    <row r="89" spans="1:5">
      <c r="A89" s="88"/>
      <c r="B89" s="60"/>
      <c r="C89" s="60"/>
      <c r="D89" s="60"/>
      <c r="E89" s="60"/>
    </row>
    <row r="90" spans="1:5">
      <c r="A90" s="90"/>
      <c r="B90" s="56"/>
      <c r="C90" s="56"/>
      <c r="D90" s="56"/>
      <c r="E90" s="56"/>
    </row>
    <row r="91" spans="1:5">
      <c r="A91" s="88"/>
      <c r="B91" s="60"/>
      <c r="C91" s="60"/>
      <c r="D91" s="60"/>
      <c r="E91" s="60"/>
    </row>
    <row r="92" spans="1:5">
      <c r="A92" s="90"/>
      <c r="B92" s="56"/>
      <c r="C92" s="56"/>
      <c r="D92" s="56"/>
      <c r="E92" s="56"/>
    </row>
    <row r="93" spans="1:5">
      <c r="A93" s="88"/>
      <c r="B93" s="60"/>
      <c r="C93" s="60"/>
      <c r="D93" s="60"/>
      <c r="E93" s="60"/>
    </row>
    <row r="94" spans="1:5">
      <c r="A94" s="90"/>
      <c r="B94" s="56"/>
      <c r="C94" s="56"/>
      <c r="D94" s="56"/>
      <c r="E94" s="56"/>
    </row>
    <row r="95" spans="1:5">
      <c r="A95" s="88"/>
      <c r="B95" s="60"/>
      <c r="C95" s="60"/>
      <c r="D95" s="60"/>
      <c r="E95" s="60"/>
    </row>
    <row r="96" spans="1:5">
      <c r="A96" s="90"/>
      <c r="B96" s="56"/>
      <c r="C96" s="56"/>
      <c r="D96" s="56"/>
      <c r="E96" s="56"/>
    </row>
    <row r="97" spans="1:5">
      <c r="A97" s="88"/>
      <c r="B97" s="60"/>
      <c r="C97" s="60"/>
      <c r="D97" s="60"/>
      <c r="E97" s="60"/>
    </row>
    <row r="98" spans="1:5">
      <c r="A98" s="90"/>
      <c r="B98" s="56"/>
      <c r="C98" s="56"/>
      <c r="D98" s="56"/>
      <c r="E98" s="56"/>
    </row>
    <row r="99" spans="1:5">
      <c r="A99" s="88"/>
      <c r="B99" s="60"/>
      <c r="C99" s="60"/>
      <c r="D99" s="60"/>
      <c r="E99" s="60"/>
    </row>
    <row r="100" spans="1:5">
      <c r="A100" s="90"/>
      <c r="B100" s="56"/>
      <c r="C100" s="56"/>
      <c r="D100" s="56"/>
      <c r="E100" s="56"/>
    </row>
    <row r="101" spans="1:5">
      <c r="A101" s="88"/>
      <c r="B101" s="60"/>
      <c r="C101" s="60"/>
      <c r="D101" s="60"/>
      <c r="E101" s="60"/>
    </row>
    <row r="102" spans="1:5">
      <c r="A102" s="90"/>
      <c r="B102" s="56"/>
      <c r="C102" s="56"/>
      <c r="D102" s="56"/>
      <c r="E102" s="56"/>
    </row>
    <row r="103" spans="1:5">
      <c r="A103" s="88"/>
      <c r="B103" s="60"/>
      <c r="C103" s="60"/>
      <c r="D103" s="60"/>
      <c r="E103" s="60"/>
    </row>
    <row r="104" spans="1:5">
      <c r="A104" s="90"/>
      <c r="B104" s="56"/>
      <c r="C104" s="56"/>
      <c r="D104" s="56"/>
      <c r="E104" s="56"/>
    </row>
    <row r="105" spans="1:5">
      <c r="A105" s="88"/>
      <c r="B105" s="60"/>
      <c r="C105" s="60"/>
      <c r="D105" s="60"/>
      <c r="E105" s="60"/>
    </row>
    <row r="106" spans="1:5">
      <c r="A106" s="90"/>
      <c r="B106" s="56"/>
      <c r="C106" s="56"/>
      <c r="D106" s="56"/>
      <c r="E106" s="56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6"/>
  <sheetViews>
    <sheetView workbookViewId="0"/>
  </sheetViews>
  <sheetFormatPr defaultColWidth="14.42578125" defaultRowHeight="15.75" customHeight="1"/>
  <cols>
    <col min="6" max="6" width="20.140625" customWidth="1"/>
  </cols>
  <sheetData>
    <row r="1" spans="1:14">
      <c r="A1" s="1" t="s">
        <v>0</v>
      </c>
      <c r="B1" s="2" t="s">
        <v>91</v>
      </c>
      <c r="C1" s="3"/>
      <c r="D1" s="3"/>
      <c r="E1" s="4"/>
      <c r="F1" s="5" t="s">
        <v>2</v>
      </c>
      <c r="G1" s="6">
        <v>43679</v>
      </c>
      <c r="H1" s="5" t="s">
        <v>92</v>
      </c>
      <c r="I1" s="5"/>
      <c r="J1" s="3"/>
      <c r="K1" s="4"/>
      <c r="L1" s="7"/>
      <c r="M1" s="7"/>
      <c r="N1" s="7"/>
    </row>
    <row r="2" spans="1:14">
      <c r="A2" s="8" t="s">
        <v>4</v>
      </c>
      <c r="B2" s="9">
        <v>200</v>
      </c>
      <c r="C2" s="10"/>
      <c r="D2" s="11"/>
      <c r="E2" s="12" t="s">
        <v>5</v>
      </c>
      <c r="F2" s="9" t="s">
        <v>93</v>
      </c>
      <c r="G2" s="12"/>
      <c r="H2" s="12"/>
      <c r="I2" s="12"/>
      <c r="J2" s="10"/>
      <c r="K2" s="11"/>
      <c r="L2" s="7"/>
      <c r="M2" s="7"/>
      <c r="N2" s="7"/>
    </row>
    <row r="3" spans="1:14">
      <c r="A3" s="12"/>
      <c r="B3" s="12"/>
      <c r="C3" s="12"/>
      <c r="D3" s="11"/>
      <c r="E3" s="12"/>
      <c r="F3" s="13"/>
      <c r="G3" s="12"/>
      <c r="H3" s="12"/>
      <c r="I3" s="12"/>
      <c r="J3" s="10"/>
      <c r="K3" s="11"/>
      <c r="L3" s="7"/>
      <c r="M3" s="7"/>
      <c r="N3" s="7"/>
    </row>
    <row r="4" spans="1:14">
      <c r="A4" s="8" t="s">
        <v>11</v>
      </c>
      <c r="B4" s="9">
        <v>25</v>
      </c>
      <c r="C4" s="12"/>
      <c r="D4" s="11"/>
      <c r="E4" s="14"/>
      <c r="F4" s="15"/>
      <c r="G4" s="16"/>
      <c r="H4" s="16"/>
      <c r="I4" s="16"/>
      <c r="J4" s="14"/>
      <c r="K4" s="17"/>
      <c r="L4" s="7"/>
      <c r="M4" s="7"/>
      <c r="N4" s="7"/>
    </row>
    <row r="5" spans="1:14">
      <c r="A5" s="18"/>
      <c r="B5" s="12"/>
      <c r="C5" s="12"/>
      <c r="D5" s="11"/>
      <c r="E5" s="12" t="s">
        <v>14</v>
      </c>
      <c r="F5" s="19" t="s">
        <v>6</v>
      </c>
      <c r="G5" s="19" t="s">
        <v>9</v>
      </c>
      <c r="H5" s="20" t="s">
        <v>12</v>
      </c>
      <c r="I5" s="21" t="s">
        <v>15</v>
      </c>
      <c r="J5" s="10"/>
      <c r="K5" s="11"/>
      <c r="L5" s="7"/>
      <c r="M5" s="7"/>
      <c r="N5" s="7"/>
    </row>
    <row r="6" spans="1:14">
      <c r="A6" s="22" t="s">
        <v>16</v>
      </c>
      <c r="B6" s="23">
        <v>15</v>
      </c>
      <c r="C6" s="24"/>
      <c r="D6" s="25"/>
      <c r="E6" s="24"/>
      <c r="F6" s="26">
        <v>1033</v>
      </c>
      <c r="G6" s="26">
        <v>923</v>
      </c>
      <c r="H6" s="27">
        <v>1372</v>
      </c>
      <c r="I6" s="24"/>
      <c r="J6" s="24"/>
      <c r="K6" s="25"/>
      <c r="L6" s="7"/>
      <c r="M6" s="7"/>
      <c r="N6" s="7"/>
    </row>
    <row r="7" spans="1:14">
      <c r="A7" s="28"/>
      <c r="B7" s="28"/>
      <c r="C7" s="28"/>
      <c r="D7" s="28"/>
      <c r="E7" s="29"/>
      <c r="F7" s="30" t="s">
        <v>17</v>
      </c>
      <c r="G7" s="31"/>
      <c r="H7" s="31"/>
      <c r="I7" s="31"/>
      <c r="J7" s="28"/>
      <c r="K7" s="28"/>
      <c r="L7" s="7"/>
      <c r="M7" s="7"/>
      <c r="N7" s="7"/>
    </row>
    <row r="8" spans="1:14">
      <c r="A8" s="32" t="s">
        <v>18</v>
      </c>
      <c r="B8" s="33" t="s">
        <v>19</v>
      </c>
      <c r="C8" s="34" t="s">
        <v>20</v>
      </c>
      <c r="D8" s="33" t="s">
        <v>21</v>
      </c>
      <c r="E8" s="33" t="s">
        <v>22</v>
      </c>
      <c r="F8" s="33" t="s">
        <v>23</v>
      </c>
      <c r="G8" s="33" t="s">
        <v>24</v>
      </c>
      <c r="H8" s="33" t="s">
        <v>25</v>
      </c>
      <c r="I8" s="33" t="s">
        <v>26</v>
      </c>
      <c r="J8" s="33" t="s">
        <v>27</v>
      </c>
      <c r="K8" s="35" t="s">
        <v>28</v>
      </c>
      <c r="L8" s="36"/>
      <c r="M8" s="37" t="s">
        <v>29</v>
      </c>
      <c r="N8" s="38" t="s">
        <v>30</v>
      </c>
    </row>
    <row r="9" spans="1:14">
      <c r="A9" s="39">
        <v>1</v>
      </c>
      <c r="B9" s="40" t="s">
        <v>53</v>
      </c>
      <c r="C9" s="40">
        <v>2</v>
      </c>
      <c r="D9" s="40">
        <v>6</v>
      </c>
      <c r="E9" s="40">
        <v>3</v>
      </c>
      <c r="F9" s="40">
        <v>1</v>
      </c>
      <c r="G9" s="40">
        <v>6</v>
      </c>
      <c r="H9" s="40">
        <v>7</v>
      </c>
      <c r="I9" s="40">
        <v>7</v>
      </c>
      <c r="J9" s="40">
        <v>7</v>
      </c>
      <c r="K9" s="44">
        <f t="shared" ref="K9:K38" si="0">SUM(C9:J9)</f>
        <v>39</v>
      </c>
      <c r="L9" s="36"/>
      <c r="M9" s="43" t="s">
        <v>53</v>
      </c>
      <c r="N9" s="43">
        <f>SUM(K9+K17+K25)</f>
        <v>124</v>
      </c>
    </row>
    <row r="10" spans="1:14">
      <c r="A10" s="46">
        <v>1</v>
      </c>
      <c r="B10" s="47" t="s">
        <v>48</v>
      </c>
      <c r="C10" s="47">
        <v>1</v>
      </c>
      <c r="D10" s="47">
        <v>2</v>
      </c>
      <c r="E10" s="47"/>
      <c r="F10" s="48"/>
      <c r="G10" s="47">
        <v>1</v>
      </c>
      <c r="H10" s="48"/>
      <c r="I10" s="48"/>
      <c r="J10" s="48"/>
      <c r="K10" s="44">
        <f t="shared" si="0"/>
        <v>4</v>
      </c>
      <c r="L10" s="36"/>
      <c r="M10" s="49" t="s">
        <v>48</v>
      </c>
      <c r="N10" s="49">
        <f>SUM(K10+K19+K27)</f>
        <v>11</v>
      </c>
    </row>
    <row r="11" spans="1:14">
      <c r="A11" s="51">
        <v>1</v>
      </c>
      <c r="B11" s="40" t="s">
        <v>58</v>
      </c>
      <c r="C11" s="40">
        <v>6</v>
      </c>
      <c r="D11" s="40">
        <v>2</v>
      </c>
      <c r="E11" s="40"/>
      <c r="F11" s="40"/>
      <c r="G11" s="40"/>
      <c r="H11" s="41"/>
      <c r="I11" s="41"/>
      <c r="J11" s="41"/>
      <c r="K11" s="44">
        <f t="shared" si="0"/>
        <v>8</v>
      </c>
      <c r="L11" s="36"/>
      <c r="M11" s="43" t="s">
        <v>58</v>
      </c>
      <c r="N11" s="117">
        <f>SUM(K11+K20+K29)</f>
        <v>13</v>
      </c>
    </row>
    <row r="12" spans="1:14">
      <c r="A12" s="46">
        <v>1</v>
      </c>
      <c r="B12" s="47" t="s">
        <v>31</v>
      </c>
      <c r="C12" s="47">
        <v>11</v>
      </c>
      <c r="D12" s="47">
        <v>7</v>
      </c>
      <c r="E12" s="48"/>
      <c r="F12" s="48"/>
      <c r="G12" s="48"/>
      <c r="H12" s="48"/>
      <c r="I12" s="47"/>
      <c r="J12" s="47"/>
      <c r="K12" s="44">
        <f t="shared" si="0"/>
        <v>18</v>
      </c>
      <c r="L12" s="36"/>
      <c r="M12" s="49" t="s">
        <v>31</v>
      </c>
      <c r="N12" s="49">
        <f>SUM(K12+K21+K26)</f>
        <v>38</v>
      </c>
    </row>
    <row r="13" spans="1:14">
      <c r="A13" s="51">
        <v>1</v>
      </c>
      <c r="B13" s="40" t="s">
        <v>64</v>
      </c>
      <c r="C13" s="40">
        <v>1</v>
      </c>
      <c r="D13" s="40"/>
      <c r="E13" s="40">
        <v>3</v>
      </c>
      <c r="F13" s="41"/>
      <c r="G13" s="41"/>
      <c r="H13" s="41"/>
      <c r="I13" s="41"/>
      <c r="J13" s="40"/>
      <c r="K13" s="44">
        <f t="shared" si="0"/>
        <v>4</v>
      </c>
      <c r="L13" s="36"/>
      <c r="M13" s="43" t="s">
        <v>64</v>
      </c>
      <c r="N13" s="43">
        <f>SUM(K13+K24+K30)</f>
        <v>25</v>
      </c>
    </row>
    <row r="14" spans="1:14">
      <c r="A14" s="46">
        <v>1</v>
      </c>
      <c r="B14" s="47" t="s">
        <v>94</v>
      </c>
      <c r="C14" s="47">
        <v>1</v>
      </c>
      <c r="D14" s="47"/>
      <c r="E14" s="47"/>
      <c r="F14" s="47"/>
      <c r="G14" s="47"/>
      <c r="H14" s="47"/>
      <c r="I14" s="48"/>
      <c r="J14" s="48"/>
      <c r="K14" s="44">
        <f t="shared" si="0"/>
        <v>1</v>
      </c>
      <c r="L14" s="36"/>
      <c r="M14" s="49" t="s">
        <v>94</v>
      </c>
      <c r="N14" s="49">
        <f>SUM(K14)</f>
        <v>1</v>
      </c>
    </row>
    <row r="15" spans="1:14">
      <c r="A15" s="51">
        <v>1</v>
      </c>
      <c r="B15" s="40" t="s">
        <v>67</v>
      </c>
      <c r="C15" s="40">
        <v>2</v>
      </c>
      <c r="D15" s="40"/>
      <c r="E15" s="41"/>
      <c r="F15" s="40"/>
      <c r="G15" s="41"/>
      <c r="H15" s="41"/>
      <c r="I15" s="40"/>
      <c r="J15" s="40"/>
      <c r="K15" s="44">
        <f t="shared" si="0"/>
        <v>2</v>
      </c>
      <c r="L15" s="36"/>
      <c r="M15" s="43" t="s">
        <v>67</v>
      </c>
      <c r="N15" s="43">
        <f>SUM(K15+K22+K32)</f>
        <v>9</v>
      </c>
    </row>
    <row r="16" spans="1:14">
      <c r="A16" s="46">
        <v>1</v>
      </c>
      <c r="B16" s="47" t="s">
        <v>85</v>
      </c>
      <c r="C16" s="47">
        <v>1</v>
      </c>
      <c r="D16" s="47"/>
      <c r="E16" s="48"/>
      <c r="F16" s="48"/>
      <c r="G16" s="48"/>
      <c r="H16" s="48"/>
      <c r="I16" s="48"/>
      <c r="J16" s="48"/>
      <c r="K16" s="44">
        <f t="shared" si="0"/>
        <v>1</v>
      </c>
      <c r="L16" s="36"/>
      <c r="M16" s="49" t="s">
        <v>85</v>
      </c>
      <c r="N16" s="49">
        <f>SUM(K16+K18+K28)</f>
        <v>16</v>
      </c>
    </row>
    <row r="17" spans="1:14">
      <c r="A17" s="51">
        <v>2</v>
      </c>
      <c r="B17" s="40" t="s">
        <v>53</v>
      </c>
      <c r="C17" s="40"/>
      <c r="D17" s="40">
        <v>8</v>
      </c>
      <c r="E17" s="40">
        <v>7</v>
      </c>
      <c r="F17" s="41"/>
      <c r="G17" s="40">
        <v>3</v>
      </c>
      <c r="H17" s="40">
        <v>9</v>
      </c>
      <c r="I17" s="40">
        <v>4</v>
      </c>
      <c r="J17" s="40">
        <v>5</v>
      </c>
      <c r="K17" s="44">
        <f t="shared" si="0"/>
        <v>36</v>
      </c>
      <c r="L17" s="36"/>
      <c r="M17" s="43" t="s">
        <v>60</v>
      </c>
      <c r="N17" s="43">
        <v>5</v>
      </c>
    </row>
    <row r="18" spans="1:14">
      <c r="A18" s="46">
        <v>2</v>
      </c>
      <c r="B18" s="47" t="s">
        <v>85</v>
      </c>
      <c r="C18" s="47"/>
      <c r="D18" s="47">
        <v>9</v>
      </c>
      <c r="E18" s="47"/>
      <c r="F18" s="47"/>
      <c r="G18" s="47"/>
      <c r="H18" s="48"/>
      <c r="I18" s="48"/>
      <c r="J18" s="48"/>
      <c r="K18" s="44">
        <f t="shared" si="0"/>
        <v>9</v>
      </c>
      <c r="L18" s="36"/>
      <c r="M18" s="49" t="s">
        <v>33</v>
      </c>
      <c r="N18" s="49">
        <f>COUNT(N9:N17)</f>
        <v>9</v>
      </c>
    </row>
    <row r="19" spans="1:14">
      <c r="A19" s="51">
        <v>2</v>
      </c>
      <c r="B19" s="40" t="s">
        <v>48</v>
      </c>
      <c r="C19" s="40">
        <v>1</v>
      </c>
      <c r="D19" s="40"/>
      <c r="E19" s="40">
        <v>1</v>
      </c>
      <c r="F19" s="40">
        <v>1</v>
      </c>
      <c r="G19" s="40">
        <v>1</v>
      </c>
      <c r="H19" s="40">
        <v>1</v>
      </c>
      <c r="I19" s="41"/>
      <c r="J19" s="41"/>
      <c r="K19" s="44">
        <f t="shared" si="0"/>
        <v>5</v>
      </c>
      <c r="L19" s="36"/>
      <c r="M19" s="45"/>
      <c r="N19" s="45"/>
    </row>
    <row r="20" spans="1:14">
      <c r="A20" s="46">
        <v>2</v>
      </c>
      <c r="B20" s="47" t="s">
        <v>58</v>
      </c>
      <c r="C20" s="47">
        <v>3</v>
      </c>
      <c r="D20" s="47"/>
      <c r="E20" s="48"/>
      <c r="F20" s="48"/>
      <c r="G20" s="47"/>
      <c r="H20" s="47"/>
      <c r="I20" s="48"/>
      <c r="J20" s="47"/>
      <c r="K20" s="44">
        <f t="shared" si="0"/>
        <v>3</v>
      </c>
      <c r="L20" s="36"/>
      <c r="M20" s="53"/>
      <c r="N20" s="53"/>
    </row>
    <row r="21" spans="1:14">
      <c r="A21" s="51">
        <v>2</v>
      </c>
      <c r="B21" s="40" t="s">
        <v>31</v>
      </c>
      <c r="C21" s="40">
        <v>7</v>
      </c>
      <c r="D21" s="40">
        <v>3</v>
      </c>
      <c r="E21" s="40"/>
      <c r="F21" s="40"/>
      <c r="G21" s="40"/>
      <c r="H21" s="40"/>
      <c r="I21" s="40"/>
      <c r="J21" s="40"/>
      <c r="K21" s="44">
        <f t="shared" si="0"/>
        <v>10</v>
      </c>
      <c r="L21" s="36"/>
      <c r="M21" s="52"/>
      <c r="N21" s="52"/>
    </row>
    <row r="22" spans="1:14">
      <c r="A22" s="54">
        <v>2</v>
      </c>
      <c r="B22" s="55" t="s">
        <v>67</v>
      </c>
      <c r="C22" s="55">
        <v>5</v>
      </c>
      <c r="D22" s="55"/>
      <c r="E22" s="55"/>
      <c r="F22" s="55"/>
      <c r="G22" s="56"/>
      <c r="H22" s="56"/>
      <c r="I22" s="56"/>
      <c r="J22" s="56"/>
      <c r="K22" s="44">
        <f t="shared" si="0"/>
        <v>5</v>
      </c>
      <c r="L22" s="36"/>
      <c r="M22" s="53"/>
      <c r="N22" s="53"/>
    </row>
    <row r="23" spans="1:14">
      <c r="A23" s="64">
        <v>2</v>
      </c>
      <c r="B23" s="59" t="s">
        <v>60</v>
      </c>
      <c r="C23" s="60"/>
      <c r="D23" s="59">
        <v>1</v>
      </c>
      <c r="E23" s="60"/>
      <c r="F23" s="60"/>
      <c r="G23" s="60"/>
      <c r="H23" s="60"/>
      <c r="I23" s="60"/>
      <c r="J23" s="60"/>
      <c r="K23" s="44">
        <f t="shared" si="0"/>
        <v>1</v>
      </c>
      <c r="L23" s="36"/>
      <c r="M23" s="52"/>
      <c r="N23" s="52"/>
    </row>
    <row r="24" spans="1:14">
      <c r="A24" s="179">
        <v>2</v>
      </c>
      <c r="B24" s="62" t="s">
        <v>64</v>
      </c>
      <c r="C24" s="62"/>
      <c r="D24" s="62">
        <v>1</v>
      </c>
      <c r="E24" s="62">
        <v>4</v>
      </c>
      <c r="F24" s="63"/>
      <c r="G24" s="63"/>
      <c r="H24" s="63"/>
      <c r="I24" s="63"/>
      <c r="J24" s="63"/>
      <c r="K24" s="44">
        <f t="shared" si="0"/>
        <v>5</v>
      </c>
      <c r="L24" s="36"/>
      <c r="M24" s="53"/>
      <c r="N24" s="53"/>
    </row>
    <row r="25" spans="1:14">
      <c r="A25" s="64">
        <v>3</v>
      </c>
      <c r="B25" s="59" t="s">
        <v>53</v>
      </c>
      <c r="C25" s="59">
        <v>1</v>
      </c>
      <c r="D25" s="59">
        <v>13</v>
      </c>
      <c r="E25" s="59">
        <v>3</v>
      </c>
      <c r="F25" s="59">
        <v>5</v>
      </c>
      <c r="G25" s="59">
        <v>9</v>
      </c>
      <c r="H25" s="59">
        <v>8</v>
      </c>
      <c r="I25" s="59">
        <v>3</v>
      </c>
      <c r="J25" s="59">
        <v>7</v>
      </c>
      <c r="K25" s="44">
        <f t="shared" si="0"/>
        <v>49</v>
      </c>
      <c r="L25" s="36"/>
      <c r="M25" s="52"/>
      <c r="N25" s="52"/>
    </row>
    <row r="26" spans="1:14">
      <c r="A26" s="54">
        <v>3</v>
      </c>
      <c r="B26" s="55" t="s">
        <v>31</v>
      </c>
      <c r="C26" s="55">
        <v>3</v>
      </c>
      <c r="D26" s="55">
        <v>7</v>
      </c>
      <c r="E26" s="55"/>
      <c r="F26" s="55"/>
      <c r="G26" s="56"/>
      <c r="H26" s="56"/>
      <c r="I26" s="56"/>
      <c r="J26" s="55"/>
      <c r="K26" s="44">
        <f t="shared" si="0"/>
        <v>10</v>
      </c>
      <c r="L26" s="36"/>
      <c r="M26" s="53"/>
      <c r="N26" s="53"/>
    </row>
    <row r="27" spans="1:14">
      <c r="A27" s="64">
        <v>3</v>
      </c>
      <c r="B27" s="59" t="s">
        <v>48</v>
      </c>
      <c r="C27" s="60"/>
      <c r="D27" s="59">
        <v>1</v>
      </c>
      <c r="E27" s="60"/>
      <c r="F27" s="59">
        <v>1</v>
      </c>
      <c r="G27" s="59"/>
      <c r="H27" s="60"/>
      <c r="I27" s="60"/>
      <c r="J27" s="60"/>
      <c r="K27" s="44">
        <f t="shared" si="0"/>
        <v>2</v>
      </c>
      <c r="L27" s="36"/>
      <c r="M27" s="52"/>
      <c r="N27" s="52"/>
    </row>
    <row r="28" spans="1:14">
      <c r="A28" s="54">
        <v>3</v>
      </c>
      <c r="B28" s="55" t="s">
        <v>85</v>
      </c>
      <c r="C28" s="55">
        <v>1</v>
      </c>
      <c r="D28" s="55">
        <v>5</v>
      </c>
      <c r="E28" s="56"/>
      <c r="F28" s="56"/>
      <c r="G28" s="56"/>
      <c r="H28" s="56"/>
      <c r="I28" s="56"/>
      <c r="J28" s="56"/>
      <c r="K28" s="44">
        <f t="shared" si="0"/>
        <v>6</v>
      </c>
      <c r="L28" s="36"/>
      <c r="M28" s="53"/>
      <c r="N28" s="53"/>
    </row>
    <row r="29" spans="1:14">
      <c r="A29" s="158">
        <v>3</v>
      </c>
      <c r="B29" s="67" t="s">
        <v>58</v>
      </c>
      <c r="C29" s="67">
        <v>2</v>
      </c>
      <c r="D29" s="67"/>
      <c r="E29" s="67"/>
      <c r="F29" s="68"/>
      <c r="G29" s="68"/>
      <c r="H29" s="68"/>
      <c r="I29" s="68"/>
      <c r="J29" s="68"/>
      <c r="K29" s="44">
        <f t="shared" si="0"/>
        <v>2</v>
      </c>
      <c r="L29" s="36"/>
      <c r="M29" s="52"/>
      <c r="N29" s="52"/>
    </row>
    <row r="30" spans="1:14">
      <c r="A30" s="54">
        <v>3</v>
      </c>
      <c r="B30" s="55" t="s">
        <v>64</v>
      </c>
      <c r="C30" s="55"/>
      <c r="D30" s="55">
        <v>4</v>
      </c>
      <c r="E30" s="55">
        <v>12</v>
      </c>
      <c r="F30" s="56"/>
      <c r="G30" s="56"/>
      <c r="H30" s="56"/>
      <c r="I30" s="56"/>
      <c r="J30" s="56"/>
      <c r="K30" s="44">
        <f t="shared" si="0"/>
        <v>16</v>
      </c>
      <c r="L30" s="36"/>
      <c r="M30" s="53"/>
      <c r="N30" s="53"/>
    </row>
    <row r="31" spans="1:14">
      <c r="A31" s="64">
        <v>3</v>
      </c>
      <c r="B31" s="59" t="s">
        <v>60</v>
      </c>
      <c r="C31" s="60"/>
      <c r="D31" s="59">
        <v>1</v>
      </c>
      <c r="E31" s="59">
        <v>1</v>
      </c>
      <c r="F31" s="59">
        <v>2</v>
      </c>
      <c r="G31" s="60"/>
      <c r="H31" s="60"/>
      <c r="I31" s="60"/>
      <c r="J31" s="60"/>
      <c r="K31" s="44">
        <f t="shared" si="0"/>
        <v>4</v>
      </c>
      <c r="L31" s="36"/>
      <c r="M31" s="52"/>
      <c r="N31" s="52"/>
    </row>
    <row r="32" spans="1:14">
      <c r="A32" s="54">
        <v>3</v>
      </c>
      <c r="B32" s="55" t="s">
        <v>67</v>
      </c>
      <c r="C32" s="55">
        <v>2</v>
      </c>
      <c r="D32" s="55"/>
      <c r="E32" s="56"/>
      <c r="F32" s="56"/>
      <c r="G32" s="56"/>
      <c r="H32" s="56"/>
      <c r="I32" s="56"/>
      <c r="J32" s="56"/>
      <c r="K32" s="44">
        <f t="shared" si="0"/>
        <v>2</v>
      </c>
      <c r="L32" s="36"/>
      <c r="M32" s="53"/>
      <c r="N32" s="53"/>
    </row>
    <row r="33" spans="1:14">
      <c r="A33" s="64"/>
      <c r="B33" s="59"/>
      <c r="C33" s="59"/>
      <c r="D33" s="59"/>
      <c r="E33" s="60"/>
      <c r="F33" s="60"/>
      <c r="G33" s="60"/>
      <c r="H33" s="60"/>
      <c r="I33" s="60"/>
      <c r="J33" s="60"/>
      <c r="K33" s="44">
        <f t="shared" si="0"/>
        <v>0</v>
      </c>
      <c r="L33" s="36"/>
      <c r="M33" s="52"/>
      <c r="N33" s="52"/>
    </row>
    <row r="34" spans="1:14">
      <c r="A34" s="61"/>
      <c r="B34" s="62"/>
      <c r="C34" s="62"/>
      <c r="D34" s="63"/>
      <c r="E34" s="63"/>
      <c r="F34" s="63"/>
      <c r="G34" s="63"/>
      <c r="H34" s="63"/>
      <c r="I34" s="63"/>
      <c r="J34" s="63"/>
      <c r="K34" s="44">
        <f t="shared" si="0"/>
        <v>0</v>
      </c>
      <c r="L34" s="36"/>
      <c r="M34" s="53"/>
      <c r="N34" s="53"/>
    </row>
    <row r="35" spans="1:14">
      <c r="A35" s="58"/>
      <c r="B35" s="60"/>
      <c r="C35" s="60"/>
      <c r="D35" s="60"/>
      <c r="E35" s="60"/>
      <c r="F35" s="60"/>
      <c r="G35" s="60"/>
      <c r="H35" s="60"/>
      <c r="I35" s="60"/>
      <c r="J35" s="60"/>
      <c r="K35" s="44">
        <f t="shared" si="0"/>
        <v>0</v>
      </c>
      <c r="L35" s="36"/>
      <c r="M35" s="52"/>
      <c r="N35" s="52"/>
    </row>
    <row r="36" spans="1:14">
      <c r="A36" s="65"/>
      <c r="B36" s="56"/>
      <c r="C36" s="56"/>
      <c r="D36" s="56"/>
      <c r="E36" s="56"/>
      <c r="F36" s="56"/>
      <c r="G36" s="56"/>
      <c r="H36" s="56"/>
      <c r="I36" s="56"/>
      <c r="J36" s="56"/>
      <c r="K36" s="44">
        <f t="shared" si="0"/>
        <v>0</v>
      </c>
      <c r="L36" s="36"/>
      <c r="M36" s="53"/>
      <c r="N36" s="53"/>
    </row>
    <row r="37" spans="1:14">
      <c r="A37" s="58"/>
      <c r="B37" s="60"/>
      <c r="C37" s="60"/>
      <c r="D37" s="60"/>
      <c r="E37" s="60"/>
      <c r="F37" s="60"/>
      <c r="G37" s="60"/>
      <c r="H37" s="60"/>
      <c r="I37" s="60"/>
      <c r="J37" s="60"/>
      <c r="K37" s="44">
        <f t="shared" si="0"/>
        <v>0</v>
      </c>
      <c r="L37" s="36"/>
      <c r="M37" s="52"/>
      <c r="N37" s="52"/>
    </row>
    <row r="38" spans="1:14">
      <c r="A38" s="65"/>
      <c r="B38" s="56"/>
      <c r="C38" s="56"/>
      <c r="D38" s="56"/>
      <c r="E38" s="56"/>
      <c r="F38" s="56"/>
      <c r="G38" s="56"/>
      <c r="H38" s="56"/>
      <c r="I38" s="56"/>
      <c r="J38" s="56"/>
      <c r="K38" s="44">
        <f t="shared" si="0"/>
        <v>0</v>
      </c>
      <c r="L38" s="36"/>
      <c r="M38" s="53"/>
      <c r="N38" s="53"/>
    </row>
    <row r="39" spans="1:14">
      <c r="A39" s="66"/>
      <c r="B39" s="68"/>
      <c r="C39" s="68"/>
      <c r="D39" s="68"/>
      <c r="E39" s="68"/>
      <c r="F39" s="68"/>
      <c r="G39" s="68"/>
      <c r="H39" s="68"/>
      <c r="I39" s="68"/>
      <c r="J39" s="68"/>
      <c r="K39" s="69"/>
      <c r="L39" s="36"/>
      <c r="M39" s="52"/>
      <c r="N39" s="52"/>
    </row>
    <row r="40" spans="1:14">
      <c r="A40" s="70"/>
      <c r="B40" s="71"/>
      <c r="C40" s="71"/>
      <c r="D40" s="71"/>
      <c r="E40" s="70"/>
      <c r="F40" s="7"/>
      <c r="G40" s="7"/>
      <c r="H40" s="7"/>
      <c r="I40" s="7"/>
      <c r="J40" s="7"/>
      <c r="K40" s="7"/>
      <c r="L40" s="36"/>
      <c r="M40" s="53"/>
      <c r="N40" s="53"/>
    </row>
    <row r="41" spans="1:14">
      <c r="A41" s="72" t="s">
        <v>18</v>
      </c>
      <c r="B41" s="73" t="s">
        <v>19</v>
      </c>
      <c r="C41" s="74" t="s">
        <v>34</v>
      </c>
      <c r="D41" s="75" t="s">
        <v>35</v>
      </c>
      <c r="E41" s="76" t="s">
        <v>36</v>
      </c>
      <c r="F41" s="7"/>
      <c r="G41" s="77" t="s">
        <v>18</v>
      </c>
      <c r="H41" s="77" t="s">
        <v>37</v>
      </c>
      <c r="I41" s="77" t="s">
        <v>38</v>
      </c>
      <c r="J41" s="77" t="s">
        <v>39</v>
      </c>
      <c r="K41" s="7"/>
      <c r="L41" s="7"/>
      <c r="M41" s="7"/>
      <c r="N41" s="7"/>
    </row>
    <row r="42" spans="1:14">
      <c r="A42" s="80"/>
      <c r="B42" s="82"/>
      <c r="C42" s="82"/>
      <c r="D42" s="82"/>
      <c r="E42" s="84"/>
      <c r="F42" s="36"/>
      <c r="G42" s="81" t="s">
        <v>41</v>
      </c>
      <c r="H42" s="126">
        <v>0</v>
      </c>
      <c r="I42" s="85"/>
      <c r="J42" s="85"/>
      <c r="K42" s="7"/>
      <c r="L42" s="7"/>
      <c r="M42" s="7"/>
      <c r="N42" s="7"/>
    </row>
    <row r="43" spans="1:14">
      <c r="A43" s="39"/>
      <c r="B43" s="40"/>
      <c r="C43" s="40"/>
      <c r="D43" s="40"/>
      <c r="E43" s="41"/>
      <c r="F43" s="36"/>
      <c r="G43" s="86" t="s">
        <v>42</v>
      </c>
      <c r="H43" s="127">
        <v>0</v>
      </c>
      <c r="I43" s="87"/>
      <c r="J43" s="87"/>
      <c r="K43" s="7"/>
      <c r="L43" s="7"/>
      <c r="M43" s="7"/>
      <c r="N43" s="7"/>
    </row>
    <row r="44" spans="1:14">
      <c r="A44" s="80"/>
      <c r="B44" s="82"/>
      <c r="C44" s="82"/>
      <c r="D44" s="82"/>
      <c r="E44" s="84"/>
      <c r="F44" s="36"/>
      <c r="G44" s="81" t="s">
        <v>43</v>
      </c>
      <c r="H44" s="126">
        <v>0</v>
      </c>
      <c r="I44" s="85"/>
      <c r="J44" s="85"/>
      <c r="K44" s="7"/>
      <c r="L44" s="7"/>
      <c r="M44" s="7"/>
      <c r="N44" s="7"/>
    </row>
    <row r="45" spans="1:14">
      <c r="A45" s="88"/>
      <c r="B45" s="59"/>
      <c r="C45" s="59"/>
      <c r="D45" s="59"/>
      <c r="E45" s="60"/>
      <c r="F45" s="7"/>
      <c r="G45" s="77" t="s">
        <v>18</v>
      </c>
      <c r="H45" s="77" t="s">
        <v>44</v>
      </c>
      <c r="I45" s="77" t="s">
        <v>38</v>
      </c>
      <c r="J45" s="77" t="s">
        <v>39</v>
      </c>
      <c r="K45" s="7"/>
      <c r="L45" s="7"/>
      <c r="M45" s="7"/>
      <c r="N45" s="7"/>
    </row>
    <row r="46" spans="1:14">
      <c r="A46" s="90"/>
      <c r="B46" s="55"/>
      <c r="C46" s="55"/>
      <c r="D46" s="55"/>
      <c r="E46" s="56"/>
      <c r="F46" s="36"/>
      <c r="G46" s="91" t="s">
        <v>41</v>
      </c>
      <c r="H46" s="130">
        <v>0</v>
      </c>
      <c r="I46" s="93"/>
      <c r="J46" s="93"/>
      <c r="K46" s="7"/>
      <c r="L46" s="7"/>
      <c r="M46" s="7"/>
      <c r="N46" s="7"/>
    </row>
    <row r="47" spans="1:14">
      <c r="A47" s="88"/>
      <c r="B47" s="60"/>
      <c r="C47" s="60"/>
      <c r="D47" s="60"/>
      <c r="E47" s="60"/>
      <c r="F47" s="36"/>
      <c r="G47" s="95" t="s">
        <v>42</v>
      </c>
      <c r="H47" s="132">
        <v>0</v>
      </c>
      <c r="I47" s="96"/>
      <c r="J47" s="97"/>
      <c r="K47" s="7"/>
      <c r="L47" s="7"/>
      <c r="M47" s="7"/>
      <c r="N47" s="7"/>
    </row>
    <row r="48" spans="1:14">
      <c r="A48" s="90"/>
      <c r="B48" s="56"/>
      <c r="C48" s="56"/>
      <c r="D48" s="56"/>
      <c r="E48" s="56"/>
      <c r="F48" s="36"/>
      <c r="G48" s="91" t="s">
        <v>43</v>
      </c>
      <c r="H48" s="130">
        <v>0</v>
      </c>
      <c r="I48" s="93"/>
      <c r="J48" s="93"/>
      <c r="K48" s="7"/>
      <c r="L48" s="7"/>
      <c r="M48" s="7"/>
      <c r="N48" s="7"/>
    </row>
    <row r="49" spans="1:14">
      <c r="A49" s="88"/>
      <c r="B49" s="60"/>
      <c r="C49" s="60"/>
      <c r="D49" s="60"/>
      <c r="E49" s="60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90"/>
      <c r="B50" s="56"/>
      <c r="C50" s="56"/>
      <c r="D50" s="56"/>
      <c r="E50" s="56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88"/>
      <c r="B51" s="60"/>
      <c r="C51" s="60"/>
      <c r="D51" s="60"/>
      <c r="E51" s="60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90"/>
      <c r="B52" s="56"/>
      <c r="C52" s="56"/>
      <c r="D52" s="56"/>
      <c r="E52" s="56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88"/>
      <c r="B53" s="60"/>
      <c r="C53" s="60"/>
      <c r="D53" s="60"/>
      <c r="E53" s="60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90"/>
      <c r="B54" s="56"/>
      <c r="C54" s="56"/>
      <c r="D54" s="56"/>
      <c r="E54" s="56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88"/>
      <c r="B55" s="60"/>
      <c r="C55" s="60"/>
      <c r="D55" s="60"/>
      <c r="E55" s="60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90"/>
      <c r="B56" s="56"/>
      <c r="C56" s="56"/>
      <c r="D56" s="56"/>
      <c r="E56" s="56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88"/>
      <c r="B57" s="60"/>
      <c r="C57" s="60"/>
      <c r="D57" s="60"/>
      <c r="E57" s="60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90"/>
      <c r="B58" s="56"/>
      <c r="C58" s="56"/>
      <c r="D58" s="56"/>
      <c r="E58" s="56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88"/>
      <c r="B59" s="60"/>
      <c r="C59" s="60"/>
      <c r="D59" s="60"/>
      <c r="E59" s="60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90"/>
      <c r="B60" s="56"/>
      <c r="C60" s="56"/>
      <c r="D60" s="56"/>
      <c r="E60" s="56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88"/>
      <c r="B61" s="60"/>
      <c r="C61" s="60"/>
      <c r="D61" s="60"/>
      <c r="E61" s="60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90"/>
      <c r="B62" s="56"/>
      <c r="C62" s="56"/>
      <c r="D62" s="56"/>
      <c r="E62" s="56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88"/>
      <c r="B63" s="60"/>
      <c r="C63" s="60"/>
      <c r="D63" s="60"/>
      <c r="E63" s="60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90"/>
      <c r="B64" s="56"/>
      <c r="C64" s="56"/>
      <c r="D64" s="56"/>
      <c r="E64" s="56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88"/>
      <c r="B65" s="60"/>
      <c r="C65" s="60"/>
      <c r="D65" s="60"/>
      <c r="E65" s="60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90"/>
      <c r="B66" s="56"/>
      <c r="C66" s="56"/>
      <c r="D66" s="56"/>
      <c r="E66" s="56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88"/>
      <c r="B67" s="60"/>
      <c r="C67" s="60"/>
      <c r="D67" s="60"/>
      <c r="E67" s="60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90"/>
      <c r="B68" s="56"/>
      <c r="C68" s="56"/>
      <c r="D68" s="56"/>
      <c r="E68" s="56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88"/>
      <c r="B69" s="60"/>
      <c r="C69" s="60"/>
      <c r="D69" s="60"/>
      <c r="E69" s="60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90"/>
      <c r="B70" s="56"/>
      <c r="C70" s="56"/>
      <c r="D70" s="56"/>
      <c r="E70" s="56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88"/>
      <c r="B71" s="60"/>
      <c r="C71" s="60"/>
      <c r="D71" s="60"/>
      <c r="E71" s="60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90"/>
      <c r="B72" s="56"/>
      <c r="C72" s="56"/>
      <c r="D72" s="56"/>
      <c r="E72" s="56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88"/>
      <c r="B73" s="60"/>
      <c r="C73" s="60"/>
      <c r="D73" s="60"/>
      <c r="E73" s="60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90"/>
      <c r="B74" s="56"/>
      <c r="C74" s="56"/>
      <c r="D74" s="56"/>
      <c r="E74" s="56"/>
      <c r="F74" s="7"/>
      <c r="G74" s="7"/>
      <c r="H74" s="7"/>
      <c r="I74" s="7"/>
      <c r="J74" s="7"/>
      <c r="K74" s="7"/>
      <c r="L74" s="7"/>
      <c r="M74" s="7"/>
      <c r="N74" s="7"/>
    </row>
    <row r="75" spans="1:14">
      <c r="A75" s="88"/>
      <c r="B75" s="59"/>
      <c r="C75" s="59"/>
      <c r="D75" s="59"/>
      <c r="E75" s="60"/>
    </row>
    <row r="76" spans="1:14">
      <c r="A76" s="90"/>
      <c r="B76" s="55"/>
      <c r="C76" s="55"/>
      <c r="D76" s="55"/>
      <c r="E76" s="56"/>
    </row>
    <row r="77" spans="1:14">
      <c r="A77" s="88"/>
      <c r="B77" s="59"/>
      <c r="C77" s="59"/>
      <c r="D77" s="59"/>
      <c r="E77" s="60"/>
    </row>
    <row r="78" spans="1:14">
      <c r="A78" s="90"/>
      <c r="B78" s="55"/>
      <c r="C78" s="55"/>
      <c r="D78" s="55"/>
      <c r="E78" s="56"/>
    </row>
    <row r="79" spans="1:14">
      <c r="A79" s="88"/>
      <c r="B79" s="60"/>
      <c r="C79" s="60"/>
      <c r="D79" s="60"/>
      <c r="E79" s="60"/>
    </row>
    <row r="80" spans="1:14">
      <c r="A80" s="90"/>
      <c r="B80" s="56"/>
      <c r="C80" s="56"/>
      <c r="D80" s="56"/>
      <c r="E80" s="56"/>
    </row>
    <row r="81" spans="1:5">
      <c r="A81" s="88"/>
      <c r="B81" s="60"/>
      <c r="C81" s="60"/>
      <c r="D81" s="60"/>
      <c r="E81" s="60"/>
    </row>
    <row r="82" spans="1:5">
      <c r="A82" s="90"/>
      <c r="B82" s="56"/>
      <c r="C82" s="56"/>
      <c r="D82" s="56"/>
      <c r="E82" s="56"/>
    </row>
    <row r="83" spans="1:5">
      <c r="A83" s="88"/>
      <c r="B83" s="60"/>
      <c r="C83" s="60"/>
      <c r="D83" s="60"/>
      <c r="E83" s="60"/>
    </row>
    <row r="84" spans="1:5">
      <c r="A84" s="90"/>
      <c r="B84" s="56"/>
      <c r="C84" s="56"/>
      <c r="D84" s="56"/>
      <c r="E84" s="56"/>
    </row>
    <row r="85" spans="1:5">
      <c r="A85" s="88"/>
      <c r="B85" s="60"/>
      <c r="C85" s="60"/>
      <c r="D85" s="60"/>
      <c r="E85" s="60"/>
    </row>
    <row r="86" spans="1:5">
      <c r="A86" s="90"/>
      <c r="B86" s="56"/>
      <c r="C86" s="56"/>
      <c r="D86" s="56"/>
      <c r="E86" s="56"/>
    </row>
    <row r="87" spans="1:5">
      <c r="A87" s="88"/>
      <c r="B87" s="60"/>
      <c r="C87" s="60"/>
      <c r="D87" s="60"/>
      <c r="E87" s="60"/>
    </row>
    <row r="88" spans="1:5">
      <c r="A88" s="90"/>
      <c r="B88" s="56"/>
      <c r="C88" s="56"/>
      <c r="D88" s="56"/>
      <c r="E88" s="56"/>
    </row>
    <row r="89" spans="1:5">
      <c r="A89" s="88"/>
      <c r="B89" s="60"/>
      <c r="C89" s="60"/>
      <c r="D89" s="60"/>
      <c r="E89" s="60"/>
    </row>
    <row r="90" spans="1:5">
      <c r="A90" s="90"/>
      <c r="B90" s="56"/>
      <c r="C90" s="56"/>
      <c r="D90" s="56"/>
      <c r="E90" s="56"/>
    </row>
    <row r="91" spans="1:5">
      <c r="A91" s="88"/>
      <c r="B91" s="60"/>
      <c r="C91" s="60"/>
      <c r="D91" s="60"/>
      <c r="E91" s="60"/>
    </row>
    <row r="92" spans="1:5">
      <c r="A92" s="90"/>
      <c r="B92" s="56"/>
      <c r="C92" s="56"/>
      <c r="D92" s="56"/>
      <c r="E92" s="56"/>
    </row>
    <row r="93" spans="1:5">
      <c r="A93" s="88"/>
      <c r="B93" s="60"/>
      <c r="C93" s="60"/>
      <c r="D93" s="60"/>
      <c r="E93" s="60"/>
    </row>
    <row r="94" spans="1:5">
      <c r="A94" s="90"/>
      <c r="B94" s="56"/>
      <c r="C94" s="56"/>
      <c r="D94" s="56"/>
      <c r="E94" s="56"/>
    </row>
    <row r="95" spans="1:5">
      <c r="A95" s="88"/>
      <c r="B95" s="60"/>
      <c r="C95" s="60"/>
      <c r="D95" s="60"/>
      <c r="E95" s="60"/>
    </row>
    <row r="96" spans="1:5">
      <c r="A96" s="90"/>
      <c r="B96" s="56"/>
      <c r="C96" s="56"/>
      <c r="D96" s="56"/>
      <c r="E96" s="56"/>
    </row>
    <row r="97" spans="1:5">
      <c r="A97" s="88"/>
      <c r="B97" s="60"/>
      <c r="C97" s="60"/>
      <c r="D97" s="60"/>
      <c r="E97" s="60"/>
    </row>
    <row r="98" spans="1:5">
      <c r="A98" s="90"/>
      <c r="B98" s="56"/>
      <c r="C98" s="56"/>
      <c r="D98" s="56"/>
      <c r="E98" s="56"/>
    </row>
    <row r="99" spans="1:5">
      <c r="A99" s="88"/>
      <c r="B99" s="60"/>
      <c r="C99" s="60"/>
      <c r="D99" s="60"/>
      <c r="E99" s="60"/>
    </row>
    <row r="100" spans="1:5">
      <c r="A100" s="90"/>
      <c r="B100" s="56"/>
      <c r="C100" s="56"/>
      <c r="D100" s="56"/>
      <c r="E100" s="56"/>
    </row>
    <row r="101" spans="1:5">
      <c r="A101" s="88"/>
      <c r="B101" s="60"/>
      <c r="C101" s="60"/>
      <c r="D101" s="60"/>
      <c r="E101" s="60"/>
    </row>
    <row r="102" spans="1:5">
      <c r="A102" s="90"/>
      <c r="B102" s="56"/>
      <c r="C102" s="56"/>
      <c r="D102" s="56"/>
      <c r="E102" s="56"/>
    </row>
    <row r="103" spans="1:5">
      <c r="A103" s="88"/>
      <c r="B103" s="60"/>
      <c r="C103" s="60"/>
      <c r="D103" s="60"/>
      <c r="E103" s="60"/>
    </row>
    <row r="104" spans="1:5">
      <c r="A104" s="90"/>
      <c r="B104" s="56"/>
      <c r="C104" s="56"/>
      <c r="D104" s="56"/>
      <c r="E104" s="56"/>
    </row>
    <row r="105" spans="1:5">
      <c r="A105" s="88"/>
      <c r="B105" s="60"/>
      <c r="C105" s="60"/>
      <c r="D105" s="60"/>
      <c r="E105" s="60"/>
    </row>
    <row r="106" spans="1:5">
      <c r="A106" s="90"/>
      <c r="B106" s="56"/>
      <c r="C106" s="56"/>
      <c r="D106" s="56"/>
      <c r="E106" s="56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6"/>
  <sheetViews>
    <sheetView topLeftCell="A25" workbookViewId="0"/>
  </sheetViews>
  <sheetFormatPr defaultColWidth="14.42578125" defaultRowHeight="15.75" customHeight="1"/>
  <sheetData>
    <row r="1" spans="1:14">
      <c r="A1" s="1" t="s">
        <v>0</v>
      </c>
      <c r="B1" s="2" t="s">
        <v>1</v>
      </c>
      <c r="C1" s="3"/>
      <c r="D1" s="3"/>
      <c r="E1" s="4"/>
      <c r="F1" s="5" t="s">
        <v>2</v>
      </c>
      <c r="G1" s="6">
        <v>43679</v>
      </c>
      <c r="H1" s="5" t="s">
        <v>3</v>
      </c>
      <c r="I1" s="5"/>
      <c r="J1" s="3"/>
      <c r="K1" s="4"/>
      <c r="L1" s="7"/>
      <c r="M1" s="7"/>
      <c r="N1" s="7"/>
    </row>
    <row r="2" spans="1:14">
      <c r="A2" s="8" t="s">
        <v>4</v>
      </c>
      <c r="B2" s="9">
        <v>200</v>
      </c>
      <c r="C2" s="10"/>
      <c r="D2" s="11"/>
      <c r="E2" s="12" t="s">
        <v>5</v>
      </c>
      <c r="F2" s="13" t="s">
        <v>6</v>
      </c>
      <c r="G2" s="12" t="s">
        <v>7</v>
      </c>
      <c r="H2" s="12"/>
      <c r="I2" s="12" t="s">
        <v>8</v>
      </c>
      <c r="J2" s="10"/>
      <c r="K2" s="11"/>
      <c r="L2" s="7"/>
      <c r="M2" s="7"/>
      <c r="N2" s="7"/>
    </row>
    <row r="3" spans="1:14">
      <c r="A3" s="12"/>
      <c r="B3" s="12"/>
      <c r="C3" s="12"/>
      <c r="D3" s="11"/>
      <c r="E3" s="12"/>
      <c r="F3" s="13" t="s">
        <v>9</v>
      </c>
      <c r="G3" s="12" t="s">
        <v>10</v>
      </c>
      <c r="H3" s="12"/>
      <c r="I3" s="12" t="s">
        <v>8</v>
      </c>
      <c r="J3" s="10"/>
      <c r="K3" s="11"/>
      <c r="L3" s="7"/>
      <c r="M3" s="7"/>
      <c r="N3" s="7"/>
    </row>
    <row r="4" spans="1:14">
      <c r="A4" s="8" t="s">
        <v>11</v>
      </c>
      <c r="B4" s="9">
        <v>35</v>
      </c>
      <c r="C4" s="12"/>
      <c r="D4" s="11"/>
      <c r="E4" s="14"/>
      <c r="F4" s="15" t="s">
        <v>12</v>
      </c>
      <c r="G4" s="16" t="s">
        <v>10</v>
      </c>
      <c r="H4" s="16"/>
      <c r="I4" s="16" t="s">
        <v>13</v>
      </c>
      <c r="J4" s="14"/>
      <c r="K4" s="17"/>
      <c r="L4" s="7"/>
      <c r="M4" s="7"/>
      <c r="N4" s="7"/>
    </row>
    <row r="5" spans="1:14">
      <c r="A5" s="18"/>
      <c r="B5" s="12"/>
      <c r="C5" s="12"/>
      <c r="D5" s="11"/>
      <c r="E5" s="12" t="s">
        <v>14</v>
      </c>
      <c r="F5" s="19" t="s">
        <v>6</v>
      </c>
      <c r="G5" s="19" t="s">
        <v>9</v>
      </c>
      <c r="H5" s="20" t="s">
        <v>12</v>
      </c>
      <c r="I5" s="21" t="s">
        <v>15</v>
      </c>
      <c r="J5" s="10"/>
      <c r="K5" s="11"/>
      <c r="L5" s="7"/>
      <c r="M5" s="7"/>
      <c r="N5" s="7"/>
    </row>
    <row r="6" spans="1:14">
      <c r="A6" s="22" t="s">
        <v>16</v>
      </c>
      <c r="B6" s="23">
        <v>15</v>
      </c>
      <c r="C6" s="24"/>
      <c r="D6" s="25"/>
      <c r="E6" s="24"/>
      <c r="F6" s="26">
        <v>504</v>
      </c>
      <c r="G6" s="26">
        <v>1223</v>
      </c>
      <c r="H6" s="27">
        <v>673</v>
      </c>
      <c r="I6" s="24"/>
      <c r="J6" s="24"/>
      <c r="K6" s="25"/>
      <c r="L6" s="7"/>
      <c r="M6" s="7"/>
      <c r="N6" s="7"/>
    </row>
    <row r="7" spans="1:14">
      <c r="A7" s="28"/>
      <c r="B7" s="28"/>
      <c r="C7" s="28"/>
      <c r="D7" s="28"/>
      <c r="E7" s="29"/>
      <c r="F7" s="30" t="s">
        <v>17</v>
      </c>
      <c r="G7" s="31"/>
      <c r="H7" s="31"/>
      <c r="I7" s="31"/>
      <c r="J7" s="28"/>
      <c r="K7" s="28"/>
      <c r="L7" s="7"/>
      <c r="M7" s="7"/>
      <c r="N7" s="7"/>
    </row>
    <row r="8" spans="1:14">
      <c r="A8" s="32" t="s">
        <v>18</v>
      </c>
      <c r="B8" s="33" t="s">
        <v>19</v>
      </c>
      <c r="C8" s="34" t="s">
        <v>20</v>
      </c>
      <c r="D8" s="33" t="s">
        <v>21</v>
      </c>
      <c r="E8" s="33" t="s">
        <v>22</v>
      </c>
      <c r="F8" s="33" t="s">
        <v>23</v>
      </c>
      <c r="G8" s="33" t="s">
        <v>24</v>
      </c>
      <c r="H8" s="33" t="s">
        <v>25</v>
      </c>
      <c r="I8" s="33" t="s">
        <v>26</v>
      </c>
      <c r="J8" s="33" t="s">
        <v>27</v>
      </c>
      <c r="K8" s="35" t="s">
        <v>28</v>
      </c>
      <c r="L8" s="36"/>
      <c r="M8" s="37" t="s">
        <v>29</v>
      </c>
      <c r="N8" s="38" t="s">
        <v>30</v>
      </c>
    </row>
    <row r="9" spans="1:14">
      <c r="A9" s="39">
        <v>3</v>
      </c>
      <c r="B9" s="40" t="s">
        <v>31</v>
      </c>
      <c r="C9" s="40">
        <v>1</v>
      </c>
      <c r="D9" s="40"/>
      <c r="E9" s="40"/>
      <c r="F9" s="40"/>
      <c r="G9" s="40"/>
      <c r="H9" s="41"/>
      <c r="I9" s="41"/>
      <c r="J9" s="40"/>
      <c r="K9" s="42">
        <v>1</v>
      </c>
      <c r="L9" s="36"/>
      <c r="M9" s="43" t="s">
        <v>32</v>
      </c>
      <c r="N9" s="43">
        <v>5</v>
      </c>
    </row>
    <row r="10" spans="1:14">
      <c r="A10" s="46"/>
      <c r="B10" s="47"/>
      <c r="C10" s="47"/>
      <c r="D10" s="47"/>
      <c r="E10" s="47"/>
      <c r="F10" s="48"/>
      <c r="G10" s="47"/>
      <c r="H10" s="48"/>
      <c r="I10" s="48"/>
      <c r="J10" s="48"/>
      <c r="K10" s="44"/>
      <c r="L10" s="36"/>
      <c r="M10" s="49" t="s">
        <v>31</v>
      </c>
      <c r="N10" s="49">
        <v>1</v>
      </c>
    </row>
    <row r="11" spans="1:14">
      <c r="A11" s="51"/>
      <c r="B11" s="40"/>
      <c r="C11" s="41"/>
      <c r="D11" s="40"/>
      <c r="E11" s="40"/>
      <c r="F11" s="40"/>
      <c r="G11" s="40"/>
      <c r="H11" s="41"/>
      <c r="I11" s="41"/>
      <c r="J11" s="41"/>
      <c r="K11" s="44"/>
      <c r="L11" s="36"/>
      <c r="M11" s="43" t="s">
        <v>33</v>
      </c>
      <c r="N11" s="43">
        <v>2</v>
      </c>
    </row>
    <row r="12" spans="1:14">
      <c r="A12" s="46"/>
      <c r="B12" s="47"/>
      <c r="C12" s="47"/>
      <c r="D12" s="47"/>
      <c r="E12" s="48"/>
      <c r="F12" s="48"/>
      <c r="G12" s="48"/>
      <c r="H12" s="48"/>
      <c r="I12" s="47"/>
      <c r="J12" s="47"/>
      <c r="K12" s="44"/>
      <c r="L12" s="36"/>
      <c r="M12" s="50"/>
      <c r="N12" s="50"/>
    </row>
    <row r="13" spans="1:14">
      <c r="A13" s="51"/>
      <c r="B13" s="40"/>
      <c r="C13" s="40"/>
      <c r="D13" s="40"/>
      <c r="E13" s="41"/>
      <c r="F13" s="41"/>
      <c r="G13" s="41"/>
      <c r="H13" s="41"/>
      <c r="I13" s="41"/>
      <c r="J13" s="40"/>
      <c r="K13" s="44"/>
      <c r="L13" s="36"/>
      <c r="M13" s="45"/>
      <c r="N13" s="45"/>
    </row>
    <row r="14" spans="1:14">
      <c r="A14" s="46"/>
      <c r="B14" s="47"/>
      <c r="C14" s="47"/>
      <c r="D14" s="47"/>
      <c r="E14" s="47"/>
      <c r="F14" s="47"/>
      <c r="G14" s="47"/>
      <c r="H14" s="47"/>
      <c r="I14" s="48"/>
      <c r="J14" s="48"/>
      <c r="K14" s="44"/>
      <c r="L14" s="36"/>
      <c r="M14" s="50"/>
      <c r="N14" s="50"/>
    </row>
    <row r="15" spans="1:14">
      <c r="A15" s="51"/>
      <c r="B15" s="40"/>
      <c r="C15" s="40"/>
      <c r="D15" s="40"/>
      <c r="E15" s="41"/>
      <c r="F15" s="40"/>
      <c r="G15" s="41"/>
      <c r="H15" s="41"/>
      <c r="I15" s="40"/>
      <c r="J15" s="40"/>
      <c r="K15" s="44"/>
      <c r="L15" s="36"/>
      <c r="M15" s="45"/>
      <c r="N15" s="45"/>
    </row>
    <row r="16" spans="1:14">
      <c r="A16" s="46"/>
      <c r="B16" s="47"/>
      <c r="C16" s="47"/>
      <c r="D16" s="47"/>
      <c r="E16" s="48"/>
      <c r="F16" s="48"/>
      <c r="G16" s="48"/>
      <c r="H16" s="48"/>
      <c r="I16" s="48"/>
      <c r="J16" s="48"/>
      <c r="K16" s="44"/>
      <c r="L16" s="36"/>
      <c r="M16" s="50"/>
      <c r="N16" s="50"/>
    </row>
    <row r="17" spans="1:14">
      <c r="A17" s="51"/>
      <c r="B17" s="40"/>
      <c r="C17" s="40"/>
      <c r="D17" s="40"/>
      <c r="E17" s="40"/>
      <c r="F17" s="41"/>
      <c r="G17" s="41"/>
      <c r="H17" s="41"/>
      <c r="I17" s="41"/>
      <c r="J17" s="41"/>
      <c r="K17" s="44"/>
      <c r="L17" s="36"/>
      <c r="M17" s="45"/>
      <c r="N17" s="45"/>
    </row>
    <row r="18" spans="1:14">
      <c r="A18" s="46"/>
      <c r="B18" s="47"/>
      <c r="C18" s="47"/>
      <c r="D18" s="47"/>
      <c r="E18" s="47"/>
      <c r="F18" s="47"/>
      <c r="G18" s="47"/>
      <c r="H18" s="48"/>
      <c r="I18" s="48"/>
      <c r="J18" s="48"/>
      <c r="K18" s="44"/>
      <c r="L18" s="36"/>
      <c r="M18" s="50"/>
      <c r="N18" s="50"/>
    </row>
    <row r="19" spans="1:14">
      <c r="A19" s="51"/>
      <c r="B19" s="40"/>
      <c r="C19" s="40"/>
      <c r="D19" s="40"/>
      <c r="E19" s="40"/>
      <c r="F19" s="40"/>
      <c r="G19" s="40"/>
      <c r="H19" s="40"/>
      <c r="I19" s="41"/>
      <c r="J19" s="41"/>
      <c r="K19" s="44"/>
      <c r="L19" s="36"/>
      <c r="M19" s="45"/>
      <c r="N19" s="45"/>
    </row>
    <row r="20" spans="1:14">
      <c r="A20" s="46"/>
      <c r="B20" s="47"/>
      <c r="C20" s="48"/>
      <c r="D20" s="47"/>
      <c r="E20" s="48"/>
      <c r="F20" s="48"/>
      <c r="G20" s="47"/>
      <c r="H20" s="47"/>
      <c r="I20" s="48"/>
      <c r="J20" s="47"/>
      <c r="K20" s="44"/>
      <c r="L20" s="36"/>
      <c r="M20" s="53"/>
      <c r="N20" s="53"/>
    </row>
    <row r="21" spans="1:14">
      <c r="A21" s="51"/>
      <c r="B21" s="40"/>
      <c r="C21" s="40"/>
      <c r="D21" s="40"/>
      <c r="E21" s="40"/>
      <c r="F21" s="40"/>
      <c r="G21" s="40"/>
      <c r="H21" s="40"/>
      <c r="I21" s="40"/>
      <c r="J21" s="40"/>
      <c r="K21" s="44"/>
      <c r="L21" s="36"/>
      <c r="M21" s="52"/>
      <c r="N21" s="52"/>
    </row>
    <row r="22" spans="1:14">
      <c r="A22" s="54"/>
      <c r="B22" s="55"/>
      <c r="C22" s="55"/>
      <c r="D22" s="55"/>
      <c r="E22" s="55"/>
      <c r="F22" s="55"/>
      <c r="G22" s="56"/>
      <c r="H22" s="56"/>
      <c r="I22" s="56"/>
      <c r="J22" s="56"/>
      <c r="K22" s="57"/>
      <c r="L22" s="36"/>
      <c r="M22" s="53"/>
      <c r="N22" s="53"/>
    </row>
    <row r="23" spans="1:14">
      <c r="A23" s="58"/>
      <c r="B23" s="59"/>
      <c r="C23" s="60"/>
      <c r="D23" s="59"/>
      <c r="E23" s="60"/>
      <c r="F23" s="60"/>
      <c r="G23" s="60"/>
      <c r="H23" s="60"/>
      <c r="I23" s="60"/>
      <c r="J23" s="60"/>
      <c r="K23" s="57"/>
      <c r="L23" s="36"/>
      <c r="M23" s="52"/>
      <c r="N23" s="52"/>
    </row>
    <row r="24" spans="1:14">
      <c r="A24" s="61"/>
      <c r="B24" s="62"/>
      <c r="C24" s="62"/>
      <c r="D24" s="62"/>
      <c r="E24" s="63"/>
      <c r="F24" s="63"/>
      <c r="G24" s="63"/>
      <c r="H24" s="63"/>
      <c r="I24" s="63"/>
      <c r="J24" s="63"/>
      <c r="K24" s="57"/>
      <c r="L24" s="36"/>
      <c r="M24" s="53"/>
      <c r="N24" s="53"/>
    </row>
    <row r="25" spans="1:14">
      <c r="A25" s="64"/>
      <c r="B25" s="59"/>
      <c r="C25" s="60"/>
      <c r="D25" s="59"/>
      <c r="E25" s="59"/>
      <c r="F25" s="59"/>
      <c r="G25" s="59"/>
      <c r="H25" s="60"/>
      <c r="I25" s="60"/>
      <c r="J25" s="59"/>
      <c r="K25" s="57"/>
      <c r="L25" s="36"/>
      <c r="M25" s="52"/>
      <c r="N25" s="52"/>
    </row>
    <row r="26" spans="1:14">
      <c r="A26" s="65"/>
      <c r="B26" s="55"/>
      <c r="C26" s="56"/>
      <c r="D26" s="55"/>
      <c r="E26" s="55"/>
      <c r="F26" s="55"/>
      <c r="G26" s="56"/>
      <c r="H26" s="56"/>
      <c r="I26" s="56"/>
      <c r="J26" s="55"/>
      <c r="K26" s="57"/>
      <c r="L26" s="36"/>
      <c r="M26" s="53"/>
      <c r="N26" s="53"/>
    </row>
    <row r="27" spans="1:14">
      <c r="A27" s="58"/>
      <c r="B27" s="59"/>
      <c r="C27" s="60"/>
      <c r="D27" s="60"/>
      <c r="E27" s="60"/>
      <c r="F27" s="59"/>
      <c r="G27" s="59"/>
      <c r="H27" s="60"/>
      <c r="I27" s="60"/>
      <c r="J27" s="60"/>
      <c r="K27" s="57"/>
      <c r="L27" s="36"/>
      <c r="M27" s="52"/>
      <c r="N27" s="52"/>
    </row>
    <row r="28" spans="1:14">
      <c r="A28" s="65"/>
      <c r="B28" s="55"/>
      <c r="C28" s="55"/>
      <c r="D28" s="55"/>
      <c r="E28" s="56"/>
      <c r="F28" s="56"/>
      <c r="G28" s="56"/>
      <c r="H28" s="56"/>
      <c r="I28" s="56"/>
      <c r="J28" s="56"/>
      <c r="K28" s="57"/>
      <c r="L28" s="36"/>
      <c r="M28" s="53"/>
      <c r="N28" s="53"/>
    </row>
    <row r="29" spans="1:14">
      <c r="A29" s="66"/>
      <c r="B29" s="67"/>
      <c r="C29" s="67"/>
      <c r="D29" s="67"/>
      <c r="E29" s="67"/>
      <c r="F29" s="68"/>
      <c r="G29" s="68"/>
      <c r="H29" s="68"/>
      <c r="I29" s="68"/>
      <c r="J29" s="68"/>
      <c r="K29" s="57"/>
      <c r="L29" s="36"/>
      <c r="M29" s="52"/>
      <c r="N29" s="52"/>
    </row>
    <row r="30" spans="1:14">
      <c r="A30" s="65"/>
      <c r="B30" s="55"/>
      <c r="C30" s="55"/>
      <c r="D30" s="55"/>
      <c r="E30" s="56"/>
      <c r="F30" s="56"/>
      <c r="G30" s="56"/>
      <c r="H30" s="56"/>
      <c r="I30" s="56"/>
      <c r="J30" s="56"/>
      <c r="K30" s="57"/>
      <c r="L30" s="36"/>
      <c r="M30" s="53"/>
      <c r="N30" s="53"/>
    </row>
    <row r="31" spans="1:14">
      <c r="A31" s="58"/>
      <c r="B31" s="59"/>
      <c r="C31" s="60"/>
      <c r="D31" s="59"/>
      <c r="E31" s="60"/>
      <c r="F31" s="60"/>
      <c r="G31" s="60"/>
      <c r="H31" s="60"/>
      <c r="I31" s="60"/>
      <c r="J31" s="60"/>
      <c r="K31" s="57"/>
      <c r="L31" s="36"/>
      <c r="M31" s="52"/>
      <c r="N31" s="52"/>
    </row>
    <row r="32" spans="1:14">
      <c r="A32" s="65"/>
      <c r="B32" s="55"/>
      <c r="C32" s="56"/>
      <c r="D32" s="55"/>
      <c r="E32" s="56"/>
      <c r="F32" s="56"/>
      <c r="G32" s="56"/>
      <c r="H32" s="56"/>
      <c r="I32" s="56"/>
      <c r="J32" s="56"/>
      <c r="K32" s="57"/>
      <c r="L32" s="36"/>
      <c r="M32" s="53"/>
      <c r="N32" s="53"/>
    </row>
    <row r="33" spans="1:14">
      <c r="A33" s="58"/>
      <c r="B33" s="59"/>
      <c r="C33" s="59"/>
      <c r="D33" s="59"/>
      <c r="E33" s="60"/>
      <c r="F33" s="60"/>
      <c r="G33" s="60"/>
      <c r="H33" s="60"/>
      <c r="I33" s="60"/>
      <c r="J33" s="60"/>
      <c r="K33" s="57"/>
      <c r="L33" s="36"/>
      <c r="M33" s="52"/>
      <c r="N33" s="52"/>
    </row>
    <row r="34" spans="1:14">
      <c r="A34" s="61"/>
      <c r="B34" s="62"/>
      <c r="C34" s="62"/>
      <c r="D34" s="63"/>
      <c r="E34" s="63"/>
      <c r="F34" s="63"/>
      <c r="G34" s="63"/>
      <c r="H34" s="63"/>
      <c r="I34" s="63"/>
      <c r="J34" s="63"/>
      <c r="K34" s="57"/>
      <c r="L34" s="36"/>
      <c r="M34" s="53"/>
      <c r="N34" s="53"/>
    </row>
    <row r="35" spans="1:14">
      <c r="A35" s="58"/>
      <c r="B35" s="60"/>
      <c r="C35" s="60"/>
      <c r="D35" s="60"/>
      <c r="E35" s="60"/>
      <c r="F35" s="60"/>
      <c r="G35" s="60"/>
      <c r="H35" s="60"/>
      <c r="I35" s="60"/>
      <c r="J35" s="60"/>
      <c r="K35" s="69"/>
      <c r="L35" s="36"/>
      <c r="M35" s="52"/>
      <c r="N35" s="52"/>
    </row>
    <row r="36" spans="1:14">
      <c r="A36" s="65"/>
      <c r="B36" s="56"/>
      <c r="C36" s="56"/>
      <c r="D36" s="56"/>
      <c r="E36" s="56"/>
      <c r="F36" s="56"/>
      <c r="G36" s="56"/>
      <c r="H36" s="56"/>
      <c r="I36" s="56"/>
      <c r="J36" s="56"/>
      <c r="K36" s="57"/>
      <c r="L36" s="36"/>
      <c r="M36" s="53"/>
      <c r="N36" s="53"/>
    </row>
    <row r="37" spans="1:14">
      <c r="A37" s="58"/>
      <c r="B37" s="60"/>
      <c r="C37" s="60"/>
      <c r="D37" s="60"/>
      <c r="E37" s="60"/>
      <c r="F37" s="60"/>
      <c r="G37" s="60"/>
      <c r="H37" s="60"/>
      <c r="I37" s="60"/>
      <c r="J37" s="60"/>
      <c r="K37" s="69"/>
      <c r="L37" s="36"/>
      <c r="M37" s="52"/>
      <c r="N37" s="52"/>
    </row>
    <row r="38" spans="1:14">
      <c r="A38" s="65"/>
      <c r="B38" s="56"/>
      <c r="C38" s="56"/>
      <c r="D38" s="56"/>
      <c r="E38" s="56"/>
      <c r="F38" s="56"/>
      <c r="G38" s="56"/>
      <c r="H38" s="56"/>
      <c r="I38" s="56"/>
      <c r="J38" s="56"/>
      <c r="K38" s="57"/>
      <c r="L38" s="36"/>
      <c r="M38" s="53"/>
      <c r="N38" s="53"/>
    </row>
    <row r="39" spans="1:14">
      <c r="A39" s="66"/>
      <c r="B39" s="68"/>
      <c r="C39" s="68"/>
      <c r="D39" s="68"/>
      <c r="E39" s="68"/>
      <c r="F39" s="68"/>
      <c r="G39" s="68"/>
      <c r="H39" s="68"/>
      <c r="I39" s="68"/>
      <c r="J39" s="68"/>
      <c r="K39" s="69"/>
      <c r="L39" s="36"/>
      <c r="M39" s="52"/>
      <c r="N39" s="52"/>
    </row>
    <row r="40" spans="1:14">
      <c r="A40" s="70"/>
      <c r="B40" s="71"/>
      <c r="C40" s="71"/>
      <c r="D40" s="71"/>
      <c r="E40" s="70"/>
      <c r="F40" s="7"/>
      <c r="G40" s="7"/>
      <c r="H40" s="7"/>
      <c r="I40" s="7"/>
      <c r="J40" s="7"/>
      <c r="K40" s="7"/>
      <c r="L40" s="36"/>
      <c r="M40" s="53"/>
      <c r="N40" s="53"/>
    </row>
    <row r="41" spans="1:14">
      <c r="A41" s="72" t="s">
        <v>18</v>
      </c>
      <c r="B41" s="73" t="s">
        <v>19</v>
      </c>
      <c r="C41" s="74" t="s">
        <v>34</v>
      </c>
      <c r="D41" s="75" t="s">
        <v>35</v>
      </c>
      <c r="E41" s="76" t="s">
        <v>36</v>
      </c>
      <c r="F41" s="7"/>
      <c r="G41" s="77" t="s">
        <v>18</v>
      </c>
      <c r="H41" s="77" t="s">
        <v>37</v>
      </c>
      <c r="I41" s="77" t="s">
        <v>38</v>
      </c>
      <c r="J41" s="77" t="s">
        <v>39</v>
      </c>
      <c r="K41" s="7"/>
      <c r="L41" s="7"/>
      <c r="M41" s="7"/>
      <c r="N41" s="7"/>
    </row>
    <row r="42" spans="1:14">
      <c r="A42" s="78">
        <v>2</v>
      </c>
      <c r="B42" s="79" t="s">
        <v>32</v>
      </c>
      <c r="C42" s="79">
        <v>257</v>
      </c>
      <c r="D42" s="79">
        <v>215</v>
      </c>
      <c r="E42" s="79" t="s">
        <v>40</v>
      </c>
      <c r="F42" s="36"/>
      <c r="G42" s="81" t="s">
        <v>41</v>
      </c>
      <c r="H42" s="83">
        <v>0</v>
      </c>
      <c r="I42" s="85"/>
      <c r="J42" s="85"/>
      <c r="K42" s="7"/>
      <c r="L42" s="7"/>
      <c r="M42" s="7"/>
      <c r="N42" s="7"/>
    </row>
    <row r="43" spans="1:14">
      <c r="A43" s="78">
        <v>2</v>
      </c>
      <c r="B43" s="79" t="s">
        <v>32</v>
      </c>
      <c r="C43" s="79">
        <v>270</v>
      </c>
      <c r="D43" s="79">
        <v>226</v>
      </c>
      <c r="E43" s="79" t="s">
        <v>40</v>
      </c>
      <c r="F43" s="36"/>
      <c r="G43" s="86" t="s">
        <v>42</v>
      </c>
      <c r="H43" s="89">
        <v>1</v>
      </c>
      <c r="I43" s="87"/>
      <c r="J43" s="87"/>
      <c r="K43" s="7"/>
      <c r="L43" s="7"/>
      <c r="M43" s="7"/>
      <c r="N43" s="7"/>
    </row>
    <row r="44" spans="1:14">
      <c r="A44" s="92">
        <v>3</v>
      </c>
      <c r="B44" s="94" t="s">
        <v>32</v>
      </c>
      <c r="C44" s="94">
        <v>308</v>
      </c>
      <c r="D44" s="94">
        <v>459</v>
      </c>
      <c r="E44" s="94" t="s">
        <v>40</v>
      </c>
      <c r="F44" s="36"/>
      <c r="G44" s="81" t="s">
        <v>43</v>
      </c>
      <c r="H44" s="83">
        <v>1</v>
      </c>
      <c r="I44" s="85"/>
      <c r="J44" s="85"/>
      <c r="K44" s="7"/>
      <c r="L44" s="7"/>
      <c r="M44" s="7"/>
      <c r="N44" s="7"/>
    </row>
    <row r="45" spans="1:14">
      <c r="A45" s="92">
        <v>3</v>
      </c>
      <c r="B45" s="94" t="s">
        <v>32</v>
      </c>
      <c r="C45" s="94">
        <v>262</v>
      </c>
      <c r="D45" s="94">
        <v>244</v>
      </c>
      <c r="E45" s="94" t="s">
        <v>40</v>
      </c>
      <c r="F45" s="7"/>
      <c r="G45" s="77" t="s">
        <v>18</v>
      </c>
      <c r="H45" s="77" t="s">
        <v>44</v>
      </c>
      <c r="I45" s="77" t="s">
        <v>38</v>
      </c>
      <c r="J45" s="77" t="s">
        <v>39</v>
      </c>
      <c r="K45" s="7"/>
      <c r="L45" s="7"/>
      <c r="M45" s="7"/>
      <c r="N45" s="7"/>
    </row>
    <row r="46" spans="1:14">
      <c r="A46" s="92">
        <v>3</v>
      </c>
      <c r="B46" s="94" t="s">
        <v>32</v>
      </c>
      <c r="C46" s="94">
        <v>253</v>
      </c>
      <c r="D46" s="94">
        <v>189</v>
      </c>
      <c r="E46" s="94" t="s">
        <v>40</v>
      </c>
      <c r="F46" s="36"/>
      <c r="G46" s="91" t="s">
        <v>41</v>
      </c>
      <c r="H46" s="98">
        <v>0</v>
      </c>
      <c r="I46" s="93"/>
      <c r="J46" s="93"/>
      <c r="K46" s="7"/>
      <c r="L46" s="7"/>
      <c r="M46" s="7"/>
      <c r="N46" s="7"/>
    </row>
    <row r="47" spans="1:14">
      <c r="A47" s="88"/>
      <c r="B47" s="60"/>
      <c r="C47" s="60"/>
      <c r="D47" s="60"/>
      <c r="E47" s="60"/>
      <c r="F47" s="36"/>
      <c r="G47" s="95" t="s">
        <v>42</v>
      </c>
      <c r="H47" s="99">
        <v>0</v>
      </c>
      <c r="I47" s="96"/>
      <c r="J47" s="97"/>
      <c r="K47" s="7"/>
      <c r="L47" s="7"/>
      <c r="M47" s="7"/>
      <c r="N47" s="7"/>
    </row>
    <row r="48" spans="1:14">
      <c r="A48" s="90"/>
      <c r="B48" s="56"/>
      <c r="C48" s="56"/>
      <c r="D48" s="56"/>
      <c r="E48" s="56"/>
      <c r="F48" s="36"/>
      <c r="G48" s="91" t="s">
        <v>43</v>
      </c>
      <c r="H48" s="98">
        <v>0</v>
      </c>
      <c r="I48" s="93"/>
      <c r="J48" s="93"/>
      <c r="K48" s="7"/>
      <c r="L48" s="7"/>
      <c r="M48" s="7"/>
      <c r="N48" s="7"/>
    </row>
    <row r="49" spans="1:14">
      <c r="A49" s="88"/>
      <c r="B49" s="60"/>
      <c r="C49" s="60"/>
      <c r="D49" s="60"/>
      <c r="E49" s="60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90"/>
      <c r="B50" s="56"/>
      <c r="C50" s="56"/>
      <c r="D50" s="56"/>
      <c r="E50" s="56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88"/>
      <c r="B51" s="60"/>
      <c r="C51" s="60"/>
      <c r="D51" s="60"/>
      <c r="E51" s="60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90"/>
      <c r="B52" s="56"/>
      <c r="C52" s="56"/>
      <c r="D52" s="56"/>
      <c r="E52" s="56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88"/>
      <c r="B53" s="60"/>
      <c r="C53" s="60"/>
      <c r="D53" s="60"/>
      <c r="E53" s="60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90"/>
      <c r="B54" s="56"/>
      <c r="C54" s="56"/>
      <c r="D54" s="56"/>
      <c r="E54" s="56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88"/>
      <c r="B55" s="60"/>
      <c r="C55" s="60"/>
      <c r="D55" s="60"/>
      <c r="E55" s="60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90"/>
      <c r="B56" s="56"/>
      <c r="C56" s="56"/>
      <c r="D56" s="56"/>
      <c r="E56" s="56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88"/>
      <c r="B57" s="60"/>
      <c r="C57" s="60"/>
      <c r="D57" s="60"/>
      <c r="E57" s="60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90"/>
      <c r="B58" s="56"/>
      <c r="C58" s="56"/>
      <c r="D58" s="56"/>
      <c r="E58" s="56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88"/>
      <c r="B59" s="60"/>
      <c r="C59" s="60"/>
      <c r="D59" s="60"/>
      <c r="E59" s="60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90"/>
      <c r="B60" s="56"/>
      <c r="C60" s="56"/>
      <c r="D60" s="56"/>
      <c r="E60" s="56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88"/>
      <c r="B61" s="60"/>
      <c r="C61" s="60"/>
      <c r="D61" s="60"/>
      <c r="E61" s="60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90"/>
      <c r="B62" s="56"/>
      <c r="C62" s="56"/>
      <c r="D62" s="56"/>
      <c r="E62" s="56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88"/>
      <c r="B63" s="60"/>
      <c r="C63" s="60"/>
      <c r="D63" s="60"/>
      <c r="E63" s="60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90"/>
      <c r="B64" s="56"/>
      <c r="C64" s="56"/>
      <c r="D64" s="56"/>
      <c r="E64" s="56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88"/>
      <c r="B65" s="60"/>
      <c r="C65" s="60"/>
      <c r="D65" s="60"/>
      <c r="E65" s="60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90"/>
      <c r="B66" s="56"/>
      <c r="C66" s="56"/>
      <c r="D66" s="56"/>
      <c r="E66" s="56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88"/>
      <c r="B67" s="60"/>
      <c r="C67" s="60"/>
      <c r="D67" s="60"/>
      <c r="E67" s="60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90"/>
      <c r="B68" s="56"/>
      <c r="C68" s="56"/>
      <c r="D68" s="56"/>
      <c r="E68" s="56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88"/>
      <c r="B69" s="60"/>
      <c r="C69" s="60"/>
      <c r="D69" s="60"/>
      <c r="E69" s="60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90"/>
      <c r="B70" s="56"/>
      <c r="C70" s="56"/>
      <c r="D70" s="56"/>
      <c r="E70" s="56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88"/>
      <c r="B71" s="60"/>
      <c r="C71" s="60"/>
      <c r="D71" s="60"/>
      <c r="E71" s="60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90"/>
      <c r="B72" s="56"/>
      <c r="C72" s="56"/>
      <c r="D72" s="56"/>
      <c r="E72" s="56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88"/>
      <c r="B73" s="60"/>
      <c r="C73" s="60"/>
      <c r="D73" s="60"/>
      <c r="E73" s="60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90"/>
      <c r="B74" s="56"/>
      <c r="C74" s="56"/>
      <c r="D74" s="56"/>
      <c r="E74" s="56"/>
      <c r="F74" s="7"/>
      <c r="G74" s="7"/>
      <c r="H74" s="7"/>
      <c r="I74" s="7"/>
      <c r="J74" s="7"/>
      <c r="K74" s="7"/>
      <c r="L74" s="7"/>
      <c r="M74" s="7"/>
      <c r="N74" s="7"/>
    </row>
    <row r="75" spans="1:14">
      <c r="A75" s="88"/>
      <c r="B75" s="59"/>
      <c r="C75" s="59"/>
      <c r="D75" s="59"/>
      <c r="E75" s="60"/>
    </row>
    <row r="76" spans="1:14">
      <c r="A76" s="90"/>
      <c r="B76" s="55"/>
      <c r="C76" s="55"/>
      <c r="D76" s="55"/>
      <c r="E76" s="56"/>
    </row>
    <row r="77" spans="1:14">
      <c r="A77" s="88"/>
      <c r="B77" s="59"/>
      <c r="C77" s="59"/>
      <c r="D77" s="59"/>
      <c r="E77" s="60"/>
    </row>
    <row r="78" spans="1:14">
      <c r="A78" s="90"/>
      <c r="B78" s="55"/>
      <c r="C78" s="55"/>
      <c r="D78" s="55"/>
      <c r="E78" s="56"/>
    </row>
    <row r="79" spans="1:14">
      <c r="A79" s="88"/>
      <c r="B79" s="60"/>
      <c r="C79" s="60"/>
      <c r="D79" s="60"/>
      <c r="E79" s="60"/>
    </row>
    <row r="80" spans="1:14">
      <c r="A80" s="90"/>
      <c r="B80" s="56"/>
      <c r="C80" s="56"/>
      <c r="D80" s="56"/>
      <c r="E80" s="56"/>
    </row>
    <row r="81" spans="1:5">
      <c r="A81" s="88"/>
      <c r="B81" s="60"/>
      <c r="C81" s="60"/>
      <c r="D81" s="60"/>
      <c r="E81" s="60"/>
    </row>
    <row r="82" spans="1:5">
      <c r="A82" s="90"/>
      <c r="B82" s="56"/>
      <c r="C82" s="56"/>
      <c r="D82" s="56"/>
      <c r="E82" s="56"/>
    </row>
    <row r="83" spans="1:5">
      <c r="A83" s="88"/>
      <c r="B83" s="60"/>
      <c r="C83" s="60"/>
      <c r="D83" s="60"/>
      <c r="E83" s="60"/>
    </row>
    <row r="84" spans="1:5">
      <c r="A84" s="90"/>
      <c r="B84" s="56"/>
      <c r="C84" s="56"/>
      <c r="D84" s="56"/>
      <c r="E84" s="56"/>
    </row>
    <row r="85" spans="1:5">
      <c r="A85" s="88"/>
      <c r="B85" s="60"/>
      <c r="C85" s="60"/>
      <c r="D85" s="60"/>
      <c r="E85" s="60"/>
    </row>
    <row r="86" spans="1:5">
      <c r="A86" s="90"/>
      <c r="B86" s="56"/>
      <c r="C86" s="56"/>
      <c r="D86" s="56"/>
      <c r="E86" s="56"/>
    </row>
    <row r="87" spans="1:5">
      <c r="A87" s="88"/>
      <c r="B87" s="60"/>
      <c r="C87" s="60"/>
      <c r="D87" s="60"/>
      <c r="E87" s="60"/>
    </row>
    <row r="88" spans="1:5">
      <c r="A88" s="90"/>
      <c r="B88" s="56"/>
      <c r="C88" s="56"/>
      <c r="D88" s="56"/>
      <c r="E88" s="56"/>
    </row>
    <row r="89" spans="1:5">
      <c r="A89" s="88"/>
      <c r="B89" s="60"/>
      <c r="C89" s="60"/>
      <c r="D89" s="60"/>
      <c r="E89" s="60"/>
    </row>
    <row r="90" spans="1:5">
      <c r="A90" s="90"/>
      <c r="B90" s="56"/>
      <c r="C90" s="56"/>
      <c r="D90" s="56"/>
      <c r="E90" s="56"/>
    </row>
    <row r="91" spans="1:5">
      <c r="A91" s="88"/>
      <c r="B91" s="60"/>
      <c r="C91" s="60"/>
      <c r="D91" s="60"/>
      <c r="E91" s="60"/>
    </row>
    <row r="92" spans="1:5">
      <c r="A92" s="90"/>
      <c r="B92" s="56"/>
      <c r="C92" s="56"/>
      <c r="D92" s="56"/>
      <c r="E92" s="56"/>
    </row>
    <row r="93" spans="1:5">
      <c r="A93" s="88"/>
      <c r="B93" s="60"/>
      <c r="C93" s="60"/>
      <c r="D93" s="60"/>
      <c r="E93" s="60"/>
    </row>
    <row r="94" spans="1:5">
      <c r="A94" s="90"/>
      <c r="B94" s="56"/>
      <c r="C94" s="56"/>
      <c r="D94" s="56"/>
      <c r="E94" s="56"/>
    </row>
    <row r="95" spans="1:5">
      <c r="A95" s="88"/>
      <c r="B95" s="60"/>
      <c r="C95" s="60"/>
      <c r="D95" s="60"/>
      <c r="E95" s="60"/>
    </row>
    <row r="96" spans="1:5">
      <c r="A96" s="90"/>
      <c r="B96" s="56"/>
      <c r="C96" s="56"/>
      <c r="D96" s="56"/>
      <c r="E96" s="56"/>
    </row>
    <row r="97" spans="1:5">
      <c r="A97" s="88"/>
      <c r="B97" s="60"/>
      <c r="C97" s="60"/>
      <c r="D97" s="60"/>
      <c r="E97" s="60"/>
    </row>
    <row r="98" spans="1:5">
      <c r="A98" s="90"/>
      <c r="B98" s="56"/>
      <c r="C98" s="56"/>
      <c r="D98" s="56"/>
      <c r="E98" s="56"/>
    </row>
    <row r="99" spans="1:5">
      <c r="A99" s="88"/>
      <c r="B99" s="60"/>
      <c r="C99" s="60"/>
      <c r="D99" s="60"/>
      <c r="E99" s="60"/>
    </row>
    <row r="100" spans="1:5">
      <c r="A100" s="90"/>
      <c r="B100" s="56"/>
      <c r="C100" s="56"/>
      <c r="D100" s="56"/>
      <c r="E100" s="56"/>
    </row>
    <row r="101" spans="1:5">
      <c r="A101" s="88"/>
      <c r="B101" s="60"/>
      <c r="C101" s="60"/>
      <c r="D101" s="60"/>
      <c r="E101" s="60"/>
    </row>
    <row r="102" spans="1:5">
      <c r="A102" s="90"/>
      <c r="B102" s="56"/>
      <c r="C102" s="56"/>
      <c r="D102" s="56"/>
      <c r="E102" s="56"/>
    </row>
    <row r="103" spans="1:5">
      <c r="A103" s="88"/>
      <c r="B103" s="60"/>
      <c r="C103" s="60"/>
      <c r="D103" s="60"/>
      <c r="E103" s="60"/>
    </row>
    <row r="104" spans="1:5">
      <c r="A104" s="90"/>
      <c r="B104" s="56"/>
      <c r="C104" s="56"/>
      <c r="D104" s="56"/>
      <c r="E104" s="56"/>
    </row>
    <row r="105" spans="1:5">
      <c r="A105" s="88"/>
      <c r="B105" s="60"/>
      <c r="C105" s="60"/>
      <c r="D105" s="60"/>
      <c r="E105" s="60"/>
    </row>
    <row r="106" spans="1:5">
      <c r="A106" s="90"/>
      <c r="B106" s="56"/>
      <c r="C106" s="56"/>
      <c r="D106" s="56"/>
      <c r="E106" s="56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6"/>
  <sheetViews>
    <sheetView workbookViewId="0">
      <selection activeCell="A9" sqref="A9:J26"/>
    </sheetView>
  </sheetViews>
  <sheetFormatPr defaultColWidth="14.42578125" defaultRowHeight="15.75" customHeight="1"/>
  <sheetData>
    <row r="1" spans="1:14">
      <c r="A1" s="1" t="s">
        <v>0</v>
      </c>
      <c r="B1" s="2" t="s">
        <v>95</v>
      </c>
      <c r="C1" s="3"/>
      <c r="D1" s="3"/>
      <c r="E1" s="4"/>
      <c r="F1" s="5" t="s">
        <v>2</v>
      </c>
      <c r="G1" s="6">
        <v>43679</v>
      </c>
      <c r="H1" s="5" t="s">
        <v>3</v>
      </c>
      <c r="I1" s="5"/>
      <c r="J1" s="3"/>
      <c r="K1" s="4"/>
      <c r="L1" s="7"/>
      <c r="M1" s="7"/>
      <c r="N1" s="7"/>
    </row>
    <row r="2" spans="1:14">
      <c r="A2" s="8" t="s">
        <v>4</v>
      </c>
      <c r="B2" s="9">
        <v>200</v>
      </c>
      <c r="C2" s="10"/>
      <c r="D2" s="11"/>
      <c r="E2" s="12" t="s">
        <v>5</v>
      </c>
      <c r="F2" s="13" t="s">
        <v>6</v>
      </c>
      <c r="G2" s="12" t="s">
        <v>7</v>
      </c>
      <c r="H2" s="12"/>
      <c r="I2" s="12" t="s">
        <v>8</v>
      </c>
      <c r="J2" s="10"/>
      <c r="K2" s="11"/>
      <c r="L2" s="7"/>
      <c r="M2" s="7"/>
      <c r="N2" s="7"/>
    </row>
    <row r="3" spans="1:14">
      <c r="A3" s="12"/>
      <c r="B3" s="12"/>
      <c r="C3" s="12"/>
      <c r="D3" s="11"/>
      <c r="E3" s="12"/>
      <c r="F3" s="13" t="s">
        <v>9</v>
      </c>
      <c r="G3" s="12" t="s">
        <v>10</v>
      </c>
      <c r="H3" s="12"/>
      <c r="I3" s="12" t="s">
        <v>8</v>
      </c>
      <c r="J3" s="10"/>
      <c r="K3" s="11"/>
      <c r="L3" s="7"/>
      <c r="M3" s="7"/>
      <c r="N3" s="7"/>
    </row>
    <row r="4" spans="1:14">
      <c r="A4" s="8" t="s">
        <v>11</v>
      </c>
      <c r="B4" s="9">
        <v>25</v>
      </c>
      <c r="C4" s="12"/>
      <c r="D4" s="11"/>
      <c r="E4" s="14"/>
      <c r="F4" s="15" t="s">
        <v>12</v>
      </c>
      <c r="G4" s="16" t="s">
        <v>10</v>
      </c>
      <c r="H4" s="16"/>
      <c r="I4" s="16" t="s">
        <v>13</v>
      </c>
      <c r="J4" s="14"/>
      <c r="K4" s="17"/>
      <c r="L4" s="7"/>
      <c r="M4" s="7"/>
      <c r="N4" s="7"/>
    </row>
    <row r="5" spans="1:14">
      <c r="A5" s="18"/>
      <c r="B5" s="12"/>
      <c r="C5" s="12"/>
      <c r="D5" s="11"/>
      <c r="E5" s="12" t="s">
        <v>14</v>
      </c>
      <c r="F5" s="19" t="s">
        <v>6</v>
      </c>
      <c r="G5" s="19" t="s">
        <v>9</v>
      </c>
      <c r="H5" s="20" t="s">
        <v>12</v>
      </c>
      <c r="I5" s="21" t="s">
        <v>15</v>
      </c>
      <c r="J5" s="10"/>
      <c r="K5" s="11"/>
      <c r="L5" s="7"/>
      <c r="M5" s="7"/>
      <c r="N5" s="7"/>
    </row>
    <row r="6" spans="1:14">
      <c r="A6" s="22" t="s">
        <v>16</v>
      </c>
      <c r="B6" s="23">
        <v>15</v>
      </c>
      <c r="C6" s="24"/>
      <c r="D6" s="25"/>
      <c r="E6" s="24"/>
      <c r="F6" s="26">
        <v>1498</v>
      </c>
      <c r="G6" s="26">
        <v>1009</v>
      </c>
      <c r="H6" s="27">
        <f>1898+1854</f>
        <v>3752</v>
      </c>
      <c r="I6" s="24"/>
      <c r="J6" s="24"/>
      <c r="K6" s="25"/>
      <c r="L6" s="7"/>
      <c r="M6" s="7"/>
      <c r="N6" s="7"/>
    </row>
    <row r="7" spans="1:14">
      <c r="A7" s="28"/>
      <c r="B7" s="28"/>
      <c r="C7" s="28"/>
      <c r="D7" s="28"/>
      <c r="E7" s="29"/>
      <c r="F7" s="30" t="s">
        <v>17</v>
      </c>
      <c r="G7" s="31"/>
      <c r="H7" s="31"/>
      <c r="I7" s="31"/>
      <c r="J7" s="28"/>
      <c r="K7" s="28"/>
      <c r="L7" s="7"/>
      <c r="M7" s="7"/>
      <c r="N7" s="7"/>
    </row>
    <row r="8" spans="1:14">
      <c r="A8" s="32" t="s">
        <v>18</v>
      </c>
      <c r="B8" s="33" t="s">
        <v>19</v>
      </c>
      <c r="C8" s="34" t="s">
        <v>20</v>
      </c>
      <c r="D8" s="33" t="s">
        <v>21</v>
      </c>
      <c r="E8" s="33" t="s">
        <v>22</v>
      </c>
      <c r="F8" s="33" t="s">
        <v>23</v>
      </c>
      <c r="G8" s="33" t="s">
        <v>24</v>
      </c>
      <c r="H8" s="33" t="s">
        <v>25</v>
      </c>
      <c r="I8" s="33" t="s">
        <v>26</v>
      </c>
      <c r="J8" s="33" t="s">
        <v>27</v>
      </c>
      <c r="K8" s="35" t="s">
        <v>28</v>
      </c>
      <c r="L8" s="36"/>
      <c r="M8" s="37" t="s">
        <v>29</v>
      </c>
      <c r="N8" s="38" t="s">
        <v>30</v>
      </c>
    </row>
    <row r="9" spans="1:14">
      <c r="A9" s="137">
        <v>1</v>
      </c>
      <c r="B9" s="138" t="s">
        <v>58</v>
      </c>
      <c r="C9" s="138">
        <v>22</v>
      </c>
      <c r="D9" s="138">
        <v>1</v>
      </c>
      <c r="E9" s="138"/>
      <c r="F9" s="138"/>
      <c r="G9" s="138"/>
      <c r="H9" s="139"/>
      <c r="I9" s="139"/>
      <c r="J9" s="138"/>
      <c r="K9" s="140">
        <f t="shared" ref="K9:K26" si="0">SUM(C9:J9)</f>
        <v>23</v>
      </c>
      <c r="L9" s="36"/>
      <c r="M9" s="180" t="s">
        <v>53</v>
      </c>
      <c r="N9" s="180">
        <f>SUM(K15+K17+K22)</f>
        <v>54</v>
      </c>
    </row>
    <row r="10" spans="1:14">
      <c r="A10" s="143">
        <v>1</v>
      </c>
      <c r="B10" s="145" t="s">
        <v>31</v>
      </c>
      <c r="C10" s="145">
        <v>34</v>
      </c>
      <c r="D10" s="145">
        <v>8</v>
      </c>
      <c r="E10" s="145"/>
      <c r="F10" s="147"/>
      <c r="G10" s="145"/>
      <c r="H10" s="147"/>
      <c r="I10" s="147"/>
      <c r="J10" s="147"/>
      <c r="K10" s="140">
        <f t="shared" si="0"/>
        <v>42</v>
      </c>
      <c r="L10" s="36"/>
      <c r="M10" s="181" t="s">
        <v>58</v>
      </c>
      <c r="N10" s="181">
        <f>SUM(K9+K18+K25)</f>
        <v>36</v>
      </c>
    </row>
    <row r="11" spans="1:14">
      <c r="A11" s="150">
        <v>1</v>
      </c>
      <c r="B11" s="138" t="s">
        <v>60</v>
      </c>
      <c r="C11" s="138">
        <v>1</v>
      </c>
      <c r="D11" s="138">
        <v>5</v>
      </c>
      <c r="E11" s="138"/>
      <c r="F11" s="138"/>
      <c r="G11" s="138"/>
      <c r="H11" s="139"/>
      <c r="I11" s="139"/>
      <c r="J11" s="139"/>
      <c r="K11" s="140">
        <f t="shared" si="0"/>
        <v>6</v>
      </c>
      <c r="L11" s="36"/>
      <c r="M11" s="180" t="s">
        <v>31</v>
      </c>
      <c r="N11" s="182">
        <f>SUM(K10+K20+K24)</f>
        <v>55</v>
      </c>
    </row>
    <row r="12" spans="1:14">
      <c r="A12" s="143">
        <v>1</v>
      </c>
      <c r="B12" s="145" t="s">
        <v>67</v>
      </c>
      <c r="C12" s="145">
        <v>2</v>
      </c>
      <c r="D12" s="145">
        <v>2</v>
      </c>
      <c r="E12" s="147"/>
      <c r="F12" s="147"/>
      <c r="G12" s="147"/>
      <c r="H12" s="147"/>
      <c r="I12" s="145"/>
      <c r="J12" s="145"/>
      <c r="K12" s="140">
        <f t="shared" si="0"/>
        <v>4</v>
      </c>
      <c r="L12" s="36"/>
      <c r="M12" s="181" t="s">
        <v>60</v>
      </c>
      <c r="N12" s="181">
        <f>SUM(K11)</f>
        <v>6</v>
      </c>
    </row>
    <row r="13" spans="1:14">
      <c r="A13" s="150">
        <v>1</v>
      </c>
      <c r="B13" s="138" t="s">
        <v>48</v>
      </c>
      <c r="C13" s="138">
        <v>4</v>
      </c>
      <c r="D13" s="138">
        <v>15</v>
      </c>
      <c r="E13" s="139"/>
      <c r="F13" s="139"/>
      <c r="G13" s="139"/>
      <c r="H13" s="139"/>
      <c r="I13" s="139"/>
      <c r="J13" s="138"/>
      <c r="K13" s="140">
        <f t="shared" si="0"/>
        <v>19</v>
      </c>
      <c r="L13" s="36"/>
      <c r="M13" s="180" t="s">
        <v>67</v>
      </c>
      <c r="N13" s="180">
        <f>SUM(K12+K19)</f>
        <v>11</v>
      </c>
    </row>
    <row r="14" spans="1:14">
      <c r="A14" s="143">
        <v>1</v>
      </c>
      <c r="B14" s="145" t="s">
        <v>85</v>
      </c>
      <c r="C14" s="145">
        <v>3</v>
      </c>
      <c r="D14" s="145">
        <v>1</v>
      </c>
      <c r="E14" s="145"/>
      <c r="F14" s="145"/>
      <c r="G14" s="145"/>
      <c r="H14" s="145"/>
      <c r="I14" s="147"/>
      <c r="J14" s="147"/>
      <c r="K14" s="140">
        <f t="shared" si="0"/>
        <v>4</v>
      </c>
      <c r="L14" s="36"/>
      <c r="M14" s="181" t="s">
        <v>48</v>
      </c>
      <c r="N14" s="181">
        <f>SUM(K13+K21+K23)</f>
        <v>30</v>
      </c>
    </row>
    <row r="15" spans="1:14">
      <c r="A15" s="150">
        <v>1</v>
      </c>
      <c r="B15" s="138" t="s">
        <v>53</v>
      </c>
      <c r="C15" s="138">
        <v>2</v>
      </c>
      <c r="D15" s="138">
        <v>2</v>
      </c>
      <c r="E15" s="139"/>
      <c r="F15" s="138"/>
      <c r="G15" s="139"/>
      <c r="H15" s="139"/>
      <c r="I15" s="138"/>
      <c r="J15" s="138"/>
      <c r="K15" s="140">
        <f t="shared" si="0"/>
        <v>4</v>
      </c>
      <c r="L15" s="36"/>
      <c r="M15" s="180" t="s">
        <v>85</v>
      </c>
      <c r="N15" s="180">
        <f>SUM(K14)</f>
        <v>4</v>
      </c>
    </row>
    <row r="16" spans="1:14">
      <c r="A16" s="143">
        <v>1</v>
      </c>
      <c r="B16" s="145" t="s">
        <v>64</v>
      </c>
      <c r="C16" s="145">
        <v>4</v>
      </c>
      <c r="D16" s="145"/>
      <c r="E16" s="145">
        <v>1</v>
      </c>
      <c r="F16" s="147"/>
      <c r="G16" s="147"/>
      <c r="H16" s="147"/>
      <c r="I16" s="147"/>
      <c r="J16" s="147"/>
      <c r="K16" s="140">
        <f t="shared" si="0"/>
        <v>5</v>
      </c>
      <c r="L16" s="36"/>
      <c r="M16" s="181" t="s">
        <v>64</v>
      </c>
      <c r="N16" s="181">
        <f>SUM(K16)</f>
        <v>5</v>
      </c>
    </row>
    <row r="17" spans="1:14">
      <c r="A17" s="159">
        <v>2</v>
      </c>
      <c r="B17" s="94" t="s">
        <v>53</v>
      </c>
      <c r="C17" s="94"/>
      <c r="D17" s="94">
        <v>3</v>
      </c>
      <c r="E17" s="94">
        <v>2</v>
      </c>
      <c r="F17" s="94">
        <v>2</v>
      </c>
      <c r="G17" s="94">
        <v>1</v>
      </c>
      <c r="H17" s="94">
        <v>2</v>
      </c>
      <c r="I17" s="160"/>
      <c r="J17" s="160"/>
      <c r="K17" s="161">
        <f t="shared" si="0"/>
        <v>10</v>
      </c>
      <c r="L17" s="36"/>
      <c r="M17" s="180" t="s">
        <v>61</v>
      </c>
      <c r="N17" s="180">
        <v>1</v>
      </c>
    </row>
    <row r="18" spans="1:14">
      <c r="A18" s="162">
        <v>2</v>
      </c>
      <c r="B18" s="163" t="s">
        <v>58</v>
      </c>
      <c r="C18" s="163">
        <v>5</v>
      </c>
      <c r="D18" s="163">
        <v>1</v>
      </c>
      <c r="E18" s="163"/>
      <c r="F18" s="163"/>
      <c r="G18" s="163"/>
      <c r="H18" s="164"/>
      <c r="I18" s="164"/>
      <c r="J18" s="164"/>
      <c r="K18" s="161">
        <f t="shared" si="0"/>
        <v>6</v>
      </c>
      <c r="L18" s="36"/>
      <c r="M18" s="181" t="s">
        <v>32</v>
      </c>
      <c r="N18" s="181">
        <v>7</v>
      </c>
    </row>
    <row r="19" spans="1:14">
      <c r="A19" s="159">
        <v>2</v>
      </c>
      <c r="B19" s="94" t="s">
        <v>67</v>
      </c>
      <c r="C19" s="94">
        <v>5</v>
      </c>
      <c r="D19" s="94">
        <v>2</v>
      </c>
      <c r="E19" s="94"/>
      <c r="F19" s="94"/>
      <c r="G19" s="94"/>
      <c r="H19" s="94"/>
      <c r="I19" s="160"/>
      <c r="J19" s="160"/>
      <c r="K19" s="161">
        <f t="shared" si="0"/>
        <v>7</v>
      </c>
      <c r="L19" s="36"/>
      <c r="M19" s="45" t="s">
        <v>33</v>
      </c>
      <c r="N19" s="45">
        <f>COUNT(N9:N18)</f>
        <v>10</v>
      </c>
    </row>
    <row r="20" spans="1:14">
      <c r="A20" s="162">
        <v>2</v>
      </c>
      <c r="B20" s="163" t="s">
        <v>31</v>
      </c>
      <c r="C20" s="163">
        <v>1</v>
      </c>
      <c r="D20" s="163">
        <v>5</v>
      </c>
      <c r="E20" s="164"/>
      <c r="F20" s="164"/>
      <c r="G20" s="163"/>
      <c r="H20" s="163"/>
      <c r="I20" s="164"/>
      <c r="J20" s="163"/>
      <c r="K20" s="161">
        <f t="shared" si="0"/>
        <v>6</v>
      </c>
      <c r="L20" s="36"/>
      <c r="M20" s="53"/>
      <c r="N20" s="53"/>
    </row>
    <row r="21" spans="1:14">
      <c r="A21" s="159">
        <v>2</v>
      </c>
      <c r="B21" s="94" t="s">
        <v>48</v>
      </c>
      <c r="C21" s="94"/>
      <c r="D21" s="94">
        <v>1</v>
      </c>
      <c r="E21" s="94"/>
      <c r="F21" s="94"/>
      <c r="G21" s="94"/>
      <c r="H21" s="94"/>
      <c r="I21" s="94"/>
      <c r="J21" s="94"/>
      <c r="K21" s="161">
        <f t="shared" si="0"/>
        <v>1</v>
      </c>
      <c r="L21" s="36"/>
      <c r="M21" s="52"/>
      <c r="N21" s="52"/>
    </row>
    <row r="22" spans="1:14">
      <c r="A22" s="156">
        <v>3</v>
      </c>
      <c r="B22" s="79" t="s">
        <v>53</v>
      </c>
      <c r="C22" s="79"/>
      <c r="D22" s="79">
        <v>6</v>
      </c>
      <c r="E22" s="79">
        <v>2</v>
      </c>
      <c r="F22" s="79"/>
      <c r="G22" s="157"/>
      <c r="H22" s="79">
        <v>4</v>
      </c>
      <c r="I22" s="79">
        <v>2</v>
      </c>
      <c r="J22" s="79">
        <v>26</v>
      </c>
      <c r="K22" s="155">
        <f t="shared" si="0"/>
        <v>40</v>
      </c>
      <c r="L22" s="36"/>
      <c r="M22" s="53"/>
      <c r="N22" s="53"/>
    </row>
    <row r="23" spans="1:14">
      <c r="A23" s="156">
        <v>3</v>
      </c>
      <c r="B23" s="79" t="s">
        <v>48</v>
      </c>
      <c r="C23" s="79">
        <v>1</v>
      </c>
      <c r="D23" s="79">
        <v>8</v>
      </c>
      <c r="E23" s="157"/>
      <c r="F23" s="157"/>
      <c r="G23" s="157"/>
      <c r="H23" s="157"/>
      <c r="I23" s="79">
        <v>1</v>
      </c>
      <c r="J23" s="157"/>
      <c r="K23" s="155">
        <f t="shared" si="0"/>
        <v>10</v>
      </c>
      <c r="L23" s="36"/>
      <c r="M23" s="52"/>
      <c r="N23" s="52"/>
    </row>
    <row r="24" spans="1:14">
      <c r="A24" s="152">
        <v>3</v>
      </c>
      <c r="B24" s="153" t="s">
        <v>31</v>
      </c>
      <c r="C24" s="153">
        <v>4</v>
      </c>
      <c r="D24" s="153">
        <v>3</v>
      </c>
      <c r="E24" s="154"/>
      <c r="F24" s="154"/>
      <c r="G24" s="154"/>
      <c r="H24" s="154"/>
      <c r="I24" s="154"/>
      <c r="J24" s="154"/>
      <c r="K24" s="155">
        <f t="shared" si="0"/>
        <v>7</v>
      </c>
      <c r="L24" s="36"/>
      <c r="M24" s="53"/>
      <c r="N24" s="53"/>
    </row>
    <row r="25" spans="1:14">
      <c r="A25" s="156">
        <v>3</v>
      </c>
      <c r="B25" s="79" t="s">
        <v>58</v>
      </c>
      <c r="C25" s="79">
        <v>7</v>
      </c>
      <c r="D25" s="79"/>
      <c r="E25" s="79"/>
      <c r="F25" s="79"/>
      <c r="G25" s="79"/>
      <c r="H25" s="157"/>
      <c r="I25" s="157"/>
      <c r="J25" s="79"/>
      <c r="K25" s="155">
        <f t="shared" si="0"/>
        <v>7</v>
      </c>
      <c r="L25" s="36"/>
      <c r="M25" s="52"/>
      <c r="N25" s="52"/>
    </row>
    <row r="26" spans="1:14">
      <c r="A26" s="156">
        <v>3</v>
      </c>
      <c r="B26" s="79" t="s">
        <v>61</v>
      </c>
      <c r="C26" s="157"/>
      <c r="D26" s="79"/>
      <c r="E26" s="79"/>
      <c r="F26" s="79">
        <v>1</v>
      </c>
      <c r="G26" s="157"/>
      <c r="H26" s="157"/>
      <c r="I26" s="157"/>
      <c r="J26" s="79"/>
      <c r="K26" s="155">
        <f t="shared" si="0"/>
        <v>1</v>
      </c>
      <c r="L26" s="36"/>
      <c r="M26" s="53"/>
      <c r="N26" s="53"/>
    </row>
    <row r="27" spans="1:14">
      <c r="A27" s="58"/>
      <c r="B27" s="59"/>
      <c r="C27" s="60"/>
      <c r="D27" s="60"/>
      <c r="E27" s="60"/>
      <c r="F27" s="59"/>
      <c r="G27" s="59"/>
      <c r="H27" s="60"/>
      <c r="I27" s="60"/>
      <c r="J27" s="60"/>
      <c r="K27" s="57"/>
      <c r="L27" s="36"/>
      <c r="M27" s="52"/>
      <c r="N27" s="52"/>
    </row>
    <row r="28" spans="1:14">
      <c r="A28" s="65"/>
      <c r="B28" s="55"/>
      <c r="C28" s="55"/>
      <c r="D28" s="55"/>
      <c r="E28" s="56"/>
      <c r="F28" s="56"/>
      <c r="G28" s="56"/>
      <c r="H28" s="56"/>
      <c r="I28" s="56"/>
      <c r="J28" s="56"/>
      <c r="K28" s="57"/>
      <c r="L28" s="36"/>
      <c r="M28" s="53"/>
      <c r="N28" s="53"/>
    </row>
    <row r="29" spans="1:14">
      <c r="A29" s="66"/>
      <c r="B29" s="67"/>
      <c r="C29" s="67"/>
      <c r="D29" s="67"/>
      <c r="E29" s="67"/>
      <c r="F29" s="68"/>
      <c r="G29" s="68"/>
      <c r="H29" s="68"/>
      <c r="I29" s="68"/>
      <c r="J29" s="68"/>
      <c r="K29" s="57"/>
      <c r="L29" s="36"/>
      <c r="M29" s="52"/>
      <c r="N29" s="52"/>
    </row>
    <row r="30" spans="1:14">
      <c r="A30" s="65"/>
      <c r="B30" s="55"/>
      <c r="C30" s="55"/>
      <c r="D30" s="55"/>
      <c r="E30" s="56"/>
      <c r="F30" s="56"/>
      <c r="G30" s="56"/>
      <c r="H30" s="56"/>
      <c r="I30" s="56"/>
      <c r="J30" s="56"/>
      <c r="K30" s="57"/>
      <c r="L30" s="36"/>
      <c r="M30" s="53"/>
      <c r="N30" s="53"/>
    </row>
    <row r="31" spans="1:14">
      <c r="A31" s="58"/>
      <c r="B31" s="59"/>
      <c r="C31" s="60"/>
      <c r="D31" s="59"/>
      <c r="E31" s="60"/>
      <c r="F31" s="60"/>
      <c r="G31" s="60"/>
      <c r="H31" s="60"/>
      <c r="I31" s="60"/>
      <c r="J31" s="60"/>
      <c r="K31" s="57"/>
      <c r="L31" s="36"/>
      <c r="M31" s="52"/>
      <c r="N31" s="52"/>
    </row>
    <row r="32" spans="1:14">
      <c r="A32" s="65"/>
      <c r="B32" s="55"/>
      <c r="C32" s="56"/>
      <c r="D32" s="55"/>
      <c r="E32" s="56"/>
      <c r="F32" s="56"/>
      <c r="G32" s="56"/>
      <c r="H32" s="56"/>
      <c r="I32" s="56"/>
      <c r="J32" s="56"/>
      <c r="K32" s="57"/>
      <c r="L32" s="36"/>
      <c r="M32" s="53"/>
      <c r="N32" s="53"/>
    </row>
    <row r="33" spans="1:14">
      <c r="A33" s="58"/>
      <c r="B33" s="59"/>
      <c r="C33" s="59"/>
      <c r="D33" s="59"/>
      <c r="E33" s="60"/>
      <c r="F33" s="60"/>
      <c r="G33" s="60"/>
      <c r="H33" s="60"/>
      <c r="I33" s="60"/>
      <c r="J33" s="60"/>
      <c r="K33" s="57"/>
      <c r="L33" s="36"/>
      <c r="M33" s="52"/>
      <c r="N33" s="52"/>
    </row>
    <row r="34" spans="1:14">
      <c r="A34" s="61"/>
      <c r="B34" s="62"/>
      <c r="C34" s="62"/>
      <c r="D34" s="63"/>
      <c r="E34" s="63"/>
      <c r="F34" s="63"/>
      <c r="G34" s="63"/>
      <c r="H34" s="63"/>
      <c r="I34" s="63"/>
      <c r="J34" s="63"/>
      <c r="K34" s="57"/>
      <c r="L34" s="36"/>
      <c r="M34" s="53"/>
      <c r="N34" s="53"/>
    </row>
    <row r="35" spans="1:14">
      <c r="A35" s="58"/>
      <c r="B35" s="60"/>
      <c r="C35" s="60"/>
      <c r="D35" s="60"/>
      <c r="E35" s="60"/>
      <c r="F35" s="60"/>
      <c r="G35" s="60"/>
      <c r="H35" s="60"/>
      <c r="I35" s="60"/>
      <c r="J35" s="60"/>
      <c r="K35" s="69"/>
      <c r="L35" s="36"/>
      <c r="M35" s="52"/>
      <c r="N35" s="52"/>
    </row>
    <row r="36" spans="1:14">
      <c r="A36" s="65"/>
      <c r="B36" s="56"/>
      <c r="C36" s="56"/>
      <c r="D36" s="56"/>
      <c r="E36" s="56"/>
      <c r="F36" s="56"/>
      <c r="G36" s="56"/>
      <c r="H36" s="56"/>
      <c r="I36" s="56"/>
      <c r="J36" s="56"/>
      <c r="K36" s="57"/>
      <c r="L36" s="36"/>
      <c r="M36" s="53"/>
      <c r="N36" s="53"/>
    </row>
    <row r="37" spans="1:14">
      <c r="A37" s="58"/>
      <c r="B37" s="60"/>
      <c r="C37" s="60"/>
      <c r="D37" s="60"/>
      <c r="E37" s="60"/>
      <c r="F37" s="60"/>
      <c r="G37" s="60"/>
      <c r="H37" s="60"/>
      <c r="I37" s="60"/>
      <c r="J37" s="60"/>
      <c r="K37" s="69"/>
      <c r="L37" s="36"/>
      <c r="M37" s="52"/>
      <c r="N37" s="52"/>
    </row>
    <row r="38" spans="1:14">
      <c r="A38" s="65"/>
      <c r="B38" s="56"/>
      <c r="C38" s="56"/>
      <c r="D38" s="56"/>
      <c r="E38" s="56"/>
      <c r="F38" s="56"/>
      <c r="G38" s="56"/>
      <c r="H38" s="56"/>
      <c r="I38" s="56"/>
      <c r="J38" s="56"/>
      <c r="K38" s="57"/>
      <c r="L38" s="36"/>
      <c r="M38" s="53"/>
      <c r="N38" s="53"/>
    </row>
    <row r="39" spans="1:14">
      <c r="A39" s="66"/>
      <c r="B39" s="68"/>
      <c r="C39" s="68"/>
      <c r="D39" s="68"/>
      <c r="E39" s="68"/>
      <c r="F39" s="68"/>
      <c r="G39" s="68"/>
      <c r="H39" s="68"/>
      <c r="I39" s="68"/>
      <c r="J39" s="68"/>
      <c r="K39" s="69"/>
      <c r="L39" s="36"/>
      <c r="M39" s="52"/>
      <c r="N39" s="52"/>
    </row>
    <row r="40" spans="1:14">
      <c r="A40" s="70"/>
      <c r="B40" s="71"/>
      <c r="C40" s="71"/>
      <c r="D40" s="71"/>
      <c r="E40" s="70"/>
      <c r="F40" s="7"/>
      <c r="G40" s="7"/>
      <c r="H40" s="7"/>
      <c r="I40" s="7"/>
      <c r="J40" s="7"/>
      <c r="K40" s="7"/>
      <c r="L40" s="36"/>
      <c r="M40" s="53"/>
      <c r="N40" s="53"/>
    </row>
    <row r="41" spans="1:14">
      <c r="A41" s="72" t="s">
        <v>18</v>
      </c>
      <c r="B41" s="73" t="s">
        <v>19</v>
      </c>
      <c r="C41" s="74" t="s">
        <v>34</v>
      </c>
      <c r="D41" s="75" t="s">
        <v>35</v>
      </c>
      <c r="E41" s="76" t="s">
        <v>36</v>
      </c>
      <c r="F41" s="7"/>
      <c r="G41" s="77" t="s">
        <v>18</v>
      </c>
      <c r="H41" s="77" t="s">
        <v>37</v>
      </c>
      <c r="I41" s="77" t="s">
        <v>38</v>
      </c>
      <c r="J41" s="77" t="s">
        <v>39</v>
      </c>
      <c r="K41" s="7"/>
      <c r="L41" s="7"/>
      <c r="M41" s="7"/>
      <c r="N41" s="7"/>
    </row>
    <row r="42" spans="1:14">
      <c r="A42" s="137">
        <v>1</v>
      </c>
      <c r="B42" s="138" t="s">
        <v>32</v>
      </c>
      <c r="C42" s="138">
        <v>268</v>
      </c>
      <c r="D42" s="138">
        <v>274</v>
      </c>
      <c r="E42" s="138" t="s">
        <v>40</v>
      </c>
      <c r="F42" s="36"/>
      <c r="G42" s="81" t="s">
        <v>41</v>
      </c>
      <c r="H42" s="83">
        <v>1</v>
      </c>
      <c r="I42" s="85"/>
      <c r="J42" s="85"/>
      <c r="K42" s="7"/>
      <c r="L42" s="7"/>
      <c r="M42" s="7"/>
      <c r="N42" s="7"/>
    </row>
    <row r="43" spans="1:14">
      <c r="A43" s="137">
        <v>1</v>
      </c>
      <c r="B43" s="138" t="s">
        <v>32</v>
      </c>
      <c r="C43" s="138">
        <v>281</v>
      </c>
      <c r="D43" s="138">
        <v>304</v>
      </c>
      <c r="E43" s="138" t="s">
        <v>40</v>
      </c>
      <c r="F43" s="36"/>
      <c r="G43" s="86" t="s">
        <v>42</v>
      </c>
      <c r="H43" s="89">
        <v>1</v>
      </c>
      <c r="I43" s="87"/>
      <c r="J43" s="87"/>
      <c r="K43" s="7"/>
      <c r="L43" s="7"/>
      <c r="M43" s="7"/>
      <c r="N43" s="7"/>
    </row>
    <row r="44" spans="1:14">
      <c r="A44" s="92">
        <v>2</v>
      </c>
      <c r="B44" s="94" t="s">
        <v>32</v>
      </c>
      <c r="C44" s="94">
        <v>331</v>
      </c>
      <c r="D44" s="94">
        <v>444</v>
      </c>
      <c r="E44" s="94" t="s">
        <v>40</v>
      </c>
      <c r="F44" s="36"/>
      <c r="G44" s="81" t="s">
        <v>43</v>
      </c>
      <c r="H44" s="83">
        <v>1</v>
      </c>
      <c r="I44" s="85"/>
      <c r="J44" s="85"/>
      <c r="K44" s="7"/>
      <c r="L44" s="7"/>
      <c r="M44" s="7"/>
      <c r="N44" s="7"/>
    </row>
    <row r="45" spans="1:14">
      <c r="A45" s="92">
        <v>2</v>
      </c>
      <c r="B45" s="94" t="s">
        <v>32</v>
      </c>
      <c r="C45" s="94">
        <v>290</v>
      </c>
      <c r="D45" s="94">
        <v>290</v>
      </c>
      <c r="E45" s="94" t="s">
        <v>40</v>
      </c>
      <c r="F45" s="7"/>
      <c r="G45" s="77" t="s">
        <v>18</v>
      </c>
      <c r="H45" s="77" t="s">
        <v>44</v>
      </c>
      <c r="I45" s="77" t="s">
        <v>38</v>
      </c>
      <c r="J45" s="77" t="s">
        <v>39</v>
      </c>
      <c r="K45" s="7"/>
      <c r="L45" s="7"/>
      <c r="M45" s="7"/>
      <c r="N45" s="7"/>
    </row>
    <row r="46" spans="1:14">
      <c r="A46" s="78">
        <v>3</v>
      </c>
      <c r="B46" s="79" t="s">
        <v>32</v>
      </c>
      <c r="C46" s="79">
        <v>298</v>
      </c>
      <c r="D46" s="79">
        <v>366</v>
      </c>
      <c r="E46" s="79" t="s">
        <v>40</v>
      </c>
      <c r="F46" s="36"/>
      <c r="G46" s="91" t="s">
        <v>41</v>
      </c>
      <c r="H46" s="98">
        <v>0</v>
      </c>
      <c r="I46" s="93"/>
      <c r="J46" s="93"/>
      <c r="K46" s="7"/>
      <c r="L46" s="7"/>
      <c r="M46" s="7"/>
      <c r="N46" s="7"/>
    </row>
    <row r="47" spans="1:14">
      <c r="A47" s="78">
        <v>3</v>
      </c>
      <c r="B47" s="79" t="s">
        <v>32</v>
      </c>
      <c r="C47" s="79">
        <v>294</v>
      </c>
      <c r="D47" s="79">
        <v>368</v>
      </c>
      <c r="E47" s="79" t="s">
        <v>40</v>
      </c>
      <c r="F47" s="36"/>
      <c r="G47" s="95" t="s">
        <v>42</v>
      </c>
      <c r="H47" s="99">
        <v>0</v>
      </c>
      <c r="I47" s="96"/>
      <c r="J47" s="97"/>
      <c r="K47" s="7"/>
      <c r="L47" s="7"/>
      <c r="M47" s="7"/>
      <c r="N47" s="7"/>
    </row>
    <row r="48" spans="1:14">
      <c r="A48" s="78">
        <v>3</v>
      </c>
      <c r="B48" s="79" t="s">
        <v>32</v>
      </c>
      <c r="C48" s="79">
        <v>313</v>
      </c>
      <c r="D48" s="79">
        <v>434</v>
      </c>
      <c r="E48" s="79" t="s">
        <v>40</v>
      </c>
      <c r="F48" s="36"/>
      <c r="G48" s="91" t="s">
        <v>43</v>
      </c>
      <c r="H48" s="98">
        <v>0</v>
      </c>
      <c r="I48" s="93"/>
      <c r="J48" s="93"/>
      <c r="K48" s="7"/>
      <c r="L48" s="7"/>
      <c r="M48" s="7"/>
      <c r="N48" s="7"/>
    </row>
    <row r="49" spans="1:14">
      <c r="A49" s="88"/>
      <c r="B49" s="60"/>
      <c r="C49" s="60"/>
      <c r="D49" s="60"/>
      <c r="E49" s="60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90"/>
      <c r="B50" s="56"/>
      <c r="C50" s="56"/>
      <c r="D50" s="56"/>
      <c r="E50" s="56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88"/>
      <c r="B51" s="60"/>
      <c r="C51" s="60"/>
      <c r="D51" s="60"/>
      <c r="E51" s="60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90"/>
      <c r="B52" s="56"/>
      <c r="C52" s="56"/>
      <c r="D52" s="56"/>
      <c r="E52" s="56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88"/>
      <c r="B53" s="60"/>
      <c r="C53" s="60"/>
      <c r="D53" s="60"/>
      <c r="E53" s="60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90"/>
      <c r="B54" s="56"/>
      <c r="C54" s="56"/>
      <c r="D54" s="56"/>
      <c r="E54" s="56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88"/>
      <c r="B55" s="60"/>
      <c r="C55" s="60"/>
      <c r="D55" s="60"/>
      <c r="E55" s="60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90"/>
      <c r="B56" s="56"/>
      <c r="C56" s="56"/>
      <c r="D56" s="56"/>
      <c r="E56" s="56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88"/>
      <c r="B57" s="60"/>
      <c r="C57" s="60"/>
      <c r="D57" s="60"/>
      <c r="E57" s="60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90"/>
      <c r="B58" s="56"/>
      <c r="C58" s="56"/>
      <c r="D58" s="56"/>
      <c r="E58" s="56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88"/>
      <c r="B59" s="60"/>
      <c r="C59" s="60"/>
      <c r="D59" s="60"/>
      <c r="E59" s="60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90"/>
      <c r="B60" s="56"/>
      <c r="C60" s="56"/>
      <c r="D60" s="56"/>
      <c r="E60" s="56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88"/>
      <c r="B61" s="60"/>
      <c r="C61" s="60"/>
      <c r="D61" s="60"/>
      <c r="E61" s="60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90"/>
      <c r="B62" s="56"/>
      <c r="C62" s="56"/>
      <c r="D62" s="56"/>
      <c r="E62" s="56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88"/>
      <c r="B63" s="60"/>
      <c r="C63" s="60"/>
      <c r="D63" s="60"/>
      <c r="E63" s="60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90"/>
      <c r="B64" s="56"/>
      <c r="C64" s="56"/>
      <c r="D64" s="56"/>
      <c r="E64" s="56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88"/>
      <c r="B65" s="60"/>
      <c r="C65" s="60"/>
      <c r="D65" s="60"/>
      <c r="E65" s="60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90"/>
      <c r="B66" s="56"/>
      <c r="C66" s="56"/>
      <c r="D66" s="56"/>
      <c r="E66" s="56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88"/>
      <c r="B67" s="60"/>
      <c r="C67" s="60"/>
      <c r="D67" s="60"/>
      <c r="E67" s="60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90"/>
      <c r="B68" s="56"/>
      <c r="C68" s="56"/>
      <c r="D68" s="56"/>
      <c r="E68" s="56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88"/>
      <c r="B69" s="60"/>
      <c r="C69" s="60"/>
      <c r="D69" s="60"/>
      <c r="E69" s="60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90"/>
      <c r="B70" s="56"/>
      <c r="C70" s="56"/>
      <c r="D70" s="56"/>
      <c r="E70" s="56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88"/>
      <c r="B71" s="60"/>
      <c r="C71" s="60"/>
      <c r="D71" s="60"/>
      <c r="E71" s="60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90"/>
      <c r="B72" s="56"/>
      <c r="C72" s="56"/>
      <c r="D72" s="56"/>
      <c r="E72" s="56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88"/>
      <c r="B73" s="60"/>
      <c r="C73" s="60"/>
      <c r="D73" s="60"/>
      <c r="E73" s="60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90"/>
      <c r="B74" s="56"/>
      <c r="C74" s="56"/>
      <c r="D74" s="56"/>
      <c r="E74" s="56"/>
      <c r="F74" s="7"/>
      <c r="G74" s="7"/>
      <c r="H74" s="7"/>
      <c r="I74" s="7"/>
      <c r="J74" s="7"/>
      <c r="K74" s="7"/>
      <c r="L74" s="7"/>
      <c r="M74" s="7"/>
      <c r="N74" s="7"/>
    </row>
    <row r="75" spans="1:14">
      <c r="A75" s="88"/>
      <c r="B75" s="59"/>
      <c r="C75" s="59"/>
      <c r="D75" s="59"/>
      <c r="E75" s="60"/>
    </row>
    <row r="76" spans="1:14">
      <c r="A76" s="90"/>
      <c r="B76" s="55"/>
      <c r="C76" s="55"/>
      <c r="D76" s="55"/>
      <c r="E76" s="56"/>
    </row>
    <row r="77" spans="1:14">
      <c r="A77" s="88"/>
      <c r="B77" s="59"/>
      <c r="C77" s="59"/>
      <c r="D77" s="59"/>
      <c r="E77" s="60"/>
    </row>
    <row r="78" spans="1:14">
      <c r="A78" s="90"/>
      <c r="B78" s="55"/>
      <c r="C78" s="55"/>
      <c r="D78" s="55"/>
      <c r="E78" s="56"/>
    </row>
    <row r="79" spans="1:14">
      <c r="A79" s="88"/>
      <c r="B79" s="60"/>
      <c r="C79" s="60"/>
      <c r="D79" s="60"/>
      <c r="E79" s="60"/>
    </row>
    <row r="80" spans="1:14">
      <c r="A80" s="90"/>
      <c r="B80" s="56"/>
      <c r="C80" s="56"/>
      <c r="D80" s="56"/>
      <c r="E80" s="56"/>
    </row>
    <row r="81" spans="1:5">
      <c r="A81" s="88"/>
      <c r="B81" s="60"/>
      <c r="C81" s="60"/>
      <c r="D81" s="60"/>
      <c r="E81" s="60"/>
    </row>
    <row r="82" spans="1:5">
      <c r="A82" s="90"/>
      <c r="B82" s="56"/>
      <c r="C82" s="56"/>
      <c r="D82" s="56"/>
      <c r="E82" s="56"/>
    </row>
    <row r="83" spans="1:5">
      <c r="A83" s="88"/>
      <c r="B83" s="60"/>
      <c r="C83" s="60"/>
      <c r="D83" s="60"/>
      <c r="E83" s="60"/>
    </row>
    <row r="84" spans="1:5">
      <c r="A84" s="90"/>
      <c r="B84" s="56"/>
      <c r="C84" s="56"/>
      <c r="D84" s="56"/>
      <c r="E84" s="56"/>
    </row>
    <row r="85" spans="1:5">
      <c r="A85" s="88"/>
      <c r="B85" s="60"/>
      <c r="C85" s="60"/>
      <c r="D85" s="60"/>
      <c r="E85" s="60"/>
    </row>
    <row r="86" spans="1:5">
      <c r="A86" s="90"/>
      <c r="B86" s="56"/>
      <c r="C86" s="56"/>
      <c r="D86" s="56"/>
      <c r="E86" s="56"/>
    </row>
    <row r="87" spans="1:5">
      <c r="A87" s="88"/>
      <c r="B87" s="60"/>
      <c r="C87" s="60"/>
      <c r="D87" s="60"/>
      <c r="E87" s="60"/>
    </row>
    <row r="88" spans="1:5">
      <c r="A88" s="90"/>
      <c r="B88" s="56"/>
      <c r="C88" s="56"/>
      <c r="D88" s="56"/>
      <c r="E88" s="56"/>
    </row>
    <row r="89" spans="1:5">
      <c r="A89" s="88"/>
      <c r="B89" s="60"/>
      <c r="C89" s="60"/>
      <c r="D89" s="60"/>
      <c r="E89" s="60"/>
    </row>
    <row r="90" spans="1:5">
      <c r="A90" s="90"/>
      <c r="B90" s="56"/>
      <c r="C90" s="56"/>
      <c r="D90" s="56"/>
      <c r="E90" s="56"/>
    </row>
    <row r="91" spans="1:5">
      <c r="A91" s="88"/>
      <c r="B91" s="60"/>
      <c r="C91" s="60"/>
      <c r="D91" s="60"/>
      <c r="E91" s="60"/>
    </row>
    <row r="92" spans="1:5">
      <c r="A92" s="90"/>
      <c r="B92" s="56"/>
      <c r="C92" s="56"/>
      <c r="D92" s="56"/>
      <c r="E92" s="56"/>
    </row>
    <row r="93" spans="1:5">
      <c r="A93" s="88"/>
      <c r="B93" s="60"/>
      <c r="C93" s="60"/>
      <c r="D93" s="60"/>
      <c r="E93" s="60"/>
    </row>
    <row r="94" spans="1:5">
      <c r="A94" s="90"/>
      <c r="B94" s="56"/>
      <c r="C94" s="56"/>
      <c r="D94" s="56"/>
      <c r="E94" s="56"/>
    </row>
    <row r="95" spans="1:5">
      <c r="A95" s="88"/>
      <c r="B95" s="60"/>
      <c r="C95" s="60"/>
      <c r="D95" s="60"/>
      <c r="E95" s="60"/>
    </row>
    <row r="96" spans="1:5">
      <c r="A96" s="90"/>
      <c r="B96" s="56"/>
      <c r="C96" s="56"/>
      <c r="D96" s="56"/>
      <c r="E96" s="56"/>
    </row>
    <row r="97" spans="1:5">
      <c r="A97" s="88"/>
      <c r="B97" s="60"/>
      <c r="C97" s="60"/>
      <c r="D97" s="60"/>
      <c r="E97" s="60"/>
    </row>
    <row r="98" spans="1:5">
      <c r="A98" s="90"/>
      <c r="B98" s="56"/>
      <c r="C98" s="56"/>
      <c r="D98" s="56"/>
      <c r="E98" s="56"/>
    </row>
    <row r="99" spans="1:5">
      <c r="A99" s="88"/>
      <c r="B99" s="60"/>
      <c r="C99" s="60"/>
      <c r="D99" s="60"/>
      <c r="E99" s="60"/>
    </row>
    <row r="100" spans="1:5">
      <c r="A100" s="90"/>
      <c r="B100" s="56"/>
      <c r="C100" s="56"/>
      <c r="D100" s="56"/>
      <c r="E100" s="56"/>
    </row>
    <row r="101" spans="1:5">
      <c r="A101" s="88"/>
      <c r="B101" s="60"/>
      <c r="C101" s="60"/>
      <c r="D101" s="60"/>
      <c r="E101" s="60"/>
    </row>
    <row r="102" spans="1:5">
      <c r="A102" s="90"/>
      <c r="B102" s="56"/>
      <c r="C102" s="56"/>
      <c r="D102" s="56"/>
      <c r="E102" s="56"/>
    </row>
    <row r="103" spans="1:5">
      <c r="A103" s="88"/>
      <c r="B103" s="60"/>
      <c r="C103" s="60"/>
      <c r="D103" s="60"/>
      <c r="E103" s="60"/>
    </row>
    <row r="104" spans="1:5">
      <c r="A104" s="90"/>
      <c r="B104" s="56"/>
      <c r="C104" s="56"/>
      <c r="D104" s="56"/>
      <c r="E104" s="56"/>
    </row>
    <row r="105" spans="1:5">
      <c r="A105" s="88"/>
      <c r="B105" s="60"/>
      <c r="C105" s="60"/>
      <c r="D105" s="60"/>
      <c r="E105" s="60"/>
    </row>
    <row r="106" spans="1:5">
      <c r="A106" s="90"/>
      <c r="B106" s="56"/>
      <c r="C106" s="56"/>
      <c r="D106" s="56"/>
      <c r="E106" s="56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tabSelected="1" topLeftCell="A4" workbookViewId="0">
      <selection activeCell="A9" sqref="A9:J26"/>
    </sheetView>
  </sheetViews>
  <sheetFormatPr defaultColWidth="14.42578125" defaultRowHeight="15.75" customHeight="1"/>
  <sheetData>
    <row r="1" spans="1:14">
      <c r="A1" s="105" t="s">
        <v>0</v>
      </c>
      <c r="B1" s="2" t="s">
        <v>49</v>
      </c>
      <c r="C1" s="3"/>
      <c r="D1" s="3"/>
      <c r="E1" s="4"/>
      <c r="F1" s="5" t="s">
        <v>50</v>
      </c>
      <c r="G1" s="4"/>
      <c r="H1" s="107" t="s">
        <v>3</v>
      </c>
      <c r="I1" s="107"/>
      <c r="J1" s="3"/>
      <c r="K1" s="4"/>
      <c r="L1" s="7"/>
      <c r="M1" s="7"/>
      <c r="N1" s="7"/>
    </row>
    <row r="2" spans="1:14">
      <c r="A2" s="12" t="s">
        <v>52</v>
      </c>
      <c r="B2" s="13">
        <v>200</v>
      </c>
      <c r="C2" s="10"/>
      <c r="D2" s="11"/>
      <c r="E2" s="12" t="s">
        <v>5</v>
      </c>
      <c r="F2" s="13" t="s">
        <v>6</v>
      </c>
      <c r="G2" s="12" t="s">
        <v>7</v>
      </c>
      <c r="H2" s="12"/>
      <c r="I2" s="12" t="s">
        <v>8</v>
      </c>
      <c r="J2" s="10"/>
      <c r="K2" s="11"/>
      <c r="L2" s="7"/>
      <c r="M2" s="7"/>
      <c r="N2" s="7"/>
    </row>
    <row r="3" spans="1:14">
      <c r="A3" s="12"/>
      <c r="B3" s="12"/>
      <c r="C3" s="12"/>
      <c r="D3" s="11"/>
      <c r="E3" s="12"/>
      <c r="F3" s="13" t="s">
        <v>9</v>
      </c>
      <c r="G3" s="12" t="s">
        <v>10</v>
      </c>
      <c r="H3" s="12"/>
      <c r="I3" s="12" t="s">
        <v>8</v>
      </c>
      <c r="J3" s="10"/>
      <c r="K3" s="11"/>
      <c r="L3" s="7">
        <f>SUM(1169, 1107)</f>
        <v>2276</v>
      </c>
      <c r="M3" s="7"/>
      <c r="N3" s="7"/>
    </row>
    <row r="4" spans="1:14">
      <c r="A4" s="12" t="s">
        <v>11</v>
      </c>
      <c r="B4" s="13">
        <v>30</v>
      </c>
      <c r="C4" s="12"/>
      <c r="D4" s="11"/>
      <c r="E4" s="14"/>
      <c r="F4" s="15" t="s">
        <v>12</v>
      </c>
      <c r="G4" s="16" t="s">
        <v>10</v>
      </c>
      <c r="H4" s="16"/>
      <c r="I4" s="16" t="s">
        <v>13</v>
      </c>
      <c r="J4" s="14"/>
      <c r="K4" s="17"/>
      <c r="L4" s="7">
        <f>SUM(1296, 998)</f>
        <v>2294</v>
      </c>
      <c r="M4" s="7"/>
      <c r="N4" s="7"/>
    </row>
    <row r="5" spans="1:14">
      <c r="A5" s="18"/>
      <c r="B5" s="12"/>
      <c r="C5" s="12"/>
      <c r="D5" s="11"/>
      <c r="E5" s="12" t="s">
        <v>14</v>
      </c>
      <c r="F5" s="19" t="s">
        <v>6</v>
      </c>
      <c r="G5" s="19" t="s">
        <v>9</v>
      </c>
      <c r="H5" s="20" t="s">
        <v>12</v>
      </c>
      <c r="I5" s="21" t="s">
        <v>15</v>
      </c>
      <c r="J5" s="10"/>
      <c r="K5" s="11"/>
      <c r="L5" s="7">
        <f>SUM(983, 956)</f>
        <v>1939</v>
      </c>
      <c r="M5" s="7"/>
      <c r="N5" s="7"/>
    </row>
    <row r="6" spans="1:14">
      <c r="A6" s="111" t="s">
        <v>54</v>
      </c>
      <c r="B6" s="112">
        <v>25</v>
      </c>
      <c r="C6" s="24"/>
      <c r="D6" s="25"/>
      <c r="E6" s="24"/>
      <c r="F6" s="26" t="s">
        <v>55</v>
      </c>
      <c r="G6" s="26" t="s">
        <v>56</v>
      </c>
      <c r="H6" s="27" t="s">
        <v>57</v>
      </c>
      <c r="I6" s="24"/>
      <c r="J6" s="24"/>
      <c r="K6" s="25"/>
      <c r="L6" s="7"/>
      <c r="M6" s="7"/>
      <c r="N6" s="7"/>
    </row>
    <row r="7" spans="1:14">
      <c r="A7" s="28"/>
      <c r="B7" s="28"/>
      <c r="C7" s="28"/>
      <c r="D7" s="28"/>
      <c r="E7" s="29"/>
      <c r="F7" s="30" t="s">
        <v>17</v>
      </c>
      <c r="G7" s="31"/>
      <c r="H7" s="31"/>
      <c r="I7" s="31"/>
      <c r="J7" s="28"/>
      <c r="K7" s="28"/>
      <c r="L7" s="7"/>
      <c r="M7" s="7"/>
      <c r="N7" s="7"/>
    </row>
    <row r="8" spans="1:14">
      <c r="A8" s="32" t="s">
        <v>18</v>
      </c>
      <c r="B8" s="33" t="s">
        <v>19</v>
      </c>
      <c r="C8" s="34" t="s">
        <v>20</v>
      </c>
      <c r="D8" s="33" t="s">
        <v>21</v>
      </c>
      <c r="E8" s="33" t="s">
        <v>22</v>
      </c>
      <c r="F8" s="33" t="s">
        <v>23</v>
      </c>
      <c r="G8" s="33" t="s">
        <v>24</v>
      </c>
      <c r="H8" s="33" t="s">
        <v>25</v>
      </c>
      <c r="I8" s="33" t="s">
        <v>26</v>
      </c>
      <c r="J8" s="33" t="s">
        <v>27</v>
      </c>
      <c r="K8" s="114"/>
      <c r="L8" s="36"/>
      <c r="M8" s="37" t="s">
        <v>29</v>
      </c>
      <c r="N8" s="38" t="s">
        <v>30</v>
      </c>
    </row>
    <row r="9" spans="1:14">
      <c r="A9" s="116">
        <v>1</v>
      </c>
      <c r="B9" s="55" t="s">
        <v>59</v>
      </c>
      <c r="C9" s="56"/>
      <c r="D9" s="55">
        <v>1</v>
      </c>
      <c r="E9" s="55">
        <v>1</v>
      </c>
      <c r="F9" s="56"/>
      <c r="G9" s="56"/>
      <c r="H9" s="56"/>
      <c r="I9" s="56"/>
      <c r="J9" s="56"/>
      <c r="K9" s="57"/>
      <c r="L9" s="36"/>
      <c r="M9" s="43" t="s">
        <v>59</v>
      </c>
      <c r="N9" s="43">
        <v>2</v>
      </c>
    </row>
    <row r="10" spans="1:14">
      <c r="A10" s="66"/>
      <c r="B10" s="67" t="s">
        <v>48</v>
      </c>
      <c r="C10" s="67">
        <v>4</v>
      </c>
      <c r="D10" s="67">
        <v>2</v>
      </c>
      <c r="E10" s="67">
        <v>1</v>
      </c>
      <c r="F10" s="68"/>
      <c r="G10" s="67">
        <v>1</v>
      </c>
      <c r="H10" s="68"/>
      <c r="I10" s="68"/>
      <c r="J10" s="68"/>
      <c r="K10" s="69"/>
      <c r="L10" s="36"/>
      <c r="M10" s="49" t="s">
        <v>60</v>
      </c>
      <c r="N10" s="113">
        <f>SUM(C16,D16,C22,D22,E22,F22)</f>
        <v>32</v>
      </c>
    </row>
    <row r="11" spans="1:14">
      <c r="A11" s="65"/>
      <c r="B11" s="55" t="s">
        <v>61</v>
      </c>
      <c r="C11" s="56"/>
      <c r="D11" s="56"/>
      <c r="E11" s="56"/>
      <c r="F11" s="56"/>
      <c r="G11" s="55">
        <v>3</v>
      </c>
      <c r="H11" s="56"/>
      <c r="I11" s="56"/>
      <c r="J11" s="56"/>
      <c r="K11" s="57"/>
      <c r="L11" s="36"/>
      <c r="M11" s="43" t="s">
        <v>48</v>
      </c>
      <c r="N11" s="117">
        <f>SUM(E10,D10,C10,G10,C14,D14,E14,F14,G14,C19,D19,E19,F19,G19,H19)</f>
        <v>77</v>
      </c>
    </row>
    <row r="12" spans="1:14">
      <c r="A12" s="66"/>
      <c r="B12" s="67" t="s">
        <v>53</v>
      </c>
      <c r="C12" s="68"/>
      <c r="D12" s="68"/>
      <c r="E12" s="68"/>
      <c r="F12" s="68"/>
      <c r="G12" s="68"/>
      <c r="H12" s="68"/>
      <c r="I12" s="67">
        <v>1</v>
      </c>
      <c r="J12" s="67">
        <v>6</v>
      </c>
      <c r="K12" s="69"/>
      <c r="L12" s="36"/>
      <c r="M12" s="49" t="s">
        <v>61</v>
      </c>
      <c r="N12" s="49">
        <v>4</v>
      </c>
    </row>
    <row r="13" spans="1:14">
      <c r="A13" s="54">
        <v>2</v>
      </c>
      <c r="B13" s="55" t="s">
        <v>62</v>
      </c>
      <c r="C13" s="56"/>
      <c r="D13" s="56"/>
      <c r="E13" s="56"/>
      <c r="F13" s="56"/>
      <c r="G13" s="56"/>
      <c r="H13" s="56"/>
      <c r="I13" s="56"/>
      <c r="J13" s="55">
        <v>2</v>
      </c>
      <c r="K13" s="57"/>
      <c r="L13" s="36"/>
      <c r="M13" s="43" t="s">
        <v>53</v>
      </c>
      <c r="N13" s="117">
        <f>SUM(J12,I12,C15,D15,F15,I15,J15,C21,D21,E21,F21,G21,H21,I21,J21)</f>
        <v>45</v>
      </c>
    </row>
    <row r="14" spans="1:14">
      <c r="A14" s="66"/>
      <c r="B14" s="67" t="s">
        <v>48</v>
      </c>
      <c r="C14" s="67">
        <v>7</v>
      </c>
      <c r="D14" s="67">
        <v>7</v>
      </c>
      <c r="E14" s="67">
        <v>1</v>
      </c>
      <c r="F14" s="67">
        <v>1</v>
      </c>
      <c r="G14" s="67">
        <v>2</v>
      </c>
      <c r="H14" s="68"/>
      <c r="I14" s="68"/>
      <c r="J14" s="68"/>
      <c r="K14" s="69"/>
      <c r="L14" s="36"/>
      <c r="M14" s="49" t="s">
        <v>62</v>
      </c>
      <c r="N14" s="49">
        <v>3</v>
      </c>
    </row>
    <row r="15" spans="1:14">
      <c r="A15" s="65"/>
      <c r="B15" s="55" t="s">
        <v>53</v>
      </c>
      <c r="C15" s="55">
        <v>4</v>
      </c>
      <c r="D15" s="55">
        <v>4</v>
      </c>
      <c r="E15" s="56"/>
      <c r="F15" s="55">
        <v>3</v>
      </c>
      <c r="G15" s="56"/>
      <c r="H15" s="56"/>
      <c r="I15" s="55">
        <v>1</v>
      </c>
      <c r="J15" s="55">
        <v>1</v>
      </c>
      <c r="K15" s="57"/>
      <c r="L15" s="36"/>
      <c r="M15" s="43" t="s">
        <v>63</v>
      </c>
      <c r="N15" s="117">
        <f>SUM(D17,D24)</f>
        <v>3</v>
      </c>
    </row>
    <row r="16" spans="1:14">
      <c r="A16" s="66"/>
      <c r="B16" s="67" t="s">
        <v>60</v>
      </c>
      <c r="C16" s="67">
        <v>2</v>
      </c>
      <c r="D16" s="67">
        <v>1</v>
      </c>
      <c r="E16" s="68"/>
      <c r="F16" s="68"/>
      <c r="G16" s="68"/>
      <c r="H16" s="68"/>
      <c r="I16" s="68"/>
      <c r="J16" s="68"/>
      <c r="K16" s="69"/>
      <c r="L16" s="36"/>
      <c r="M16" s="49" t="s">
        <v>64</v>
      </c>
      <c r="N16" s="113">
        <f>SUM(D23)</f>
        <v>1</v>
      </c>
    </row>
    <row r="17" spans="1:14">
      <c r="A17" s="65"/>
      <c r="B17" s="55" t="s">
        <v>63</v>
      </c>
      <c r="C17" s="56"/>
      <c r="D17" s="55">
        <v>1</v>
      </c>
      <c r="E17" s="56"/>
      <c r="F17" s="56"/>
      <c r="G17" s="56"/>
      <c r="H17" s="56"/>
      <c r="I17" s="56"/>
      <c r="J17" s="56"/>
      <c r="K17" s="57"/>
      <c r="L17" s="36"/>
      <c r="M17" s="43" t="s">
        <v>65</v>
      </c>
      <c r="N17" s="43">
        <v>1</v>
      </c>
    </row>
    <row r="18" spans="1:14">
      <c r="A18" s="66"/>
      <c r="B18" s="67" t="s">
        <v>61</v>
      </c>
      <c r="C18" s="68"/>
      <c r="D18" s="68"/>
      <c r="E18" s="68"/>
      <c r="F18" s="68"/>
      <c r="G18" s="67">
        <v>1</v>
      </c>
      <c r="H18" s="68"/>
      <c r="I18" s="68"/>
      <c r="J18" s="68"/>
      <c r="K18" s="69"/>
      <c r="L18" s="36"/>
      <c r="M18" s="49" t="s">
        <v>51</v>
      </c>
      <c r="N18" s="49">
        <v>3</v>
      </c>
    </row>
    <row r="19" spans="1:14">
      <c r="A19" s="54">
        <v>3</v>
      </c>
      <c r="B19" s="55" t="s">
        <v>48</v>
      </c>
      <c r="C19" s="55">
        <v>30</v>
      </c>
      <c r="D19" s="55">
        <v>11</v>
      </c>
      <c r="E19" s="55">
        <v>4</v>
      </c>
      <c r="F19" s="55">
        <v>2</v>
      </c>
      <c r="G19" s="55">
        <v>1</v>
      </c>
      <c r="H19" s="55">
        <v>3</v>
      </c>
      <c r="I19" s="56"/>
      <c r="J19" s="56"/>
      <c r="K19" s="57"/>
      <c r="L19" s="36"/>
      <c r="M19" s="43" t="s">
        <v>66</v>
      </c>
      <c r="N19" s="43">
        <v>2</v>
      </c>
    </row>
    <row r="20" spans="1:14">
      <c r="A20" s="66"/>
      <c r="B20" s="67" t="s">
        <v>61</v>
      </c>
      <c r="C20" s="68"/>
      <c r="D20" s="68"/>
      <c r="E20" s="68"/>
      <c r="F20" s="68"/>
      <c r="G20" s="67">
        <v>3</v>
      </c>
      <c r="H20" s="68"/>
      <c r="I20" s="68"/>
      <c r="J20" s="68"/>
      <c r="K20" s="69"/>
      <c r="L20" s="36"/>
      <c r="M20" s="50" t="s">
        <v>33</v>
      </c>
      <c r="N20" s="53">
        <f>COUNT(N9:N19)</f>
        <v>11</v>
      </c>
    </row>
    <row r="21" spans="1:14">
      <c r="A21" s="58"/>
      <c r="B21" s="59" t="s">
        <v>53</v>
      </c>
      <c r="C21" s="59">
        <v>1</v>
      </c>
      <c r="D21" s="59">
        <v>2</v>
      </c>
      <c r="E21" s="59">
        <v>1</v>
      </c>
      <c r="F21" s="59">
        <v>2</v>
      </c>
      <c r="G21" s="59">
        <v>2</v>
      </c>
      <c r="H21" s="59">
        <v>3</v>
      </c>
      <c r="I21" s="59">
        <v>5</v>
      </c>
      <c r="J21" s="59">
        <v>9</v>
      </c>
      <c r="K21" s="69"/>
      <c r="L21" s="36"/>
      <c r="M21" s="52"/>
      <c r="N21" s="52"/>
    </row>
    <row r="22" spans="1:14">
      <c r="A22" s="65"/>
      <c r="B22" s="55" t="s">
        <v>60</v>
      </c>
      <c r="C22" s="55">
        <v>12</v>
      </c>
      <c r="D22" s="55">
        <v>4</v>
      </c>
      <c r="E22" s="55">
        <v>12</v>
      </c>
      <c r="F22" s="55">
        <v>1</v>
      </c>
      <c r="G22" s="56"/>
      <c r="H22" s="56"/>
      <c r="I22" s="56"/>
      <c r="J22" s="56"/>
      <c r="K22" s="57"/>
      <c r="L22" s="36"/>
      <c r="M22" s="53"/>
      <c r="N22" s="53"/>
    </row>
    <row r="23" spans="1:14">
      <c r="A23" s="58"/>
      <c r="B23" s="59" t="s">
        <v>64</v>
      </c>
      <c r="C23" s="60"/>
      <c r="D23" s="59">
        <v>1</v>
      </c>
      <c r="E23" s="60"/>
      <c r="F23" s="60"/>
      <c r="G23" s="60"/>
      <c r="H23" s="60"/>
      <c r="I23" s="60"/>
      <c r="J23" s="60"/>
      <c r="K23" s="69"/>
      <c r="L23" s="36"/>
      <c r="M23" s="52"/>
      <c r="N23" s="52"/>
    </row>
    <row r="24" spans="1:14">
      <c r="A24" s="61"/>
      <c r="B24" s="62" t="s">
        <v>63</v>
      </c>
      <c r="C24" s="63"/>
      <c r="D24" s="62">
        <v>2</v>
      </c>
      <c r="E24" s="63"/>
      <c r="F24" s="63"/>
      <c r="G24" s="63"/>
      <c r="H24" s="63"/>
      <c r="I24" s="63"/>
      <c r="J24" s="63"/>
      <c r="K24" s="57"/>
      <c r="L24" s="36"/>
      <c r="M24" s="53"/>
      <c r="N24" s="53"/>
    </row>
    <row r="25" spans="1:14">
      <c r="A25" s="58"/>
      <c r="B25" s="59" t="s">
        <v>62</v>
      </c>
      <c r="C25" s="60"/>
      <c r="D25" s="60"/>
      <c r="E25" s="60"/>
      <c r="F25" s="60"/>
      <c r="G25" s="60"/>
      <c r="H25" s="60"/>
      <c r="I25" s="60"/>
      <c r="J25" s="59">
        <v>1</v>
      </c>
      <c r="K25" s="69"/>
      <c r="L25" s="36"/>
      <c r="M25" s="52"/>
      <c r="N25" s="52"/>
    </row>
    <row r="26" spans="1:14">
      <c r="A26" s="65"/>
      <c r="B26" s="55" t="s">
        <v>65</v>
      </c>
      <c r="C26" s="56"/>
      <c r="D26" s="56"/>
      <c r="E26" s="56"/>
      <c r="F26" s="56"/>
      <c r="G26" s="56"/>
      <c r="H26" s="56"/>
      <c r="I26" s="56"/>
      <c r="J26" s="55">
        <v>1</v>
      </c>
      <c r="K26" s="57"/>
      <c r="L26" s="36"/>
      <c r="M26" s="53"/>
      <c r="N26" s="53"/>
    </row>
    <row r="27" spans="1:14">
      <c r="A27" s="58"/>
      <c r="B27" s="60"/>
      <c r="C27" s="60"/>
      <c r="D27" s="60"/>
      <c r="E27" s="60"/>
      <c r="F27" s="60"/>
      <c r="G27" s="60"/>
      <c r="H27" s="60"/>
      <c r="I27" s="60"/>
      <c r="J27" s="60"/>
      <c r="K27" s="69"/>
      <c r="L27" s="36"/>
      <c r="M27" s="52"/>
      <c r="N27" s="52"/>
    </row>
    <row r="28" spans="1:14">
      <c r="A28" s="65"/>
      <c r="B28" s="56"/>
      <c r="C28" s="56"/>
      <c r="D28" s="56"/>
      <c r="E28" s="56"/>
      <c r="F28" s="56"/>
      <c r="G28" s="56"/>
      <c r="H28" s="56"/>
      <c r="I28" s="56"/>
      <c r="J28" s="56"/>
      <c r="K28" s="57"/>
      <c r="L28" s="36"/>
      <c r="M28" s="53"/>
      <c r="N28" s="53"/>
    </row>
    <row r="29" spans="1:14">
      <c r="A29" s="66"/>
      <c r="B29" s="68"/>
      <c r="C29" s="68"/>
      <c r="D29" s="68"/>
      <c r="E29" s="68"/>
      <c r="F29" s="68"/>
      <c r="G29" s="68"/>
      <c r="H29" s="68"/>
      <c r="I29" s="68"/>
      <c r="J29" s="68"/>
      <c r="K29" s="69"/>
      <c r="L29" s="36"/>
      <c r="M29" s="52"/>
      <c r="N29" s="52"/>
    </row>
    <row r="30" spans="1:14">
      <c r="A30" s="65"/>
      <c r="B30" s="56"/>
      <c r="C30" s="56"/>
      <c r="D30" s="56"/>
      <c r="E30" s="56"/>
      <c r="F30" s="56"/>
      <c r="G30" s="56"/>
      <c r="H30" s="56"/>
      <c r="I30" s="56"/>
      <c r="J30" s="56"/>
      <c r="K30" s="57"/>
      <c r="L30" s="36"/>
      <c r="M30" s="53"/>
      <c r="N30" s="53"/>
    </row>
    <row r="31" spans="1:14">
      <c r="A31" s="58"/>
      <c r="B31" s="60"/>
      <c r="C31" s="60"/>
      <c r="D31" s="60"/>
      <c r="E31" s="60"/>
      <c r="F31" s="60"/>
      <c r="G31" s="60"/>
      <c r="H31" s="60"/>
      <c r="I31" s="60"/>
      <c r="J31" s="60"/>
      <c r="K31" s="69"/>
      <c r="L31" s="36"/>
      <c r="M31" s="52"/>
      <c r="N31" s="52"/>
    </row>
    <row r="32" spans="1:14">
      <c r="A32" s="65"/>
      <c r="B32" s="56"/>
      <c r="C32" s="56"/>
      <c r="D32" s="56"/>
      <c r="E32" s="56"/>
      <c r="F32" s="56"/>
      <c r="G32" s="56"/>
      <c r="H32" s="56"/>
      <c r="I32" s="56"/>
      <c r="J32" s="56"/>
      <c r="K32" s="57"/>
      <c r="L32" s="36"/>
      <c r="M32" s="53"/>
      <c r="N32" s="53"/>
    </row>
    <row r="33" spans="1:14">
      <c r="A33" s="58"/>
      <c r="B33" s="60"/>
      <c r="C33" s="60"/>
      <c r="D33" s="60"/>
      <c r="E33" s="60"/>
      <c r="F33" s="60"/>
      <c r="G33" s="60"/>
      <c r="H33" s="60"/>
      <c r="I33" s="60"/>
      <c r="J33" s="60"/>
      <c r="K33" s="69"/>
      <c r="L33" s="36"/>
      <c r="M33" s="52"/>
      <c r="N33" s="52"/>
    </row>
    <row r="34" spans="1:14">
      <c r="A34" s="61"/>
      <c r="B34" s="63"/>
      <c r="C34" s="63"/>
      <c r="D34" s="63"/>
      <c r="E34" s="63"/>
      <c r="F34" s="63"/>
      <c r="G34" s="63"/>
      <c r="H34" s="63"/>
      <c r="I34" s="63"/>
      <c r="J34" s="63"/>
      <c r="K34" s="57"/>
      <c r="L34" s="36"/>
      <c r="M34" s="53"/>
      <c r="N34" s="53"/>
    </row>
    <row r="35" spans="1:14">
      <c r="A35" s="58"/>
      <c r="B35" s="60"/>
      <c r="C35" s="60"/>
      <c r="D35" s="60"/>
      <c r="E35" s="60"/>
      <c r="F35" s="60"/>
      <c r="G35" s="60"/>
      <c r="H35" s="60"/>
      <c r="I35" s="60"/>
      <c r="J35" s="60"/>
      <c r="K35" s="69"/>
      <c r="L35" s="36"/>
      <c r="M35" s="52"/>
      <c r="N35" s="52"/>
    </row>
    <row r="36" spans="1:14">
      <c r="A36" s="65"/>
      <c r="B36" s="56"/>
      <c r="C36" s="56"/>
      <c r="D36" s="56"/>
      <c r="E36" s="56"/>
      <c r="F36" s="56"/>
      <c r="G36" s="56"/>
      <c r="H36" s="56"/>
      <c r="I36" s="56"/>
      <c r="J36" s="56"/>
      <c r="K36" s="57"/>
      <c r="L36" s="36"/>
      <c r="M36" s="53"/>
      <c r="N36" s="53"/>
    </row>
    <row r="37" spans="1:14">
      <c r="A37" s="58"/>
      <c r="B37" s="60"/>
      <c r="C37" s="60"/>
      <c r="D37" s="60"/>
      <c r="E37" s="60"/>
      <c r="F37" s="60"/>
      <c r="G37" s="60"/>
      <c r="H37" s="60"/>
      <c r="I37" s="60"/>
      <c r="J37" s="60"/>
      <c r="K37" s="69"/>
      <c r="L37" s="36"/>
      <c r="M37" s="52"/>
      <c r="N37" s="52"/>
    </row>
    <row r="38" spans="1:14">
      <c r="A38" s="65"/>
      <c r="B38" s="56"/>
      <c r="C38" s="56"/>
      <c r="D38" s="56"/>
      <c r="E38" s="56"/>
      <c r="F38" s="56"/>
      <c r="G38" s="56"/>
      <c r="H38" s="56"/>
      <c r="I38" s="56"/>
      <c r="J38" s="56"/>
      <c r="K38" s="57"/>
      <c r="L38" s="36"/>
      <c r="M38" s="53"/>
      <c r="N38" s="53"/>
    </row>
    <row r="39" spans="1:14">
      <c r="A39" s="66"/>
      <c r="B39" s="68"/>
      <c r="C39" s="68"/>
      <c r="D39" s="68"/>
      <c r="E39" s="68"/>
      <c r="F39" s="68"/>
      <c r="G39" s="68"/>
      <c r="H39" s="68"/>
      <c r="I39" s="68"/>
      <c r="J39" s="68"/>
      <c r="K39" s="69"/>
      <c r="L39" s="36"/>
      <c r="M39" s="52"/>
      <c r="N39" s="52"/>
    </row>
    <row r="40" spans="1:14">
      <c r="A40" s="70"/>
      <c r="B40" s="71"/>
      <c r="C40" s="71"/>
      <c r="D40" s="71"/>
      <c r="E40" s="70"/>
      <c r="F40" s="7"/>
      <c r="G40" s="7"/>
      <c r="H40" s="7"/>
      <c r="I40" s="7"/>
      <c r="J40" s="7"/>
      <c r="K40" s="7"/>
      <c r="L40" s="36"/>
      <c r="M40" s="53"/>
      <c r="N40" s="53"/>
    </row>
    <row r="41" spans="1:14">
      <c r="A41" s="72" t="s">
        <v>18</v>
      </c>
      <c r="B41" s="73" t="s">
        <v>19</v>
      </c>
      <c r="C41" s="74" t="s">
        <v>34</v>
      </c>
      <c r="D41" s="75" t="s">
        <v>35</v>
      </c>
      <c r="E41" s="76" t="s">
        <v>36</v>
      </c>
      <c r="F41" s="7"/>
      <c r="G41" s="77" t="s">
        <v>18</v>
      </c>
      <c r="H41" s="77" t="s">
        <v>37</v>
      </c>
      <c r="I41" s="77" t="s">
        <v>38</v>
      </c>
      <c r="J41" s="77" t="s">
        <v>39</v>
      </c>
      <c r="K41" s="7"/>
      <c r="L41" s="7"/>
      <c r="M41" s="7"/>
      <c r="N41" s="7"/>
    </row>
    <row r="42" spans="1:14">
      <c r="A42" s="116">
        <v>1</v>
      </c>
      <c r="B42" s="55" t="s">
        <v>51</v>
      </c>
      <c r="C42" s="55">
        <v>252</v>
      </c>
      <c r="D42" s="55">
        <v>186</v>
      </c>
      <c r="E42" s="56"/>
      <c r="F42" s="36"/>
      <c r="G42" s="81" t="s">
        <v>41</v>
      </c>
      <c r="H42" s="126">
        <v>0</v>
      </c>
      <c r="I42" s="85"/>
      <c r="J42" s="85"/>
      <c r="K42" s="7"/>
      <c r="L42" s="7"/>
      <c r="M42" s="7"/>
      <c r="N42" s="7"/>
    </row>
    <row r="43" spans="1:14">
      <c r="A43" s="116">
        <v>1</v>
      </c>
      <c r="B43" s="59" t="s">
        <v>51</v>
      </c>
      <c r="C43" s="59">
        <v>227</v>
      </c>
      <c r="D43" s="59">
        <v>154</v>
      </c>
      <c r="E43" s="60"/>
      <c r="F43" s="36"/>
      <c r="G43" s="86" t="s">
        <v>42</v>
      </c>
      <c r="H43" s="127">
        <v>0</v>
      </c>
      <c r="I43" s="87"/>
      <c r="J43" s="87"/>
      <c r="K43" s="7"/>
      <c r="L43" s="7"/>
      <c r="M43" s="7"/>
      <c r="N43" s="7"/>
    </row>
    <row r="44" spans="1:14">
      <c r="A44" s="116">
        <v>1</v>
      </c>
      <c r="B44" s="55" t="s">
        <v>66</v>
      </c>
      <c r="C44" s="55">
        <v>281</v>
      </c>
      <c r="D44" s="55">
        <v>207</v>
      </c>
      <c r="E44" s="56"/>
      <c r="F44" s="36"/>
      <c r="G44" s="81" t="s">
        <v>43</v>
      </c>
      <c r="H44" s="126">
        <v>0</v>
      </c>
      <c r="I44" s="85"/>
      <c r="J44" s="85"/>
      <c r="K44" s="7"/>
      <c r="L44" s="7"/>
      <c r="M44" s="7"/>
      <c r="N44" s="7"/>
    </row>
    <row r="45" spans="1:14">
      <c r="A45" s="116">
        <v>1</v>
      </c>
      <c r="B45" s="59" t="s">
        <v>66</v>
      </c>
      <c r="C45" s="59">
        <v>238</v>
      </c>
      <c r="D45" s="59">
        <v>134</v>
      </c>
      <c r="E45" s="60"/>
      <c r="F45" s="7"/>
      <c r="G45" s="77" t="s">
        <v>18</v>
      </c>
      <c r="H45" s="77" t="s">
        <v>44</v>
      </c>
      <c r="I45" s="77" t="s">
        <v>38</v>
      </c>
      <c r="J45" s="77" t="s">
        <v>39</v>
      </c>
      <c r="K45" s="7"/>
      <c r="L45" s="7"/>
      <c r="M45" s="7"/>
      <c r="N45" s="7"/>
    </row>
    <row r="46" spans="1:14">
      <c r="A46" s="116">
        <v>1</v>
      </c>
      <c r="B46" s="55" t="s">
        <v>51</v>
      </c>
      <c r="C46" s="55">
        <v>256</v>
      </c>
      <c r="D46" s="55">
        <v>161</v>
      </c>
      <c r="E46" s="56"/>
      <c r="F46" s="36"/>
      <c r="G46" s="91" t="s">
        <v>41</v>
      </c>
      <c r="H46" s="130">
        <v>1</v>
      </c>
      <c r="I46" s="93"/>
      <c r="J46" s="93"/>
      <c r="K46" s="7"/>
      <c r="L46" s="7"/>
      <c r="M46" s="7"/>
      <c r="N46" s="7"/>
    </row>
    <row r="47" spans="1:14">
      <c r="A47" s="88"/>
      <c r="B47" s="60"/>
      <c r="C47" s="60"/>
      <c r="D47" s="60"/>
      <c r="E47" s="60"/>
      <c r="F47" s="36"/>
      <c r="G47" s="95" t="s">
        <v>42</v>
      </c>
      <c r="H47" s="132">
        <v>0</v>
      </c>
      <c r="I47" s="96"/>
      <c r="J47" s="97"/>
      <c r="K47" s="7"/>
      <c r="L47" s="7"/>
      <c r="M47" s="7"/>
      <c r="N47" s="7"/>
    </row>
    <row r="48" spans="1:14">
      <c r="A48" s="90"/>
      <c r="B48" s="56"/>
      <c r="C48" s="56"/>
      <c r="D48" s="56"/>
      <c r="E48" s="56"/>
      <c r="F48" s="36"/>
      <c r="G48" s="91" t="s">
        <v>43</v>
      </c>
      <c r="H48" s="130">
        <v>0</v>
      </c>
      <c r="I48" s="93"/>
      <c r="J48" s="93"/>
      <c r="K48" s="7"/>
      <c r="L48" s="7"/>
      <c r="M48" s="7"/>
      <c r="N48" s="7"/>
    </row>
    <row r="49" spans="1:14">
      <c r="A49" s="88"/>
      <c r="B49" s="60"/>
      <c r="C49" s="60"/>
      <c r="D49" s="60"/>
      <c r="E49" s="60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90"/>
      <c r="B50" s="56"/>
      <c r="C50" s="56"/>
      <c r="D50" s="56"/>
      <c r="E50" s="56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88"/>
      <c r="B51" s="60"/>
      <c r="C51" s="60"/>
      <c r="D51" s="60"/>
      <c r="E51" s="60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90"/>
      <c r="B52" s="56"/>
      <c r="C52" s="56"/>
      <c r="D52" s="56"/>
      <c r="E52" s="56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88"/>
      <c r="B53" s="60"/>
      <c r="C53" s="60"/>
      <c r="D53" s="60"/>
      <c r="E53" s="60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90"/>
      <c r="B54" s="56"/>
      <c r="C54" s="56"/>
      <c r="D54" s="56"/>
      <c r="E54" s="56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88"/>
      <c r="B55" s="60"/>
      <c r="C55" s="60"/>
      <c r="D55" s="60"/>
      <c r="E55" s="60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90"/>
      <c r="B56" s="56"/>
      <c r="C56" s="56"/>
      <c r="D56" s="56"/>
      <c r="E56" s="56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88"/>
      <c r="B57" s="60"/>
      <c r="C57" s="60"/>
      <c r="D57" s="60"/>
      <c r="E57" s="60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90"/>
      <c r="B58" s="56"/>
      <c r="C58" s="56"/>
      <c r="D58" s="56"/>
      <c r="E58" s="56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88"/>
      <c r="B59" s="60"/>
      <c r="C59" s="60"/>
      <c r="D59" s="60"/>
      <c r="E59" s="60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90"/>
      <c r="B60" s="56"/>
      <c r="C60" s="56"/>
      <c r="D60" s="56"/>
      <c r="E60" s="56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88"/>
      <c r="B61" s="60"/>
      <c r="C61" s="60"/>
      <c r="D61" s="60"/>
      <c r="E61" s="60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90"/>
      <c r="B62" s="56"/>
      <c r="C62" s="56"/>
      <c r="D62" s="56"/>
      <c r="E62" s="56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88"/>
      <c r="B63" s="60"/>
      <c r="C63" s="60"/>
      <c r="D63" s="60"/>
      <c r="E63" s="60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90"/>
      <c r="B64" s="56"/>
      <c r="C64" s="56"/>
      <c r="D64" s="56"/>
      <c r="E64" s="56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88"/>
      <c r="B65" s="60"/>
      <c r="C65" s="60"/>
      <c r="D65" s="60"/>
      <c r="E65" s="60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90"/>
      <c r="B66" s="56"/>
      <c r="C66" s="56"/>
      <c r="D66" s="56"/>
      <c r="E66" s="56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88"/>
      <c r="B67" s="60"/>
      <c r="C67" s="60"/>
      <c r="D67" s="60"/>
      <c r="E67" s="60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90"/>
      <c r="B68" s="56"/>
      <c r="C68" s="56"/>
      <c r="D68" s="56"/>
      <c r="E68" s="56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88"/>
      <c r="B69" s="60"/>
      <c r="C69" s="60"/>
      <c r="D69" s="60"/>
      <c r="E69" s="60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90"/>
      <c r="B70" s="56"/>
      <c r="C70" s="56"/>
      <c r="D70" s="56"/>
      <c r="E70" s="56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88"/>
      <c r="B71" s="60"/>
      <c r="C71" s="60"/>
      <c r="D71" s="60"/>
      <c r="E71" s="60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90"/>
      <c r="B72" s="56"/>
      <c r="C72" s="56"/>
      <c r="D72" s="56"/>
      <c r="E72" s="56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88"/>
      <c r="B73" s="60"/>
      <c r="C73" s="60"/>
      <c r="D73" s="60"/>
      <c r="E73" s="60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90"/>
      <c r="B74" s="56"/>
      <c r="C74" s="56"/>
      <c r="D74" s="56"/>
      <c r="E74" s="56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/>
  </sheetViews>
  <sheetFormatPr defaultColWidth="14.42578125" defaultRowHeight="15.75" customHeight="1"/>
  <sheetData>
    <row r="1" spans="1:14">
      <c r="A1" s="1" t="s">
        <v>0</v>
      </c>
      <c r="B1" s="2" t="s">
        <v>45</v>
      </c>
      <c r="C1" s="3"/>
      <c r="D1" s="3"/>
      <c r="E1" s="4"/>
      <c r="F1" s="5" t="s">
        <v>2</v>
      </c>
      <c r="G1" s="100">
        <v>43662</v>
      </c>
      <c r="H1" s="5" t="s">
        <v>3</v>
      </c>
      <c r="I1" s="5" t="s">
        <v>46</v>
      </c>
      <c r="J1" s="3"/>
      <c r="K1" s="4"/>
      <c r="L1" s="7"/>
      <c r="M1" s="7"/>
      <c r="N1" s="7"/>
    </row>
    <row r="2" spans="1:14">
      <c r="A2" s="8" t="s">
        <v>4</v>
      </c>
      <c r="B2" s="9">
        <v>200</v>
      </c>
      <c r="C2" s="10"/>
      <c r="D2" s="11"/>
      <c r="E2" s="12" t="s">
        <v>5</v>
      </c>
      <c r="F2" s="13" t="s">
        <v>6</v>
      </c>
      <c r="G2" s="12" t="s">
        <v>7</v>
      </c>
      <c r="H2" s="12"/>
      <c r="I2" s="12" t="s">
        <v>8</v>
      </c>
      <c r="J2" s="10"/>
      <c r="K2" s="11"/>
      <c r="L2" s="7"/>
      <c r="M2" s="7"/>
      <c r="N2" s="7"/>
    </row>
    <row r="3" spans="1:14">
      <c r="A3" s="12"/>
      <c r="B3" s="12"/>
      <c r="C3" s="12"/>
      <c r="D3" s="11"/>
      <c r="E3" s="12"/>
      <c r="F3" s="13" t="s">
        <v>9</v>
      </c>
      <c r="G3" s="12" t="s">
        <v>10</v>
      </c>
      <c r="H3" s="12"/>
      <c r="I3" s="12" t="s">
        <v>8</v>
      </c>
      <c r="J3" s="10"/>
      <c r="K3" s="11"/>
      <c r="L3" s="7"/>
      <c r="M3" s="7"/>
      <c r="N3" s="7"/>
    </row>
    <row r="4" spans="1:14">
      <c r="A4" s="8" t="s">
        <v>11</v>
      </c>
      <c r="B4" s="9">
        <v>20</v>
      </c>
      <c r="C4" s="12"/>
      <c r="D4" s="11"/>
      <c r="E4" s="14"/>
      <c r="F4" s="15" t="s">
        <v>12</v>
      </c>
      <c r="G4" s="16" t="s">
        <v>10</v>
      </c>
      <c r="H4" s="16"/>
      <c r="I4" s="16" t="s">
        <v>13</v>
      </c>
      <c r="J4" s="14"/>
      <c r="K4" s="17"/>
      <c r="L4" s="7"/>
      <c r="M4" s="7"/>
      <c r="N4" s="7"/>
    </row>
    <row r="5" spans="1:14">
      <c r="A5" s="18"/>
      <c r="B5" s="12"/>
      <c r="C5" s="12"/>
      <c r="D5" s="11"/>
      <c r="E5" s="12" t="s">
        <v>14</v>
      </c>
      <c r="F5" s="19" t="s">
        <v>6</v>
      </c>
      <c r="G5" s="19" t="s">
        <v>9</v>
      </c>
      <c r="H5" s="20" t="s">
        <v>12</v>
      </c>
      <c r="I5" s="21" t="s">
        <v>15</v>
      </c>
      <c r="J5" s="10"/>
      <c r="K5" s="11"/>
      <c r="L5" s="7"/>
      <c r="M5" s="7"/>
      <c r="N5" s="7"/>
    </row>
    <row r="6" spans="1:14">
      <c r="A6" s="22" t="s">
        <v>16</v>
      </c>
      <c r="B6" s="23">
        <v>15</v>
      </c>
      <c r="C6" s="24"/>
      <c r="D6" s="25"/>
      <c r="E6" s="24"/>
      <c r="F6" s="26">
        <v>597</v>
      </c>
      <c r="G6" s="26">
        <v>812</v>
      </c>
      <c r="H6" s="27">
        <v>511</v>
      </c>
      <c r="I6" s="24"/>
      <c r="J6" s="24"/>
      <c r="K6" s="25"/>
      <c r="L6" s="7"/>
      <c r="M6" s="7"/>
      <c r="N6" s="7"/>
    </row>
    <row r="7" spans="1:14">
      <c r="A7" s="28"/>
      <c r="B7" s="28"/>
      <c r="C7" s="28"/>
      <c r="D7" s="28"/>
      <c r="E7" s="29"/>
      <c r="F7" s="30" t="s">
        <v>17</v>
      </c>
      <c r="G7" s="31"/>
      <c r="H7" s="31"/>
      <c r="I7" s="31"/>
      <c r="J7" s="28"/>
      <c r="K7" s="28"/>
      <c r="L7" s="7"/>
      <c r="M7" s="7"/>
      <c r="N7" s="7"/>
    </row>
    <row r="8" spans="1:14">
      <c r="A8" s="32" t="s">
        <v>18</v>
      </c>
      <c r="B8" s="33" t="s">
        <v>19</v>
      </c>
      <c r="C8" s="34" t="s">
        <v>20</v>
      </c>
      <c r="D8" s="33" t="s">
        <v>21</v>
      </c>
      <c r="E8" s="33" t="s">
        <v>22</v>
      </c>
      <c r="F8" s="33" t="s">
        <v>23</v>
      </c>
      <c r="G8" s="33" t="s">
        <v>24</v>
      </c>
      <c r="H8" s="33" t="s">
        <v>25</v>
      </c>
      <c r="I8" s="33" t="s">
        <v>26</v>
      </c>
      <c r="J8" s="33" t="s">
        <v>27</v>
      </c>
      <c r="K8" s="101" t="s">
        <v>47</v>
      </c>
      <c r="L8" s="36"/>
      <c r="M8" s="37" t="s">
        <v>29</v>
      </c>
      <c r="N8" s="38" t="s">
        <v>30</v>
      </c>
    </row>
    <row r="9" spans="1:14">
      <c r="A9" s="102">
        <v>1</v>
      </c>
      <c r="B9" s="103" t="s">
        <v>48</v>
      </c>
      <c r="C9" s="104"/>
      <c r="D9" s="103">
        <v>2</v>
      </c>
      <c r="E9" s="103">
        <v>1</v>
      </c>
      <c r="F9" s="103"/>
      <c r="G9" s="103"/>
      <c r="H9" s="104"/>
      <c r="I9" s="104"/>
      <c r="J9" s="103"/>
      <c r="K9" s="106">
        <f t="shared" ref="K9:K21" si="0">SUM(C9:J9)</f>
        <v>3</v>
      </c>
      <c r="L9" s="36"/>
      <c r="M9" s="43" t="s">
        <v>51</v>
      </c>
      <c r="N9" s="43">
        <v>2</v>
      </c>
    </row>
    <row r="10" spans="1:14">
      <c r="A10" s="108">
        <v>1</v>
      </c>
      <c r="B10" s="109" t="s">
        <v>53</v>
      </c>
      <c r="C10" s="109"/>
      <c r="D10" s="109"/>
      <c r="E10" s="109"/>
      <c r="F10" s="110"/>
      <c r="G10" s="109">
        <v>1</v>
      </c>
      <c r="H10" s="110"/>
      <c r="I10" s="110"/>
      <c r="J10" s="110"/>
      <c r="K10" s="106">
        <f t="shared" si="0"/>
        <v>1</v>
      </c>
      <c r="L10" s="36"/>
      <c r="M10" s="49" t="s">
        <v>48</v>
      </c>
      <c r="N10" s="113">
        <f>SUM(K9+K15+K20)</f>
        <v>40</v>
      </c>
    </row>
    <row r="11" spans="1:14">
      <c r="A11" s="115">
        <v>1</v>
      </c>
      <c r="B11" s="103" t="s">
        <v>58</v>
      </c>
      <c r="C11" s="103">
        <v>50</v>
      </c>
      <c r="D11" s="104"/>
      <c r="E11" s="103"/>
      <c r="F11" s="103"/>
      <c r="G11" s="103"/>
      <c r="H11" s="104"/>
      <c r="I11" s="104"/>
      <c r="J11" s="104"/>
      <c r="K11" s="106">
        <f t="shared" si="0"/>
        <v>50</v>
      </c>
      <c r="L11" s="36"/>
      <c r="M11" s="43" t="s">
        <v>53</v>
      </c>
      <c r="N11" s="117">
        <f>SUM(K10+K16)</f>
        <v>8</v>
      </c>
    </row>
    <row r="12" spans="1:14">
      <c r="A12" s="108">
        <v>1</v>
      </c>
      <c r="B12" s="109" t="s">
        <v>59</v>
      </c>
      <c r="C12" s="110"/>
      <c r="D12" s="109">
        <v>1</v>
      </c>
      <c r="E12" s="110"/>
      <c r="F12" s="110"/>
      <c r="G12" s="110"/>
      <c r="H12" s="110"/>
      <c r="I12" s="109"/>
      <c r="J12" s="109"/>
      <c r="K12" s="106">
        <f t="shared" si="0"/>
        <v>1</v>
      </c>
      <c r="L12" s="36"/>
      <c r="M12" s="49" t="s">
        <v>58</v>
      </c>
      <c r="N12" s="49">
        <f>SUM(K11+K14+K18)</f>
        <v>124</v>
      </c>
    </row>
    <row r="13" spans="1:14">
      <c r="A13" s="118">
        <v>2</v>
      </c>
      <c r="B13" s="119" t="s">
        <v>31</v>
      </c>
      <c r="C13" s="119">
        <v>5</v>
      </c>
      <c r="D13" s="119">
        <v>9</v>
      </c>
      <c r="E13" s="120"/>
      <c r="F13" s="120"/>
      <c r="G13" s="120"/>
      <c r="H13" s="120"/>
      <c r="I13" s="120"/>
      <c r="J13" s="119"/>
      <c r="K13" s="121">
        <f t="shared" si="0"/>
        <v>14</v>
      </c>
      <c r="L13" s="36"/>
      <c r="M13" s="43" t="s">
        <v>59</v>
      </c>
      <c r="N13" s="117">
        <f>SUM(K12+K21)</f>
        <v>2</v>
      </c>
    </row>
    <row r="14" spans="1:14">
      <c r="A14" s="122">
        <v>2</v>
      </c>
      <c r="B14" s="123" t="s">
        <v>58</v>
      </c>
      <c r="C14" s="123">
        <v>43</v>
      </c>
      <c r="D14" s="123">
        <v>1</v>
      </c>
      <c r="E14" s="123"/>
      <c r="F14" s="123"/>
      <c r="G14" s="123"/>
      <c r="H14" s="123"/>
      <c r="I14" s="124"/>
      <c r="J14" s="124"/>
      <c r="K14" s="121">
        <f t="shared" si="0"/>
        <v>44</v>
      </c>
      <c r="L14" s="36"/>
      <c r="M14" s="49" t="s">
        <v>31</v>
      </c>
      <c r="N14" s="49">
        <f>SUM(K13+K19)</f>
        <v>15</v>
      </c>
    </row>
    <row r="15" spans="1:14">
      <c r="A15" s="118">
        <v>2</v>
      </c>
      <c r="B15" s="119" t="s">
        <v>48</v>
      </c>
      <c r="C15" s="119"/>
      <c r="D15" s="119">
        <v>21</v>
      </c>
      <c r="E15" s="119">
        <v>11</v>
      </c>
      <c r="F15" s="119">
        <v>3</v>
      </c>
      <c r="G15" s="120"/>
      <c r="H15" s="120"/>
      <c r="I15" s="119"/>
      <c r="J15" s="119"/>
      <c r="K15" s="121">
        <f t="shared" si="0"/>
        <v>35</v>
      </c>
      <c r="L15" s="36"/>
      <c r="M15" s="43" t="s">
        <v>67</v>
      </c>
      <c r="N15" s="43">
        <v>3</v>
      </c>
    </row>
    <row r="16" spans="1:14">
      <c r="A16" s="122">
        <v>2</v>
      </c>
      <c r="B16" s="123" t="s">
        <v>53</v>
      </c>
      <c r="C16" s="123"/>
      <c r="D16" s="123">
        <v>3</v>
      </c>
      <c r="E16" s="123">
        <v>3</v>
      </c>
      <c r="F16" s="123">
        <v>1</v>
      </c>
      <c r="G16" s="124"/>
      <c r="H16" s="124"/>
      <c r="I16" s="124"/>
      <c r="J16" s="124"/>
      <c r="K16" s="121">
        <f t="shared" si="0"/>
        <v>7</v>
      </c>
      <c r="L16" s="36"/>
      <c r="M16" s="49" t="s">
        <v>33</v>
      </c>
      <c r="N16" s="113">
        <f>COUNT(N9:N15)</f>
        <v>7</v>
      </c>
    </row>
    <row r="17" spans="1:14">
      <c r="A17" s="118">
        <v>2</v>
      </c>
      <c r="B17" s="119" t="s">
        <v>67</v>
      </c>
      <c r="C17" s="119">
        <v>3</v>
      </c>
      <c r="D17" s="119"/>
      <c r="E17" s="119"/>
      <c r="F17" s="120"/>
      <c r="G17" s="120"/>
      <c r="H17" s="120"/>
      <c r="I17" s="120"/>
      <c r="J17" s="120"/>
      <c r="K17" s="121">
        <f t="shared" si="0"/>
        <v>3</v>
      </c>
      <c r="L17" s="36"/>
      <c r="M17" s="45"/>
      <c r="N17" s="45"/>
    </row>
    <row r="18" spans="1:14">
      <c r="A18" s="125">
        <v>3</v>
      </c>
      <c r="B18" s="128" t="s">
        <v>58</v>
      </c>
      <c r="C18" s="128">
        <v>30</v>
      </c>
      <c r="D18" s="128"/>
      <c r="E18" s="128"/>
      <c r="F18" s="128"/>
      <c r="G18" s="128"/>
      <c r="H18" s="129"/>
      <c r="I18" s="129"/>
      <c r="J18" s="129"/>
      <c r="K18" s="131">
        <f t="shared" si="0"/>
        <v>30</v>
      </c>
      <c r="L18" s="36"/>
      <c r="M18" s="50"/>
      <c r="N18" s="50"/>
    </row>
    <row r="19" spans="1:14">
      <c r="A19" s="133">
        <v>3</v>
      </c>
      <c r="B19" s="134" t="s">
        <v>31</v>
      </c>
      <c r="C19" s="134">
        <v>1</v>
      </c>
      <c r="D19" s="134"/>
      <c r="E19" s="134"/>
      <c r="F19" s="134"/>
      <c r="G19" s="134"/>
      <c r="H19" s="134"/>
      <c r="I19" s="135"/>
      <c r="J19" s="135"/>
      <c r="K19" s="131">
        <f t="shared" si="0"/>
        <v>1</v>
      </c>
      <c r="L19" s="36"/>
      <c r="M19" s="45"/>
      <c r="N19" s="45"/>
    </row>
    <row r="20" spans="1:14">
      <c r="A20" s="125">
        <v>3</v>
      </c>
      <c r="B20" s="128" t="s">
        <v>48</v>
      </c>
      <c r="C20" s="129"/>
      <c r="D20" s="128">
        <v>1</v>
      </c>
      <c r="E20" s="128">
        <v>1</v>
      </c>
      <c r="F20" s="129"/>
      <c r="G20" s="128"/>
      <c r="H20" s="128"/>
      <c r="I20" s="129"/>
      <c r="J20" s="128"/>
      <c r="K20" s="131">
        <f t="shared" si="0"/>
        <v>2</v>
      </c>
      <c r="L20" s="36"/>
      <c r="M20" s="53"/>
      <c r="N20" s="53"/>
    </row>
    <row r="21" spans="1:14">
      <c r="A21" s="133">
        <v>3</v>
      </c>
      <c r="B21" s="134" t="s">
        <v>59</v>
      </c>
      <c r="C21" s="134">
        <v>1</v>
      </c>
      <c r="D21" s="134"/>
      <c r="E21" s="134"/>
      <c r="F21" s="134"/>
      <c r="G21" s="134"/>
      <c r="H21" s="134"/>
      <c r="I21" s="134"/>
      <c r="J21" s="134"/>
      <c r="K21" s="131">
        <f t="shared" si="0"/>
        <v>1</v>
      </c>
      <c r="L21" s="36"/>
      <c r="M21" s="52"/>
      <c r="N21" s="52"/>
    </row>
    <row r="22" spans="1:14">
      <c r="A22" s="54"/>
      <c r="B22" s="55"/>
      <c r="C22" s="55"/>
      <c r="D22" s="55"/>
      <c r="E22" s="55"/>
      <c r="F22" s="55"/>
      <c r="G22" s="56"/>
      <c r="H22" s="56"/>
      <c r="I22" s="56"/>
      <c r="J22" s="56"/>
      <c r="K22" s="57"/>
      <c r="L22" s="36"/>
      <c r="M22" s="53"/>
      <c r="N22" s="53"/>
    </row>
    <row r="23" spans="1:14">
      <c r="A23" s="58"/>
      <c r="B23" s="59"/>
      <c r="C23" s="60"/>
      <c r="D23" s="59"/>
      <c r="E23" s="60"/>
      <c r="F23" s="60"/>
      <c r="G23" s="60"/>
      <c r="H23" s="60"/>
      <c r="I23" s="60"/>
      <c r="J23" s="60"/>
      <c r="K23" s="57"/>
      <c r="L23" s="36"/>
      <c r="M23" s="52"/>
      <c r="N23" s="52"/>
    </row>
    <row r="24" spans="1:14">
      <c r="A24" s="61"/>
      <c r="B24" s="62"/>
      <c r="C24" s="62"/>
      <c r="D24" s="62"/>
      <c r="E24" s="63"/>
      <c r="F24" s="63"/>
      <c r="G24" s="63"/>
      <c r="H24" s="63"/>
      <c r="I24" s="63"/>
      <c r="J24" s="63"/>
      <c r="K24" s="57"/>
      <c r="L24" s="36"/>
      <c r="M24" s="53"/>
      <c r="N24" s="53"/>
    </row>
    <row r="25" spans="1:14">
      <c r="A25" s="64"/>
      <c r="B25" s="59"/>
      <c r="C25" s="60"/>
      <c r="D25" s="59"/>
      <c r="E25" s="59"/>
      <c r="F25" s="59"/>
      <c r="G25" s="59"/>
      <c r="H25" s="60"/>
      <c r="I25" s="60"/>
      <c r="J25" s="59"/>
      <c r="K25" s="57"/>
      <c r="L25" s="36"/>
      <c r="M25" s="52"/>
      <c r="N25" s="52"/>
    </row>
    <row r="26" spans="1:14">
      <c r="A26" s="65"/>
      <c r="B26" s="55"/>
      <c r="C26" s="56"/>
      <c r="D26" s="55"/>
      <c r="E26" s="55"/>
      <c r="F26" s="55"/>
      <c r="G26" s="56"/>
      <c r="H26" s="56"/>
      <c r="I26" s="56"/>
      <c r="J26" s="55"/>
      <c r="K26" s="57"/>
      <c r="L26" s="36"/>
      <c r="M26" s="53"/>
      <c r="N26" s="53"/>
    </row>
    <row r="27" spans="1:14">
      <c r="A27" s="58"/>
      <c r="B27" s="59"/>
      <c r="C27" s="60"/>
      <c r="D27" s="60"/>
      <c r="E27" s="60"/>
      <c r="F27" s="59"/>
      <c r="G27" s="59"/>
      <c r="H27" s="60"/>
      <c r="I27" s="60"/>
      <c r="J27" s="60"/>
      <c r="K27" s="57"/>
      <c r="L27" s="36"/>
      <c r="M27" s="52"/>
      <c r="N27" s="52"/>
    </row>
    <row r="28" spans="1:14">
      <c r="A28" s="65"/>
      <c r="B28" s="55"/>
      <c r="C28" s="55"/>
      <c r="D28" s="55"/>
      <c r="E28" s="56"/>
      <c r="F28" s="56"/>
      <c r="G28" s="56"/>
      <c r="H28" s="56"/>
      <c r="I28" s="56"/>
      <c r="J28" s="56"/>
      <c r="K28" s="57"/>
      <c r="L28" s="36"/>
      <c r="M28" s="53"/>
      <c r="N28" s="53"/>
    </row>
    <row r="29" spans="1:14">
      <c r="A29" s="66"/>
      <c r="B29" s="67"/>
      <c r="C29" s="67"/>
      <c r="D29" s="67"/>
      <c r="E29" s="67"/>
      <c r="F29" s="68"/>
      <c r="G29" s="68"/>
      <c r="H29" s="68"/>
      <c r="I29" s="68"/>
      <c r="J29" s="68"/>
      <c r="K29" s="57"/>
      <c r="L29" s="36"/>
      <c r="M29" s="52"/>
      <c r="N29" s="52"/>
    </row>
    <row r="30" spans="1:14">
      <c r="A30" s="65"/>
      <c r="B30" s="55"/>
      <c r="C30" s="55"/>
      <c r="D30" s="55"/>
      <c r="E30" s="56"/>
      <c r="F30" s="56"/>
      <c r="G30" s="56"/>
      <c r="H30" s="56"/>
      <c r="I30" s="56"/>
      <c r="J30" s="56"/>
      <c r="K30" s="57"/>
      <c r="L30" s="36"/>
      <c r="M30" s="53"/>
      <c r="N30" s="53"/>
    </row>
    <row r="31" spans="1:14">
      <c r="A31" s="58"/>
      <c r="B31" s="59"/>
      <c r="C31" s="60"/>
      <c r="D31" s="59"/>
      <c r="E31" s="60"/>
      <c r="F31" s="60"/>
      <c r="G31" s="60"/>
      <c r="H31" s="60"/>
      <c r="I31" s="60"/>
      <c r="J31" s="60"/>
      <c r="K31" s="57"/>
      <c r="L31" s="36"/>
      <c r="M31" s="52"/>
      <c r="N31" s="52"/>
    </row>
    <row r="32" spans="1:14">
      <c r="A32" s="65"/>
      <c r="B32" s="55"/>
      <c r="C32" s="56"/>
      <c r="D32" s="55"/>
      <c r="E32" s="56"/>
      <c r="F32" s="56"/>
      <c r="G32" s="56"/>
      <c r="H32" s="56"/>
      <c r="I32" s="56"/>
      <c r="J32" s="56"/>
      <c r="K32" s="57"/>
      <c r="L32" s="36"/>
      <c r="M32" s="53"/>
      <c r="N32" s="53"/>
    </row>
    <row r="33" spans="1:14">
      <c r="A33" s="58"/>
      <c r="B33" s="59"/>
      <c r="C33" s="59"/>
      <c r="D33" s="59"/>
      <c r="E33" s="60"/>
      <c r="F33" s="60"/>
      <c r="G33" s="60"/>
      <c r="H33" s="60"/>
      <c r="I33" s="60"/>
      <c r="J33" s="60"/>
      <c r="K33" s="57"/>
      <c r="L33" s="36"/>
      <c r="M33" s="52"/>
      <c r="N33" s="52"/>
    </row>
    <row r="34" spans="1:14">
      <c r="A34" s="61"/>
      <c r="B34" s="62"/>
      <c r="C34" s="62"/>
      <c r="D34" s="63"/>
      <c r="E34" s="63"/>
      <c r="F34" s="63"/>
      <c r="G34" s="63"/>
      <c r="H34" s="63"/>
      <c r="I34" s="63"/>
      <c r="J34" s="63"/>
      <c r="K34" s="57"/>
      <c r="L34" s="36"/>
      <c r="M34" s="53"/>
      <c r="N34" s="53"/>
    </row>
    <row r="35" spans="1:14">
      <c r="A35" s="58"/>
      <c r="B35" s="60"/>
      <c r="C35" s="60"/>
      <c r="D35" s="60"/>
      <c r="E35" s="60"/>
      <c r="F35" s="60"/>
      <c r="G35" s="60"/>
      <c r="H35" s="60"/>
      <c r="I35" s="60"/>
      <c r="J35" s="60"/>
      <c r="K35" s="69"/>
      <c r="L35" s="36"/>
      <c r="M35" s="52"/>
      <c r="N35" s="52"/>
    </row>
    <row r="36" spans="1:14">
      <c r="A36" s="65"/>
      <c r="B36" s="56"/>
      <c r="C36" s="56"/>
      <c r="D36" s="56"/>
      <c r="E36" s="56"/>
      <c r="F36" s="56"/>
      <c r="G36" s="56"/>
      <c r="H36" s="56"/>
      <c r="I36" s="56"/>
      <c r="J36" s="56"/>
      <c r="K36" s="57"/>
      <c r="L36" s="36"/>
      <c r="M36" s="53"/>
      <c r="N36" s="53"/>
    </row>
    <row r="37" spans="1:14">
      <c r="A37" s="58"/>
      <c r="B37" s="60"/>
      <c r="C37" s="60"/>
      <c r="D37" s="60"/>
      <c r="E37" s="60"/>
      <c r="F37" s="60"/>
      <c r="G37" s="60"/>
      <c r="H37" s="60"/>
      <c r="I37" s="60"/>
      <c r="J37" s="60"/>
      <c r="K37" s="69"/>
      <c r="L37" s="36"/>
      <c r="M37" s="52"/>
      <c r="N37" s="52"/>
    </row>
    <row r="38" spans="1:14">
      <c r="A38" s="65"/>
      <c r="B38" s="56"/>
      <c r="C38" s="56"/>
      <c r="D38" s="56"/>
      <c r="E38" s="56"/>
      <c r="F38" s="56"/>
      <c r="G38" s="56"/>
      <c r="H38" s="56"/>
      <c r="I38" s="56"/>
      <c r="J38" s="56"/>
      <c r="K38" s="57"/>
      <c r="L38" s="36"/>
      <c r="M38" s="53"/>
      <c r="N38" s="53"/>
    </row>
    <row r="39" spans="1:14">
      <c r="A39" s="66"/>
      <c r="B39" s="68"/>
      <c r="C39" s="68"/>
      <c r="D39" s="68"/>
      <c r="E39" s="68"/>
      <c r="F39" s="68"/>
      <c r="G39" s="68"/>
      <c r="H39" s="68"/>
      <c r="I39" s="68"/>
      <c r="J39" s="68"/>
      <c r="K39" s="69"/>
      <c r="L39" s="36"/>
      <c r="M39" s="52"/>
      <c r="N39" s="52"/>
    </row>
    <row r="40" spans="1:14">
      <c r="A40" s="70"/>
      <c r="B40" s="71"/>
      <c r="C40" s="71"/>
      <c r="D40" s="71"/>
      <c r="E40" s="70"/>
      <c r="F40" s="7"/>
      <c r="G40" s="7"/>
      <c r="H40" s="7"/>
      <c r="I40" s="7"/>
      <c r="J40" s="7"/>
      <c r="K40" s="7"/>
      <c r="L40" s="36"/>
      <c r="M40" s="53"/>
      <c r="N40" s="53"/>
    </row>
    <row r="41" spans="1:14">
      <c r="A41" s="72" t="s">
        <v>18</v>
      </c>
      <c r="B41" s="73" t="s">
        <v>19</v>
      </c>
      <c r="C41" s="74" t="s">
        <v>34</v>
      </c>
      <c r="D41" s="75" t="s">
        <v>35</v>
      </c>
      <c r="E41" s="76" t="s">
        <v>36</v>
      </c>
      <c r="F41" s="7"/>
      <c r="G41" s="77" t="s">
        <v>18</v>
      </c>
      <c r="H41" s="77" t="s">
        <v>37</v>
      </c>
      <c r="I41" s="77" t="s">
        <v>38</v>
      </c>
      <c r="J41" s="77" t="s">
        <v>39</v>
      </c>
      <c r="K41" s="7"/>
      <c r="L41" s="7"/>
      <c r="M41" s="7"/>
      <c r="N41" s="7"/>
    </row>
    <row r="42" spans="1:14">
      <c r="A42" s="116">
        <v>1</v>
      </c>
      <c r="B42" s="55" t="s">
        <v>51</v>
      </c>
      <c r="C42" s="55">
        <v>87</v>
      </c>
      <c r="D42" s="55">
        <v>7</v>
      </c>
      <c r="E42" s="55" t="s">
        <v>68</v>
      </c>
      <c r="F42" s="36"/>
      <c r="G42" s="81" t="s">
        <v>41</v>
      </c>
      <c r="H42" s="83">
        <v>0</v>
      </c>
      <c r="I42" s="85"/>
      <c r="J42" s="85"/>
      <c r="K42" s="7"/>
      <c r="L42" s="7"/>
      <c r="M42" s="7"/>
      <c r="N42" s="7"/>
    </row>
    <row r="43" spans="1:14">
      <c r="A43" s="136">
        <v>1</v>
      </c>
      <c r="B43" s="59" t="s">
        <v>51</v>
      </c>
      <c r="C43" s="59">
        <v>82</v>
      </c>
      <c r="D43" s="59">
        <v>6</v>
      </c>
      <c r="E43" s="59" t="s">
        <v>68</v>
      </c>
      <c r="F43" s="36"/>
      <c r="G43" s="86" t="s">
        <v>42</v>
      </c>
      <c r="H43" s="89">
        <v>0</v>
      </c>
      <c r="I43" s="87"/>
      <c r="J43" s="87"/>
      <c r="K43" s="7"/>
      <c r="L43" s="7"/>
      <c r="M43" s="7"/>
      <c r="N43" s="7"/>
    </row>
    <row r="44" spans="1:14">
      <c r="A44" s="90"/>
      <c r="B44" s="55"/>
      <c r="C44" s="55"/>
      <c r="D44" s="55"/>
      <c r="E44" s="56"/>
      <c r="F44" s="36"/>
      <c r="G44" s="81" t="s">
        <v>43</v>
      </c>
      <c r="H44" s="83">
        <v>0</v>
      </c>
      <c r="I44" s="85"/>
      <c r="J44" s="85"/>
      <c r="K44" s="7"/>
      <c r="L44" s="7"/>
      <c r="M44" s="7"/>
      <c r="N44" s="7"/>
    </row>
    <row r="45" spans="1:14">
      <c r="A45" s="88"/>
      <c r="B45" s="59"/>
      <c r="C45" s="59"/>
      <c r="D45" s="59"/>
      <c r="E45" s="60"/>
      <c r="F45" s="7"/>
      <c r="G45" s="77" t="s">
        <v>18</v>
      </c>
      <c r="H45" s="77" t="s">
        <v>44</v>
      </c>
      <c r="I45" s="77" t="s">
        <v>38</v>
      </c>
      <c r="J45" s="77" t="s">
        <v>39</v>
      </c>
      <c r="K45" s="7"/>
      <c r="L45" s="7"/>
      <c r="M45" s="7"/>
      <c r="N45" s="7"/>
    </row>
    <row r="46" spans="1:14">
      <c r="A46" s="90"/>
      <c r="B46" s="55"/>
      <c r="C46" s="55"/>
      <c r="D46" s="55"/>
      <c r="E46" s="56"/>
      <c r="F46" s="36"/>
      <c r="G46" s="91" t="s">
        <v>41</v>
      </c>
      <c r="H46" s="98">
        <v>1</v>
      </c>
      <c r="I46" s="93"/>
      <c r="J46" s="93"/>
      <c r="K46" s="7"/>
      <c r="L46" s="7"/>
      <c r="M46" s="7"/>
      <c r="N46" s="7"/>
    </row>
    <row r="47" spans="1:14">
      <c r="A47" s="88"/>
      <c r="B47" s="60"/>
      <c r="C47" s="60"/>
      <c r="D47" s="60"/>
      <c r="E47" s="60"/>
      <c r="F47" s="36"/>
      <c r="G47" s="95" t="s">
        <v>42</v>
      </c>
      <c r="H47" s="99">
        <v>0</v>
      </c>
      <c r="I47" s="96"/>
      <c r="J47" s="97"/>
      <c r="K47" s="7"/>
      <c r="L47" s="7"/>
      <c r="M47" s="7"/>
      <c r="N47" s="7"/>
    </row>
    <row r="48" spans="1:14">
      <c r="A48" s="90"/>
      <c r="B48" s="56"/>
      <c r="C48" s="56"/>
      <c r="D48" s="56"/>
      <c r="E48" s="56"/>
      <c r="F48" s="36"/>
      <c r="G48" s="91" t="s">
        <v>43</v>
      </c>
      <c r="H48" s="98">
        <v>0</v>
      </c>
      <c r="I48" s="93"/>
      <c r="J48" s="93"/>
      <c r="K48" s="7"/>
      <c r="L48" s="7"/>
      <c r="M48" s="7"/>
      <c r="N48" s="7"/>
    </row>
    <row r="49" spans="1:14">
      <c r="A49" s="88"/>
      <c r="B49" s="60"/>
      <c r="C49" s="60"/>
      <c r="D49" s="60"/>
      <c r="E49" s="60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90"/>
      <c r="B50" s="56"/>
      <c r="C50" s="56"/>
      <c r="D50" s="56"/>
      <c r="E50" s="56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88"/>
      <c r="B51" s="60"/>
      <c r="C51" s="60"/>
      <c r="D51" s="60"/>
      <c r="E51" s="60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90"/>
      <c r="B52" s="56"/>
      <c r="C52" s="56"/>
      <c r="D52" s="56"/>
      <c r="E52" s="56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88"/>
      <c r="B53" s="60"/>
      <c r="C53" s="60"/>
      <c r="D53" s="60"/>
      <c r="E53" s="60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90"/>
      <c r="B54" s="56"/>
      <c r="C54" s="56"/>
      <c r="D54" s="56"/>
      <c r="E54" s="56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88"/>
      <c r="B55" s="60"/>
      <c r="C55" s="60"/>
      <c r="D55" s="60"/>
      <c r="E55" s="60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90"/>
      <c r="B56" s="56"/>
      <c r="C56" s="56"/>
      <c r="D56" s="56"/>
      <c r="E56" s="56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88"/>
      <c r="B57" s="60"/>
      <c r="C57" s="60"/>
      <c r="D57" s="60"/>
      <c r="E57" s="60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90"/>
      <c r="B58" s="56"/>
      <c r="C58" s="56"/>
      <c r="D58" s="56"/>
      <c r="E58" s="56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88"/>
      <c r="B59" s="60"/>
      <c r="C59" s="60"/>
      <c r="D59" s="60"/>
      <c r="E59" s="60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90"/>
      <c r="B60" s="56"/>
      <c r="C60" s="56"/>
      <c r="D60" s="56"/>
      <c r="E60" s="56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88"/>
      <c r="B61" s="60"/>
      <c r="C61" s="60"/>
      <c r="D61" s="60"/>
      <c r="E61" s="60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90"/>
      <c r="B62" s="56"/>
      <c r="C62" s="56"/>
      <c r="D62" s="56"/>
      <c r="E62" s="56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88"/>
      <c r="B63" s="60"/>
      <c r="C63" s="60"/>
      <c r="D63" s="60"/>
      <c r="E63" s="60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90"/>
      <c r="B64" s="56"/>
      <c r="C64" s="56"/>
      <c r="D64" s="56"/>
      <c r="E64" s="56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88"/>
      <c r="B65" s="60"/>
      <c r="C65" s="60"/>
      <c r="D65" s="60"/>
      <c r="E65" s="60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90"/>
      <c r="B66" s="56"/>
      <c r="C66" s="56"/>
      <c r="D66" s="56"/>
      <c r="E66" s="56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88"/>
      <c r="B67" s="60"/>
      <c r="C67" s="60"/>
      <c r="D67" s="60"/>
      <c r="E67" s="60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90"/>
      <c r="B68" s="56"/>
      <c r="C68" s="56"/>
      <c r="D68" s="56"/>
      <c r="E68" s="56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88"/>
      <c r="B69" s="60"/>
      <c r="C69" s="60"/>
      <c r="D69" s="60"/>
      <c r="E69" s="60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90"/>
      <c r="B70" s="56"/>
      <c r="C70" s="56"/>
      <c r="D70" s="56"/>
      <c r="E70" s="56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88"/>
      <c r="B71" s="60"/>
      <c r="C71" s="60"/>
      <c r="D71" s="60"/>
      <c r="E71" s="60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90"/>
      <c r="B72" s="56"/>
      <c r="C72" s="56"/>
      <c r="D72" s="56"/>
      <c r="E72" s="56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88"/>
      <c r="B73" s="60"/>
      <c r="C73" s="60"/>
      <c r="D73" s="60"/>
      <c r="E73" s="60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90"/>
      <c r="B74" s="56"/>
      <c r="C74" s="56"/>
      <c r="D74" s="56"/>
      <c r="E74" s="56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38"/>
  <sheetViews>
    <sheetView workbookViewId="0"/>
  </sheetViews>
  <sheetFormatPr defaultColWidth="14.42578125" defaultRowHeight="15.75" customHeight="1"/>
  <sheetData>
    <row r="1" spans="1:14">
      <c r="A1" s="1" t="s">
        <v>0</v>
      </c>
      <c r="B1" s="2" t="s">
        <v>69</v>
      </c>
      <c r="C1" s="3"/>
      <c r="D1" s="3"/>
      <c r="E1" s="4"/>
      <c r="F1" s="5" t="s">
        <v>2</v>
      </c>
      <c r="G1" s="100">
        <v>43662</v>
      </c>
      <c r="H1" s="5" t="s">
        <v>3</v>
      </c>
      <c r="I1" s="5" t="s">
        <v>71</v>
      </c>
      <c r="J1" s="3"/>
      <c r="K1" s="4"/>
      <c r="L1" s="7"/>
      <c r="M1" s="7"/>
      <c r="N1" s="7"/>
    </row>
    <row r="2" spans="1:14">
      <c r="A2" s="8" t="s">
        <v>4</v>
      </c>
      <c r="B2" s="9">
        <v>200</v>
      </c>
      <c r="C2" s="10"/>
      <c r="D2" s="11"/>
      <c r="E2" s="12" t="s">
        <v>5</v>
      </c>
      <c r="F2" s="13" t="s">
        <v>6</v>
      </c>
      <c r="G2" s="12" t="s">
        <v>7</v>
      </c>
      <c r="H2" s="12"/>
      <c r="I2" s="12" t="s">
        <v>8</v>
      </c>
      <c r="J2" s="10"/>
      <c r="K2" s="11"/>
      <c r="L2" s="7"/>
      <c r="M2" s="7"/>
      <c r="N2" s="7"/>
    </row>
    <row r="3" spans="1:14">
      <c r="A3" s="12"/>
      <c r="B3" s="12"/>
      <c r="C3" s="12"/>
      <c r="D3" s="11"/>
      <c r="E3" s="12"/>
      <c r="F3" s="13" t="s">
        <v>9</v>
      </c>
      <c r="G3" s="12" t="s">
        <v>10</v>
      </c>
      <c r="H3" s="12"/>
      <c r="I3" s="12" t="s">
        <v>8</v>
      </c>
      <c r="J3" s="10"/>
      <c r="K3" s="11"/>
      <c r="L3" s="7"/>
      <c r="M3" s="7"/>
      <c r="N3" s="7"/>
    </row>
    <row r="4" spans="1:14">
      <c r="A4" s="8" t="s">
        <v>11</v>
      </c>
      <c r="B4" s="9">
        <v>20</v>
      </c>
      <c r="C4" s="12"/>
      <c r="D4" s="11"/>
      <c r="E4" s="14"/>
      <c r="F4" s="15" t="s">
        <v>12</v>
      </c>
      <c r="G4" s="16" t="s">
        <v>10</v>
      </c>
      <c r="H4" s="16"/>
      <c r="I4" s="16" t="s">
        <v>13</v>
      </c>
      <c r="J4" s="14"/>
      <c r="K4" s="17"/>
      <c r="L4" s="7"/>
      <c r="M4" s="7"/>
      <c r="N4" s="7"/>
    </row>
    <row r="5" spans="1:14">
      <c r="A5" s="18"/>
      <c r="B5" s="12"/>
      <c r="C5" s="12"/>
      <c r="D5" s="11"/>
      <c r="E5" s="12" t="s">
        <v>14</v>
      </c>
      <c r="F5" s="19" t="s">
        <v>6</v>
      </c>
      <c r="G5" s="19" t="s">
        <v>9</v>
      </c>
      <c r="H5" s="20" t="s">
        <v>12</v>
      </c>
      <c r="I5" s="21" t="s">
        <v>15</v>
      </c>
      <c r="J5" s="10"/>
      <c r="K5" s="11"/>
      <c r="L5" s="7"/>
      <c r="M5" s="7"/>
      <c r="N5" s="7"/>
    </row>
    <row r="6" spans="1:14">
      <c r="A6" s="22" t="s">
        <v>16</v>
      </c>
      <c r="B6" s="23">
        <v>15</v>
      </c>
      <c r="C6" s="24"/>
      <c r="D6" s="25"/>
      <c r="E6" s="24"/>
      <c r="F6" s="26">
        <v>1590</v>
      </c>
      <c r="G6" s="26">
        <v>2723</v>
      </c>
      <c r="H6" s="27">
        <v>798</v>
      </c>
      <c r="I6" s="24"/>
      <c r="J6" s="24"/>
      <c r="K6" s="25"/>
      <c r="L6" s="7"/>
      <c r="M6" s="7"/>
      <c r="N6" s="7"/>
    </row>
    <row r="7" spans="1:14">
      <c r="A7" s="28"/>
      <c r="B7" s="28"/>
      <c r="C7" s="28"/>
      <c r="D7" s="28"/>
      <c r="E7" s="29"/>
      <c r="F7" s="30" t="s">
        <v>17</v>
      </c>
      <c r="G7" s="31"/>
      <c r="H7" s="31"/>
      <c r="I7" s="31"/>
      <c r="J7" s="28"/>
      <c r="K7" s="28"/>
      <c r="L7" s="7"/>
      <c r="M7" s="7"/>
      <c r="N7" s="7"/>
    </row>
    <row r="8" spans="1:14">
      <c r="A8" s="32" t="s">
        <v>18</v>
      </c>
      <c r="B8" s="33" t="s">
        <v>19</v>
      </c>
      <c r="C8" s="34" t="s">
        <v>20</v>
      </c>
      <c r="D8" s="33" t="s">
        <v>21</v>
      </c>
      <c r="E8" s="33" t="s">
        <v>22</v>
      </c>
      <c r="F8" s="33" t="s">
        <v>23</v>
      </c>
      <c r="G8" s="33" t="s">
        <v>24</v>
      </c>
      <c r="H8" s="33" t="s">
        <v>25</v>
      </c>
      <c r="I8" s="33" t="s">
        <v>26</v>
      </c>
      <c r="J8" s="33" t="s">
        <v>27</v>
      </c>
      <c r="K8" s="35" t="s">
        <v>28</v>
      </c>
      <c r="L8" s="36"/>
      <c r="M8" s="37" t="s">
        <v>29</v>
      </c>
      <c r="N8" s="38" t="s">
        <v>30</v>
      </c>
    </row>
    <row r="9" spans="1:14">
      <c r="A9" s="137">
        <v>1</v>
      </c>
      <c r="B9" s="138" t="s">
        <v>59</v>
      </c>
      <c r="C9" s="139"/>
      <c r="D9" s="138">
        <v>31</v>
      </c>
      <c r="E9" s="138">
        <v>5</v>
      </c>
      <c r="F9" s="138"/>
      <c r="G9" s="138"/>
      <c r="H9" s="139"/>
      <c r="I9" s="139"/>
      <c r="J9" s="138"/>
      <c r="K9" s="140">
        <f t="shared" ref="K9:K13" si="0">SUM(C9:J9)</f>
        <v>36</v>
      </c>
      <c r="L9" s="36"/>
      <c r="M9" s="43" t="s">
        <v>51</v>
      </c>
      <c r="N9" s="43">
        <v>49</v>
      </c>
    </row>
    <row r="10" spans="1:14">
      <c r="A10" s="141">
        <v>2</v>
      </c>
      <c r="B10" s="142" t="s">
        <v>59</v>
      </c>
      <c r="C10" s="142">
        <v>13</v>
      </c>
      <c r="D10" s="142">
        <v>141</v>
      </c>
      <c r="E10" s="142">
        <v>11</v>
      </c>
      <c r="F10" s="144"/>
      <c r="G10" s="142"/>
      <c r="H10" s="144"/>
      <c r="I10" s="144"/>
      <c r="J10" s="144"/>
      <c r="K10" s="146">
        <f t="shared" si="0"/>
        <v>165</v>
      </c>
      <c r="L10" s="36"/>
      <c r="M10" s="49" t="s">
        <v>32</v>
      </c>
      <c r="N10" s="49">
        <v>33</v>
      </c>
    </row>
    <row r="11" spans="1:14">
      <c r="A11" s="148">
        <v>2</v>
      </c>
      <c r="B11" s="149" t="s">
        <v>73</v>
      </c>
      <c r="C11" s="149">
        <v>1</v>
      </c>
      <c r="D11" s="149">
        <v>12</v>
      </c>
      <c r="E11" s="149">
        <v>2</v>
      </c>
      <c r="F11" s="149"/>
      <c r="G11" s="149"/>
      <c r="H11" s="151"/>
      <c r="I11" s="151"/>
      <c r="J11" s="151"/>
      <c r="K11" s="146">
        <f t="shared" si="0"/>
        <v>15</v>
      </c>
      <c r="L11" s="36"/>
      <c r="M11" s="43" t="s">
        <v>59</v>
      </c>
      <c r="N11" s="117">
        <f>SUM(K13+K10+K9)</f>
        <v>228</v>
      </c>
    </row>
    <row r="12" spans="1:14">
      <c r="A12" s="108">
        <v>3</v>
      </c>
      <c r="B12" s="109" t="s">
        <v>58</v>
      </c>
      <c r="C12" s="109">
        <v>2</v>
      </c>
      <c r="D12" s="109"/>
      <c r="E12" s="110"/>
      <c r="F12" s="110"/>
      <c r="G12" s="110"/>
      <c r="H12" s="110"/>
      <c r="I12" s="109"/>
      <c r="J12" s="109"/>
      <c r="K12" s="106">
        <f t="shared" si="0"/>
        <v>2</v>
      </c>
      <c r="L12" s="36"/>
      <c r="M12" s="49" t="s">
        <v>73</v>
      </c>
      <c r="N12" s="49">
        <v>15</v>
      </c>
    </row>
    <row r="13" spans="1:14">
      <c r="A13" s="115">
        <v>3</v>
      </c>
      <c r="B13" s="103" t="s">
        <v>59</v>
      </c>
      <c r="C13" s="103">
        <v>3</v>
      </c>
      <c r="D13" s="103">
        <v>20</v>
      </c>
      <c r="E13" s="103">
        <v>4</v>
      </c>
      <c r="F13" s="104"/>
      <c r="G13" s="104"/>
      <c r="H13" s="104"/>
      <c r="I13" s="104"/>
      <c r="J13" s="103"/>
      <c r="K13" s="106">
        <f t="shared" si="0"/>
        <v>27</v>
      </c>
      <c r="L13" s="36"/>
      <c r="M13" s="43" t="s">
        <v>58</v>
      </c>
      <c r="N13" s="43">
        <v>2</v>
      </c>
    </row>
    <row r="14" spans="1:14">
      <c r="A14" s="66"/>
      <c r="B14" s="67"/>
      <c r="C14" s="67"/>
      <c r="D14" s="67"/>
      <c r="E14" s="67"/>
      <c r="F14" s="67"/>
      <c r="G14" s="67"/>
      <c r="H14" s="67"/>
      <c r="I14" s="68"/>
      <c r="J14" s="68"/>
      <c r="K14" s="57"/>
      <c r="L14" s="36"/>
      <c r="M14" s="49" t="s">
        <v>33</v>
      </c>
      <c r="N14" s="49">
        <f>COUNT(N9:N13)</f>
        <v>5</v>
      </c>
    </row>
    <row r="15" spans="1:14">
      <c r="A15" s="65"/>
      <c r="B15" s="55"/>
      <c r="C15" s="55"/>
      <c r="D15" s="55"/>
      <c r="E15" s="56"/>
      <c r="F15" s="55"/>
      <c r="G15" s="56"/>
      <c r="H15" s="56"/>
      <c r="I15" s="55"/>
      <c r="J15" s="55"/>
      <c r="K15" s="57"/>
      <c r="L15" s="36"/>
      <c r="M15" s="45"/>
      <c r="N15" s="52"/>
    </row>
    <row r="16" spans="1:14">
      <c r="A16" s="66"/>
      <c r="B16" s="67"/>
      <c r="C16" s="67"/>
      <c r="D16" s="67"/>
      <c r="E16" s="68"/>
      <c r="F16" s="68"/>
      <c r="G16" s="68"/>
      <c r="H16" s="68"/>
      <c r="I16" s="68"/>
      <c r="J16" s="68"/>
      <c r="K16" s="57"/>
      <c r="L16" s="36"/>
      <c r="M16" s="50"/>
      <c r="N16" s="53"/>
    </row>
    <row r="17" spans="1:14">
      <c r="A17" s="65"/>
      <c r="B17" s="55"/>
      <c r="C17" s="56"/>
      <c r="D17" s="55"/>
      <c r="E17" s="55"/>
      <c r="F17" s="56"/>
      <c r="G17" s="56"/>
      <c r="H17" s="56"/>
      <c r="I17" s="56"/>
      <c r="J17" s="56"/>
      <c r="K17" s="57"/>
      <c r="L17" s="36"/>
      <c r="M17" s="45"/>
      <c r="N17" s="45"/>
    </row>
    <row r="18" spans="1:14">
      <c r="A18" s="158"/>
      <c r="B18" s="67"/>
      <c r="C18" s="67"/>
      <c r="D18" s="67"/>
      <c r="E18" s="67"/>
      <c r="F18" s="67"/>
      <c r="G18" s="67"/>
      <c r="H18" s="68"/>
      <c r="I18" s="68"/>
      <c r="J18" s="68"/>
      <c r="K18" s="57"/>
      <c r="L18" s="36"/>
      <c r="M18" s="50"/>
      <c r="N18" s="50"/>
    </row>
    <row r="19" spans="1:14">
      <c r="A19" s="54"/>
      <c r="B19" s="55"/>
      <c r="C19" s="55"/>
      <c r="D19" s="55"/>
      <c r="E19" s="55"/>
      <c r="F19" s="55"/>
      <c r="G19" s="55"/>
      <c r="H19" s="55"/>
      <c r="I19" s="56"/>
      <c r="J19" s="56"/>
      <c r="K19" s="57"/>
      <c r="L19" s="36"/>
      <c r="M19" s="45"/>
      <c r="N19" s="45"/>
    </row>
    <row r="20" spans="1:14">
      <c r="A20" s="66"/>
      <c r="B20" s="67"/>
      <c r="C20" s="68"/>
      <c r="D20" s="68"/>
      <c r="E20" s="68"/>
      <c r="F20" s="68"/>
      <c r="G20" s="67"/>
      <c r="H20" s="67"/>
      <c r="I20" s="68"/>
      <c r="J20" s="67"/>
      <c r="K20" s="57"/>
      <c r="L20" s="36"/>
      <c r="M20" s="53"/>
      <c r="N20" s="53"/>
    </row>
    <row r="21" spans="1:14">
      <c r="A21" s="58"/>
      <c r="B21" s="59"/>
      <c r="C21" s="59"/>
      <c r="D21" s="59"/>
      <c r="E21" s="59"/>
      <c r="F21" s="59"/>
      <c r="G21" s="59"/>
      <c r="H21" s="59"/>
      <c r="I21" s="59"/>
      <c r="J21" s="59"/>
      <c r="K21" s="57"/>
      <c r="L21" s="36"/>
      <c r="M21" s="52"/>
      <c r="N21" s="52"/>
    </row>
    <row r="22" spans="1:14">
      <c r="A22" s="65"/>
      <c r="B22" s="55"/>
      <c r="C22" s="55"/>
      <c r="D22" s="55"/>
      <c r="E22" s="55"/>
      <c r="F22" s="55"/>
      <c r="G22" s="56"/>
      <c r="H22" s="56"/>
      <c r="I22" s="56"/>
      <c r="J22" s="56"/>
      <c r="K22" s="57"/>
      <c r="L22" s="36"/>
      <c r="M22" s="53"/>
      <c r="N22" s="53"/>
    </row>
    <row r="23" spans="1:14">
      <c r="A23" s="58"/>
      <c r="B23" s="59"/>
      <c r="C23" s="60"/>
      <c r="D23" s="59"/>
      <c r="E23" s="60"/>
      <c r="F23" s="60"/>
      <c r="G23" s="60"/>
      <c r="H23" s="60"/>
      <c r="I23" s="60"/>
      <c r="J23" s="60"/>
      <c r="K23" s="57"/>
      <c r="L23" s="36"/>
      <c r="M23" s="52"/>
      <c r="N23" s="52"/>
    </row>
    <row r="24" spans="1:14">
      <c r="A24" s="61"/>
      <c r="B24" s="62"/>
      <c r="C24" s="62"/>
      <c r="D24" s="62"/>
      <c r="E24" s="63"/>
      <c r="F24" s="63"/>
      <c r="G24" s="63"/>
      <c r="H24" s="63"/>
      <c r="I24" s="63"/>
      <c r="J24" s="63"/>
      <c r="K24" s="57"/>
      <c r="L24" s="36"/>
      <c r="M24" s="53"/>
      <c r="N24" s="53"/>
    </row>
    <row r="25" spans="1:14">
      <c r="A25" s="64"/>
      <c r="B25" s="59"/>
      <c r="C25" s="60"/>
      <c r="D25" s="59"/>
      <c r="E25" s="59"/>
      <c r="F25" s="59"/>
      <c r="G25" s="59"/>
      <c r="H25" s="60"/>
      <c r="I25" s="60"/>
      <c r="J25" s="59"/>
      <c r="K25" s="57"/>
      <c r="L25" s="36"/>
      <c r="M25" s="52"/>
      <c r="N25" s="52"/>
    </row>
    <row r="26" spans="1:14">
      <c r="A26" s="65"/>
      <c r="B26" s="55"/>
      <c r="C26" s="56"/>
      <c r="D26" s="55"/>
      <c r="E26" s="55"/>
      <c r="F26" s="55"/>
      <c r="G26" s="56"/>
      <c r="H26" s="56"/>
      <c r="I26" s="56"/>
      <c r="J26" s="55"/>
      <c r="K26" s="57"/>
      <c r="L26" s="36"/>
      <c r="M26" s="53"/>
      <c r="N26" s="53"/>
    </row>
    <row r="27" spans="1:14">
      <c r="A27" s="58"/>
      <c r="B27" s="59"/>
      <c r="C27" s="60"/>
      <c r="D27" s="60"/>
      <c r="E27" s="60"/>
      <c r="F27" s="59"/>
      <c r="G27" s="59"/>
      <c r="H27" s="60"/>
      <c r="I27" s="60"/>
      <c r="J27" s="60"/>
      <c r="K27" s="57"/>
      <c r="L27" s="36"/>
      <c r="M27" s="52"/>
      <c r="N27" s="52"/>
    </row>
    <row r="28" spans="1:14">
      <c r="A28" s="65"/>
      <c r="B28" s="55"/>
      <c r="C28" s="55"/>
      <c r="D28" s="55"/>
      <c r="E28" s="56"/>
      <c r="F28" s="56"/>
      <c r="G28" s="56"/>
      <c r="H28" s="56"/>
      <c r="I28" s="56"/>
      <c r="J28" s="56"/>
      <c r="K28" s="57"/>
      <c r="L28" s="36"/>
      <c r="M28" s="53"/>
      <c r="N28" s="53"/>
    </row>
    <row r="29" spans="1:14">
      <c r="A29" s="66"/>
      <c r="B29" s="67"/>
      <c r="C29" s="67"/>
      <c r="D29" s="67"/>
      <c r="E29" s="67"/>
      <c r="F29" s="68"/>
      <c r="G29" s="68"/>
      <c r="H29" s="68"/>
      <c r="I29" s="68"/>
      <c r="J29" s="68"/>
      <c r="K29" s="57"/>
      <c r="L29" s="36"/>
      <c r="M29" s="52"/>
      <c r="N29" s="52"/>
    </row>
    <row r="30" spans="1:14">
      <c r="A30" s="65"/>
      <c r="B30" s="55"/>
      <c r="C30" s="55"/>
      <c r="D30" s="55"/>
      <c r="E30" s="56"/>
      <c r="F30" s="56"/>
      <c r="G30" s="56"/>
      <c r="H30" s="56"/>
      <c r="I30" s="56"/>
      <c r="J30" s="56"/>
      <c r="K30" s="57"/>
      <c r="L30" s="36"/>
      <c r="M30" s="53"/>
      <c r="N30" s="53"/>
    </row>
    <row r="31" spans="1:14">
      <c r="A31" s="58"/>
      <c r="B31" s="59"/>
      <c r="C31" s="60"/>
      <c r="D31" s="59"/>
      <c r="E31" s="60"/>
      <c r="F31" s="60"/>
      <c r="G31" s="60"/>
      <c r="H31" s="60"/>
      <c r="I31" s="60"/>
      <c r="J31" s="60"/>
      <c r="K31" s="57"/>
      <c r="L31" s="36"/>
      <c r="M31" s="52"/>
      <c r="N31" s="52"/>
    </row>
    <row r="32" spans="1:14">
      <c r="A32" s="65"/>
      <c r="B32" s="55"/>
      <c r="C32" s="56"/>
      <c r="D32" s="55"/>
      <c r="E32" s="56"/>
      <c r="F32" s="56"/>
      <c r="G32" s="56"/>
      <c r="H32" s="56"/>
      <c r="I32" s="56"/>
      <c r="J32" s="56"/>
      <c r="K32" s="57"/>
      <c r="L32" s="36"/>
      <c r="M32" s="53"/>
      <c r="N32" s="53"/>
    </row>
    <row r="33" spans="1:14">
      <c r="A33" s="58"/>
      <c r="B33" s="59"/>
      <c r="C33" s="59"/>
      <c r="D33" s="59"/>
      <c r="E33" s="60"/>
      <c r="F33" s="60"/>
      <c r="G33" s="60"/>
      <c r="H33" s="60"/>
      <c r="I33" s="60"/>
      <c r="J33" s="60"/>
      <c r="K33" s="57"/>
      <c r="L33" s="36"/>
      <c r="M33" s="52"/>
      <c r="N33" s="52"/>
    </row>
    <row r="34" spans="1:14">
      <c r="A34" s="61"/>
      <c r="B34" s="62"/>
      <c r="C34" s="62"/>
      <c r="D34" s="63"/>
      <c r="E34" s="63"/>
      <c r="F34" s="63"/>
      <c r="G34" s="63"/>
      <c r="H34" s="63"/>
      <c r="I34" s="63"/>
      <c r="J34" s="63"/>
      <c r="K34" s="57"/>
      <c r="L34" s="36"/>
      <c r="M34" s="53"/>
      <c r="N34" s="53"/>
    </row>
    <row r="35" spans="1:14">
      <c r="A35" s="58"/>
      <c r="B35" s="60"/>
      <c r="C35" s="60"/>
      <c r="D35" s="60"/>
      <c r="E35" s="60"/>
      <c r="F35" s="60"/>
      <c r="G35" s="60"/>
      <c r="H35" s="60"/>
      <c r="I35" s="60"/>
      <c r="J35" s="60"/>
      <c r="K35" s="69"/>
      <c r="L35" s="36"/>
      <c r="M35" s="52"/>
      <c r="N35" s="52"/>
    </row>
    <row r="36" spans="1:14">
      <c r="A36" s="65"/>
      <c r="B36" s="56"/>
      <c r="C36" s="56"/>
      <c r="D36" s="56"/>
      <c r="E36" s="56"/>
      <c r="F36" s="56"/>
      <c r="G36" s="56"/>
      <c r="H36" s="56"/>
      <c r="I36" s="56"/>
      <c r="J36" s="56"/>
      <c r="K36" s="57"/>
      <c r="L36" s="36"/>
      <c r="M36" s="53"/>
      <c r="N36" s="53"/>
    </row>
    <row r="37" spans="1:14">
      <c r="A37" s="58"/>
      <c r="B37" s="60"/>
      <c r="C37" s="60"/>
      <c r="D37" s="60"/>
      <c r="E37" s="60"/>
      <c r="F37" s="60"/>
      <c r="G37" s="60"/>
      <c r="H37" s="60"/>
      <c r="I37" s="60"/>
      <c r="J37" s="60"/>
      <c r="K37" s="69"/>
      <c r="L37" s="36"/>
      <c r="M37" s="52"/>
      <c r="N37" s="52"/>
    </row>
    <row r="38" spans="1:14">
      <c r="A38" s="65"/>
      <c r="B38" s="56"/>
      <c r="C38" s="56"/>
      <c r="D38" s="56"/>
      <c r="E38" s="56"/>
      <c r="F38" s="56"/>
      <c r="G38" s="56"/>
      <c r="H38" s="56"/>
      <c r="I38" s="56"/>
      <c r="J38" s="56"/>
      <c r="K38" s="57"/>
      <c r="L38" s="36"/>
      <c r="M38" s="53"/>
      <c r="N38" s="53"/>
    </row>
    <row r="39" spans="1:14">
      <c r="A39" s="66"/>
      <c r="B39" s="68"/>
      <c r="C39" s="68"/>
      <c r="D39" s="68"/>
      <c r="E39" s="68"/>
      <c r="F39" s="68"/>
      <c r="G39" s="68"/>
      <c r="H39" s="68"/>
      <c r="I39" s="68"/>
      <c r="J39" s="68"/>
      <c r="K39" s="69"/>
      <c r="L39" s="36"/>
      <c r="M39" s="52"/>
      <c r="N39" s="52"/>
    </row>
    <row r="40" spans="1:14">
      <c r="A40" s="70"/>
      <c r="B40" s="71"/>
      <c r="C40" s="71"/>
      <c r="D40" s="71"/>
      <c r="E40" s="70"/>
      <c r="F40" s="7"/>
      <c r="G40" s="7"/>
      <c r="H40" s="7"/>
      <c r="I40" s="7"/>
      <c r="J40" s="7"/>
      <c r="K40" s="7"/>
      <c r="L40" s="36"/>
      <c r="M40" s="53"/>
      <c r="N40" s="53"/>
    </row>
    <row r="41" spans="1:14">
      <c r="A41" s="72" t="s">
        <v>18</v>
      </c>
      <c r="B41" s="73" t="s">
        <v>19</v>
      </c>
      <c r="C41" s="74" t="s">
        <v>34</v>
      </c>
      <c r="D41" s="75" t="s">
        <v>35</v>
      </c>
      <c r="E41" s="76" t="s">
        <v>36</v>
      </c>
      <c r="F41" s="7"/>
      <c r="G41" s="77" t="s">
        <v>18</v>
      </c>
      <c r="H41" s="77" t="s">
        <v>37</v>
      </c>
      <c r="I41" s="77" t="s">
        <v>38</v>
      </c>
      <c r="J41" s="77" t="s">
        <v>39</v>
      </c>
      <c r="K41" s="7"/>
      <c r="L41" s="7"/>
      <c r="M41" s="7"/>
      <c r="N41" s="7"/>
    </row>
    <row r="42" spans="1:14">
      <c r="A42" s="137">
        <v>1</v>
      </c>
      <c r="B42" s="138" t="s">
        <v>51</v>
      </c>
      <c r="C42" s="138">
        <v>234</v>
      </c>
      <c r="D42" s="138">
        <v>142</v>
      </c>
      <c r="E42" s="139"/>
      <c r="F42" s="36"/>
      <c r="G42" s="81" t="s">
        <v>41</v>
      </c>
      <c r="H42" s="83">
        <v>1</v>
      </c>
      <c r="I42" s="85"/>
      <c r="J42" s="85"/>
      <c r="K42" s="7"/>
      <c r="L42" s="7"/>
      <c r="M42" s="7"/>
      <c r="N42" s="7"/>
    </row>
    <row r="43" spans="1:14">
      <c r="A43" s="137">
        <v>1</v>
      </c>
      <c r="B43" s="138" t="s">
        <v>51</v>
      </c>
      <c r="C43" s="138">
        <v>337</v>
      </c>
      <c r="D43" s="138">
        <v>416</v>
      </c>
      <c r="E43" s="139"/>
      <c r="F43" s="36"/>
      <c r="G43" s="86" t="s">
        <v>42</v>
      </c>
      <c r="H43" s="89">
        <v>1</v>
      </c>
      <c r="I43" s="87"/>
      <c r="J43" s="87"/>
      <c r="K43" s="7"/>
      <c r="L43" s="7"/>
      <c r="M43" s="7"/>
      <c r="N43" s="7"/>
    </row>
    <row r="44" spans="1:14">
      <c r="A44" s="137">
        <v>1</v>
      </c>
      <c r="B44" s="138" t="s">
        <v>51</v>
      </c>
      <c r="C44" s="138">
        <v>335</v>
      </c>
      <c r="D44" s="138">
        <v>398</v>
      </c>
      <c r="E44" s="139"/>
      <c r="F44" s="36"/>
      <c r="G44" s="81" t="s">
        <v>43</v>
      </c>
      <c r="H44" s="83">
        <v>1</v>
      </c>
      <c r="I44" s="85"/>
      <c r="J44" s="85"/>
      <c r="K44" s="7"/>
      <c r="L44" s="7"/>
      <c r="M44" s="7"/>
      <c r="N44" s="7"/>
    </row>
    <row r="45" spans="1:14">
      <c r="A45" s="137">
        <v>1</v>
      </c>
      <c r="B45" s="138" t="s">
        <v>51</v>
      </c>
      <c r="C45" s="138">
        <v>281</v>
      </c>
      <c r="D45" s="138">
        <v>235</v>
      </c>
      <c r="E45" s="139"/>
      <c r="F45" s="7"/>
      <c r="G45" s="77" t="s">
        <v>18</v>
      </c>
      <c r="H45" s="77" t="s">
        <v>44</v>
      </c>
      <c r="I45" s="77" t="s">
        <v>38</v>
      </c>
      <c r="J45" s="77" t="s">
        <v>39</v>
      </c>
      <c r="K45" s="7"/>
      <c r="L45" s="7"/>
      <c r="M45" s="7"/>
      <c r="N45" s="7"/>
    </row>
    <row r="46" spans="1:14">
      <c r="A46" s="137">
        <v>1</v>
      </c>
      <c r="B46" s="138" t="s">
        <v>51</v>
      </c>
      <c r="C46" s="138">
        <v>334</v>
      </c>
      <c r="D46" s="138">
        <v>437</v>
      </c>
      <c r="E46" s="139"/>
      <c r="F46" s="36"/>
      <c r="G46" s="91" t="s">
        <v>41</v>
      </c>
      <c r="H46" s="98">
        <v>1</v>
      </c>
      <c r="I46" s="93"/>
      <c r="J46" s="93"/>
      <c r="K46" s="7"/>
      <c r="L46" s="7"/>
      <c r="M46" s="7"/>
      <c r="N46" s="7"/>
    </row>
    <row r="47" spans="1:14">
      <c r="A47" s="137">
        <v>1</v>
      </c>
      <c r="B47" s="138" t="s">
        <v>51</v>
      </c>
      <c r="C47" s="138">
        <v>289</v>
      </c>
      <c r="D47" s="138">
        <v>256</v>
      </c>
      <c r="E47" s="139"/>
      <c r="F47" s="36"/>
      <c r="G47" s="95" t="s">
        <v>42</v>
      </c>
      <c r="H47" s="99">
        <v>1</v>
      </c>
      <c r="I47" s="96"/>
      <c r="J47" s="97"/>
      <c r="K47" s="7"/>
      <c r="L47" s="7"/>
      <c r="M47" s="7"/>
      <c r="N47" s="7"/>
    </row>
    <row r="48" spans="1:14">
      <c r="A48" s="137">
        <v>1</v>
      </c>
      <c r="B48" s="138" t="s">
        <v>51</v>
      </c>
      <c r="C48" s="138">
        <v>342</v>
      </c>
      <c r="D48" s="138">
        <v>453</v>
      </c>
      <c r="E48" s="139"/>
      <c r="F48" s="36"/>
      <c r="G48" s="91" t="s">
        <v>43</v>
      </c>
      <c r="H48" s="98">
        <v>1</v>
      </c>
      <c r="I48" s="93"/>
      <c r="J48" s="93"/>
      <c r="K48" s="7"/>
      <c r="L48" s="7"/>
      <c r="M48" s="7"/>
      <c r="N48" s="7"/>
    </row>
    <row r="49" spans="1:14">
      <c r="A49" s="137">
        <v>1</v>
      </c>
      <c r="B49" s="138" t="s">
        <v>51</v>
      </c>
      <c r="C49" s="138">
        <v>292</v>
      </c>
      <c r="D49" s="138">
        <v>269</v>
      </c>
      <c r="E49" s="139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137">
        <v>1</v>
      </c>
      <c r="B50" s="138" t="s">
        <v>51</v>
      </c>
      <c r="C50" s="138">
        <v>262</v>
      </c>
      <c r="D50" s="138">
        <v>206</v>
      </c>
      <c r="E50" s="139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137">
        <v>1</v>
      </c>
      <c r="B51" s="138" t="s">
        <v>51</v>
      </c>
      <c r="C51" s="138">
        <v>235</v>
      </c>
      <c r="D51" s="138">
        <v>143</v>
      </c>
      <c r="E51" s="139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137">
        <v>1</v>
      </c>
      <c r="B52" s="138" t="s">
        <v>51</v>
      </c>
      <c r="C52" s="138">
        <v>250</v>
      </c>
      <c r="D52" s="138">
        <v>183</v>
      </c>
      <c r="E52" s="139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137">
        <v>1</v>
      </c>
      <c r="B53" s="138" t="s">
        <v>51</v>
      </c>
      <c r="C53" s="138">
        <v>320</v>
      </c>
      <c r="D53" s="138">
        <v>365</v>
      </c>
      <c r="E53" s="139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137">
        <v>1</v>
      </c>
      <c r="B54" s="138" t="s">
        <v>51</v>
      </c>
      <c r="C54" s="138">
        <v>331</v>
      </c>
      <c r="D54" s="138">
        <v>353</v>
      </c>
      <c r="E54" s="139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137">
        <v>1</v>
      </c>
      <c r="B55" s="138" t="s">
        <v>51</v>
      </c>
      <c r="C55" s="138">
        <v>276</v>
      </c>
      <c r="D55" s="138">
        <v>244</v>
      </c>
      <c r="E55" s="139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137">
        <v>1</v>
      </c>
      <c r="B56" s="138" t="s">
        <v>51</v>
      </c>
      <c r="C56" s="138">
        <v>292</v>
      </c>
      <c r="D56" s="138">
        <v>273</v>
      </c>
      <c r="E56" s="139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137">
        <v>1</v>
      </c>
      <c r="B57" s="138" t="s">
        <v>51</v>
      </c>
      <c r="C57" s="138">
        <v>222</v>
      </c>
      <c r="D57" s="138">
        <v>119</v>
      </c>
      <c r="E57" s="139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137">
        <v>1</v>
      </c>
      <c r="B58" s="138" t="s">
        <v>51</v>
      </c>
      <c r="C58" s="138">
        <v>262</v>
      </c>
      <c r="D58" s="138">
        <v>202</v>
      </c>
      <c r="E58" s="139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137">
        <v>1</v>
      </c>
      <c r="B59" s="138" t="s">
        <v>32</v>
      </c>
      <c r="C59" s="138">
        <v>109</v>
      </c>
      <c r="D59" s="138">
        <v>12</v>
      </c>
      <c r="E59" s="138" t="s">
        <v>68</v>
      </c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137">
        <v>1</v>
      </c>
      <c r="B60" s="138" t="s">
        <v>32</v>
      </c>
      <c r="C60" s="138">
        <v>96</v>
      </c>
      <c r="D60" s="138">
        <v>7</v>
      </c>
      <c r="E60" s="138" t="s">
        <v>68</v>
      </c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137">
        <v>1</v>
      </c>
      <c r="B61" s="138" t="s">
        <v>32</v>
      </c>
      <c r="C61" s="138">
        <v>93</v>
      </c>
      <c r="D61" s="138">
        <v>8</v>
      </c>
      <c r="E61" s="138" t="s">
        <v>68</v>
      </c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137">
        <v>1</v>
      </c>
      <c r="B62" s="138" t="s">
        <v>32</v>
      </c>
      <c r="C62" s="138">
        <v>101</v>
      </c>
      <c r="D62" s="138">
        <v>10</v>
      </c>
      <c r="E62" s="138" t="s">
        <v>68</v>
      </c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137">
        <v>1</v>
      </c>
      <c r="B63" s="138" t="s">
        <v>32</v>
      </c>
      <c r="C63" s="138">
        <v>102</v>
      </c>
      <c r="D63" s="138">
        <v>14</v>
      </c>
      <c r="E63" s="138" t="s">
        <v>68</v>
      </c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137">
        <v>1</v>
      </c>
      <c r="B64" s="138" t="s">
        <v>32</v>
      </c>
      <c r="C64" s="138">
        <v>106</v>
      </c>
      <c r="D64" s="138">
        <v>12</v>
      </c>
      <c r="E64" s="138" t="s">
        <v>68</v>
      </c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137">
        <v>1</v>
      </c>
      <c r="B65" s="138" t="s">
        <v>32</v>
      </c>
      <c r="C65" s="138">
        <v>96</v>
      </c>
      <c r="D65" s="138">
        <v>8</v>
      </c>
      <c r="E65" s="138" t="s">
        <v>68</v>
      </c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137">
        <v>1</v>
      </c>
      <c r="B66" s="138" t="s">
        <v>32</v>
      </c>
      <c r="C66" s="138">
        <v>97</v>
      </c>
      <c r="D66" s="138">
        <v>10</v>
      </c>
      <c r="E66" s="138" t="s">
        <v>68</v>
      </c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8">
        <v>2</v>
      </c>
      <c r="B67" s="79" t="s">
        <v>32</v>
      </c>
      <c r="C67" s="79">
        <v>366</v>
      </c>
      <c r="D67" s="79">
        <v>430</v>
      </c>
      <c r="E67" s="79" t="s">
        <v>68</v>
      </c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8">
        <v>2</v>
      </c>
      <c r="B68" s="79" t="s">
        <v>32</v>
      </c>
      <c r="C68" s="79">
        <v>298</v>
      </c>
      <c r="D68" s="79">
        <v>212</v>
      </c>
      <c r="E68" s="79" t="s">
        <v>68</v>
      </c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8">
        <v>2</v>
      </c>
      <c r="B69" s="79" t="s">
        <v>32</v>
      </c>
      <c r="C69" s="79">
        <v>266</v>
      </c>
      <c r="D69" s="79">
        <v>197</v>
      </c>
      <c r="E69" s="79" t="s">
        <v>68</v>
      </c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8">
        <v>2</v>
      </c>
      <c r="B70" s="79" t="s">
        <v>32</v>
      </c>
      <c r="C70" s="79">
        <v>273</v>
      </c>
      <c r="D70" s="79">
        <v>224</v>
      </c>
      <c r="E70" s="79" t="s">
        <v>68</v>
      </c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8">
        <v>2</v>
      </c>
      <c r="B71" s="79" t="s">
        <v>32</v>
      </c>
      <c r="C71" s="79">
        <v>291</v>
      </c>
      <c r="D71" s="79">
        <v>239</v>
      </c>
      <c r="E71" s="79" t="s">
        <v>68</v>
      </c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8">
        <v>2</v>
      </c>
      <c r="B72" s="79" t="s">
        <v>32</v>
      </c>
      <c r="C72" s="79">
        <v>306</v>
      </c>
      <c r="D72" s="79">
        <v>242</v>
      </c>
      <c r="E72" s="79" t="s">
        <v>68</v>
      </c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8">
        <v>2</v>
      </c>
      <c r="B73" s="79" t="s">
        <v>32</v>
      </c>
      <c r="C73" s="79">
        <v>261</v>
      </c>
      <c r="D73" s="79">
        <v>167</v>
      </c>
      <c r="E73" s="79" t="s">
        <v>68</v>
      </c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8">
        <v>2</v>
      </c>
      <c r="B74" s="79" t="s">
        <v>32</v>
      </c>
      <c r="C74" s="79">
        <v>261</v>
      </c>
      <c r="D74" s="79">
        <v>195</v>
      </c>
      <c r="E74" s="79" t="s">
        <v>68</v>
      </c>
      <c r="F74" s="7"/>
      <c r="G74" s="7"/>
      <c r="H74" s="7"/>
      <c r="I74" s="7"/>
      <c r="J74" s="7"/>
      <c r="K74" s="7"/>
      <c r="L74" s="7"/>
      <c r="M74" s="7"/>
      <c r="N74" s="7"/>
    </row>
    <row r="75" spans="1:14">
      <c r="A75" s="78">
        <v>2</v>
      </c>
      <c r="B75" s="79" t="s">
        <v>32</v>
      </c>
      <c r="C75" s="79">
        <v>269</v>
      </c>
      <c r="D75" s="79">
        <v>209</v>
      </c>
      <c r="E75" s="79" t="s">
        <v>68</v>
      </c>
    </row>
    <row r="76" spans="1:14">
      <c r="A76" s="78">
        <v>2</v>
      </c>
      <c r="B76" s="79" t="s">
        <v>51</v>
      </c>
      <c r="C76" s="79">
        <v>318</v>
      </c>
      <c r="D76" s="79">
        <v>410</v>
      </c>
      <c r="E76" s="79"/>
    </row>
    <row r="77" spans="1:14">
      <c r="A77" s="78">
        <v>2</v>
      </c>
      <c r="B77" s="79" t="s">
        <v>51</v>
      </c>
      <c r="C77" s="79">
        <v>322</v>
      </c>
      <c r="D77" s="79">
        <v>381</v>
      </c>
      <c r="E77" s="157"/>
    </row>
    <row r="78" spans="1:14">
      <c r="A78" s="78">
        <v>2</v>
      </c>
      <c r="B78" s="79" t="s">
        <v>51</v>
      </c>
      <c r="C78" s="79">
        <v>266</v>
      </c>
      <c r="D78" s="79">
        <v>203</v>
      </c>
      <c r="E78" s="157"/>
    </row>
    <row r="79" spans="1:14">
      <c r="A79" s="78">
        <v>2</v>
      </c>
      <c r="B79" s="79" t="s">
        <v>51</v>
      </c>
      <c r="C79" s="79">
        <v>262</v>
      </c>
      <c r="D79" s="79">
        <v>188</v>
      </c>
      <c r="E79" s="157"/>
    </row>
    <row r="80" spans="1:14">
      <c r="A80" s="78">
        <v>2</v>
      </c>
      <c r="B80" s="79" t="s">
        <v>51</v>
      </c>
      <c r="C80" s="79">
        <v>278</v>
      </c>
      <c r="D80" s="79">
        <v>230</v>
      </c>
      <c r="E80" s="157"/>
    </row>
    <row r="81" spans="1:5">
      <c r="A81" s="78">
        <v>2</v>
      </c>
      <c r="B81" s="79" t="s">
        <v>51</v>
      </c>
      <c r="C81" s="79">
        <v>314</v>
      </c>
      <c r="D81" s="79">
        <v>341</v>
      </c>
      <c r="E81" s="157"/>
    </row>
    <row r="82" spans="1:5">
      <c r="A82" s="78">
        <v>2</v>
      </c>
      <c r="B82" s="79" t="s">
        <v>51</v>
      </c>
      <c r="C82" s="79">
        <v>335</v>
      </c>
      <c r="D82" s="79">
        <v>327</v>
      </c>
      <c r="E82" s="157"/>
    </row>
    <row r="83" spans="1:5">
      <c r="A83" s="78">
        <v>2</v>
      </c>
      <c r="B83" s="79" t="s">
        <v>51</v>
      </c>
      <c r="C83" s="79">
        <v>303</v>
      </c>
      <c r="D83" s="79">
        <v>305</v>
      </c>
      <c r="E83" s="157"/>
    </row>
    <row r="84" spans="1:5">
      <c r="A84" s="78">
        <v>2</v>
      </c>
      <c r="B84" s="79" t="s">
        <v>51</v>
      </c>
      <c r="C84" s="79">
        <v>259</v>
      </c>
      <c r="D84" s="79">
        <v>180</v>
      </c>
      <c r="E84" s="157"/>
    </row>
    <row r="85" spans="1:5">
      <c r="A85" s="78">
        <v>2</v>
      </c>
      <c r="B85" s="79" t="s">
        <v>51</v>
      </c>
      <c r="C85" s="79">
        <v>388</v>
      </c>
      <c r="D85" s="79">
        <v>598</v>
      </c>
      <c r="E85" s="157"/>
    </row>
    <row r="86" spans="1:5">
      <c r="A86" s="78">
        <v>2</v>
      </c>
      <c r="B86" s="79" t="s">
        <v>51</v>
      </c>
      <c r="C86" s="79">
        <v>320</v>
      </c>
      <c r="D86" s="79">
        <v>357</v>
      </c>
      <c r="E86" s="157"/>
    </row>
    <row r="87" spans="1:5">
      <c r="A87" s="78">
        <v>2</v>
      </c>
      <c r="B87" s="79" t="s">
        <v>51</v>
      </c>
      <c r="C87" s="79">
        <v>325</v>
      </c>
      <c r="D87" s="79">
        <v>371</v>
      </c>
      <c r="E87" s="157"/>
    </row>
    <row r="88" spans="1:5">
      <c r="A88" s="78">
        <v>2</v>
      </c>
      <c r="B88" s="79" t="s">
        <v>51</v>
      </c>
      <c r="C88" s="79">
        <v>336</v>
      </c>
      <c r="D88" s="79">
        <v>401</v>
      </c>
      <c r="E88" s="157"/>
    </row>
    <row r="89" spans="1:5">
      <c r="A89" s="78">
        <v>2</v>
      </c>
      <c r="B89" s="79" t="s">
        <v>51</v>
      </c>
      <c r="C89" s="79">
        <v>390</v>
      </c>
      <c r="D89" s="79">
        <v>566</v>
      </c>
      <c r="E89" s="157"/>
    </row>
    <row r="90" spans="1:5">
      <c r="A90" s="78">
        <v>2</v>
      </c>
      <c r="B90" s="79" t="s">
        <v>51</v>
      </c>
      <c r="C90" s="79">
        <v>251</v>
      </c>
      <c r="D90" s="79">
        <v>153</v>
      </c>
      <c r="E90" s="157"/>
    </row>
    <row r="91" spans="1:5">
      <c r="A91" s="78">
        <v>2</v>
      </c>
      <c r="B91" s="79" t="s">
        <v>32</v>
      </c>
      <c r="C91" s="79">
        <v>88</v>
      </c>
      <c r="D91" s="79">
        <v>8</v>
      </c>
      <c r="E91" s="79" t="s">
        <v>68</v>
      </c>
    </row>
    <row r="92" spans="1:5">
      <c r="A92" s="78">
        <v>2</v>
      </c>
      <c r="B92" s="79" t="s">
        <v>32</v>
      </c>
      <c r="C92" s="79">
        <v>99</v>
      </c>
      <c r="D92" s="79">
        <v>9</v>
      </c>
      <c r="E92" s="79" t="s">
        <v>68</v>
      </c>
    </row>
    <row r="93" spans="1:5">
      <c r="A93" s="78">
        <v>2</v>
      </c>
      <c r="B93" s="79" t="s">
        <v>51</v>
      </c>
      <c r="C93" s="79">
        <v>64</v>
      </c>
      <c r="D93" s="79">
        <v>1</v>
      </c>
      <c r="E93" s="157"/>
    </row>
    <row r="94" spans="1:5">
      <c r="A94" s="78">
        <v>2</v>
      </c>
      <c r="B94" s="79" t="s">
        <v>51</v>
      </c>
      <c r="C94" s="79">
        <v>69</v>
      </c>
      <c r="D94" s="79">
        <v>3</v>
      </c>
      <c r="E94" s="157"/>
    </row>
    <row r="95" spans="1:5">
      <c r="A95" s="78">
        <v>2</v>
      </c>
      <c r="B95" s="79" t="s">
        <v>32</v>
      </c>
      <c r="C95" s="79">
        <v>83</v>
      </c>
      <c r="D95" s="79">
        <v>5</v>
      </c>
      <c r="E95" s="79" t="s">
        <v>68</v>
      </c>
    </row>
    <row r="96" spans="1:5">
      <c r="A96" s="78">
        <v>2</v>
      </c>
      <c r="B96" s="79" t="s">
        <v>51</v>
      </c>
      <c r="C96" s="79">
        <v>72</v>
      </c>
      <c r="D96" s="79">
        <v>4</v>
      </c>
      <c r="E96" s="157"/>
    </row>
    <row r="97" spans="1:5">
      <c r="A97" s="78">
        <v>2</v>
      </c>
      <c r="B97" s="79" t="s">
        <v>51</v>
      </c>
      <c r="C97" s="79">
        <v>66</v>
      </c>
      <c r="D97" s="79">
        <v>2</v>
      </c>
      <c r="E97" s="157"/>
    </row>
    <row r="98" spans="1:5">
      <c r="A98" s="78">
        <v>2</v>
      </c>
      <c r="B98" s="79" t="s">
        <v>51</v>
      </c>
      <c r="C98" s="79">
        <v>71</v>
      </c>
      <c r="D98" s="79">
        <v>4</v>
      </c>
      <c r="E98" s="157"/>
    </row>
    <row r="99" spans="1:5">
      <c r="A99" s="78">
        <v>2</v>
      </c>
      <c r="B99" s="79" t="s">
        <v>32</v>
      </c>
      <c r="C99" s="79">
        <v>84</v>
      </c>
      <c r="D99" s="79">
        <v>6</v>
      </c>
      <c r="E99" s="79" t="s">
        <v>68</v>
      </c>
    </row>
    <row r="100" spans="1:5">
      <c r="A100" s="78">
        <v>2</v>
      </c>
      <c r="B100" s="79" t="s">
        <v>32</v>
      </c>
      <c r="C100" s="79">
        <v>93</v>
      </c>
      <c r="D100" s="79">
        <v>8</v>
      </c>
      <c r="E100" s="79" t="s">
        <v>68</v>
      </c>
    </row>
    <row r="101" spans="1:5">
      <c r="A101" s="78">
        <v>2</v>
      </c>
      <c r="B101" s="79" t="s">
        <v>32</v>
      </c>
      <c r="C101" s="79">
        <v>76</v>
      </c>
      <c r="D101" s="79">
        <v>5</v>
      </c>
      <c r="E101" s="79" t="s">
        <v>68</v>
      </c>
    </row>
    <row r="102" spans="1:5">
      <c r="A102" s="78">
        <v>2</v>
      </c>
      <c r="B102" s="79" t="s">
        <v>51</v>
      </c>
      <c r="C102" s="79">
        <v>67</v>
      </c>
      <c r="D102" s="79">
        <v>3</v>
      </c>
      <c r="E102" s="157"/>
    </row>
    <row r="103" spans="1:5">
      <c r="A103" s="78">
        <v>2</v>
      </c>
      <c r="B103" s="79" t="s">
        <v>32</v>
      </c>
      <c r="C103" s="79">
        <v>70</v>
      </c>
      <c r="D103" s="79">
        <v>4</v>
      </c>
      <c r="E103" s="79" t="s">
        <v>68</v>
      </c>
    </row>
    <row r="104" spans="1:5">
      <c r="A104" s="78">
        <v>2</v>
      </c>
      <c r="B104" s="79" t="s">
        <v>32</v>
      </c>
      <c r="C104" s="79">
        <v>85</v>
      </c>
      <c r="D104" s="79">
        <v>5</v>
      </c>
      <c r="E104" s="79" t="s">
        <v>68</v>
      </c>
    </row>
    <row r="105" spans="1:5">
      <c r="A105" s="165">
        <v>3</v>
      </c>
      <c r="B105" s="134" t="s">
        <v>51</v>
      </c>
      <c r="C105" s="134">
        <v>394</v>
      </c>
      <c r="D105" s="134">
        <v>676</v>
      </c>
      <c r="E105" s="135"/>
    </row>
    <row r="106" spans="1:5">
      <c r="A106" s="165">
        <v>3</v>
      </c>
      <c r="B106" s="134" t="s">
        <v>51</v>
      </c>
      <c r="C106" s="134">
        <v>353</v>
      </c>
      <c r="D106" s="134">
        <v>520</v>
      </c>
      <c r="E106" s="135"/>
    </row>
    <row r="107" spans="1:5" ht="15.75" customHeight="1">
      <c r="A107" s="165">
        <v>3</v>
      </c>
      <c r="B107" s="166" t="s">
        <v>51</v>
      </c>
      <c r="C107" s="166">
        <v>253</v>
      </c>
      <c r="D107" s="166">
        <v>180</v>
      </c>
      <c r="E107" s="167"/>
    </row>
    <row r="108" spans="1:5" ht="15.75" customHeight="1">
      <c r="A108" s="165">
        <v>3</v>
      </c>
      <c r="B108" s="168" t="s">
        <v>51</v>
      </c>
      <c r="C108" s="168">
        <v>304</v>
      </c>
      <c r="D108" s="168">
        <v>316</v>
      </c>
      <c r="E108" s="169"/>
    </row>
    <row r="109" spans="1:5" ht="15.75" customHeight="1">
      <c r="A109" s="165">
        <v>3</v>
      </c>
      <c r="B109" s="168" t="s">
        <v>51</v>
      </c>
      <c r="C109" s="168">
        <v>270</v>
      </c>
      <c r="D109" s="168">
        <v>241</v>
      </c>
      <c r="E109" s="169"/>
    </row>
    <row r="110" spans="1:5" ht="15.75" customHeight="1">
      <c r="A110" s="165">
        <v>3</v>
      </c>
      <c r="B110" s="168" t="s">
        <v>51</v>
      </c>
      <c r="C110" s="168">
        <v>258</v>
      </c>
      <c r="D110" s="168">
        <v>186</v>
      </c>
      <c r="E110" s="169"/>
    </row>
    <row r="111" spans="1:5" ht="15.75" customHeight="1">
      <c r="A111" s="165">
        <v>3</v>
      </c>
      <c r="B111" s="168" t="s">
        <v>51</v>
      </c>
      <c r="C111" s="168">
        <v>291</v>
      </c>
      <c r="D111" s="168">
        <v>261</v>
      </c>
      <c r="E111" s="169"/>
    </row>
    <row r="112" spans="1:5" ht="15.75" customHeight="1">
      <c r="A112" s="165">
        <v>3</v>
      </c>
      <c r="B112" s="168" t="s">
        <v>51</v>
      </c>
      <c r="C112" s="168">
        <v>78</v>
      </c>
      <c r="D112" s="168">
        <v>4</v>
      </c>
      <c r="E112" s="169"/>
    </row>
    <row r="113" spans="1:5" ht="15.75" customHeight="1">
      <c r="A113" s="165">
        <v>3</v>
      </c>
      <c r="B113" s="168" t="s">
        <v>32</v>
      </c>
      <c r="C113" s="168">
        <v>87</v>
      </c>
      <c r="D113" s="168">
        <v>6</v>
      </c>
      <c r="E113" s="168" t="s">
        <v>68</v>
      </c>
    </row>
    <row r="114" spans="1:5" ht="15.75" customHeight="1">
      <c r="A114" s="165">
        <v>3</v>
      </c>
      <c r="B114" s="168" t="s">
        <v>32</v>
      </c>
      <c r="C114" s="168">
        <v>93</v>
      </c>
      <c r="D114" s="168">
        <v>7</v>
      </c>
      <c r="E114" s="168" t="s">
        <v>68</v>
      </c>
    </row>
    <row r="115" spans="1:5" ht="15.75" customHeight="1">
      <c r="A115" s="165">
        <v>3</v>
      </c>
      <c r="B115" s="168" t="s">
        <v>32</v>
      </c>
      <c r="C115" s="168">
        <v>74</v>
      </c>
      <c r="D115" s="168">
        <v>4</v>
      </c>
      <c r="E115" s="168" t="s">
        <v>68</v>
      </c>
    </row>
    <row r="116" spans="1:5" ht="15.75" customHeight="1">
      <c r="A116" s="165">
        <v>3</v>
      </c>
      <c r="B116" s="168" t="s">
        <v>32</v>
      </c>
      <c r="C116" s="168">
        <v>85</v>
      </c>
      <c r="D116" s="168">
        <v>7</v>
      </c>
      <c r="E116" s="168" t="s">
        <v>68</v>
      </c>
    </row>
    <row r="117" spans="1:5" ht="15.75" customHeight="1">
      <c r="A117" s="165">
        <v>3</v>
      </c>
      <c r="B117" s="168" t="s">
        <v>51</v>
      </c>
      <c r="C117" s="168">
        <v>61</v>
      </c>
      <c r="D117" s="168">
        <v>3</v>
      </c>
      <c r="E117" s="169"/>
    </row>
    <row r="118" spans="1:5" ht="15.75" customHeight="1">
      <c r="A118" s="165">
        <v>3</v>
      </c>
      <c r="B118" s="168" t="s">
        <v>32</v>
      </c>
      <c r="C118" s="168">
        <v>75</v>
      </c>
      <c r="D118" s="168">
        <v>5</v>
      </c>
      <c r="E118" s="168" t="s">
        <v>68</v>
      </c>
    </row>
    <row r="119" spans="1:5" ht="15.75" customHeight="1">
      <c r="A119" s="165">
        <v>3</v>
      </c>
      <c r="B119" s="168" t="s">
        <v>32</v>
      </c>
      <c r="C119" s="168">
        <v>80</v>
      </c>
      <c r="D119" s="168">
        <v>8</v>
      </c>
      <c r="E119" s="168" t="s">
        <v>68</v>
      </c>
    </row>
    <row r="120" spans="1:5" ht="15.75" customHeight="1">
      <c r="A120" s="165">
        <v>3</v>
      </c>
      <c r="B120" s="168" t="s">
        <v>51</v>
      </c>
      <c r="C120" s="168">
        <v>65</v>
      </c>
      <c r="D120" s="168">
        <v>2</v>
      </c>
      <c r="E120" s="169"/>
    </row>
    <row r="121" spans="1:5" ht="15.75" customHeight="1">
      <c r="A121" s="165">
        <v>3</v>
      </c>
      <c r="B121" s="168" t="s">
        <v>51</v>
      </c>
      <c r="C121" s="168">
        <v>60</v>
      </c>
      <c r="D121" s="168">
        <v>1</v>
      </c>
      <c r="E121" s="169"/>
    </row>
    <row r="122" spans="1:5" ht="15.75" customHeight="1">
      <c r="A122" s="165">
        <v>3</v>
      </c>
      <c r="B122" s="168" t="s">
        <v>32</v>
      </c>
      <c r="C122" s="168">
        <v>77</v>
      </c>
      <c r="D122" s="168">
        <v>4</v>
      </c>
      <c r="E122" s="168" t="s">
        <v>68</v>
      </c>
    </row>
    <row r="123" spans="1:5" ht="15.75" customHeight="1">
      <c r="A123" s="165">
        <v>3</v>
      </c>
      <c r="B123" s="168" t="s">
        <v>32</v>
      </c>
      <c r="C123" s="168">
        <v>85</v>
      </c>
      <c r="D123" s="168">
        <v>6</v>
      </c>
      <c r="E123" s="168" t="s">
        <v>68</v>
      </c>
    </row>
    <row r="124" spans="1:5" ht="15.75" customHeight="1">
      <c r="A124" s="170"/>
      <c r="B124" s="171"/>
      <c r="C124" s="171"/>
      <c r="D124" s="171"/>
      <c r="E124" s="171"/>
    </row>
    <row r="125" spans="1:5" ht="15.75" customHeight="1">
      <c r="A125" s="172"/>
      <c r="B125" s="173"/>
      <c r="C125" s="173"/>
      <c r="D125" s="173"/>
      <c r="E125" s="173"/>
    </row>
    <row r="126" spans="1:5" ht="15.75" customHeight="1">
      <c r="A126" s="170"/>
      <c r="B126" s="171"/>
      <c r="C126" s="171"/>
      <c r="D126" s="171"/>
      <c r="E126" s="171"/>
    </row>
    <row r="127" spans="1:5" ht="15.75" customHeight="1">
      <c r="A127" s="172"/>
      <c r="B127" s="173"/>
      <c r="C127" s="173"/>
      <c r="D127" s="173"/>
      <c r="E127" s="173"/>
    </row>
    <row r="128" spans="1:5" ht="15.75" customHeight="1">
      <c r="A128" s="170"/>
      <c r="B128" s="171"/>
      <c r="C128" s="171"/>
      <c r="D128" s="171"/>
      <c r="E128" s="171"/>
    </row>
    <row r="129" spans="1:5" ht="15.75" customHeight="1">
      <c r="A129" s="172"/>
      <c r="B129" s="173"/>
      <c r="C129" s="173"/>
      <c r="D129" s="173"/>
      <c r="E129" s="173"/>
    </row>
    <row r="130" spans="1:5" ht="15.75" customHeight="1">
      <c r="A130" s="170"/>
      <c r="B130" s="171"/>
      <c r="C130" s="171"/>
      <c r="D130" s="171"/>
      <c r="E130" s="171"/>
    </row>
    <row r="131" spans="1:5" ht="15.75" customHeight="1">
      <c r="A131" s="172"/>
      <c r="B131" s="173"/>
      <c r="C131" s="173"/>
      <c r="D131" s="173"/>
      <c r="E131" s="173"/>
    </row>
    <row r="132" spans="1:5" ht="15.75" customHeight="1">
      <c r="A132" s="170"/>
      <c r="B132" s="171"/>
      <c r="C132" s="171"/>
      <c r="D132" s="171"/>
      <c r="E132" s="171"/>
    </row>
    <row r="133" spans="1:5" ht="15.75" customHeight="1">
      <c r="A133" s="174"/>
      <c r="B133" s="175"/>
      <c r="C133" s="175"/>
      <c r="D133" s="175"/>
      <c r="E133" s="175"/>
    </row>
    <row r="134" spans="1:5" ht="15.75" customHeight="1">
      <c r="A134" s="176"/>
      <c r="B134" s="177"/>
      <c r="C134" s="177"/>
      <c r="D134" s="177"/>
      <c r="E134" s="177"/>
    </row>
    <row r="135" spans="1:5" ht="15.75" customHeight="1">
      <c r="A135" s="174"/>
      <c r="B135" s="175"/>
      <c r="C135" s="175"/>
      <c r="D135" s="175"/>
      <c r="E135" s="175"/>
    </row>
    <row r="136" spans="1:5" ht="15.75" customHeight="1">
      <c r="A136" s="176"/>
      <c r="B136" s="177"/>
      <c r="C136" s="177"/>
      <c r="D136" s="177"/>
      <c r="E136" s="177"/>
    </row>
    <row r="137" spans="1:5" ht="15.75" customHeight="1">
      <c r="A137" s="174"/>
      <c r="B137" s="175"/>
      <c r="C137" s="175"/>
      <c r="D137" s="175"/>
      <c r="E137" s="175"/>
    </row>
    <row r="138" spans="1:5" ht="15.75" customHeight="1">
      <c r="A138" s="176"/>
      <c r="B138" s="177"/>
      <c r="C138" s="177"/>
      <c r="D138" s="177"/>
      <c r="E138" s="17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6"/>
  <sheetViews>
    <sheetView workbookViewId="0"/>
  </sheetViews>
  <sheetFormatPr defaultColWidth="14.42578125" defaultRowHeight="15.75" customHeight="1"/>
  <sheetData>
    <row r="1" spans="1:14">
      <c r="A1" s="1" t="s">
        <v>0</v>
      </c>
      <c r="B1" s="2" t="s">
        <v>70</v>
      </c>
      <c r="C1" s="3"/>
      <c r="D1" s="3"/>
      <c r="E1" s="4"/>
      <c r="F1" s="5" t="s">
        <v>2</v>
      </c>
      <c r="G1" s="6">
        <v>43668</v>
      </c>
      <c r="H1" s="5" t="s">
        <v>3</v>
      </c>
      <c r="I1" s="5" t="s">
        <v>72</v>
      </c>
      <c r="J1" s="3"/>
      <c r="K1" s="4"/>
      <c r="L1" s="7"/>
      <c r="M1" s="7"/>
      <c r="N1" s="7"/>
    </row>
    <row r="2" spans="1:14">
      <c r="A2" s="8" t="s">
        <v>4</v>
      </c>
      <c r="B2" s="9">
        <v>200</v>
      </c>
      <c r="C2" s="10"/>
      <c r="D2" s="11"/>
      <c r="E2" s="12" t="s">
        <v>5</v>
      </c>
      <c r="F2" s="13" t="s">
        <v>6</v>
      </c>
      <c r="G2" s="12" t="s">
        <v>7</v>
      </c>
      <c r="H2" s="12"/>
      <c r="I2" s="12" t="s">
        <v>8</v>
      </c>
      <c r="J2" s="10"/>
      <c r="K2" s="11"/>
      <c r="L2" s="7"/>
      <c r="M2" s="7"/>
      <c r="N2" s="7"/>
    </row>
    <row r="3" spans="1:14">
      <c r="A3" s="12"/>
      <c r="B3" s="12"/>
      <c r="C3" s="12"/>
      <c r="D3" s="11"/>
      <c r="E3" s="12"/>
      <c r="F3" s="13" t="s">
        <v>9</v>
      </c>
      <c r="G3" s="12" t="s">
        <v>10</v>
      </c>
      <c r="H3" s="12"/>
      <c r="I3" s="12" t="s">
        <v>8</v>
      </c>
      <c r="J3" s="10"/>
      <c r="K3" s="11"/>
      <c r="L3" s="7"/>
      <c r="M3" s="7"/>
      <c r="N3" s="7"/>
    </row>
    <row r="4" spans="1:14">
      <c r="A4" s="8" t="s">
        <v>11</v>
      </c>
      <c r="B4" s="9">
        <v>20</v>
      </c>
      <c r="C4" s="12"/>
      <c r="D4" s="11"/>
      <c r="E4" s="14"/>
      <c r="F4" s="15" t="s">
        <v>12</v>
      </c>
      <c r="G4" s="16" t="s">
        <v>10</v>
      </c>
      <c r="H4" s="16"/>
      <c r="I4" s="16" t="s">
        <v>13</v>
      </c>
      <c r="J4" s="14"/>
      <c r="K4" s="17"/>
      <c r="L4" s="7"/>
      <c r="M4" s="7"/>
      <c r="N4" s="7"/>
    </row>
    <row r="5" spans="1:14">
      <c r="A5" s="18"/>
      <c r="B5" s="12"/>
      <c r="C5" s="12"/>
      <c r="D5" s="11"/>
      <c r="E5" s="12" t="s">
        <v>14</v>
      </c>
      <c r="F5" s="19" t="s">
        <v>6</v>
      </c>
      <c r="G5" s="19" t="s">
        <v>9</v>
      </c>
      <c r="H5" s="20" t="s">
        <v>12</v>
      </c>
      <c r="I5" s="21" t="s">
        <v>15</v>
      </c>
      <c r="J5" s="10"/>
      <c r="K5" s="11"/>
      <c r="L5" s="7"/>
      <c r="M5" s="7"/>
      <c r="N5" s="7"/>
    </row>
    <row r="6" spans="1:14">
      <c r="A6" s="22" t="s">
        <v>16</v>
      </c>
      <c r="B6" s="23">
        <v>15</v>
      </c>
      <c r="C6" s="24"/>
      <c r="D6" s="25"/>
      <c r="E6" s="24"/>
      <c r="F6" s="26">
        <v>1045</v>
      </c>
      <c r="G6" s="26">
        <v>1053</v>
      </c>
      <c r="H6" s="27">
        <v>757</v>
      </c>
      <c r="I6" s="24"/>
      <c r="J6" s="24"/>
      <c r="K6" s="25"/>
      <c r="L6" s="7"/>
      <c r="M6" s="7"/>
      <c r="N6" s="7"/>
    </row>
    <row r="7" spans="1:14">
      <c r="A7" s="28"/>
      <c r="B7" s="28"/>
      <c r="C7" s="28"/>
      <c r="D7" s="28"/>
      <c r="E7" s="29"/>
      <c r="F7" s="30" t="s">
        <v>17</v>
      </c>
      <c r="G7" s="31"/>
      <c r="H7" s="31"/>
      <c r="I7" s="31"/>
      <c r="J7" s="28"/>
      <c r="K7" s="28"/>
      <c r="L7" s="7"/>
      <c r="M7" s="7"/>
      <c r="N7" s="7"/>
    </row>
    <row r="8" spans="1:14">
      <c r="A8" s="32" t="s">
        <v>18</v>
      </c>
      <c r="B8" s="33" t="s">
        <v>19</v>
      </c>
      <c r="C8" s="34" t="s">
        <v>20</v>
      </c>
      <c r="D8" s="33" t="s">
        <v>21</v>
      </c>
      <c r="E8" s="33" t="s">
        <v>22</v>
      </c>
      <c r="F8" s="33" t="s">
        <v>23</v>
      </c>
      <c r="G8" s="33" t="s">
        <v>24</v>
      </c>
      <c r="H8" s="33" t="s">
        <v>25</v>
      </c>
      <c r="I8" s="33" t="s">
        <v>26</v>
      </c>
      <c r="J8" s="33" t="s">
        <v>27</v>
      </c>
      <c r="K8" s="35" t="s">
        <v>28</v>
      </c>
      <c r="L8" s="36"/>
      <c r="M8" s="37" t="s">
        <v>29</v>
      </c>
      <c r="N8" s="38" t="s">
        <v>30</v>
      </c>
    </row>
    <row r="9" spans="1:14">
      <c r="A9" s="137">
        <v>1</v>
      </c>
      <c r="B9" s="138" t="s">
        <v>64</v>
      </c>
      <c r="C9" s="139"/>
      <c r="D9" s="138">
        <v>2</v>
      </c>
      <c r="E9" s="138">
        <v>2</v>
      </c>
      <c r="F9" s="138"/>
      <c r="G9" s="138"/>
      <c r="H9" s="139"/>
      <c r="I9" s="139"/>
      <c r="J9" s="138"/>
      <c r="K9" s="140">
        <f t="shared" ref="K9:K21" si="0">SUM(C9:J9)</f>
        <v>4</v>
      </c>
      <c r="L9" s="36"/>
      <c r="M9" s="43" t="s">
        <v>51</v>
      </c>
      <c r="N9" s="43">
        <v>3</v>
      </c>
    </row>
    <row r="10" spans="1:14">
      <c r="A10" s="143">
        <v>1</v>
      </c>
      <c r="B10" s="145" t="s">
        <v>53</v>
      </c>
      <c r="C10" s="145">
        <v>4</v>
      </c>
      <c r="D10" s="145">
        <v>2</v>
      </c>
      <c r="E10" s="145"/>
      <c r="F10" s="147"/>
      <c r="G10" s="145"/>
      <c r="H10" s="147"/>
      <c r="I10" s="147"/>
      <c r="J10" s="147"/>
      <c r="K10" s="140">
        <f t="shared" si="0"/>
        <v>6</v>
      </c>
      <c r="L10" s="36"/>
      <c r="M10" s="49" t="s">
        <v>64</v>
      </c>
      <c r="N10" s="113">
        <f t="shared" ref="N10:N11" si="1">SUM(K9+K12+K17)</f>
        <v>72</v>
      </c>
    </row>
    <row r="11" spans="1:14">
      <c r="A11" s="150">
        <v>1</v>
      </c>
      <c r="B11" s="138" t="s">
        <v>74</v>
      </c>
      <c r="C11" s="139"/>
      <c r="D11" s="138">
        <v>3</v>
      </c>
      <c r="E11" s="138"/>
      <c r="F11" s="138"/>
      <c r="G11" s="138"/>
      <c r="H11" s="139"/>
      <c r="I11" s="139"/>
      <c r="J11" s="139"/>
      <c r="K11" s="140">
        <f t="shared" si="0"/>
        <v>3</v>
      </c>
      <c r="L11" s="36"/>
      <c r="M11" s="43" t="s">
        <v>53</v>
      </c>
      <c r="N11" s="117">
        <f t="shared" si="1"/>
        <v>18</v>
      </c>
    </row>
    <row r="12" spans="1:14">
      <c r="A12" s="152">
        <v>2</v>
      </c>
      <c r="B12" s="153" t="s">
        <v>64</v>
      </c>
      <c r="C12" s="153">
        <v>18</v>
      </c>
      <c r="D12" s="153">
        <v>20</v>
      </c>
      <c r="E12" s="154"/>
      <c r="F12" s="154"/>
      <c r="G12" s="154"/>
      <c r="H12" s="154"/>
      <c r="I12" s="153"/>
      <c r="J12" s="153"/>
      <c r="K12" s="155">
        <f t="shared" si="0"/>
        <v>38</v>
      </c>
      <c r="L12" s="36"/>
      <c r="M12" s="49" t="s">
        <v>74</v>
      </c>
      <c r="N12" s="49">
        <v>3</v>
      </c>
    </row>
    <row r="13" spans="1:14">
      <c r="A13" s="156">
        <v>2</v>
      </c>
      <c r="B13" s="79" t="s">
        <v>53</v>
      </c>
      <c r="C13" s="79">
        <v>10</v>
      </c>
      <c r="D13" s="79">
        <v>1</v>
      </c>
      <c r="E13" s="157"/>
      <c r="F13" s="157"/>
      <c r="G13" s="157"/>
      <c r="H13" s="157"/>
      <c r="I13" s="157"/>
      <c r="J13" s="79"/>
      <c r="K13" s="155">
        <f t="shared" si="0"/>
        <v>11</v>
      </c>
      <c r="L13" s="36"/>
      <c r="M13" s="43" t="s">
        <v>60</v>
      </c>
      <c r="N13" s="43">
        <v>3</v>
      </c>
    </row>
    <row r="14" spans="1:14">
      <c r="A14" s="152">
        <v>2</v>
      </c>
      <c r="B14" s="153" t="s">
        <v>60</v>
      </c>
      <c r="C14" s="153"/>
      <c r="D14" s="153">
        <v>2</v>
      </c>
      <c r="E14" s="153">
        <v>1</v>
      </c>
      <c r="F14" s="153"/>
      <c r="G14" s="153"/>
      <c r="H14" s="153"/>
      <c r="I14" s="154"/>
      <c r="J14" s="154"/>
      <c r="K14" s="155">
        <f t="shared" si="0"/>
        <v>3</v>
      </c>
      <c r="L14" s="36"/>
      <c r="M14" s="49" t="s">
        <v>75</v>
      </c>
      <c r="N14" s="49">
        <v>2</v>
      </c>
    </row>
    <row r="15" spans="1:14">
      <c r="A15" s="156">
        <v>2</v>
      </c>
      <c r="B15" s="79" t="s">
        <v>75</v>
      </c>
      <c r="C15" s="79">
        <v>1</v>
      </c>
      <c r="D15" s="79"/>
      <c r="E15" s="157"/>
      <c r="F15" s="79"/>
      <c r="G15" s="157"/>
      <c r="H15" s="157"/>
      <c r="I15" s="79"/>
      <c r="J15" s="79"/>
      <c r="K15" s="155">
        <f t="shared" si="0"/>
        <v>1</v>
      </c>
      <c r="L15" s="36"/>
      <c r="M15" s="43" t="s">
        <v>76</v>
      </c>
      <c r="N15" s="43">
        <v>1</v>
      </c>
    </row>
    <row r="16" spans="1:14">
      <c r="A16" s="152">
        <v>2</v>
      </c>
      <c r="B16" s="153" t="s">
        <v>76</v>
      </c>
      <c r="C16" s="153"/>
      <c r="D16" s="153">
        <v>1</v>
      </c>
      <c r="E16" s="154"/>
      <c r="F16" s="154"/>
      <c r="G16" s="154"/>
      <c r="H16" s="154"/>
      <c r="I16" s="154"/>
      <c r="J16" s="154"/>
      <c r="K16" s="155">
        <f t="shared" si="0"/>
        <v>1</v>
      </c>
      <c r="L16" s="36"/>
      <c r="M16" s="49" t="s">
        <v>67</v>
      </c>
      <c r="N16" s="49">
        <v>1</v>
      </c>
    </row>
    <row r="17" spans="1:14">
      <c r="A17" s="159">
        <v>3</v>
      </c>
      <c r="B17" s="94" t="s">
        <v>64</v>
      </c>
      <c r="C17" s="94">
        <v>4</v>
      </c>
      <c r="D17" s="94">
        <v>26</v>
      </c>
      <c r="E17" s="94"/>
      <c r="F17" s="160"/>
      <c r="G17" s="160"/>
      <c r="H17" s="160"/>
      <c r="I17" s="160"/>
      <c r="J17" s="160"/>
      <c r="K17" s="161">
        <f t="shared" si="0"/>
        <v>30</v>
      </c>
      <c r="L17" s="36"/>
      <c r="M17" s="43" t="s">
        <v>77</v>
      </c>
      <c r="N17" s="43">
        <v>2</v>
      </c>
    </row>
    <row r="18" spans="1:14">
      <c r="A18" s="162">
        <v>3</v>
      </c>
      <c r="B18" s="163" t="s">
        <v>53</v>
      </c>
      <c r="C18" s="163">
        <v>1</v>
      </c>
      <c r="D18" s="163"/>
      <c r="E18" s="163"/>
      <c r="F18" s="163"/>
      <c r="G18" s="163"/>
      <c r="H18" s="164"/>
      <c r="I18" s="164"/>
      <c r="J18" s="164"/>
      <c r="K18" s="161">
        <f t="shared" si="0"/>
        <v>1</v>
      </c>
      <c r="L18" s="36"/>
      <c r="M18" s="50" t="s">
        <v>33</v>
      </c>
      <c r="N18" s="50">
        <f>COUNT(N9:N17)</f>
        <v>9</v>
      </c>
    </row>
    <row r="19" spans="1:14">
      <c r="A19" s="159">
        <v>3</v>
      </c>
      <c r="B19" s="94" t="s">
        <v>77</v>
      </c>
      <c r="C19" s="94"/>
      <c r="D19" s="94">
        <v>2</v>
      </c>
      <c r="E19" s="94"/>
      <c r="F19" s="94"/>
      <c r="G19" s="94"/>
      <c r="H19" s="94"/>
      <c r="I19" s="160"/>
      <c r="J19" s="160"/>
      <c r="K19" s="161">
        <f t="shared" si="0"/>
        <v>2</v>
      </c>
      <c r="L19" s="36"/>
      <c r="M19" s="45"/>
      <c r="N19" s="45"/>
    </row>
    <row r="20" spans="1:14">
      <c r="A20" s="162">
        <v>3</v>
      </c>
      <c r="B20" s="163" t="s">
        <v>75</v>
      </c>
      <c r="C20" s="164"/>
      <c r="D20" s="163">
        <v>1</v>
      </c>
      <c r="E20" s="164"/>
      <c r="F20" s="164"/>
      <c r="G20" s="163"/>
      <c r="H20" s="163"/>
      <c r="I20" s="164"/>
      <c r="J20" s="163"/>
      <c r="K20" s="161">
        <f t="shared" si="0"/>
        <v>1</v>
      </c>
      <c r="L20" s="36"/>
      <c r="M20" s="53"/>
      <c r="N20" s="53"/>
    </row>
    <row r="21" spans="1:14">
      <c r="A21" s="159">
        <v>3</v>
      </c>
      <c r="B21" s="94" t="s">
        <v>67</v>
      </c>
      <c r="C21" s="94">
        <v>1</v>
      </c>
      <c r="D21" s="94"/>
      <c r="E21" s="94"/>
      <c r="F21" s="94"/>
      <c r="G21" s="94"/>
      <c r="H21" s="94"/>
      <c r="I21" s="94"/>
      <c r="J21" s="94"/>
      <c r="K21" s="161">
        <f t="shared" si="0"/>
        <v>1</v>
      </c>
      <c r="L21" s="36"/>
      <c r="M21" s="52"/>
      <c r="N21" s="52"/>
    </row>
    <row r="22" spans="1:14">
      <c r="A22" s="54"/>
      <c r="B22" s="55"/>
      <c r="C22" s="55"/>
      <c r="D22" s="55"/>
      <c r="E22" s="55"/>
      <c r="F22" s="55"/>
      <c r="G22" s="56"/>
      <c r="H22" s="56"/>
      <c r="I22" s="56"/>
      <c r="J22" s="56"/>
      <c r="K22" s="57"/>
      <c r="L22" s="36"/>
      <c r="M22" s="53"/>
      <c r="N22" s="53"/>
    </row>
    <row r="23" spans="1:14">
      <c r="A23" s="58"/>
      <c r="B23" s="59"/>
      <c r="C23" s="60"/>
      <c r="D23" s="59"/>
      <c r="E23" s="60"/>
      <c r="F23" s="60"/>
      <c r="G23" s="60"/>
      <c r="H23" s="60"/>
      <c r="I23" s="60"/>
      <c r="J23" s="60"/>
      <c r="K23" s="57"/>
      <c r="L23" s="36"/>
      <c r="M23" s="52"/>
      <c r="N23" s="52"/>
    </row>
    <row r="24" spans="1:14">
      <c r="A24" s="61"/>
      <c r="B24" s="62"/>
      <c r="C24" s="62"/>
      <c r="D24" s="62"/>
      <c r="E24" s="63"/>
      <c r="F24" s="63"/>
      <c r="G24" s="63"/>
      <c r="H24" s="63"/>
      <c r="I24" s="63"/>
      <c r="J24" s="63"/>
      <c r="K24" s="57"/>
      <c r="L24" s="36"/>
      <c r="M24" s="53"/>
      <c r="N24" s="53"/>
    </row>
    <row r="25" spans="1:14">
      <c r="A25" s="64"/>
      <c r="B25" s="59"/>
      <c r="C25" s="60"/>
      <c r="D25" s="59"/>
      <c r="E25" s="59"/>
      <c r="F25" s="59"/>
      <c r="G25" s="59"/>
      <c r="H25" s="60"/>
      <c r="I25" s="60"/>
      <c r="J25" s="59"/>
      <c r="K25" s="57"/>
      <c r="L25" s="36"/>
      <c r="M25" s="52"/>
      <c r="N25" s="52"/>
    </row>
    <row r="26" spans="1:14">
      <c r="A26" s="65"/>
      <c r="B26" s="55"/>
      <c r="C26" s="56"/>
      <c r="D26" s="55"/>
      <c r="E26" s="55"/>
      <c r="F26" s="55"/>
      <c r="G26" s="56"/>
      <c r="H26" s="56"/>
      <c r="I26" s="56"/>
      <c r="J26" s="55"/>
      <c r="K26" s="57"/>
      <c r="L26" s="36"/>
      <c r="M26" s="53"/>
      <c r="N26" s="53"/>
    </row>
    <row r="27" spans="1:14">
      <c r="A27" s="58"/>
      <c r="B27" s="59"/>
      <c r="C27" s="60"/>
      <c r="D27" s="60"/>
      <c r="E27" s="60"/>
      <c r="F27" s="59"/>
      <c r="G27" s="59"/>
      <c r="H27" s="60"/>
      <c r="I27" s="60"/>
      <c r="J27" s="60"/>
      <c r="K27" s="57"/>
      <c r="L27" s="36"/>
      <c r="M27" s="52"/>
      <c r="N27" s="52"/>
    </row>
    <row r="28" spans="1:14">
      <c r="A28" s="65"/>
      <c r="B28" s="55"/>
      <c r="C28" s="55"/>
      <c r="D28" s="55"/>
      <c r="E28" s="56"/>
      <c r="F28" s="56"/>
      <c r="G28" s="56"/>
      <c r="H28" s="56"/>
      <c r="I28" s="56"/>
      <c r="J28" s="56"/>
      <c r="K28" s="57"/>
      <c r="L28" s="36"/>
      <c r="M28" s="53"/>
      <c r="N28" s="53"/>
    </row>
    <row r="29" spans="1:14">
      <c r="A29" s="66"/>
      <c r="B29" s="67"/>
      <c r="C29" s="67"/>
      <c r="D29" s="67"/>
      <c r="E29" s="67"/>
      <c r="F29" s="68"/>
      <c r="G29" s="68"/>
      <c r="H29" s="68"/>
      <c r="I29" s="68"/>
      <c r="J29" s="68"/>
      <c r="K29" s="57"/>
      <c r="L29" s="36"/>
      <c r="M29" s="52"/>
      <c r="N29" s="52"/>
    </row>
    <row r="30" spans="1:14">
      <c r="A30" s="65"/>
      <c r="B30" s="55"/>
      <c r="C30" s="55"/>
      <c r="D30" s="55"/>
      <c r="E30" s="56"/>
      <c r="F30" s="56"/>
      <c r="G30" s="56"/>
      <c r="H30" s="56"/>
      <c r="I30" s="56"/>
      <c r="J30" s="56"/>
      <c r="K30" s="57"/>
      <c r="L30" s="36"/>
      <c r="M30" s="53"/>
      <c r="N30" s="53"/>
    </row>
    <row r="31" spans="1:14">
      <c r="A31" s="58"/>
      <c r="B31" s="59"/>
      <c r="C31" s="60"/>
      <c r="D31" s="59"/>
      <c r="E31" s="60"/>
      <c r="F31" s="60"/>
      <c r="G31" s="60"/>
      <c r="H31" s="60"/>
      <c r="I31" s="60"/>
      <c r="J31" s="60"/>
      <c r="K31" s="57"/>
      <c r="L31" s="36"/>
      <c r="M31" s="52"/>
      <c r="N31" s="52"/>
    </row>
    <row r="32" spans="1:14">
      <c r="A32" s="65"/>
      <c r="B32" s="55"/>
      <c r="C32" s="56"/>
      <c r="D32" s="55"/>
      <c r="E32" s="56"/>
      <c r="F32" s="56"/>
      <c r="G32" s="56"/>
      <c r="H32" s="56"/>
      <c r="I32" s="56"/>
      <c r="J32" s="56"/>
      <c r="K32" s="57"/>
      <c r="L32" s="36"/>
      <c r="M32" s="53"/>
      <c r="N32" s="53"/>
    </row>
    <row r="33" spans="1:14">
      <c r="A33" s="58"/>
      <c r="B33" s="59"/>
      <c r="C33" s="59"/>
      <c r="D33" s="59"/>
      <c r="E33" s="60"/>
      <c r="F33" s="60"/>
      <c r="G33" s="60"/>
      <c r="H33" s="60"/>
      <c r="I33" s="60"/>
      <c r="J33" s="60"/>
      <c r="K33" s="57"/>
      <c r="L33" s="36"/>
      <c r="M33" s="52"/>
      <c r="N33" s="52"/>
    </row>
    <row r="34" spans="1:14">
      <c r="A34" s="61"/>
      <c r="B34" s="62"/>
      <c r="C34" s="62"/>
      <c r="D34" s="63"/>
      <c r="E34" s="63"/>
      <c r="F34" s="63"/>
      <c r="G34" s="63"/>
      <c r="H34" s="63"/>
      <c r="I34" s="63"/>
      <c r="J34" s="63"/>
      <c r="K34" s="57"/>
      <c r="L34" s="36"/>
      <c r="M34" s="53"/>
      <c r="N34" s="53"/>
    </row>
    <row r="35" spans="1:14">
      <c r="A35" s="58"/>
      <c r="B35" s="60"/>
      <c r="C35" s="60"/>
      <c r="D35" s="60"/>
      <c r="E35" s="60"/>
      <c r="F35" s="60"/>
      <c r="G35" s="60"/>
      <c r="H35" s="60"/>
      <c r="I35" s="60"/>
      <c r="J35" s="60"/>
      <c r="K35" s="69"/>
      <c r="L35" s="36"/>
      <c r="M35" s="52"/>
      <c r="N35" s="52"/>
    </row>
    <row r="36" spans="1:14">
      <c r="A36" s="65"/>
      <c r="B36" s="56"/>
      <c r="C36" s="56"/>
      <c r="D36" s="56"/>
      <c r="E36" s="56"/>
      <c r="F36" s="56"/>
      <c r="G36" s="56"/>
      <c r="H36" s="56"/>
      <c r="I36" s="56"/>
      <c r="J36" s="56"/>
      <c r="K36" s="57"/>
      <c r="L36" s="36"/>
      <c r="M36" s="53"/>
      <c r="N36" s="53"/>
    </row>
    <row r="37" spans="1:14">
      <c r="A37" s="58"/>
      <c r="B37" s="60"/>
      <c r="C37" s="60"/>
      <c r="D37" s="60"/>
      <c r="E37" s="60"/>
      <c r="F37" s="60"/>
      <c r="G37" s="60"/>
      <c r="H37" s="60"/>
      <c r="I37" s="60"/>
      <c r="J37" s="60"/>
      <c r="K37" s="69"/>
      <c r="L37" s="36"/>
      <c r="M37" s="52"/>
      <c r="N37" s="52"/>
    </row>
    <row r="38" spans="1:14">
      <c r="A38" s="65"/>
      <c r="B38" s="56"/>
      <c r="C38" s="56"/>
      <c r="D38" s="56"/>
      <c r="E38" s="56"/>
      <c r="F38" s="56"/>
      <c r="G38" s="56"/>
      <c r="H38" s="56"/>
      <c r="I38" s="56"/>
      <c r="J38" s="56"/>
      <c r="K38" s="57"/>
      <c r="L38" s="36"/>
      <c r="M38" s="53"/>
      <c r="N38" s="53"/>
    </row>
    <row r="39" spans="1:14">
      <c r="A39" s="66"/>
      <c r="B39" s="68"/>
      <c r="C39" s="68"/>
      <c r="D39" s="68"/>
      <c r="E39" s="68"/>
      <c r="F39" s="68"/>
      <c r="G39" s="68"/>
      <c r="H39" s="68"/>
      <c r="I39" s="68"/>
      <c r="J39" s="68"/>
      <c r="K39" s="69"/>
      <c r="L39" s="36"/>
      <c r="M39" s="52"/>
      <c r="N39" s="52"/>
    </row>
    <row r="40" spans="1:14">
      <c r="A40" s="70"/>
      <c r="B40" s="71"/>
      <c r="C40" s="71"/>
      <c r="D40" s="71"/>
      <c r="E40" s="70"/>
      <c r="F40" s="7"/>
      <c r="G40" s="7"/>
      <c r="H40" s="7"/>
      <c r="I40" s="7"/>
      <c r="J40" s="7"/>
      <c r="K40" s="7"/>
      <c r="L40" s="36"/>
      <c r="M40" s="53"/>
      <c r="N40" s="53"/>
    </row>
    <row r="41" spans="1:14">
      <c r="A41" s="72" t="s">
        <v>18</v>
      </c>
      <c r="B41" s="73" t="s">
        <v>19</v>
      </c>
      <c r="C41" s="74" t="s">
        <v>34</v>
      </c>
      <c r="D41" s="75" t="s">
        <v>35</v>
      </c>
      <c r="E41" s="76" t="s">
        <v>36</v>
      </c>
      <c r="F41" s="7"/>
      <c r="G41" s="77" t="s">
        <v>18</v>
      </c>
      <c r="H41" s="77" t="s">
        <v>37</v>
      </c>
      <c r="I41" s="77" t="s">
        <v>38</v>
      </c>
      <c r="J41" s="77" t="s">
        <v>39</v>
      </c>
      <c r="K41" s="7"/>
      <c r="L41" s="7"/>
      <c r="M41" s="7"/>
      <c r="N41" s="7"/>
    </row>
    <row r="42" spans="1:14">
      <c r="A42" s="137">
        <v>1</v>
      </c>
      <c r="B42" s="138" t="s">
        <v>51</v>
      </c>
      <c r="C42" s="138">
        <v>303</v>
      </c>
      <c r="D42" s="138">
        <v>344</v>
      </c>
      <c r="E42" s="139"/>
      <c r="F42" s="36"/>
      <c r="G42" s="81" t="s">
        <v>41</v>
      </c>
      <c r="H42" s="83">
        <v>0</v>
      </c>
      <c r="I42" s="85"/>
      <c r="J42" s="85"/>
      <c r="K42" s="7"/>
      <c r="L42" s="7"/>
      <c r="M42" s="7"/>
      <c r="N42" s="7"/>
    </row>
    <row r="43" spans="1:14">
      <c r="A43" s="137">
        <v>1</v>
      </c>
      <c r="B43" s="138" t="s">
        <v>51</v>
      </c>
      <c r="C43" s="138">
        <v>223</v>
      </c>
      <c r="D43" s="138">
        <v>126</v>
      </c>
      <c r="E43" s="139"/>
      <c r="F43" s="36"/>
      <c r="G43" s="86" t="s">
        <v>42</v>
      </c>
      <c r="H43" s="89">
        <v>0</v>
      </c>
      <c r="I43" s="87"/>
      <c r="J43" s="87"/>
      <c r="K43" s="7"/>
      <c r="L43" s="7"/>
      <c r="M43" s="7"/>
      <c r="N43" s="7"/>
    </row>
    <row r="44" spans="1:14">
      <c r="A44" s="137">
        <v>1</v>
      </c>
      <c r="B44" s="138" t="s">
        <v>51</v>
      </c>
      <c r="C44" s="138">
        <v>91</v>
      </c>
      <c r="D44" s="138">
        <v>9</v>
      </c>
      <c r="E44" s="139"/>
      <c r="F44" s="36"/>
      <c r="G44" s="81" t="s">
        <v>43</v>
      </c>
      <c r="H44" s="83">
        <v>0</v>
      </c>
      <c r="I44" s="85"/>
      <c r="J44" s="85"/>
      <c r="K44" s="7"/>
      <c r="L44" s="7"/>
      <c r="M44" s="7"/>
      <c r="N44" s="7"/>
    </row>
    <row r="45" spans="1:14">
      <c r="A45" s="88"/>
      <c r="B45" s="59"/>
      <c r="C45" s="59"/>
      <c r="D45" s="59"/>
      <c r="E45" s="60"/>
      <c r="F45" s="7"/>
      <c r="G45" s="77" t="s">
        <v>18</v>
      </c>
      <c r="H45" s="77" t="s">
        <v>44</v>
      </c>
      <c r="I45" s="77" t="s">
        <v>38</v>
      </c>
      <c r="J45" s="77" t="s">
        <v>39</v>
      </c>
      <c r="K45" s="7"/>
      <c r="L45" s="7"/>
      <c r="M45" s="7"/>
      <c r="N45" s="7"/>
    </row>
    <row r="46" spans="1:14">
      <c r="A46" s="90"/>
      <c r="B46" s="55"/>
      <c r="C46" s="55"/>
      <c r="D46" s="55"/>
      <c r="E46" s="56"/>
      <c r="F46" s="36"/>
      <c r="G46" s="91" t="s">
        <v>41</v>
      </c>
      <c r="H46" s="98">
        <v>1</v>
      </c>
      <c r="I46" s="93"/>
      <c r="J46" s="93"/>
      <c r="K46" s="7"/>
      <c r="L46" s="7"/>
      <c r="M46" s="7"/>
      <c r="N46" s="7"/>
    </row>
    <row r="47" spans="1:14">
      <c r="A47" s="88"/>
      <c r="B47" s="60"/>
      <c r="C47" s="60"/>
      <c r="D47" s="60"/>
      <c r="E47" s="60"/>
      <c r="F47" s="36"/>
      <c r="G47" s="95" t="s">
        <v>42</v>
      </c>
      <c r="H47" s="99">
        <v>0</v>
      </c>
      <c r="I47" s="96"/>
      <c r="J47" s="97"/>
      <c r="K47" s="7"/>
      <c r="L47" s="7"/>
      <c r="M47" s="7"/>
      <c r="N47" s="7"/>
    </row>
    <row r="48" spans="1:14">
      <c r="A48" s="90"/>
      <c r="B48" s="56"/>
      <c r="C48" s="56"/>
      <c r="D48" s="56"/>
      <c r="E48" s="56"/>
      <c r="F48" s="36"/>
      <c r="G48" s="91" t="s">
        <v>43</v>
      </c>
      <c r="H48" s="98">
        <v>0</v>
      </c>
      <c r="I48" s="93"/>
      <c r="J48" s="93"/>
      <c r="K48" s="7"/>
      <c r="L48" s="7"/>
      <c r="M48" s="7"/>
      <c r="N48" s="7"/>
    </row>
    <row r="49" spans="1:14">
      <c r="A49" s="88"/>
      <c r="B49" s="60"/>
      <c r="C49" s="60"/>
      <c r="D49" s="60"/>
      <c r="E49" s="60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90"/>
      <c r="B50" s="56"/>
      <c r="C50" s="56"/>
      <c r="D50" s="56"/>
      <c r="E50" s="56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88"/>
      <c r="B51" s="60"/>
      <c r="C51" s="60"/>
      <c r="D51" s="60"/>
      <c r="E51" s="60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90"/>
      <c r="B52" s="56"/>
      <c r="C52" s="56"/>
      <c r="D52" s="56"/>
      <c r="E52" s="56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88"/>
      <c r="B53" s="60"/>
      <c r="C53" s="60"/>
      <c r="D53" s="60"/>
      <c r="E53" s="60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90"/>
      <c r="B54" s="56"/>
      <c r="C54" s="56"/>
      <c r="D54" s="56"/>
      <c r="E54" s="56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88"/>
      <c r="B55" s="60"/>
      <c r="C55" s="60"/>
      <c r="D55" s="60"/>
      <c r="E55" s="60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90"/>
      <c r="B56" s="56"/>
      <c r="C56" s="56"/>
      <c r="D56" s="56"/>
      <c r="E56" s="56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88"/>
      <c r="B57" s="60"/>
      <c r="C57" s="60"/>
      <c r="D57" s="60"/>
      <c r="E57" s="60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90"/>
      <c r="B58" s="56"/>
      <c r="C58" s="56"/>
      <c r="D58" s="56"/>
      <c r="E58" s="56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88"/>
      <c r="B59" s="60"/>
      <c r="C59" s="60"/>
      <c r="D59" s="60"/>
      <c r="E59" s="60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90"/>
      <c r="B60" s="56"/>
      <c r="C60" s="56"/>
      <c r="D60" s="56"/>
      <c r="E60" s="56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88"/>
      <c r="B61" s="60"/>
      <c r="C61" s="60"/>
      <c r="D61" s="60"/>
      <c r="E61" s="60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90"/>
      <c r="B62" s="56"/>
      <c r="C62" s="56"/>
      <c r="D62" s="56"/>
      <c r="E62" s="56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88"/>
      <c r="B63" s="60"/>
      <c r="C63" s="60"/>
      <c r="D63" s="60"/>
      <c r="E63" s="60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90"/>
      <c r="B64" s="56"/>
      <c r="C64" s="56"/>
      <c r="D64" s="56"/>
      <c r="E64" s="56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88"/>
      <c r="B65" s="60"/>
      <c r="C65" s="60"/>
      <c r="D65" s="60"/>
      <c r="E65" s="60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90"/>
      <c r="B66" s="56"/>
      <c r="C66" s="56"/>
      <c r="D66" s="56"/>
      <c r="E66" s="56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88"/>
      <c r="B67" s="60"/>
      <c r="C67" s="60"/>
      <c r="D67" s="60"/>
      <c r="E67" s="60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90"/>
      <c r="B68" s="56"/>
      <c r="C68" s="56"/>
      <c r="D68" s="56"/>
      <c r="E68" s="56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88"/>
      <c r="B69" s="60"/>
      <c r="C69" s="60"/>
      <c r="D69" s="60"/>
      <c r="E69" s="60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90"/>
      <c r="B70" s="56"/>
      <c r="C70" s="56"/>
      <c r="D70" s="56"/>
      <c r="E70" s="56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88"/>
      <c r="B71" s="60"/>
      <c r="C71" s="60"/>
      <c r="D71" s="60"/>
      <c r="E71" s="60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90"/>
      <c r="B72" s="56"/>
      <c r="C72" s="56"/>
      <c r="D72" s="56"/>
      <c r="E72" s="56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88"/>
      <c r="B73" s="60"/>
      <c r="C73" s="60"/>
      <c r="D73" s="60"/>
      <c r="E73" s="60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90"/>
      <c r="B74" s="56"/>
      <c r="C74" s="56"/>
      <c r="D74" s="56"/>
      <c r="E74" s="56"/>
      <c r="F74" s="7"/>
      <c r="G74" s="7"/>
      <c r="H74" s="7"/>
      <c r="I74" s="7"/>
      <c r="J74" s="7"/>
      <c r="K74" s="7"/>
      <c r="L74" s="7"/>
      <c r="M74" s="7"/>
      <c r="N74" s="7"/>
    </row>
    <row r="75" spans="1:14">
      <c r="A75" s="88"/>
      <c r="B75" s="59"/>
      <c r="C75" s="59"/>
      <c r="D75" s="59"/>
      <c r="E75" s="60"/>
    </row>
    <row r="76" spans="1:14">
      <c r="A76" s="90"/>
      <c r="B76" s="55"/>
      <c r="C76" s="55"/>
      <c r="D76" s="55"/>
      <c r="E76" s="56"/>
    </row>
    <row r="77" spans="1:14">
      <c r="A77" s="88"/>
      <c r="B77" s="59"/>
      <c r="C77" s="59"/>
      <c r="D77" s="59"/>
      <c r="E77" s="60"/>
    </row>
    <row r="78" spans="1:14">
      <c r="A78" s="90"/>
      <c r="B78" s="55"/>
      <c r="C78" s="55"/>
      <c r="D78" s="55"/>
      <c r="E78" s="56"/>
    </row>
    <row r="79" spans="1:14">
      <c r="A79" s="88"/>
      <c r="B79" s="60"/>
      <c r="C79" s="60"/>
      <c r="D79" s="60"/>
      <c r="E79" s="60"/>
    </row>
    <row r="80" spans="1:14">
      <c r="A80" s="90"/>
      <c r="B80" s="56"/>
      <c r="C80" s="56"/>
      <c r="D80" s="56"/>
      <c r="E80" s="56"/>
    </row>
    <row r="81" spans="1:5">
      <c r="A81" s="88"/>
      <c r="B81" s="60"/>
      <c r="C81" s="60"/>
      <c r="D81" s="60"/>
      <c r="E81" s="60"/>
    </row>
    <row r="82" spans="1:5">
      <c r="A82" s="90"/>
      <c r="B82" s="56"/>
      <c r="C82" s="56"/>
      <c r="D82" s="56"/>
      <c r="E82" s="56"/>
    </row>
    <row r="83" spans="1:5">
      <c r="A83" s="88"/>
      <c r="B83" s="60"/>
      <c r="C83" s="60"/>
      <c r="D83" s="60"/>
      <c r="E83" s="60"/>
    </row>
    <row r="84" spans="1:5">
      <c r="A84" s="90"/>
      <c r="B84" s="56"/>
      <c r="C84" s="56"/>
      <c r="D84" s="56"/>
      <c r="E84" s="56"/>
    </row>
    <row r="85" spans="1:5">
      <c r="A85" s="88"/>
      <c r="B85" s="60"/>
      <c r="C85" s="60"/>
      <c r="D85" s="60"/>
      <c r="E85" s="60"/>
    </row>
    <row r="86" spans="1:5">
      <c r="A86" s="90"/>
      <c r="B86" s="56"/>
      <c r="C86" s="56"/>
      <c r="D86" s="56"/>
      <c r="E86" s="56"/>
    </row>
    <row r="87" spans="1:5">
      <c r="A87" s="88"/>
      <c r="B87" s="60"/>
      <c r="C87" s="60"/>
      <c r="D87" s="60"/>
      <c r="E87" s="60"/>
    </row>
    <row r="88" spans="1:5">
      <c r="A88" s="90"/>
      <c r="B88" s="56"/>
      <c r="C88" s="56"/>
      <c r="D88" s="56"/>
      <c r="E88" s="56"/>
    </row>
    <row r="89" spans="1:5">
      <c r="A89" s="88"/>
      <c r="B89" s="60"/>
      <c r="C89" s="60"/>
      <c r="D89" s="60"/>
      <c r="E89" s="60"/>
    </row>
    <row r="90" spans="1:5">
      <c r="A90" s="90"/>
      <c r="B90" s="56"/>
      <c r="C90" s="56"/>
      <c r="D90" s="56"/>
      <c r="E90" s="56"/>
    </row>
    <row r="91" spans="1:5">
      <c r="A91" s="88"/>
      <c r="B91" s="60"/>
      <c r="C91" s="60"/>
      <c r="D91" s="60"/>
      <c r="E91" s="60"/>
    </row>
    <row r="92" spans="1:5">
      <c r="A92" s="90"/>
      <c r="B92" s="56"/>
      <c r="C92" s="56"/>
      <c r="D92" s="56"/>
      <c r="E92" s="56"/>
    </row>
    <row r="93" spans="1:5">
      <c r="A93" s="88"/>
      <c r="B93" s="60"/>
      <c r="C93" s="60"/>
      <c r="D93" s="60"/>
      <c r="E93" s="60"/>
    </row>
    <row r="94" spans="1:5">
      <c r="A94" s="90"/>
      <c r="B94" s="56"/>
      <c r="C94" s="56"/>
      <c r="D94" s="56"/>
      <c r="E94" s="56"/>
    </row>
    <row r="95" spans="1:5">
      <c r="A95" s="88"/>
      <c r="B95" s="60"/>
      <c r="C95" s="60"/>
      <c r="D95" s="60"/>
      <c r="E95" s="60"/>
    </row>
    <row r="96" spans="1:5">
      <c r="A96" s="90"/>
      <c r="B96" s="56"/>
      <c r="C96" s="56"/>
      <c r="D96" s="56"/>
      <c r="E96" s="56"/>
    </row>
    <row r="97" spans="1:5">
      <c r="A97" s="88"/>
      <c r="B97" s="60"/>
      <c r="C97" s="60"/>
      <c r="D97" s="60"/>
      <c r="E97" s="60"/>
    </row>
    <row r="98" spans="1:5">
      <c r="A98" s="90"/>
      <c r="B98" s="56"/>
      <c r="C98" s="56"/>
      <c r="D98" s="56"/>
      <c r="E98" s="56"/>
    </row>
    <row r="99" spans="1:5">
      <c r="A99" s="88"/>
      <c r="B99" s="60"/>
      <c r="C99" s="60"/>
      <c r="D99" s="60"/>
      <c r="E99" s="60"/>
    </row>
    <row r="100" spans="1:5">
      <c r="A100" s="90"/>
      <c r="B100" s="56"/>
      <c r="C100" s="56"/>
      <c r="D100" s="56"/>
      <c r="E100" s="56"/>
    </row>
    <row r="101" spans="1:5">
      <c r="A101" s="88"/>
      <c r="B101" s="60"/>
      <c r="C101" s="60"/>
      <c r="D101" s="60"/>
      <c r="E101" s="60"/>
    </row>
    <row r="102" spans="1:5">
      <c r="A102" s="90"/>
      <c r="B102" s="56"/>
      <c r="C102" s="56"/>
      <c r="D102" s="56"/>
      <c r="E102" s="56"/>
    </row>
    <row r="103" spans="1:5">
      <c r="A103" s="88"/>
      <c r="B103" s="60"/>
      <c r="C103" s="60"/>
      <c r="D103" s="60"/>
      <c r="E103" s="60"/>
    </row>
    <row r="104" spans="1:5">
      <c r="A104" s="90"/>
      <c r="B104" s="56"/>
      <c r="C104" s="56"/>
      <c r="D104" s="56"/>
      <c r="E104" s="56"/>
    </row>
    <row r="105" spans="1:5">
      <c r="A105" s="88"/>
      <c r="B105" s="60"/>
      <c r="C105" s="60"/>
      <c r="D105" s="60"/>
      <c r="E105" s="60"/>
    </row>
    <row r="106" spans="1:5">
      <c r="A106" s="90"/>
      <c r="B106" s="56"/>
      <c r="C106" s="56"/>
      <c r="D106" s="56"/>
      <c r="E106" s="56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6"/>
  <sheetViews>
    <sheetView workbookViewId="0"/>
  </sheetViews>
  <sheetFormatPr defaultColWidth="14.42578125" defaultRowHeight="15.75" customHeight="1"/>
  <sheetData>
    <row r="1" spans="1:14">
      <c r="A1" s="1" t="s">
        <v>0</v>
      </c>
      <c r="B1" s="2" t="s">
        <v>79</v>
      </c>
      <c r="C1" s="3"/>
      <c r="D1" s="3"/>
      <c r="E1" s="4"/>
      <c r="F1" s="5" t="s">
        <v>2</v>
      </c>
      <c r="G1" s="6">
        <v>43668</v>
      </c>
      <c r="H1" s="5" t="s">
        <v>3</v>
      </c>
      <c r="I1" s="5"/>
      <c r="J1" s="3"/>
      <c r="K1" s="4"/>
      <c r="L1" s="7"/>
      <c r="M1" s="7"/>
      <c r="N1" s="7"/>
    </row>
    <row r="2" spans="1:14">
      <c r="A2" s="8" t="s">
        <v>4</v>
      </c>
      <c r="B2" s="9">
        <v>200</v>
      </c>
      <c r="C2" s="10"/>
      <c r="D2" s="11"/>
      <c r="E2" s="12" t="s">
        <v>5</v>
      </c>
      <c r="F2" s="13" t="s">
        <v>6</v>
      </c>
      <c r="G2" s="12" t="s">
        <v>7</v>
      </c>
      <c r="H2" s="12"/>
      <c r="I2" s="12" t="s">
        <v>8</v>
      </c>
      <c r="J2" s="10"/>
      <c r="K2" s="11"/>
      <c r="L2" s="7"/>
      <c r="M2" s="7"/>
      <c r="N2" s="7"/>
    </row>
    <row r="3" spans="1:14">
      <c r="A3" s="12"/>
      <c r="B3" s="12"/>
      <c r="C3" s="12"/>
      <c r="D3" s="11"/>
      <c r="E3" s="12"/>
      <c r="F3" s="13" t="s">
        <v>9</v>
      </c>
      <c r="G3" s="12" t="s">
        <v>10</v>
      </c>
      <c r="H3" s="12"/>
      <c r="I3" s="12" t="s">
        <v>8</v>
      </c>
      <c r="J3" s="10"/>
      <c r="K3" s="11"/>
      <c r="L3" s="7"/>
      <c r="M3" s="7"/>
      <c r="N3" s="7"/>
    </row>
    <row r="4" spans="1:14">
      <c r="A4" s="8" t="s">
        <v>11</v>
      </c>
      <c r="B4" s="9">
        <v>25</v>
      </c>
      <c r="C4" s="12"/>
      <c r="D4" s="11"/>
      <c r="E4" s="14"/>
      <c r="F4" s="15" t="s">
        <v>12</v>
      </c>
      <c r="G4" s="16" t="s">
        <v>10</v>
      </c>
      <c r="H4" s="16"/>
      <c r="I4" s="16" t="s">
        <v>13</v>
      </c>
      <c r="J4" s="14"/>
      <c r="K4" s="17"/>
      <c r="L4" s="7"/>
      <c r="M4" s="7"/>
      <c r="N4" s="7"/>
    </row>
    <row r="5" spans="1:14">
      <c r="A5" s="18"/>
      <c r="B5" s="12"/>
      <c r="C5" s="12"/>
      <c r="D5" s="11"/>
      <c r="E5" s="12" t="s">
        <v>14</v>
      </c>
      <c r="F5" s="19" t="s">
        <v>6</v>
      </c>
      <c r="G5" s="19" t="s">
        <v>9</v>
      </c>
      <c r="H5" s="20" t="s">
        <v>12</v>
      </c>
      <c r="I5" s="21" t="s">
        <v>15</v>
      </c>
      <c r="J5" s="10"/>
      <c r="K5" s="11"/>
      <c r="L5" s="7"/>
      <c r="M5" s="7"/>
      <c r="N5" s="7"/>
    </row>
    <row r="6" spans="1:14">
      <c r="A6" s="22" t="s">
        <v>16</v>
      </c>
      <c r="B6" s="23">
        <v>15</v>
      </c>
      <c r="C6" s="24"/>
      <c r="D6" s="25"/>
      <c r="E6" s="24"/>
      <c r="F6" s="26">
        <v>268</v>
      </c>
      <c r="G6" s="26">
        <v>267</v>
      </c>
      <c r="H6" s="27">
        <v>268</v>
      </c>
      <c r="I6" s="24"/>
      <c r="J6" s="24"/>
      <c r="K6" s="25"/>
      <c r="L6" s="7"/>
      <c r="M6" s="7"/>
      <c r="N6" s="7"/>
    </row>
    <row r="7" spans="1:14">
      <c r="A7" s="28"/>
      <c r="B7" s="28"/>
      <c r="C7" s="28"/>
      <c r="D7" s="28"/>
      <c r="E7" s="29"/>
      <c r="F7" s="30" t="s">
        <v>17</v>
      </c>
      <c r="G7" s="31"/>
      <c r="H7" s="31"/>
      <c r="I7" s="31"/>
      <c r="J7" s="28"/>
      <c r="K7" s="28"/>
      <c r="L7" s="7"/>
      <c r="M7" s="7"/>
      <c r="N7" s="7"/>
    </row>
    <row r="8" spans="1:14">
      <c r="A8" s="32" t="s">
        <v>18</v>
      </c>
      <c r="B8" s="33" t="s">
        <v>19</v>
      </c>
      <c r="C8" s="34" t="s">
        <v>20</v>
      </c>
      <c r="D8" s="33" t="s">
        <v>21</v>
      </c>
      <c r="E8" s="33" t="s">
        <v>22</v>
      </c>
      <c r="F8" s="33" t="s">
        <v>23</v>
      </c>
      <c r="G8" s="33" t="s">
        <v>24</v>
      </c>
      <c r="H8" s="33" t="s">
        <v>25</v>
      </c>
      <c r="I8" s="33" t="s">
        <v>26</v>
      </c>
      <c r="J8" s="33" t="s">
        <v>27</v>
      </c>
      <c r="K8" s="35" t="s">
        <v>28</v>
      </c>
      <c r="L8" s="36"/>
      <c r="M8" s="37" t="s">
        <v>29</v>
      </c>
      <c r="N8" s="38" t="s">
        <v>30</v>
      </c>
    </row>
    <row r="9" spans="1:14">
      <c r="A9" s="39"/>
      <c r="B9" s="40"/>
      <c r="C9" s="41"/>
      <c r="D9" s="40"/>
      <c r="E9" s="40"/>
      <c r="F9" s="40"/>
      <c r="G9" s="40"/>
      <c r="H9" s="41"/>
      <c r="I9" s="41"/>
      <c r="J9" s="40"/>
      <c r="K9" s="44"/>
      <c r="L9" s="36"/>
      <c r="M9" s="45" t="s">
        <v>32</v>
      </c>
      <c r="N9" s="45">
        <v>1</v>
      </c>
    </row>
    <row r="10" spans="1:14">
      <c r="A10" s="46"/>
      <c r="B10" s="47"/>
      <c r="C10" s="47"/>
      <c r="D10" s="47"/>
      <c r="E10" s="47"/>
      <c r="F10" s="48"/>
      <c r="G10" s="47"/>
      <c r="H10" s="48"/>
      <c r="I10" s="48"/>
      <c r="J10" s="48"/>
      <c r="K10" s="44"/>
      <c r="L10" s="36"/>
      <c r="M10" s="50" t="s">
        <v>51</v>
      </c>
      <c r="N10" s="50">
        <v>1</v>
      </c>
    </row>
    <row r="11" spans="1:14">
      <c r="A11" s="51"/>
      <c r="B11" s="40"/>
      <c r="C11" s="41"/>
      <c r="D11" s="40"/>
      <c r="E11" s="40"/>
      <c r="F11" s="40"/>
      <c r="G11" s="40"/>
      <c r="H11" s="41"/>
      <c r="I11" s="41"/>
      <c r="J11" s="41"/>
      <c r="K11" s="44"/>
      <c r="L11" s="36"/>
      <c r="M11" s="45"/>
      <c r="N11" s="52"/>
    </row>
    <row r="12" spans="1:14">
      <c r="A12" s="46"/>
      <c r="B12" s="47"/>
      <c r="C12" s="47"/>
      <c r="D12" s="47"/>
      <c r="E12" s="48"/>
      <c r="F12" s="48"/>
      <c r="G12" s="48"/>
      <c r="H12" s="48"/>
      <c r="I12" s="47"/>
      <c r="J12" s="47"/>
      <c r="K12" s="44"/>
      <c r="L12" s="36"/>
      <c r="M12" s="50"/>
      <c r="N12" s="50"/>
    </row>
    <row r="13" spans="1:14">
      <c r="A13" s="51"/>
      <c r="B13" s="40"/>
      <c r="C13" s="40"/>
      <c r="D13" s="40"/>
      <c r="E13" s="41"/>
      <c r="F13" s="41"/>
      <c r="G13" s="41"/>
      <c r="H13" s="41"/>
      <c r="I13" s="41"/>
      <c r="J13" s="40"/>
      <c r="K13" s="44"/>
      <c r="L13" s="36"/>
      <c r="M13" s="45"/>
      <c r="N13" s="45"/>
    </row>
    <row r="14" spans="1:14">
      <c r="A14" s="46"/>
      <c r="B14" s="47"/>
      <c r="C14" s="47"/>
      <c r="D14" s="47"/>
      <c r="E14" s="47"/>
      <c r="F14" s="47"/>
      <c r="G14" s="47"/>
      <c r="H14" s="47"/>
      <c r="I14" s="48"/>
      <c r="J14" s="48"/>
      <c r="K14" s="44"/>
      <c r="L14" s="36"/>
      <c r="M14" s="50"/>
      <c r="N14" s="50"/>
    </row>
    <row r="15" spans="1:14">
      <c r="A15" s="51"/>
      <c r="B15" s="40"/>
      <c r="C15" s="40"/>
      <c r="D15" s="40"/>
      <c r="E15" s="41"/>
      <c r="F15" s="40"/>
      <c r="G15" s="41"/>
      <c r="H15" s="41"/>
      <c r="I15" s="40"/>
      <c r="J15" s="40"/>
      <c r="K15" s="44"/>
      <c r="L15" s="36"/>
      <c r="M15" s="45"/>
      <c r="N15" s="45"/>
    </row>
    <row r="16" spans="1:14">
      <c r="A16" s="46"/>
      <c r="B16" s="47"/>
      <c r="C16" s="47"/>
      <c r="D16" s="47"/>
      <c r="E16" s="48"/>
      <c r="F16" s="48"/>
      <c r="G16" s="48"/>
      <c r="H16" s="48"/>
      <c r="I16" s="48"/>
      <c r="J16" s="48"/>
      <c r="K16" s="44"/>
      <c r="L16" s="36"/>
      <c r="M16" s="50"/>
      <c r="N16" s="50"/>
    </row>
    <row r="17" spans="1:14">
      <c r="A17" s="51"/>
      <c r="B17" s="40"/>
      <c r="C17" s="40"/>
      <c r="D17" s="40"/>
      <c r="E17" s="40"/>
      <c r="F17" s="41"/>
      <c r="G17" s="41"/>
      <c r="H17" s="41"/>
      <c r="I17" s="41"/>
      <c r="J17" s="41"/>
      <c r="K17" s="44"/>
      <c r="L17" s="36"/>
      <c r="M17" s="45"/>
      <c r="N17" s="45"/>
    </row>
    <row r="18" spans="1:14">
      <c r="A18" s="46"/>
      <c r="B18" s="47"/>
      <c r="C18" s="47"/>
      <c r="D18" s="47"/>
      <c r="E18" s="47"/>
      <c r="F18" s="47"/>
      <c r="G18" s="47"/>
      <c r="H18" s="48"/>
      <c r="I18" s="48"/>
      <c r="J18" s="48"/>
      <c r="K18" s="44"/>
      <c r="L18" s="36"/>
      <c r="M18" s="50"/>
      <c r="N18" s="50"/>
    </row>
    <row r="19" spans="1:14">
      <c r="A19" s="51"/>
      <c r="B19" s="40"/>
      <c r="C19" s="40"/>
      <c r="D19" s="40"/>
      <c r="E19" s="40"/>
      <c r="F19" s="40"/>
      <c r="G19" s="40"/>
      <c r="H19" s="40"/>
      <c r="I19" s="41"/>
      <c r="J19" s="41"/>
      <c r="K19" s="44"/>
      <c r="L19" s="36"/>
      <c r="M19" s="45"/>
      <c r="N19" s="45"/>
    </row>
    <row r="20" spans="1:14">
      <c r="A20" s="46"/>
      <c r="B20" s="47"/>
      <c r="C20" s="48"/>
      <c r="D20" s="47"/>
      <c r="E20" s="48"/>
      <c r="F20" s="48"/>
      <c r="G20" s="47"/>
      <c r="H20" s="47"/>
      <c r="I20" s="48"/>
      <c r="J20" s="47"/>
      <c r="K20" s="44"/>
      <c r="L20" s="36"/>
      <c r="M20" s="53"/>
      <c r="N20" s="53"/>
    </row>
    <row r="21" spans="1:14">
      <c r="A21" s="51"/>
      <c r="B21" s="40"/>
      <c r="C21" s="40"/>
      <c r="D21" s="40"/>
      <c r="E21" s="40"/>
      <c r="F21" s="40"/>
      <c r="G21" s="40"/>
      <c r="H21" s="40"/>
      <c r="I21" s="40"/>
      <c r="J21" s="40"/>
      <c r="K21" s="44"/>
      <c r="L21" s="36"/>
      <c r="M21" s="52"/>
      <c r="N21" s="52"/>
    </row>
    <row r="22" spans="1:14">
      <c r="A22" s="54"/>
      <c r="B22" s="55"/>
      <c r="C22" s="55"/>
      <c r="D22" s="55"/>
      <c r="E22" s="55"/>
      <c r="F22" s="55"/>
      <c r="G22" s="56"/>
      <c r="H22" s="56"/>
      <c r="I22" s="56"/>
      <c r="J22" s="56"/>
      <c r="K22" s="57"/>
      <c r="L22" s="36"/>
      <c r="M22" s="53"/>
      <c r="N22" s="53"/>
    </row>
    <row r="23" spans="1:14">
      <c r="A23" s="58"/>
      <c r="B23" s="59"/>
      <c r="C23" s="60"/>
      <c r="D23" s="59"/>
      <c r="E23" s="60"/>
      <c r="F23" s="60"/>
      <c r="G23" s="60"/>
      <c r="H23" s="60"/>
      <c r="I23" s="60"/>
      <c r="J23" s="60"/>
      <c r="K23" s="57"/>
      <c r="L23" s="36"/>
      <c r="M23" s="52"/>
      <c r="N23" s="52"/>
    </row>
    <row r="24" spans="1:14">
      <c r="A24" s="61"/>
      <c r="B24" s="62"/>
      <c r="C24" s="62"/>
      <c r="D24" s="62"/>
      <c r="E24" s="63"/>
      <c r="F24" s="63"/>
      <c r="G24" s="63"/>
      <c r="H24" s="63"/>
      <c r="I24" s="63"/>
      <c r="J24" s="63"/>
      <c r="K24" s="57"/>
      <c r="L24" s="36"/>
      <c r="M24" s="53"/>
      <c r="N24" s="53"/>
    </row>
    <row r="25" spans="1:14">
      <c r="A25" s="64"/>
      <c r="B25" s="59"/>
      <c r="C25" s="60"/>
      <c r="D25" s="59"/>
      <c r="E25" s="59"/>
      <c r="F25" s="59"/>
      <c r="G25" s="59"/>
      <c r="H25" s="60"/>
      <c r="I25" s="60"/>
      <c r="J25" s="59"/>
      <c r="K25" s="57"/>
      <c r="L25" s="36"/>
      <c r="M25" s="52"/>
      <c r="N25" s="52"/>
    </row>
    <row r="26" spans="1:14">
      <c r="A26" s="65"/>
      <c r="B26" s="55"/>
      <c r="C26" s="56"/>
      <c r="D26" s="55"/>
      <c r="E26" s="55"/>
      <c r="F26" s="55"/>
      <c r="G26" s="56"/>
      <c r="H26" s="56"/>
      <c r="I26" s="56"/>
      <c r="J26" s="55"/>
      <c r="K26" s="57"/>
      <c r="L26" s="36"/>
      <c r="M26" s="53"/>
      <c r="N26" s="53"/>
    </row>
    <row r="27" spans="1:14">
      <c r="A27" s="58"/>
      <c r="B27" s="59"/>
      <c r="C27" s="60"/>
      <c r="D27" s="60"/>
      <c r="E27" s="60"/>
      <c r="F27" s="59"/>
      <c r="G27" s="59"/>
      <c r="H27" s="60"/>
      <c r="I27" s="60"/>
      <c r="J27" s="60"/>
      <c r="K27" s="57"/>
      <c r="L27" s="36"/>
      <c r="M27" s="52"/>
      <c r="N27" s="52"/>
    </row>
    <row r="28" spans="1:14">
      <c r="A28" s="65"/>
      <c r="B28" s="55"/>
      <c r="C28" s="55"/>
      <c r="D28" s="55"/>
      <c r="E28" s="56"/>
      <c r="F28" s="56"/>
      <c r="G28" s="56"/>
      <c r="H28" s="56"/>
      <c r="I28" s="56"/>
      <c r="J28" s="56"/>
      <c r="K28" s="57"/>
      <c r="L28" s="36"/>
      <c r="M28" s="53"/>
      <c r="N28" s="53"/>
    </row>
    <row r="29" spans="1:14">
      <c r="A29" s="66"/>
      <c r="B29" s="67"/>
      <c r="C29" s="67"/>
      <c r="D29" s="67"/>
      <c r="E29" s="67"/>
      <c r="F29" s="68"/>
      <c r="G29" s="68"/>
      <c r="H29" s="68"/>
      <c r="I29" s="68"/>
      <c r="J29" s="68"/>
      <c r="K29" s="57"/>
      <c r="L29" s="36"/>
      <c r="M29" s="52"/>
      <c r="N29" s="52"/>
    </row>
    <row r="30" spans="1:14">
      <c r="A30" s="65"/>
      <c r="B30" s="55"/>
      <c r="C30" s="55"/>
      <c r="D30" s="55"/>
      <c r="E30" s="56"/>
      <c r="F30" s="56"/>
      <c r="G30" s="56"/>
      <c r="H30" s="56"/>
      <c r="I30" s="56"/>
      <c r="J30" s="56"/>
      <c r="K30" s="57"/>
      <c r="L30" s="36"/>
      <c r="M30" s="53"/>
      <c r="N30" s="53"/>
    </row>
    <row r="31" spans="1:14">
      <c r="A31" s="58"/>
      <c r="B31" s="59"/>
      <c r="C31" s="60"/>
      <c r="D31" s="59"/>
      <c r="E31" s="60"/>
      <c r="F31" s="60"/>
      <c r="G31" s="60"/>
      <c r="H31" s="60"/>
      <c r="I31" s="60"/>
      <c r="J31" s="60"/>
      <c r="K31" s="57"/>
      <c r="L31" s="36"/>
      <c r="M31" s="52"/>
      <c r="N31" s="52"/>
    </row>
    <row r="32" spans="1:14">
      <c r="A32" s="65"/>
      <c r="B32" s="55"/>
      <c r="C32" s="56"/>
      <c r="D32" s="55"/>
      <c r="E32" s="56"/>
      <c r="F32" s="56"/>
      <c r="G32" s="56"/>
      <c r="H32" s="56"/>
      <c r="I32" s="56"/>
      <c r="J32" s="56"/>
      <c r="K32" s="57"/>
      <c r="L32" s="36"/>
      <c r="M32" s="53"/>
      <c r="N32" s="53"/>
    </row>
    <row r="33" spans="1:14">
      <c r="A33" s="58"/>
      <c r="B33" s="59"/>
      <c r="C33" s="59"/>
      <c r="D33" s="59"/>
      <c r="E33" s="60"/>
      <c r="F33" s="60"/>
      <c r="G33" s="60"/>
      <c r="H33" s="60"/>
      <c r="I33" s="60"/>
      <c r="J33" s="60"/>
      <c r="K33" s="57"/>
      <c r="L33" s="36"/>
      <c r="M33" s="52"/>
      <c r="N33" s="52"/>
    </row>
    <row r="34" spans="1:14">
      <c r="A34" s="61"/>
      <c r="B34" s="62"/>
      <c r="C34" s="62"/>
      <c r="D34" s="63"/>
      <c r="E34" s="63"/>
      <c r="F34" s="63"/>
      <c r="G34" s="63"/>
      <c r="H34" s="63"/>
      <c r="I34" s="63"/>
      <c r="J34" s="63"/>
      <c r="K34" s="57"/>
      <c r="L34" s="36"/>
      <c r="M34" s="53"/>
      <c r="N34" s="53"/>
    </row>
    <row r="35" spans="1:14">
      <c r="A35" s="58"/>
      <c r="B35" s="60"/>
      <c r="C35" s="60"/>
      <c r="D35" s="60"/>
      <c r="E35" s="60"/>
      <c r="F35" s="60"/>
      <c r="G35" s="60"/>
      <c r="H35" s="60"/>
      <c r="I35" s="60"/>
      <c r="J35" s="60"/>
      <c r="K35" s="69"/>
      <c r="L35" s="36"/>
      <c r="M35" s="52"/>
      <c r="N35" s="52"/>
    </row>
    <row r="36" spans="1:14">
      <c r="A36" s="65"/>
      <c r="B36" s="56"/>
      <c r="C36" s="56"/>
      <c r="D36" s="56"/>
      <c r="E36" s="56"/>
      <c r="F36" s="56"/>
      <c r="G36" s="56"/>
      <c r="H36" s="56"/>
      <c r="I36" s="56"/>
      <c r="J36" s="56"/>
      <c r="K36" s="57"/>
      <c r="L36" s="36"/>
      <c r="M36" s="53"/>
      <c r="N36" s="53"/>
    </row>
    <row r="37" spans="1:14">
      <c r="A37" s="58"/>
      <c r="B37" s="60"/>
      <c r="C37" s="60"/>
      <c r="D37" s="60"/>
      <c r="E37" s="60"/>
      <c r="F37" s="60"/>
      <c r="G37" s="60"/>
      <c r="H37" s="60"/>
      <c r="I37" s="60"/>
      <c r="J37" s="60"/>
      <c r="K37" s="69"/>
      <c r="L37" s="36"/>
      <c r="M37" s="52"/>
      <c r="N37" s="52"/>
    </row>
    <row r="38" spans="1:14">
      <c r="A38" s="65"/>
      <c r="B38" s="56"/>
      <c r="C38" s="56"/>
      <c r="D38" s="56"/>
      <c r="E38" s="56"/>
      <c r="F38" s="56"/>
      <c r="G38" s="56"/>
      <c r="H38" s="56"/>
      <c r="I38" s="56"/>
      <c r="J38" s="56"/>
      <c r="K38" s="57"/>
      <c r="L38" s="36"/>
      <c r="M38" s="53"/>
      <c r="N38" s="53"/>
    </row>
    <row r="39" spans="1:14">
      <c r="A39" s="66"/>
      <c r="B39" s="68"/>
      <c r="C39" s="68"/>
      <c r="D39" s="68"/>
      <c r="E39" s="68"/>
      <c r="F39" s="68"/>
      <c r="G39" s="68"/>
      <c r="H39" s="68"/>
      <c r="I39" s="68"/>
      <c r="J39" s="68"/>
      <c r="K39" s="69"/>
      <c r="L39" s="36"/>
      <c r="M39" s="52"/>
      <c r="N39" s="52"/>
    </row>
    <row r="40" spans="1:14">
      <c r="A40" s="70"/>
      <c r="B40" s="71"/>
      <c r="C40" s="71"/>
      <c r="D40" s="71"/>
      <c r="E40" s="70"/>
      <c r="F40" s="7"/>
      <c r="G40" s="7"/>
      <c r="H40" s="7"/>
      <c r="I40" s="7"/>
      <c r="J40" s="7"/>
      <c r="K40" s="7"/>
      <c r="L40" s="36"/>
      <c r="M40" s="53"/>
      <c r="N40" s="53"/>
    </row>
    <row r="41" spans="1:14">
      <c r="A41" s="72" t="s">
        <v>18</v>
      </c>
      <c r="B41" s="73" t="s">
        <v>19</v>
      </c>
      <c r="C41" s="74" t="s">
        <v>34</v>
      </c>
      <c r="D41" s="75" t="s">
        <v>35</v>
      </c>
      <c r="E41" s="76" t="s">
        <v>36</v>
      </c>
      <c r="F41" s="7"/>
      <c r="G41" s="77" t="s">
        <v>18</v>
      </c>
      <c r="H41" s="77" t="s">
        <v>37</v>
      </c>
      <c r="I41" s="77" t="s">
        <v>38</v>
      </c>
      <c r="J41" s="77" t="s">
        <v>39</v>
      </c>
      <c r="K41" s="7"/>
      <c r="L41" s="7"/>
      <c r="M41" s="7"/>
      <c r="N41" s="7"/>
    </row>
    <row r="42" spans="1:14">
      <c r="A42" s="137">
        <v>1</v>
      </c>
      <c r="B42" s="138" t="s">
        <v>32</v>
      </c>
      <c r="C42" s="138">
        <v>86</v>
      </c>
      <c r="D42" s="138">
        <v>5</v>
      </c>
      <c r="E42" s="139"/>
      <c r="F42" s="36"/>
      <c r="G42" s="81" t="s">
        <v>41</v>
      </c>
      <c r="H42" s="126">
        <v>1</v>
      </c>
      <c r="I42" s="85"/>
      <c r="J42" s="85"/>
      <c r="K42" s="7"/>
      <c r="L42" s="7"/>
      <c r="M42" s="7"/>
      <c r="N42" s="7"/>
    </row>
    <row r="43" spans="1:14">
      <c r="A43" s="137">
        <v>1</v>
      </c>
      <c r="B43" s="138" t="s">
        <v>51</v>
      </c>
      <c r="C43" s="138">
        <v>86</v>
      </c>
      <c r="D43" s="138">
        <v>5</v>
      </c>
      <c r="E43" s="139"/>
      <c r="F43" s="36"/>
      <c r="G43" s="86" t="s">
        <v>42</v>
      </c>
      <c r="H43" s="127">
        <v>0</v>
      </c>
      <c r="I43" s="87"/>
      <c r="J43" s="87"/>
      <c r="K43" s="7"/>
      <c r="L43" s="7"/>
      <c r="M43" s="7"/>
      <c r="N43" s="7"/>
    </row>
    <row r="44" spans="1:14">
      <c r="A44" s="80"/>
      <c r="B44" s="82"/>
      <c r="C44" s="82"/>
      <c r="D44" s="82"/>
      <c r="E44" s="84"/>
      <c r="F44" s="36"/>
      <c r="G44" s="81" t="s">
        <v>43</v>
      </c>
      <c r="H44" s="126">
        <v>0</v>
      </c>
      <c r="I44" s="85"/>
      <c r="J44" s="85"/>
      <c r="K44" s="7"/>
      <c r="L44" s="7"/>
      <c r="M44" s="7"/>
      <c r="N44" s="7"/>
    </row>
    <row r="45" spans="1:14">
      <c r="A45" s="88"/>
      <c r="B45" s="59"/>
      <c r="C45" s="59"/>
      <c r="D45" s="59"/>
      <c r="E45" s="60"/>
      <c r="F45" s="7"/>
      <c r="G45" s="77" t="s">
        <v>18</v>
      </c>
      <c r="H45" s="77" t="s">
        <v>44</v>
      </c>
      <c r="I45" s="77" t="s">
        <v>38</v>
      </c>
      <c r="J45" s="77" t="s">
        <v>39</v>
      </c>
      <c r="K45" s="7"/>
      <c r="L45" s="7"/>
      <c r="M45" s="7"/>
      <c r="N45" s="7"/>
    </row>
    <row r="46" spans="1:14">
      <c r="A46" s="90"/>
      <c r="B46" s="55"/>
      <c r="C46" s="55"/>
      <c r="D46" s="55"/>
      <c r="E46" s="56"/>
      <c r="F46" s="36"/>
      <c r="G46" s="91" t="s">
        <v>41</v>
      </c>
      <c r="H46" s="130">
        <v>1</v>
      </c>
      <c r="I46" s="93"/>
      <c r="J46" s="93"/>
      <c r="K46" s="7"/>
      <c r="L46" s="7"/>
      <c r="M46" s="7"/>
      <c r="N46" s="7"/>
    </row>
    <row r="47" spans="1:14">
      <c r="A47" s="88"/>
      <c r="B47" s="60"/>
      <c r="C47" s="60"/>
      <c r="D47" s="60"/>
      <c r="E47" s="60"/>
      <c r="F47" s="36"/>
      <c r="G47" s="95" t="s">
        <v>42</v>
      </c>
      <c r="H47" s="132">
        <v>0</v>
      </c>
      <c r="I47" s="96"/>
      <c r="J47" s="97"/>
      <c r="K47" s="7"/>
      <c r="L47" s="7"/>
      <c r="M47" s="7"/>
      <c r="N47" s="7"/>
    </row>
    <row r="48" spans="1:14">
      <c r="A48" s="90"/>
      <c r="B48" s="56"/>
      <c r="C48" s="56"/>
      <c r="D48" s="56"/>
      <c r="E48" s="56"/>
      <c r="F48" s="36"/>
      <c r="G48" s="91" t="s">
        <v>43</v>
      </c>
      <c r="H48" s="130">
        <v>0</v>
      </c>
      <c r="I48" s="93"/>
      <c r="J48" s="93"/>
      <c r="K48" s="7"/>
      <c r="L48" s="7"/>
      <c r="M48" s="7"/>
      <c r="N48" s="7"/>
    </row>
    <row r="49" spans="1:14">
      <c r="A49" s="88"/>
      <c r="B49" s="60"/>
      <c r="C49" s="60"/>
      <c r="D49" s="60"/>
      <c r="E49" s="60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90"/>
      <c r="B50" s="56"/>
      <c r="C50" s="56"/>
      <c r="D50" s="56"/>
      <c r="E50" s="56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88"/>
      <c r="B51" s="60"/>
      <c r="C51" s="60"/>
      <c r="D51" s="60"/>
      <c r="E51" s="60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90"/>
      <c r="B52" s="56"/>
      <c r="C52" s="56"/>
      <c r="D52" s="56"/>
      <c r="E52" s="56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88"/>
      <c r="B53" s="60"/>
      <c r="C53" s="60"/>
      <c r="D53" s="60"/>
      <c r="E53" s="60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90"/>
      <c r="B54" s="56"/>
      <c r="C54" s="56"/>
      <c r="D54" s="56"/>
      <c r="E54" s="56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88"/>
      <c r="B55" s="60"/>
      <c r="C55" s="60"/>
      <c r="D55" s="60"/>
      <c r="E55" s="60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90"/>
      <c r="B56" s="56"/>
      <c r="C56" s="56"/>
      <c r="D56" s="56"/>
      <c r="E56" s="56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88"/>
      <c r="B57" s="60"/>
      <c r="C57" s="60"/>
      <c r="D57" s="60"/>
      <c r="E57" s="60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90"/>
      <c r="B58" s="56"/>
      <c r="C58" s="56"/>
      <c r="D58" s="56"/>
      <c r="E58" s="56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88"/>
      <c r="B59" s="60"/>
      <c r="C59" s="60"/>
      <c r="D59" s="60"/>
      <c r="E59" s="60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90"/>
      <c r="B60" s="56"/>
      <c r="C60" s="56"/>
      <c r="D60" s="56"/>
      <c r="E60" s="56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88"/>
      <c r="B61" s="60"/>
      <c r="C61" s="60"/>
      <c r="D61" s="60"/>
      <c r="E61" s="60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90"/>
      <c r="B62" s="56"/>
      <c r="C62" s="56"/>
      <c r="D62" s="56"/>
      <c r="E62" s="56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88"/>
      <c r="B63" s="60"/>
      <c r="C63" s="60"/>
      <c r="D63" s="60"/>
      <c r="E63" s="60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90"/>
      <c r="B64" s="56"/>
      <c r="C64" s="56"/>
      <c r="D64" s="56"/>
      <c r="E64" s="56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88"/>
      <c r="B65" s="60"/>
      <c r="C65" s="60"/>
      <c r="D65" s="60"/>
      <c r="E65" s="60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90"/>
      <c r="B66" s="56"/>
      <c r="C66" s="56"/>
      <c r="D66" s="56"/>
      <c r="E66" s="56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88"/>
      <c r="B67" s="60"/>
      <c r="C67" s="60"/>
      <c r="D67" s="60"/>
      <c r="E67" s="60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90"/>
      <c r="B68" s="56"/>
      <c r="C68" s="56"/>
      <c r="D68" s="56"/>
      <c r="E68" s="56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88"/>
      <c r="B69" s="60"/>
      <c r="C69" s="60"/>
      <c r="D69" s="60"/>
      <c r="E69" s="60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90"/>
      <c r="B70" s="56"/>
      <c r="C70" s="56"/>
      <c r="D70" s="56"/>
      <c r="E70" s="56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88"/>
      <c r="B71" s="60"/>
      <c r="C71" s="60"/>
      <c r="D71" s="60"/>
      <c r="E71" s="60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90"/>
      <c r="B72" s="56"/>
      <c r="C72" s="56"/>
      <c r="D72" s="56"/>
      <c r="E72" s="56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88"/>
      <c r="B73" s="60"/>
      <c r="C73" s="60"/>
      <c r="D73" s="60"/>
      <c r="E73" s="60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90"/>
      <c r="B74" s="56"/>
      <c r="C74" s="56"/>
      <c r="D74" s="56"/>
      <c r="E74" s="56"/>
      <c r="F74" s="7"/>
      <c r="G74" s="7"/>
      <c r="H74" s="7"/>
      <c r="I74" s="7"/>
      <c r="J74" s="7"/>
      <c r="K74" s="7"/>
      <c r="L74" s="7"/>
      <c r="M74" s="7"/>
      <c r="N74" s="7"/>
    </row>
    <row r="75" spans="1:14">
      <c r="A75" s="88"/>
      <c r="B75" s="59"/>
      <c r="C75" s="59"/>
      <c r="D75" s="59"/>
      <c r="E75" s="60"/>
    </row>
    <row r="76" spans="1:14">
      <c r="A76" s="90"/>
      <c r="B76" s="55"/>
      <c r="C76" s="55"/>
      <c r="D76" s="55"/>
      <c r="E76" s="56"/>
    </row>
    <row r="77" spans="1:14">
      <c r="A77" s="88"/>
      <c r="B77" s="59"/>
      <c r="C77" s="59"/>
      <c r="D77" s="59"/>
      <c r="E77" s="60"/>
    </row>
    <row r="78" spans="1:14">
      <c r="A78" s="90"/>
      <c r="B78" s="55"/>
      <c r="C78" s="55"/>
      <c r="D78" s="55"/>
      <c r="E78" s="56"/>
    </row>
    <row r="79" spans="1:14">
      <c r="A79" s="88"/>
      <c r="B79" s="60"/>
      <c r="C79" s="60"/>
      <c r="D79" s="60"/>
      <c r="E79" s="60"/>
    </row>
    <row r="80" spans="1:14">
      <c r="A80" s="90"/>
      <c r="B80" s="56"/>
      <c r="C80" s="56"/>
      <c r="D80" s="56"/>
      <c r="E80" s="56"/>
    </row>
    <row r="81" spans="1:5">
      <c r="A81" s="88"/>
      <c r="B81" s="60"/>
      <c r="C81" s="60"/>
      <c r="D81" s="60"/>
      <c r="E81" s="60"/>
    </row>
    <row r="82" spans="1:5">
      <c r="A82" s="90"/>
      <c r="B82" s="56"/>
      <c r="C82" s="56"/>
      <c r="D82" s="56"/>
      <c r="E82" s="56"/>
    </row>
    <row r="83" spans="1:5">
      <c r="A83" s="88"/>
      <c r="B83" s="60"/>
      <c r="C83" s="60"/>
      <c r="D83" s="60"/>
      <c r="E83" s="60"/>
    </row>
    <row r="84" spans="1:5">
      <c r="A84" s="90"/>
      <c r="B84" s="56"/>
      <c r="C84" s="56"/>
      <c r="D84" s="56"/>
      <c r="E84" s="56"/>
    </row>
    <row r="85" spans="1:5">
      <c r="A85" s="88"/>
      <c r="B85" s="60"/>
      <c r="C85" s="60"/>
      <c r="D85" s="60"/>
      <c r="E85" s="60"/>
    </row>
    <row r="86" spans="1:5">
      <c r="A86" s="90"/>
      <c r="B86" s="56"/>
      <c r="C86" s="56"/>
      <c r="D86" s="56"/>
      <c r="E86" s="56"/>
    </row>
    <row r="87" spans="1:5">
      <c r="A87" s="88"/>
      <c r="B87" s="60"/>
      <c r="C87" s="60"/>
      <c r="D87" s="60"/>
      <c r="E87" s="60"/>
    </row>
    <row r="88" spans="1:5">
      <c r="A88" s="90"/>
      <c r="B88" s="56"/>
      <c r="C88" s="56"/>
      <c r="D88" s="56"/>
      <c r="E88" s="56"/>
    </row>
    <row r="89" spans="1:5">
      <c r="A89" s="88"/>
      <c r="B89" s="60"/>
      <c r="C89" s="60"/>
      <c r="D89" s="60"/>
      <c r="E89" s="60"/>
    </row>
    <row r="90" spans="1:5">
      <c r="A90" s="90"/>
      <c r="B90" s="56"/>
      <c r="C90" s="56"/>
      <c r="D90" s="56"/>
      <c r="E90" s="56"/>
    </row>
    <row r="91" spans="1:5">
      <c r="A91" s="88"/>
      <c r="B91" s="60"/>
      <c r="C91" s="60"/>
      <c r="D91" s="60"/>
      <c r="E91" s="60"/>
    </row>
    <row r="92" spans="1:5">
      <c r="A92" s="90"/>
      <c r="B92" s="56"/>
      <c r="C92" s="56"/>
      <c r="D92" s="56"/>
      <c r="E92" s="56"/>
    </row>
    <row r="93" spans="1:5">
      <c r="A93" s="88"/>
      <c r="B93" s="60"/>
      <c r="C93" s="60"/>
      <c r="D93" s="60"/>
      <c r="E93" s="60"/>
    </row>
    <row r="94" spans="1:5">
      <c r="A94" s="90"/>
      <c r="B94" s="56"/>
      <c r="C94" s="56"/>
      <c r="D94" s="56"/>
      <c r="E94" s="56"/>
    </row>
    <row r="95" spans="1:5">
      <c r="A95" s="88"/>
      <c r="B95" s="60"/>
      <c r="C95" s="60"/>
      <c r="D95" s="60"/>
      <c r="E95" s="60"/>
    </row>
    <row r="96" spans="1:5">
      <c r="A96" s="90"/>
      <c r="B96" s="56"/>
      <c r="C96" s="56"/>
      <c r="D96" s="56"/>
      <c r="E96" s="56"/>
    </row>
    <row r="97" spans="1:5">
      <c r="A97" s="88"/>
      <c r="B97" s="60"/>
      <c r="C97" s="60"/>
      <c r="D97" s="60"/>
      <c r="E97" s="60"/>
    </row>
    <row r="98" spans="1:5">
      <c r="A98" s="90"/>
      <c r="B98" s="56"/>
      <c r="C98" s="56"/>
      <c r="D98" s="56"/>
      <c r="E98" s="56"/>
    </row>
    <row r="99" spans="1:5">
      <c r="A99" s="88"/>
      <c r="B99" s="60"/>
      <c r="C99" s="60"/>
      <c r="D99" s="60"/>
      <c r="E99" s="60"/>
    </row>
    <row r="100" spans="1:5">
      <c r="A100" s="90"/>
      <c r="B100" s="56"/>
      <c r="C100" s="56"/>
      <c r="D100" s="56"/>
      <c r="E100" s="56"/>
    </row>
    <row r="101" spans="1:5">
      <c r="A101" s="88"/>
      <c r="B101" s="60"/>
      <c r="C101" s="60"/>
      <c r="D101" s="60"/>
      <c r="E101" s="60"/>
    </row>
    <row r="102" spans="1:5">
      <c r="A102" s="90"/>
      <c r="B102" s="56"/>
      <c r="C102" s="56"/>
      <c r="D102" s="56"/>
      <c r="E102" s="56"/>
    </row>
    <row r="103" spans="1:5">
      <c r="A103" s="88"/>
      <c r="B103" s="60"/>
      <c r="C103" s="60"/>
      <c r="D103" s="60"/>
      <c r="E103" s="60"/>
    </row>
    <row r="104" spans="1:5">
      <c r="A104" s="90"/>
      <c r="B104" s="56"/>
      <c r="C104" s="56"/>
      <c r="D104" s="56"/>
      <c r="E104" s="56"/>
    </row>
    <row r="105" spans="1:5">
      <c r="A105" s="88"/>
      <c r="B105" s="60"/>
      <c r="C105" s="60"/>
      <c r="D105" s="60"/>
      <c r="E105" s="60"/>
    </row>
    <row r="106" spans="1:5">
      <c r="A106" s="90"/>
      <c r="B106" s="56"/>
      <c r="C106" s="56"/>
      <c r="D106" s="56"/>
      <c r="E106" s="56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/>
  </sheetViews>
  <sheetFormatPr defaultColWidth="14.42578125" defaultRowHeight="15.75" customHeight="1"/>
  <sheetData>
    <row r="1" spans="1:14">
      <c r="A1" s="1" t="s">
        <v>78</v>
      </c>
      <c r="B1" s="2"/>
      <c r="C1" s="3"/>
      <c r="D1" s="3"/>
      <c r="E1" s="4"/>
      <c r="F1" s="5" t="s">
        <v>80</v>
      </c>
      <c r="G1" s="4"/>
      <c r="H1" s="5" t="s">
        <v>81</v>
      </c>
      <c r="I1" s="107"/>
      <c r="J1" s="3"/>
      <c r="K1" s="4"/>
      <c r="L1" s="7"/>
      <c r="M1" s="7"/>
      <c r="N1" s="7"/>
    </row>
    <row r="2" spans="1:14">
      <c r="A2" s="8" t="s">
        <v>82</v>
      </c>
      <c r="B2" s="13"/>
      <c r="C2" s="10"/>
      <c r="D2" s="11"/>
      <c r="E2" s="12" t="s">
        <v>5</v>
      </c>
      <c r="F2" s="13" t="s">
        <v>6</v>
      </c>
      <c r="G2" s="12" t="s">
        <v>7</v>
      </c>
      <c r="H2" s="12"/>
      <c r="I2" s="12" t="s">
        <v>8</v>
      </c>
      <c r="J2" s="10"/>
      <c r="K2" s="11"/>
      <c r="L2" s="7"/>
      <c r="M2" s="7"/>
      <c r="N2" s="7"/>
    </row>
    <row r="3" spans="1:14">
      <c r="A3" s="12"/>
      <c r="B3" s="12"/>
      <c r="C3" s="12"/>
      <c r="D3" s="11"/>
      <c r="E3" s="12"/>
      <c r="F3" s="13" t="s">
        <v>9</v>
      </c>
      <c r="G3" s="12" t="s">
        <v>10</v>
      </c>
      <c r="H3" s="12"/>
      <c r="I3" s="12" t="s">
        <v>8</v>
      </c>
      <c r="J3" s="10"/>
      <c r="K3" s="11"/>
      <c r="L3" s="7"/>
      <c r="M3" s="7"/>
      <c r="N3" s="7"/>
    </row>
    <row r="4" spans="1:14">
      <c r="A4" s="8" t="s">
        <v>83</v>
      </c>
      <c r="B4" s="13"/>
      <c r="C4" s="12"/>
      <c r="D4" s="11"/>
      <c r="E4" s="14"/>
      <c r="F4" s="15" t="s">
        <v>12</v>
      </c>
      <c r="G4" s="16" t="s">
        <v>10</v>
      </c>
      <c r="H4" s="16"/>
      <c r="I4" s="16" t="s">
        <v>13</v>
      </c>
      <c r="J4" s="14"/>
      <c r="K4" s="17"/>
      <c r="L4" s="7"/>
      <c r="M4" s="7"/>
      <c r="N4" s="7"/>
    </row>
    <row r="5" spans="1:14">
      <c r="A5" s="18"/>
      <c r="B5" s="12"/>
      <c r="C5" s="12"/>
      <c r="D5" s="11"/>
      <c r="E5" s="12" t="s">
        <v>14</v>
      </c>
      <c r="F5" s="19" t="s">
        <v>6</v>
      </c>
      <c r="G5" s="19" t="s">
        <v>9</v>
      </c>
      <c r="H5" s="20" t="s">
        <v>12</v>
      </c>
      <c r="I5" s="21" t="s">
        <v>15</v>
      </c>
      <c r="J5" s="10"/>
      <c r="K5" s="11"/>
      <c r="L5" s="7"/>
      <c r="M5" s="7"/>
      <c r="N5" s="7"/>
    </row>
    <row r="6" spans="1:14">
      <c r="A6" s="22" t="s">
        <v>84</v>
      </c>
      <c r="B6" s="112"/>
      <c r="C6" s="24"/>
      <c r="D6" s="25"/>
      <c r="E6" s="24"/>
      <c r="F6" s="26">
        <v>1332</v>
      </c>
      <c r="G6" s="26">
        <v>1162</v>
      </c>
      <c r="H6" s="27">
        <v>893</v>
      </c>
      <c r="I6" s="24"/>
      <c r="J6" s="24"/>
      <c r="K6" s="25"/>
      <c r="L6" s="7"/>
      <c r="M6" s="7"/>
      <c r="N6" s="7"/>
    </row>
    <row r="7" spans="1:14">
      <c r="A7" s="28"/>
      <c r="B7" s="28"/>
      <c r="C7" s="28"/>
      <c r="D7" s="28"/>
      <c r="E7" s="29"/>
      <c r="F7" s="30" t="s">
        <v>17</v>
      </c>
      <c r="G7" s="31"/>
      <c r="H7" s="31"/>
      <c r="I7" s="31"/>
      <c r="J7" s="28"/>
      <c r="K7" s="28"/>
      <c r="L7" s="7"/>
      <c r="M7" s="7"/>
      <c r="N7" s="7"/>
    </row>
    <row r="8" spans="1:14">
      <c r="A8" s="32" t="s">
        <v>18</v>
      </c>
      <c r="B8" s="33" t="s">
        <v>19</v>
      </c>
      <c r="C8" s="34" t="s">
        <v>20</v>
      </c>
      <c r="D8" s="33" t="s">
        <v>21</v>
      </c>
      <c r="E8" s="33" t="s">
        <v>22</v>
      </c>
      <c r="F8" s="33" t="s">
        <v>23</v>
      </c>
      <c r="G8" s="33" t="s">
        <v>24</v>
      </c>
      <c r="H8" s="33" t="s">
        <v>25</v>
      </c>
      <c r="I8" s="33" t="s">
        <v>26</v>
      </c>
      <c r="J8" s="33" t="s">
        <v>27</v>
      </c>
      <c r="K8" s="114"/>
      <c r="L8" s="36"/>
      <c r="M8" s="37" t="s">
        <v>29</v>
      </c>
      <c r="N8" s="38" t="s">
        <v>30</v>
      </c>
    </row>
    <row r="9" spans="1:14">
      <c r="A9" s="116">
        <v>1</v>
      </c>
      <c r="B9" s="55" t="s">
        <v>48</v>
      </c>
      <c r="C9" s="56"/>
      <c r="D9" s="55">
        <v>3</v>
      </c>
      <c r="E9" s="55">
        <v>11</v>
      </c>
      <c r="F9" s="55">
        <v>11</v>
      </c>
      <c r="G9" s="55">
        <v>2</v>
      </c>
      <c r="H9" s="56"/>
      <c r="I9" s="56"/>
      <c r="J9" s="55">
        <v>1</v>
      </c>
      <c r="K9" s="57">
        <f t="shared" ref="K9:K34" si="0">SUM(C9,D9,E9,F9,G9,H9,I9,J9)</f>
        <v>28</v>
      </c>
      <c r="L9" s="36"/>
      <c r="M9" s="43" t="s">
        <v>48</v>
      </c>
      <c r="N9" s="43">
        <f>SUM(K9,K18,K25)</f>
        <v>101</v>
      </c>
    </row>
    <row r="10" spans="1:14">
      <c r="A10" s="66"/>
      <c r="B10" s="67" t="s">
        <v>64</v>
      </c>
      <c r="C10" s="67"/>
      <c r="D10" s="67">
        <v>3</v>
      </c>
      <c r="E10" s="67">
        <v>5</v>
      </c>
      <c r="F10" s="68"/>
      <c r="G10" s="67"/>
      <c r="H10" s="68"/>
      <c r="I10" s="68"/>
      <c r="J10" s="68"/>
      <c r="K10" s="57">
        <f t="shared" si="0"/>
        <v>8</v>
      </c>
      <c r="L10" s="36"/>
      <c r="M10" s="49" t="s">
        <v>64</v>
      </c>
      <c r="N10" s="113">
        <f>SUM(K10,K19,K29)</f>
        <v>21</v>
      </c>
    </row>
    <row r="11" spans="1:14">
      <c r="A11" s="65"/>
      <c r="B11" s="55" t="s">
        <v>60</v>
      </c>
      <c r="C11" s="56"/>
      <c r="D11" s="56"/>
      <c r="E11" s="55">
        <v>6</v>
      </c>
      <c r="F11" s="55">
        <v>1</v>
      </c>
      <c r="G11" s="55"/>
      <c r="H11" s="56"/>
      <c r="I11" s="56"/>
      <c r="J11" s="56"/>
      <c r="K11" s="57">
        <f t="shared" si="0"/>
        <v>7</v>
      </c>
      <c r="L11" s="36"/>
      <c r="M11" s="43" t="s">
        <v>60</v>
      </c>
      <c r="N11" s="117">
        <f>SUM(K11,K21,K26)</f>
        <v>61</v>
      </c>
    </row>
    <row r="12" spans="1:14">
      <c r="A12" s="66"/>
      <c r="B12" s="67" t="s">
        <v>85</v>
      </c>
      <c r="C12" s="68"/>
      <c r="D12" s="67">
        <v>7</v>
      </c>
      <c r="E12" s="68"/>
      <c r="F12" s="68"/>
      <c r="G12" s="68"/>
      <c r="H12" s="68"/>
      <c r="I12" s="67"/>
      <c r="J12" s="67"/>
      <c r="K12" s="57">
        <f t="shared" si="0"/>
        <v>7</v>
      </c>
      <c r="L12" s="36"/>
      <c r="M12" s="49" t="s">
        <v>85</v>
      </c>
      <c r="N12" s="49">
        <f>SUM(K12)</f>
        <v>7</v>
      </c>
    </row>
    <row r="13" spans="1:14">
      <c r="A13" s="54"/>
      <c r="B13" s="55" t="s">
        <v>31</v>
      </c>
      <c r="C13" s="56"/>
      <c r="D13" s="55">
        <v>1</v>
      </c>
      <c r="E13" s="56"/>
      <c r="F13" s="56"/>
      <c r="G13" s="56"/>
      <c r="H13" s="56"/>
      <c r="I13" s="56"/>
      <c r="J13" s="55"/>
      <c r="K13" s="57">
        <f t="shared" si="0"/>
        <v>1</v>
      </c>
      <c r="L13" s="36"/>
      <c r="M13" s="43" t="s">
        <v>31</v>
      </c>
      <c r="N13" s="117">
        <f>SUM(K13,K23,K31)</f>
        <v>4</v>
      </c>
    </row>
    <row r="14" spans="1:14">
      <c r="A14" s="66"/>
      <c r="B14" s="67" t="s">
        <v>53</v>
      </c>
      <c r="C14" s="67"/>
      <c r="D14" s="67"/>
      <c r="E14" s="67"/>
      <c r="F14" s="67">
        <v>1</v>
      </c>
      <c r="G14" s="67">
        <v>5</v>
      </c>
      <c r="H14" s="67">
        <v>1</v>
      </c>
      <c r="I14" s="68"/>
      <c r="J14" s="68"/>
      <c r="K14" s="57">
        <f t="shared" si="0"/>
        <v>7</v>
      </c>
      <c r="L14" s="36"/>
      <c r="M14" s="49" t="s">
        <v>53</v>
      </c>
      <c r="N14" s="49">
        <f>SUM(K14,K20,K27)</f>
        <v>17</v>
      </c>
    </row>
    <row r="15" spans="1:14">
      <c r="A15" s="65"/>
      <c r="B15" s="55" t="s">
        <v>86</v>
      </c>
      <c r="C15" s="55"/>
      <c r="D15" s="55">
        <v>2</v>
      </c>
      <c r="E15" s="56"/>
      <c r="F15" s="55"/>
      <c r="G15" s="56"/>
      <c r="H15" s="56"/>
      <c r="I15" s="55"/>
      <c r="J15" s="55"/>
      <c r="K15" s="57">
        <f t="shared" si="0"/>
        <v>2</v>
      </c>
      <c r="L15" s="36"/>
      <c r="M15" s="43" t="s">
        <v>86</v>
      </c>
      <c r="N15" s="117">
        <f>SUM(K15,K22,K30)</f>
        <v>11</v>
      </c>
    </row>
    <row r="16" spans="1:14">
      <c r="A16" s="66"/>
      <c r="B16" s="67" t="s">
        <v>67</v>
      </c>
      <c r="C16" s="67">
        <v>1</v>
      </c>
      <c r="D16" s="67"/>
      <c r="E16" s="68"/>
      <c r="F16" s="68"/>
      <c r="G16" s="68"/>
      <c r="H16" s="68"/>
      <c r="I16" s="68"/>
      <c r="J16" s="68"/>
      <c r="K16" s="57">
        <f t="shared" si="0"/>
        <v>1</v>
      </c>
      <c r="L16" s="36"/>
      <c r="M16" s="49" t="s">
        <v>63</v>
      </c>
      <c r="N16" s="113">
        <f>SUM(K32,K17)</f>
        <v>2</v>
      </c>
    </row>
    <row r="17" spans="1:14">
      <c r="A17" s="65"/>
      <c r="B17" s="55" t="s">
        <v>63</v>
      </c>
      <c r="C17" s="56"/>
      <c r="D17" s="55"/>
      <c r="E17" s="55">
        <v>1</v>
      </c>
      <c r="F17" s="56"/>
      <c r="G17" s="56"/>
      <c r="H17" s="56"/>
      <c r="I17" s="56"/>
      <c r="J17" s="56"/>
      <c r="K17" s="57">
        <f t="shared" si="0"/>
        <v>1</v>
      </c>
      <c r="L17" s="36"/>
      <c r="M17" s="43" t="s">
        <v>67</v>
      </c>
      <c r="N17" s="43">
        <f>SUM(K33,K24,K16)</f>
        <v>13</v>
      </c>
    </row>
    <row r="18" spans="1:14">
      <c r="A18" s="158">
        <v>2</v>
      </c>
      <c r="B18" s="67" t="s">
        <v>48</v>
      </c>
      <c r="C18" s="67">
        <v>2</v>
      </c>
      <c r="D18" s="67">
        <v>8</v>
      </c>
      <c r="E18" s="67">
        <v>18</v>
      </c>
      <c r="F18" s="67">
        <v>6</v>
      </c>
      <c r="G18" s="67">
        <v>4</v>
      </c>
      <c r="H18" s="68"/>
      <c r="I18" s="68"/>
      <c r="J18" s="68"/>
      <c r="K18" s="57">
        <f t="shared" si="0"/>
        <v>38</v>
      </c>
      <c r="L18" s="36"/>
      <c r="M18" s="49" t="s">
        <v>75</v>
      </c>
      <c r="N18" s="49">
        <f>SUM(K28)</f>
        <v>3</v>
      </c>
    </row>
    <row r="19" spans="1:14">
      <c r="A19" s="54"/>
      <c r="B19" s="55" t="s">
        <v>64</v>
      </c>
      <c r="C19" s="55"/>
      <c r="D19" s="55">
        <v>2</v>
      </c>
      <c r="E19" s="55">
        <v>2</v>
      </c>
      <c r="F19" s="55"/>
      <c r="G19" s="55"/>
      <c r="H19" s="55"/>
      <c r="I19" s="56"/>
      <c r="J19" s="56"/>
      <c r="K19" s="57">
        <f t="shared" si="0"/>
        <v>4</v>
      </c>
      <c r="L19" s="36"/>
      <c r="M19" s="43" t="s">
        <v>58</v>
      </c>
      <c r="N19" s="43">
        <f>SUM(K34)</f>
        <v>1</v>
      </c>
    </row>
    <row r="20" spans="1:14">
      <c r="A20" s="66"/>
      <c r="B20" s="67" t="s">
        <v>53</v>
      </c>
      <c r="C20" s="68"/>
      <c r="D20" s="68"/>
      <c r="E20" s="68"/>
      <c r="F20" s="68"/>
      <c r="G20" s="67">
        <v>2</v>
      </c>
      <c r="H20" s="67">
        <v>1</v>
      </c>
      <c r="I20" s="68"/>
      <c r="J20" s="67">
        <v>2</v>
      </c>
      <c r="K20" s="57">
        <f t="shared" si="0"/>
        <v>5</v>
      </c>
      <c r="L20" s="36"/>
      <c r="M20" s="49" t="s">
        <v>33</v>
      </c>
      <c r="N20" s="113">
        <f>COUNT(N9:N19)</f>
        <v>11</v>
      </c>
    </row>
    <row r="21" spans="1:14">
      <c r="A21" s="58"/>
      <c r="B21" s="59" t="s">
        <v>60</v>
      </c>
      <c r="C21" s="59">
        <v>1</v>
      </c>
      <c r="D21" s="59">
        <v>25</v>
      </c>
      <c r="E21" s="59"/>
      <c r="F21" s="59"/>
      <c r="G21" s="59"/>
      <c r="H21" s="59"/>
      <c r="I21" s="59"/>
      <c r="J21" s="59"/>
      <c r="K21" s="57">
        <f t="shared" si="0"/>
        <v>26</v>
      </c>
      <c r="L21" s="36"/>
      <c r="M21" s="52"/>
      <c r="N21" s="52"/>
    </row>
    <row r="22" spans="1:14">
      <c r="A22" s="65"/>
      <c r="B22" s="55" t="s">
        <v>86</v>
      </c>
      <c r="C22" s="55"/>
      <c r="D22" s="55">
        <v>4</v>
      </c>
      <c r="E22" s="55"/>
      <c r="F22" s="55"/>
      <c r="G22" s="56"/>
      <c r="H22" s="56"/>
      <c r="I22" s="56"/>
      <c r="J22" s="56"/>
      <c r="K22" s="57">
        <f t="shared" si="0"/>
        <v>4</v>
      </c>
      <c r="L22" s="36"/>
      <c r="M22" s="53"/>
      <c r="N22" s="53"/>
    </row>
    <row r="23" spans="1:14">
      <c r="A23" s="58"/>
      <c r="B23" s="59" t="s">
        <v>31</v>
      </c>
      <c r="C23" s="60"/>
      <c r="D23" s="59">
        <v>2</v>
      </c>
      <c r="E23" s="60"/>
      <c r="F23" s="60"/>
      <c r="G23" s="60"/>
      <c r="H23" s="60"/>
      <c r="I23" s="60"/>
      <c r="J23" s="60"/>
      <c r="K23" s="57">
        <f t="shared" si="0"/>
        <v>2</v>
      </c>
      <c r="L23" s="36"/>
      <c r="M23" s="52"/>
      <c r="N23" s="52"/>
    </row>
    <row r="24" spans="1:14">
      <c r="A24" s="61"/>
      <c r="B24" s="62" t="s">
        <v>67</v>
      </c>
      <c r="C24" s="62">
        <v>3</v>
      </c>
      <c r="D24" s="62">
        <v>2</v>
      </c>
      <c r="E24" s="63"/>
      <c r="F24" s="63"/>
      <c r="G24" s="63"/>
      <c r="H24" s="63"/>
      <c r="I24" s="63"/>
      <c r="J24" s="63"/>
      <c r="K24" s="57">
        <f t="shared" si="0"/>
        <v>5</v>
      </c>
      <c r="L24" s="36"/>
      <c r="M24" s="53"/>
      <c r="N24" s="53"/>
    </row>
    <row r="25" spans="1:14">
      <c r="A25" s="64">
        <v>3</v>
      </c>
      <c r="B25" s="59" t="s">
        <v>48</v>
      </c>
      <c r="C25" s="60"/>
      <c r="D25" s="59">
        <v>10</v>
      </c>
      <c r="E25" s="59">
        <v>13</v>
      </c>
      <c r="F25" s="59">
        <v>11</v>
      </c>
      <c r="G25" s="59">
        <v>1</v>
      </c>
      <c r="H25" s="60"/>
      <c r="I25" s="60"/>
      <c r="J25" s="59"/>
      <c r="K25" s="57">
        <f t="shared" si="0"/>
        <v>35</v>
      </c>
      <c r="L25" s="36"/>
      <c r="M25" s="52"/>
      <c r="N25" s="52"/>
    </row>
    <row r="26" spans="1:14">
      <c r="A26" s="65"/>
      <c r="B26" s="55" t="s">
        <v>60</v>
      </c>
      <c r="C26" s="56"/>
      <c r="D26" s="55">
        <v>13</v>
      </c>
      <c r="E26" s="55">
        <v>11</v>
      </c>
      <c r="F26" s="55">
        <v>4</v>
      </c>
      <c r="G26" s="56"/>
      <c r="H26" s="56"/>
      <c r="I26" s="56"/>
      <c r="J26" s="55"/>
      <c r="K26" s="57">
        <f t="shared" si="0"/>
        <v>28</v>
      </c>
      <c r="L26" s="36"/>
      <c r="M26" s="53"/>
      <c r="N26" s="53"/>
    </row>
    <row r="27" spans="1:14">
      <c r="A27" s="58"/>
      <c r="B27" s="59" t="s">
        <v>53</v>
      </c>
      <c r="C27" s="60"/>
      <c r="D27" s="60"/>
      <c r="E27" s="60"/>
      <c r="F27" s="59">
        <v>1</v>
      </c>
      <c r="G27" s="59">
        <v>4</v>
      </c>
      <c r="H27" s="60"/>
      <c r="I27" s="60"/>
      <c r="J27" s="60"/>
      <c r="K27" s="57">
        <f t="shared" si="0"/>
        <v>5</v>
      </c>
      <c r="L27" s="36"/>
      <c r="M27" s="52"/>
      <c r="N27" s="52"/>
    </row>
    <row r="28" spans="1:14">
      <c r="A28" s="65"/>
      <c r="B28" s="55" t="s">
        <v>75</v>
      </c>
      <c r="C28" s="55">
        <v>1</v>
      </c>
      <c r="D28" s="55">
        <v>2</v>
      </c>
      <c r="E28" s="56"/>
      <c r="F28" s="56"/>
      <c r="G28" s="56"/>
      <c r="H28" s="56"/>
      <c r="I28" s="56"/>
      <c r="J28" s="56"/>
      <c r="K28" s="57">
        <f t="shared" si="0"/>
        <v>3</v>
      </c>
      <c r="L28" s="36"/>
      <c r="M28" s="53"/>
      <c r="N28" s="53"/>
    </row>
    <row r="29" spans="1:14">
      <c r="A29" s="66"/>
      <c r="B29" s="67" t="s">
        <v>64</v>
      </c>
      <c r="C29" s="67">
        <v>2</v>
      </c>
      <c r="D29" s="67">
        <v>5</v>
      </c>
      <c r="E29" s="67">
        <v>2</v>
      </c>
      <c r="F29" s="68"/>
      <c r="G29" s="68"/>
      <c r="H29" s="68"/>
      <c r="I29" s="68"/>
      <c r="J29" s="68"/>
      <c r="K29" s="57">
        <f t="shared" si="0"/>
        <v>9</v>
      </c>
      <c r="L29" s="36"/>
      <c r="M29" s="52"/>
      <c r="N29" s="52"/>
    </row>
    <row r="30" spans="1:14">
      <c r="A30" s="65"/>
      <c r="B30" s="55" t="s">
        <v>86</v>
      </c>
      <c r="C30" s="55">
        <v>1</v>
      </c>
      <c r="D30" s="55">
        <v>4</v>
      </c>
      <c r="E30" s="56"/>
      <c r="F30" s="56"/>
      <c r="G30" s="56"/>
      <c r="H30" s="56"/>
      <c r="I30" s="56"/>
      <c r="J30" s="56"/>
      <c r="K30" s="57">
        <f t="shared" si="0"/>
        <v>5</v>
      </c>
      <c r="L30" s="36"/>
      <c r="M30" s="53"/>
      <c r="N30" s="53"/>
    </row>
    <row r="31" spans="1:14">
      <c r="A31" s="58"/>
      <c r="B31" s="59" t="s">
        <v>31</v>
      </c>
      <c r="C31" s="60"/>
      <c r="D31" s="59">
        <v>1</v>
      </c>
      <c r="E31" s="60"/>
      <c r="F31" s="60"/>
      <c r="G31" s="60"/>
      <c r="H31" s="60"/>
      <c r="I31" s="60"/>
      <c r="J31" s="60"/>
      <c r="K31" s="57">
        <f t="shared" si="0"/>
        <v>1</v>
      </c>
      <c r="L31" s="36"/>
      <c r="M31" s="52"/>
      <c r="N31" s="52"/>
    </row>
    <row r="32" spans="1:14">
      <c r="A32" s="65"/>
      <c r="B32" s="55" t="s">
        <v>63</v>
      </c>
      <c r="C32" s="56"/>
      <c r="D32" s="55">
        <v>1</v>
      </c>
      <c r="E32" s="56"/>
      <c r="F32" s="56"/>
      <c r="G32" s="56"/>
      <c r="H32" s="56"/>
      <c r="I32" s="56"/>
      <c r="J32" s="56"/>
      <c r="K32" s="57">
        <f t="shared" si="0"/>
        <v>1</v>
      </c>
      <c r="L32" s="36"/>
      <c r="M32" s="53"/>
      <c r="N32" s="53"/>
    </row>
    <row r="33" spans="1:14">
      <c r="A33" s="58"/>
      <c r="B33" s="59" t="s">
        <v>67</v>
      </c>
      <c r="C33" s="59">
        <v>6</v>
      </c>
      <c r="D33" s="59">
        <v>1</v>
      </c>
      <c r="E33" s="60"/>
      <c r="F33" s="60"/>
      <c r="G33" s="60"/>
      <c r="H33" s="60"/>
      <c r="I33" s="60"/>
      <c r="J33" s="60"/>
      <c r="K33" s="57">
        <f t="shared" si="0"/>
        <v>7</v>
      </c>
      <c r="L33" s="36"/>
      <c r="M33" s="52"/>
      <c r="N33" s="52"/>
    </row>
    <row r="34" spans="1:14">
      <c r="A34" s="61"/>
      <c r="B34" s="62" t="s">
        <v>58</v>
      </c>
      <c r="C34" s="62">
        <v>1</v>
      </c>
      <c r="D34" s="63"/>
      <c r="E34" s="63"/>
      <c r="F34" s="63"/>
      <c r="G34" s="63"/>
      <c r="H34" s="63"/>
      <c r="I34" s="63"/>
      <c r="J34" s="63"/>
      <c r="K34" s="57">
        <f t="shared" si="0"/>
        <v>1</v>
      </c>
      <c r="L34" s="36"/>
      <c r="M34" s="53"/>
      <c r="N34" s="53"/>
    </row>
    <row r="35" spans="1:14">
      <c r="A35" s="58"/>
      <c r="B35" s="60"/>
      <c r="C35" s="60"/>
      <c r="D35" s="60"/>
      <c r="E35" s="60"/>
      <c r="F35" s="60"/>
      <c r="G35" s="60"/>
      <c r="H35" s="60"/>
      <c r="I35" s="60"/>
      <c r="J35" s="60"/>
      <c r="K35" s="69"/>
      <c r="L35" s="36"/>
      <c r="M35" s="52"/>
      <c r="N35" s="52"/>
    </row>
    <row r="36" spans="1:14">
      <c r="A36" s="65"/>
      <c r="B36" s="56"/>
      <c r="C36" s="56"/>
      <c r="D36" s="56"/>
      <c r="E36" s="56"/>
      <c r="F36" s="56"/>
      <c r="G36" s="56"/>
      <c r="H36" s="56"/>
      <c r="I36" s="56"/>
      <c r="J36" s="56"/>
      <c r="K36" s="57"/>
      <c r="L36" s="36"/>
      <c r="M36" s="53"/>
      <c r="N36" s="53"/>
    </row>
    <row r="37" spans="1:14">
      <c r="A37" s="58"/>
      <c r="B37" s="60"/>
      <c r="C37" s="60"/>
      <c r="D37" s="60"/>
      <c r="E37" s="60"/>
      <c r="F37" s="60"/>
      <c r="G37" s="60"/>
      <c r="H37" s="60"/>
      <c r="I37" s="60"/>
      <c r="J37" s="60"/>
      <c r="K37" s="69"/>
      <c r="L37" s="36"/>
      <c r="M37" s="52"/>
      <c r="N37" s="52"/>
    </row>
    <row r="38" spans="1:14">
      <c r="A38" s="65"/>
      <c r="B38" s="56"/>
      <c r="C38" s="56"/>
      <c r="D38" s="56"/>
      <c r="E38" s="56"/>
      <c r="F38" s="56"/>
      <c r="G38" s="56"/>
      <c r="H38" s="56"/>
      <c r="I38" s="56"/>
      <c r="J38" s="56"/>
      <c r="K38" s="57"/>
      <c r="L38" s="36"/>
      <c r="M38" s="53"/>
      <c r="N38" s="53"/>
    </row>
    <row r="39" spans="1:14">
      <c r="A39" s="66"/>
      <c r="B39" s="68"/>
      <c r="C39" s="68"/>
      <c r="D39" s="68"/>
      <c r="E39" s="68"/>
      <c r="F39" s="68"/>
      <c r="G39" s="68"/>
      <c r="H39" s="68"/>
      <c r="I39" s="68"/>
      <c r="J39" s="68"/>
      <c r="K39" s="69"/>
      <c r="L39" s="36"/>
      <c r="M39" s="52"/>
      <c r="N39" s="52"/>
    </row>
    <row r="40" spans="1:14">
      <c r="A40" s="70"/>
      <c r="B40" s="71"/>
      <c r="C40" s="71"/>
      <c r="D40" s="71"/>
      <c r="E40" s="70"/>
      <c r="F40" s="7"/>
      <c r="G40" s="7"/>
      <c r="H40" s="7"/>
      <c r="I40" s="7"/>
      <c r="J40" s="7"/>
      <c r="K40" s="7"/>
      <c r="L40" s="36"/>
      <c r="M40" s="53"/>
      <c r="N40" s="53"/>
    </row>
    <row r="41" spans="1:14">
      <c r="A41" s="72" t="s">
        <v>18</v>
      </c>
      <c r="B41" s="73" t="s">
        <v>19</v>
      </c>
      <c r="C41" s="74" t="s">
        <v>34</v>
      </c>
      <c r="D41" s="75" t="s">
        <v>35</v>
      </c>
      <c r="E41" s="76" t="s">
        <v>36</v>
      </c>
      <c r="F41" s="7"/>
      <c r="G41" s="77" t="s">
        <v>18</v>
      </c>
      <c r="H41" s="77" t="s">
        <v>37</v>
      </c>
      <c r="I41" s="77" t="s">
        <v>38</v>
      </c>
      <c r="J41" s="77" t="s">
        <v>39</v>
      </c>
      <c r="K41" s="7"/>
      <c r="L41" s="7"/>
      <c r="M41" s="7"/>
      <c r="N41" s="7"/>
    </row>
    <row r="42" spans="1:14">
      <c r="A42" s="116"/>
      <c r="B42" s="55"/>
      <c r="C42" s="55"/>
      <c r="D42" s="55"/>
      <c r="E42" s="56"/>
      <c r="F42" s="36"/>
      <c r="G42" s="81" t="s">
        <v>41</v>
      </c>
      <c r="H42" s="126">
        <v>0</v>
      </c>
      <c r="I42" s="85"/>
      <c r="J42" s="85"/>
      <c r="K42" s="7"/>
      <c r="L42" s="7"/>
      <c r="M42" s="7"/>
      <c r="N42" s="7"/>
    </row>
    <row r="43" spans="1:14">
      <c r="A43" s="88"/>
      <c r="B43" s="59"/>
      <c r="C43" s="59"/>
      <c r="D43" s="59"/>
      <c r="E43" s="60"/>
      <c r="F43" s="36"/>
      <c r="G43" s="86" t="s">
        <v>42</v>
      </c>
      <c r="H43" s="127">
        <v>0</v>
      </c>
      <c r="I43" s="87"/>
      <c r="J43" s="87"/>
      <c r="K43" s="7"/>
      <c r="L43" s="7"/>
      <c r="M43" s="7"/>
      <c r="N43" s="7"/>
    </row>
    <row r="44" spans="1:14">
      <c r="A44" s="90"/>
      <c r="B44" s="55"/>
      <c r="C44" s="55"/>
      <c r="D44" s="55"/>
      <c r="E44" s="56"/>
      <c r="F44" s="36"/>
      <c r="G44" s="81" t="s">
        <v>43</v>
      </c>
      <c r="H44" s="126">
        <v>0</v>
      </c>
      <c r="I44" s="85"/>
      <c r="J44" s="85"/>
      <c r="K44" s="7"/>
      <c r="L44" s="7"/>
      <c r="M44" s="7"/>
      <c r="N44" s="7"/>
    </row>
    <row r="45" spans="1:14">
      <c r="A45" s="88"/>
      <c r="B45" s="59"/>
      <c r="C45" s="59"/>
      <c r="D45" s="59"/>
      <c r="E45" s="60"/>
      <c r="F45" s="7"/>
      <c r="G45" s="77" t="s">
        <v>18</v>
      </c>
      <c r="H45" s="77" t="s">
        <v>44</v>
      </c>
      <c r="I45" s="77" t="s">
        <v>38</v>
      </c>
      <c r="J45" s="77" t="s">
        <v>39</v>
      </c>
      <c r="K45" s="7"/>
      <c r="L45" s="7"/>
      <c r="M45" s="7"/>
      <c r="N45" s="7"/>
    </row>
    <row r="46" spans="1:14">
      <c r="A46" s="90"/>
      <c r="B46" s="55"/>
      <c r="C46" s="55"/>
      <c r="D46" s="55"/>
      <c r="E46" s="56"/>
      <c r="F46" s="36"/>
      <c r="G46" s="91" t="s">
        <v>41</v>
      </c>
      <c r="H46" s="130">
        <v>0</v>
      </c>
      <c r="I46" s="93"/>
      <c r="J46" s="93"/>
      <c r="K46" s="7"/>
      <c r="L46" s="7"/>
      <c r="M46" s="7"/>
      <c r="N46" s="7"/>
    </row>
    <row r="47" spans="1:14">
      <c r="A47" s="88"/>
      <c r="B47" s="60"/>
      <c r="C47" s="60"/>
      <c r="D47" s="60"/>
      <c r="E47" s="60"/>
      <c r="F47" s="36"/>
      <c r="G47" s="95" t="s">
        <v>42</v>
      </c>
      <c r="H47" s="132">
        <v>0</v>
      </c>
      <c r="I47" s="96"/>
      <c r="J47" s="97"/>
      <c r="K47" s="7"/>
      <c r="L47" s="7"/>
      <c r="M47" s="7"/>
      <c r="N47" s="7"/>
    </row>
    <row r="48" spans="1:14">
      <c r="A48" s="90"/>
      <c r="B48" s="56"/>
      <c r="C48" s="56"/>
      <c r="D48" s="56"/>
      <c r="E48" s="56"/>
      <c r="F48" s="36"/>
      <c r="G48" s="91" t="s">
        <v>43</v>
      </c>
      <c r="H48" s="130">
        <v>0</v>
      </c>
      <c r="I48" s="93"/>
      <c r="J48" s="93"/>
      <c r="K48" s="7"/>
      <c r="L48" s="7"/>
      <c r="M48" s="7"/>
      <c r="N48" s="7"/>
    </row>
    <row r="49" spans="1:14">
      <c r="A49" s="88"/>
      <c r="B49" s="60"/>
      <c r="C49" s="60"/>
      <c r="D49" s="60"/>
      <c r="E49" s="60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90"/>
      <c r="B50" s="56"/>
      <c r="C50" s="56"/>
      <c r="D50" s="56"/>
      <c r="E50" s="56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88"/>
      <c r="B51" s="60"/>
      <c r="C51" s="60"/>
      <c r="D51" s="60"/>
      <c r="E51" s="60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90"/>
      <c r="B52" s="56"/>
      <c r="C52" s="56"/>
      <c r="D52" s="56"/>
      <c r="E52" s="56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88"/>
      <c r="B53" s="60"/>
      <c r="C53" s="60"/>
      <c r="D53" s="60"/>
      <c r="E53" s="60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90"/>
      <c r="B54" s="56"/>
      <c r="C54" s="56"/>
      <c r="D54" s="56"/>
      <c r="E54" s="56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88"/>
      <c r="B55" s="60"/>
      <c r="C55" s="60"/>
      <c r="D55" s="60"/>
      <c r="E55" s="60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90"/>
      <c r="B56" s="56"/>
      <c r="C56" s="56"/>
      <c r="D56" s="56"/>
      <c r="E56" s="56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88"/>
      <c r="B57" s="60"/>
      <c r="C57" s="60"/>
      <c r="D57" s="60"/>
      <c r="E57" s="60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90"/>
      <c r="B58" s="56"/>
      <c r="C58" s="56"/>
      <c r="D58" s="56"/>
      <c r="E58" s="56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88"/>
      <c r="B59" s="60"/>
      <c r="C59" s="60"/>
      <c r="D59" s="60"/>
      <c r="E59" s="60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90"/>
      <c r="B60" s="56"/>
      <c r="C60" s="56"/>
      <c r="D60" s="56"/>
      <c r="E60" s="56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88"/>
      <c r="B61" s="60"/>
      <c r="C61" s="60"/>
      <c r="D61" s="60"/>
      <c r="E61" s="60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90"/>
      <c r="B62" s="56"/>
      <c r="C62" s="56"/>
      <c r="D62" s="56"/>
      <c r="E62" s="56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88"/>
      <c r="B63" s="60"/>
      <c r="C63" s="60"/>
      <c r="D63" s="60"/>
      <c r="E63" s="60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90"/>
      <c r="B64" s="56"/>
      <c r="C64" s="56"/>
      <c r="D64" s="56"/>
      <c r="E64" s="56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88"/>
      <c r="B65" s="60"/>
      <c r="C65" s="60"/>
      <c r="D65" s="60"/>
      <c r="E65" s="60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90"/>
      <c r="B66" s="56"/>
      <c r="C66" s="56"/>
      <c r="D66" s="56"/>
      <c r="E66" s="56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88"/>
      <c r="B67" s="60"/>
      <c r="C67" s="60"/>
      <c r="D67" s="60"/>
      <c r="E67" s="60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90"/>
      <c r="B68" s="56"/>
      <c r="C68" s="56"/>
      <c r="D68" s="56"/>
      <c r="E68" s="56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88"/>
      <c r="B69" s="60"/>
      <c r="C69" s="60"/>
      <c r="D69" s="60"/>
      <c r="E69" s="60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90"/>
      <c r="B70" s="56"/>
      <c r="C70" s="56"/>
      <c r="D70" s="56"/>
      <c r="E70" s="56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88"/>
      <c r="B71" s="60"/>
      <c r="C71" s="60"/>
      <c r="D71" s="60"/>
      <c r="E71" s="60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90"/>
      <c r="B72" s="56"/>
      <c r="C72" s="56"/>
      <c r="D72" s="56"/>
      <c r="E72" s="56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88"/>
      <c r="B73" s="60"/>
      <c r="C73" s="60"/>
      <c r="D73" s="60"/>
      <c r="E73" s="60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90"/>
      <c r="B74" s="56"/>
      <c r="C74" s="56"/>
      <c r="D74" s="56"/>
      <c r="E74" s="56"/>
      <c r="F74" s="7"/>
      <c r="G74" s="7"/>
      <c r="H74" s="7"/>
      <c r="I74" s="7"/>
      <c r="J74" s="7"/>
      <c r="K74" s="7"/>
      <c r="L74" s="7"/>
      <c r="M74" s="7"/>
      <c r="N74" s="7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TEMPLATE</vt:lpstr>
      <vt:lpstr>23</vt:lpstr>
      <vt:lpstr>25</vt:lpstr>
      <vt:lpstr>28</vt:lpstr>
      <vt:lpstr>70</vt:lpstr>
      <vt:lpstr>73</vt:lpstr>
      <vt:lpstr>78</vt:lpstr>
      <vt:lpstr>78B</vt:lpstr>
      <vt:lpstr>112</vt:lpstr>
      <vt:lpstr>151</vt:lpstr>
      <vt:lpstr>153</vt:lpstr>
      <vt:lpstr>165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Brett B [NREM]</dc:creator>
  <cp:lastModifiedBy>Kelly, Brett B [NREM]</cp:lastModifiedBy>
  <dcterms:created xsi:type="dcterms:W3CDTF">2020-04-20T18:32:04Z</dcterms:created>
  <dcterms:modified xsi:type="dcterms:W3CDTF">2020-04-20T19:06:37Z</dcterms:modified>
</cp:coreProperties>
</file>