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parks Lab\Desktop\Datasets_Erndwein2021\Raw data spreadsheet\"/>
    </mc:Choice>
  </mc:AlternateContent>
  <xr:revisionPtr revIDLastSave="0" documentId="8_{572F227A-7DCD-4551-8646-900B95EDCDF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mbined" sheetId="1" r:id="rId1"/>
    <sheet name="CombinedCal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76" i="2" l="1"/>
  <c r="AA476" i="2" s="1"/>
  <c r="AB476" i="2" s="1"/>
  <c r="W476" i="2"/>
  <c r="V476" i="2"/>
  <c r="U476" i="2"/>
  <c r="T476" i="2"/>
  <c r="S476" i="2"/>
  <c r="R476" i="2"/>
  <c r="AA475" i="2"/>
  <c r="AB475" i="2" s="1"/>
  <c r="Z475" i="2"/>
  <c r="W475" i="2"/>
  <c r="V475" i="2"/>
  <c r="U475" i="2"/>
  <c r="T475" i="2"/>
  <c r="S475" i="2"/>
  <c r="R475" i="2"/>
  <c r="AB474" i="2"/>
  <c r="AA474" i="2"/>
  <c r="Z474" i="2"/>
  <c r="W474" i="2"/>
  <c r="V474" i="2"/>
  <c r="U474" i="2"/>
  <c r="T474" i="2"/>
  <c r="S474" i="2"/>
  <c r="R474" i="2"/>
  <c r="AB473" i="2"/>
  <c r="AA473" i="2"/>
  <c r="Z473" i="2"/>
  <c r="W473" i="2"/>
  <c r="V473" i="2"/>
  <c r="U473" i="2"/>
  <c r="T473" i="2"/>
  <c r="S473" i="2"/>
  <c r="R473" i="2"/>
  <c r="Z472" i="2"/>
  <c r="AA472" i="2" s="1"/>
  <c r="AB472" i="2" s="1"/>
  <c r="W472" i="2"/>
  <c r="V472" i="2"/>
  <c r="U472" i="2"/>
  <c r="T472" i="2"/>
  <c r="S472" i="2"/>
  <c r="R472" i="2"/>
  <c r="AA471" i="2"/>
  <c r="AB471" i="2" s="1"/>
  <c r="Z471" i="2"/>
  <c r="W471" i="2"/>
  <c r="V471" i="2"/>
  <c r="U471" i="2"/>
  <c r="T471" i="2"/>
  <c r="S471" i="2"/>
  <c r="R471" i="2"/>
  <c r="AB470" i="2"/>
  <c r="AA470" i="2"/>
  <c r="Z470" i="2"/>
  <c r="W470" i="2"/>
  <c r="V470" i="2"/>
  <c r="U470" i="2"/>
  <c r="T470" i="2"/>
  <c r="S470" i="2"/>
  <c r="R470" i="2"/>
  <c r="AB469" i="2"/>
  <c r="AA469" i="2"/>
  <c r="Z469" i="2"/>
  <c r="W469" i="2"/>
  <c r="V469" i="2"/>
  <c r="U469" i="2"/>
  <c r="T469" i="2"/>
  <c r="S469" i="2"/>
  <c r="R469" i="2"/>
  <c r="Z468" i="2"/>
  <c r="AA468" i="2" s="1"/>
  <c r="AB468" i="2" s="1"/>
  <c r="W468" i="2"/>
  <c r="V468" i="2"/>
  <c r="U468" i="2"/>
  <c r="T468" i="2"/>
  <c r="S468" i="2"/>
  <c r="R468" i="2"/>
  <c r="Z467" i="2"/>
  <c r="AA467" i="2" s="1"/>
  <c r="AB467" i="2" s="1"/>
  <c r="W467" i="2"/>
  <c r="V467" i="2"/>
  <c r="U467" i="2"/>
  <c r="T467" i="2"/>
  <c r="S467" i="2"/>
  <c r="R467" i="2"/>
  <c r="AA466" i="2"/>
  <c r="AB466" i="2" s="1"/>
  <c r="Z466" i="2"/>
  <c r="W466" i="2"/>
  <c r="V466" i="2"/>
  <c r="U466" i="2"/>
  <c r="T466" i="2"/>
  <c r="S466" i="2"/>
  <c r="R466" i="2"/>
  <c r="Z465" i="2"/>
  <c r="AA465" i="2" s="1"/>
  <c r="AB465" i="2" s="1"/>
  <c r="W465" i="2"/>
  <c r="V465" i="2"/>
  <c r="U465" i="2"/>
  <c r="T465" i="2"/>
  <c r="S465" i="2"/>
  <c r="R465" i="2"/>
  <c r="Z464" i="2"/>
  <c r="AA464" i="2" s="1"/>
  <c r="AB464" i="2" s="1"/>
  <c r="W464" i="2"/>
  <c r="V464" i="2"/>
  <c r="U464" i="2"/>
  <c r="T464" i="2"/>
  <c r="S464" i="2"/>
  <c r="R464" i="2"/>
  <c r="Z463" i="2"/>
  <c r="AA463" i="2" s="1"/>
  <c r="AB463" i="2" s="1"/>
  <c r="W463" i="2"/>
  <c r="V463" i="2"/>
  <c r="U463" i="2"/>
  <c r="T463" i="2"/>
  <c r="S463" i="2"/>
  <c r="R463" i="2"/>
  <c r="AA462" i="2"/>
  <c r="AB462" i="2" s="1"/>
  <c r="Z462" i="2"/>
  <c r="W462" i="2"/>
  <c r="V462" i="2"/>
  <c r="U462" i="2"/>
  <c r="T462" i="2"/>
  <c r="S462" i="2"/>
  <c r="R462" i="2"/>
  <c r="AB461" i="2"/>
  <c r="AA461" i="2"/>
  <c r="Z461" i="2"/>
  <c r="W461" i="2"/>
  <c r="V461" i="2"/>
  <c r="U461" i="2"/>
  <c r="T461" i="2"/>
  <c r="S461" i="2"/>
  <c r="R461" i="2"/>
  <c r="Z460" i="2"/>
  <c r="AA460" i="2" s="1"/>
  <c r="AB460" i="2" s="1"/>
  <c r="W460" i="2"/>
  <c r="V460" i="2"/>
  <c r="U460" i="2"/>
  <c r="T460" i="2"/>
  <c r="S460" i="2"/>
  <c r="R460" i="2"/>
  <c r="Z459" i="2"/>
  <c r="AA459" i="2" s="1"/>
  <c r="AB459" i="2" s="1"/>
  <c r="W459" i="2"/>
  <c r="V459" i="2"/>
  <c r="U459" i="2"/>
  <c r="T459" i="2"/>
  <c r="S459" i="2"/>
  <c r="R459" i="2"/>
  <c r="AA458" i="2"/>
  <c r="AB458" i="2" s="1"/>
  <c r="Z458" i="2"/>
  <c r="W458" i="2"/>
  <c r="V458" i="2"/>
  <c r="U458" i="2"/>
  <c r="T458" i="2"/>
  <c r="S458" i="2"/>
  <c r="R458" i="2"/>
  <c r="AB457" i="2"/>
  <c r="AA457" i="2"/>
  <c r="Z457" i="2"/>
  <c r="W457" i="2"/>
  <c r="V457" i="2"/>
  <c r="U457" i="2"/>
  <c r="T457" i="2"/>
  <c r="S457" i="2"/>
  <c r="R457" i="2"/>
  <c r="Z456" i="2"/>
  <c r="AA456" i="2" s="1"/>
  <c r="AB456" i="2" s="1"/>
  <c r="W456" i="2"/>
  <c r="V456" i="2"/>
  <c r="U456" i="2"/>
  <c r="T456" i="2"/>
  <c r="S456" i="2"/>
  <c r="R456" i="2"/>
  <c r="AA455" i="2"/>
  <c r="AB455" i="2" s="1"/>
  <c r="Z455" i="2"/>
  <c r="W455" i="2"/>
  <c r="V455" i="2"/>
  <c r="U455" i="2"/>
  <c r="T455" i="2"/>
  <c r="S455" i="2"/>
  <c r="R455" i="2"/>
  <c r="AB454" i="2"/>
  <c r="AA454" i="2"/>
  <c r="Z454" i="2"/>
  <c r="W454" i="2"/>
  <c r="V454" i="2"/>
  <c r="U454" i="2"/>
  <c r="T454" i="2"/>
  <c r="S454" i="2"/>
  <c r="R454" i="2"/>
  <c r="AB453" i="2"/>
  <c r="AA453" i="2"/>
  <c r="Z453" i="2"/>
  <c r="W453" i="2"/>
  <c r="V453" i="2"/>
  <c r="U453" i="2"/>
  <c r="T453" i="2"/>
  <c r="S453" i="2"/>
  <c r="R453" i="2"/>
  <c r="Z452" i="2"/>
  <c r="AA452" i="2" s="1"/>
  <c r="AB452" i="2" s="1"/>
  <c r="W452" i="2"/>
  <c r="V452" i="2"/>
  <c r="U452" i="2"/>
  <c r="T452" i="2"/>
  <c r="S452" i="2"/>
  <c r="R452" i="2"/>
  <c r="Z451" i="2"/>
  <c r="AA451" i="2" s="1"/>
  <c r="AB451" i="2" s="1"/>
  <c r="W451" i="2"/>
  <c r="V451" i="2"/>
  <c r="U451" i="2"/>
  <c r="T451" i="2"/>
  <c r="S451" i="2"/>
  <c r="R451" i="2"/>
  <c r="AA450" i="2"/>
  <c r="AB450" i="2" s="1"/>
  <c r="Z450" i="2"/>
  <c r="W450" i="2"/>
  <c r="V450" i="2"/>
  <c r="U450" i="2"/>
  <c r="T450" i="2"/>
  <c r="S450" i="2"/>
  <c r="R450" i="2"/>
  <c r="AB449" i="2"/>
  <c r="AA449" i="2"/>
  <c r="Z449" i="2"/>
  <c r="W449" i="2"/>
  <c r="V449" i="2"/>
  <c r="U449" i="2"/>
  <c r="T449" i="2"/>
  <c r="S449" i="2"/>
  <c r="R449" i="2"/>
  <c r="Z448" i="2"/>
  <c r="AA448" i="2" s="1"/>
  <c r="AB448" i="2" s="1"/>
  <c r="W448" i="2"/>
  <c r="V448" i="2"/>
  <c r="U448" i="2"/>
  <c r="T448" i="2"/>
  <c r="S448" i="2"/>
  <c r="R448" i="2"/>
  <c r="Z447" i="2"/>
  <c r="AA447" i="2" s="1"/>
  <c r="AB447" i="2" s="1"/>
  <c r="W447" i="2"/>
  <c r="V447" i="2"/>
  <c r="U447" i="2"/>
  <c r="T447" i="2"/>
  <c r="S447" i="2"/>
  <c r="R447" i="2"/>
  <c r="AA446" i="2"/>
  <c r="AB446" i="2" s="1"/>
  <c r="Z446" i="2"/>
  <c r="W446" i="2"/>
  <c r="V446" i="2"/>
  <c r="U446" i="2"/>
  <c r="T446" i="2"/>
  <c r="S446" i="2"/>
  <c r="R446" i="2"/>
  <c r="AB445" i="2"/>
  <c r="AA445" i="2"/>
  <c r="Z445" i="2"/>
  <c r="W445" i="2"/>
  <c r="V445" i="2"/>
  <c r="U445" i="2"/>
  <c r="T445" i="2"/>
  <c r="S445" i="2"/>
  <c r="R445" i="2"/>
  <c r="Z444" i="2"/>
  <c r="AA444" i="2" s="1"/>
  <c r="AB444" i="2" s="1"/>
  <c r="W444" i="2"/>
  <c r="V444" i="2"/>
  <c r="U444" i="2"/>
  <c r="T444" i="2"/>
  <c r="S444" i="2"/>
  <c r="R444" i="2"/>
  <c r="Z443" i="2"/>
  <c r="AA443" i="2" s="1"/>
  <c r="AB443" i="2" s="1"/>
  <c r="W443" i="2"/>
  <c r="V443" i="2"/>
  <c r="U443" i="2"/>
  <c r="T443" i="2"/>
  <c r="S443" i="2"/>
  <c r="R443" i="2"/>
  <c r="AA442" i="2"/>
  <c r="AB442" i="2" s="1"/>
  <c r="Z442" i="2"/>
  <c r="W442" i="2"/>
  <c r="V442" i="2"/>
  <c r="U442" i="2"/>
  <c r="T442" i="2"/>
  <c r="S442" i="2"/>
  <c r="R442" i="2"/>
  <c r="AB441" i="2"/>
  <c r="AA441" i="2"/>
  <c r="Z441" i="2"/>
  <c r="W441" i="2"/>
  <c r="V441" i="2"/>
  <c r="U441" i="2"/>
  <c r="T441" i="2"/>
  <c r="S441" i="2"/>
  <c r="R441" i="2"/>
  <c r="Z440" i="2"/>
  <c r="AA440" i="2" s="1"/>
  <c r="AB440" i="2" s="1"/>
  <c r="W440" i="2"/>
  <c r="V440" i="2"/>
  <c r="U440" i="2"/>
  <c r="T440" i="2"/>
  <c r="S440" i="2"/>
  <c r="R440" i="2"/>
  <c r="AA439" i="2"/>
  <c r="AB439" i="2" s="1"/>
  <c r="Z439" i="2"/>
  <c r="W439" i="2"/>
  <c r="V439" i="2"/>
  <c r="U439" i="2"/>
  <c r="T439" i="2"/>
  <c r="S439" i="2"/>
  <c r="R439" i="2"/>
  <c r="AB438" i="2"/>
  <c r="AA438" i="2"/>
  <c r="Z438" i="2"/>
  <c r="W438" i="2"/>
  <c r="V438" i="2"/>
  <c r="U438" i="2"/>
  <c r="T438" i="2"/>
  <c r="S438" i="2"/>
  <c r="R438" i="2"/>
  <c r="AB437" i="2"/>
  <c r="AA437" i="2"/>
  <c r="Z437" i="2"/>
  <c r="W437" i="2"/>
  <c r="V437" i="2"/>
  <c r="U437" i="2"/>
  <c r="T437" i="2"/>
  <c r="S437" i="2"/>
  <c r="R437" i="2"/>
  <c r="Z436" i="2"/>
  <c r="AA436" i="2" s="1"/>
  <c r="AB436" i="2" s="1"/>
  <c r="W436" i="2"/>
  <c r="V436" i="2"/>
  <c r="U436" i="2"/>
  <c r="T436" i="2"/>
  <c r="S436" i="2"/>
  <c r="R436" i="2"/>
  <c r="Z435" i="2"/>
  <c r="AA435" i="2" s="1"/>
  <c r="AB435" i="2" s="1"/>
  <c r="W435" i="2"/>
  <c r="V435" i="2"/>
  <c r="U435" i="2"/>
  <c r="T435" i="2"/>
  <c r="S435" i="2"/>
  <c r="R435" i="2"/>
  <c r="AA434" i="2"/>
  <c r="AB434" i="2" s="1"/>
  <c r="Z434" i="2"/>
  <c r="W434" i="2"/>
  <c r="V434" i="2"/>
  <c r="U434" i="2"/>
  <c r="T434" i="2"/>
  <c r="S434" i="2"/>
  <c r="R434" i="2"/>
  <c r="AB433" i="2"/>
  <c r="AA433" i="2"/>
  <c r="Z433" i="2"/>
  <c r="W433" i="2"/>
  <c r="V433" i="2"/>
  <c r="U433" i="2"/>
  <c r="T433" i="2"/>
  <c r="S433" i="2"/>
  <c r="R433" i="2"/>
  <c r="Z432" i="2"/>
  <c r="AA432" i="2" s="1"/>
  <c r="AB432" i="2" s="1"/>
  <c r="W432" i="2"/>
  <c r="V432" i="2"/>
  <c r="U432" i="2"/>
  <c r="T432" i="2"/>
  <c r="S432" i="2"/>
  <c r="R432" i="2"/>
  <c r="Z431" i="2"/>
  <c r="AA431" i="2" s="1"/>
  <c r="AB431" i="2" s="1"/>
  <c r="W431" i="2"/>
  <c r="V431" i="2"/>
  <c r="U431" i="2"/>
  <c r="T431" i="2"/>
  <c r="S431" i="2"/>
  <c r="R431" i="2"/>
  <c r="AA430" i="2"/>
  <c r="AB430" i="2" s="1"/>
  <c r="Z430" i="2"/>
  <c r="W430" i="2"/>
  <c r="V430" i="2"/>
  <c r="U430" i="2"/>
  <c r="T430" i="2"/>
  <c r="S430" i="2"/>
  <c r="R430" i="2"/>
  <c r="Z429" i="2"/>
  <c r="AA429" i="2" s="1"/>
  <c r="AB429" i="2" s="1"/>
  <c r="W429" i="2"/>
  <c r="V429" i="2"/>
  <c r="U429" i="2"/>
  <c r="T429" i="2"/>
  <c r="S429" i="2"/>
  <c r="R429" i="2"/>
  <c r="Z428" i="2"/>
  <c r="AA428" i="2" s="1"/>
  <c r="AB428" i="2" s="1"/>
  <c r="W428" i="2"/>
  <c r="V428" i="2"/>
  <c r="U428" i="2"/>
  <c r="T428" i="2"/>
  <c r="S428" i="2"/>
  <c r="R428" i="2"/>
  <c r="Z427" i="2"/>
  <c r="AA427" i="2" s="1"/>
  <c r="AB427" i="2" s="1"/>
  <c r="W427" i="2"/>
  <c r="V427" i="2"/>
  <c r="U427" i="2"/>
  <c r="T427" i="2"/>
  <c r="S427" i="2"/>
  <c r="R427" i="2"/>
  <c r="AA426" i="2"/>
  <c r="AB426" i="2" s="1"/>
  <c r="Z426" i="2"/>
  <c r="W426" i="2"/>
  <c r="V426" i="2"/>
  <c r="U426" i="2"/>
  <c r="T426" i="2"/>
  <c r="S426" i="2"/>
  <c r="R426" i="2"/>
  <c r="AB425" i="2"/>
  <c r="AA425" i="2"/>
  <c r="Z425" i="2"/>
  <c r="W425" i="2"/>
  <c r="V425" i="2"/>
  <c r="U425" i="2"/>
  <c r="T425" i="2"/>
  <c r="S425" i="2"/>
  <c r="R425" i="2"/>
  <c r="Z424" i="2"/>
  <c r="AA424" i="2" s="1"/>
  <c r="AB424" i="2" s="1"/>
  <c r="W424" i="2"/>
  <c r="V424" i="2"/>
  <c r="U424" i="2"/>
  <c r="T424" i="2"/>
  <c r="S424" i="2"/>
  <c r="R424" i="2"/>
  <c r="Z423" i="2"/>
  <c r="AA423" i="2" s="1"/>
  <c r="AB423" i="2" s="1"/>
  <c r="W423" i="2"/>
  <c r="V423" i="2"/>
  <c r="U423" i="2"/>
  <c r="T423" i="2"/>
  <c r="S423" i="2"/>
  <c r="R423" i="2"/>
  <c r="AA422" i="2"/>
  <c r="AB422" i="2" s="1"/>
  <c r="Z422" i="2"/>
  <c r="W422" i="2"/>
  <c r="V422" i="2"/>
  <c r="U422" i="2"/>
  <c r="T422" i="2"/>
  <c r="S422" i="2"/>
  <c r="R422" i="2"/>
  <c r="AB421" i="2"/>
  <c r="Z421" i="2"/>
  <c r="AA421" i="2" s="1"/>
  <c r="W421" i="2"/>
  <c r="V421" i="2"/>
  <c r="U421" i="2"/>
  <c r="T421" i="2"/>
  <c r="S421" i="2"/>
  <c r="R421" i="2"/>
  <c r="Z420" i="2"/>
  <c r="AA420" i="2" s="1"/>
  <c r="AB420" i="2" s="1"/>
  <c r="W420" i="2"/>
  <c r="V420" i="2"/>
  <c r="U420" i="2"/>
  <c r="T420" i="2"/>
  <c r="S420" i="2"/>
  <c r="R420" i="2"/>
  <c r="Z419" i="2"/>
  <c r="AA419" i="2" s="1"/>
  <c r="AB419" i="2" s="1"/>
  <c r="Q419" i="2"/>
  <c r="R419" i="2" s="1"/>
  <c r="P419" i="2"/>
  <c r="S419" i="2" s="1"/>
  <c r="Z418" i="2"/>
  <c r="AA418" i="2" s="1"/>
  <c r="AB418" i="2" s="1"/>
  <c r="S418" i="2"/>
  <c r="Q418" i="2"/>
  <c r="R418" i="2" s="1"/>
  <c r="P418" i="2"/>
  <c r="S417" i="2"/>
  <c r="R417" i="2"/>
  <c r="Q417" i="2"/>
  <c r="P417" i="2"/>
  <c r="Z417" i="2" s="1"/>
  <c r="AA417" i="2" s="1"/>
  <c r="AB417" i="2" s="1"/>
  <c r="AB416" i="2"/>
  <c r="Q416" i="2"/>
  <c r="R416" i="2" s="1"/>
  <c r="P416" i="2"/>
  <c r="Z416" i="2" s="1"/>
  <c r="AA416" i="2" s="1"/>
  <c r="Q415" i="2"/>
  <c r="R415" i="2" s="1"/>
  <c r="P415" i="2"/>
  <c r="Q414" i="2"/>
  <c r="R414" i="2" s="1"/>
  <c r="P414" i="2"/>
  <c r="S413" i="2"/>
  <c r="R413" i="2"/>
  <c r="Q413" i="2"/>
  <c r="P413" i="2"/>
  <c r="Z413" i="2" s="1"/>
  <c r="AA413" i="2" s="1"/>
  <c r="AB413" i="2" s="1"/>
  <c r="R412" i="2"/>
  <c r="Q412" i="2"/>
  <c r="P412" i="2"/>
  <c r="Z411" i="2"/>
  <c r="AA411" i="2" s="1"/>
  <c r="AB411" i="2" s="1"/>
  <c r="Q411" i="2"/>
  <c r="R411" i="2" s="1"/>
  <c r="P411" i="2"/>
  <c r="S411" i="2" s="1"/>
  <c r="Z410" i="2"/>
  <c r="AA410" i="2" s="1"/>
  <c r="AB410" i="2" s="1"/>
  <c r="S410" i="2"/>
  <c r="Q410" i="2"/>
  <c r="R410" i="2" s="1"/>
  <c r="P410" i="2"/>
  <c r="S409" i="2"/>
  <c r="R409" i="2"/>
  <c r="Q409" i="2"/>
  <c r="P409" i="2"/>
  <c r="Z409" i="2" s="1"/>
  <c r="AA409" i="2" s="1"/>
  <c r="AB409" i="2" s="1"/>
  <c r="AB408" i="2"/>
  <c r="Q408" i="2"/>
  <c r="R408" i="2" s="1"/>
  <c r="P408" i="2"/>
  <c r="Z408" i="2" s="1"/>
  <c r="AA408" i="2" s="1"/>
  <c r="Q407" i="2"/>
  <c r="R407" i="2" s="1"/>
  <c r="P407" i="2"/>
  <c r="Q406" i="2"/>
  <c r="R406" i="2" s="1"/>
  <c r="P406" i="2"/>
  <c r="S405" i="2"/>
  <c r="R405" i="2"/>
  <c r="Q405" i="2"/>
  <c r="P405" i="2"/>
  <c r="Z405" i="2" s="1"/>
  <c r="AA405" i="2" s="1"/>
  <c r="AB405" i="2" s="1"/>
  <c r="R404" i="2"/>
  <c r="Q404" i="2"/>
  <c r="P404" i="2"/>
  <c r="Z403" i="2"/>
  <c r="AA403" i="2" s="1"/>
  <c r="AB403" i="2" s="1"/>
  <c r="Q403" i="2"/>
  <c r="R403" i="2" s="1"/>
  <c r="P403" i="2"/>
  <c r="S403" i="2" s="1"/>
  <c r="Z402" i="2"/>
  <c r="AA402" i="2" s="1"/>
  <c r="AB402" i="2" s="1"/>
  <c r="S402" i="2"/>
  <c r="Q402" i="2"/>
  <c r="R402" i="2" s="1"/>
  <c r="P402" i="2"/>
  <c r="S401" i="2"/>
  <c r="R401" i="2"/>
  <c r="Q401" i="2"/>
  <c r="P401" i="2"/>
  <c r="Z401" i="2" s="1"/>
  <c r="AA401" i="2" s="1"/>
  <c r="AB401" i="2" s="1"/>
  <c r="Q400" i="2"/>
  <c r="R400" i="2" s="1"/>
  <c r="P400" i="2"/>
  <c r="Z400" i="2" s="1"/>
  <c r="AA400" i="2" s="1"/>
  <c r="AB400" i="2" s="1"/>
  <c r="Q399" i="2"/>
  <c r="R399" i="2" s="1"/>
  <c r="P399" i="2"/>
  <c r="Q398" i="2"/>
  <c r="R398" i="2" s="1"/>
  <c r="P398" i="2"/>
  <c r="S397" i="2"/>
  <c r="R397" i="2"/>
  <c r="Q397" i="2"/>
  <c r="P397" i="2"/>
  <c r="Z397" i="2" s="1"/>
  <c r="AA397" i="2" s="1"/>
  <c r="AB397" i="2" s="1"/>
  <c r="R396" i="2"/>
  <c r="Q396" i="2"/>
  <c r="P396" i="2"/>
  <c r="Z395" i="2"/>
  <c r="AA395" i="2" s="1"/>
  <c r="AB395" i="2" s="1"/>
  <c r="Q395" i="2"/>
  <c r="R395" i="2" s="1"/>
  <c r="P395" i="2"/>
  <c r="S395" i="2" s="1"/>
  <c r="Z394" i="2"/>
  <c r="AA394" i="2" s="1"/>
  <c r="AB394" i="2" s="1"/>
  <c r="S394" i="2"/>
  <c r="Q394" i="2"/>
  <c r="R394" i="2" s="1"/>
  <c r="P394" i="2"/>
  <c r="S393" i="2"/>
  <c r="R393" i="2"/>
  <c r="Q393" i="2"/>
  <c r="P393" i="2"/>
  <c r="Z393" i="2" s="1"/>
  <c r="AA393" i="2" s="1"/>
  <c r="AB393" i="2" s="1"/>
  <c r="Q392" i="2"/>
  <c r="R392" i="2" s="1"/>
  <c r="P392" i="2"/>
  <c r="Z392" i="2" s="1"/>
  <c r="AA392" i="2" s="1"/>
  <c r="AB392" i="2" s="1"/>
  <c r="Q391" i="2"/>
  <c r="R391" i="2" s="1"/>
  <c r="P391" i="2"/>
  <c r="Q390" i="2"/>
  <c r="R390" i="2" s="1"/>
  <c r="P390" i="2"/>
  <c r="S389" i="2"/>
  <c r="R389" i="2"/>
  <c r="Q389" i="2"/>
  <c r="P389" i="2"/>
  <c r="Z389" i="2" s="1"/>
  <c r="AA389" i="2" s="1"/>
  <c r="AB389" i="2" s="1"/>
  <c r="R388" i="2"/>
  <c r="Q388" i="2"/>
  <c r="P388" i="2"/>
  <c r="Z387" i="2"/>
  <c r="AA387" i="2" s="1"/>
  <c r="AB387" i="2" s="1"/>
  <c r="Q387" i="2"/>
  <c r="R387" i="2" s="1"/>
  <c r="P387" i="2"/>
  <c r="S387" i="2" s="1"/>
  <c r="Z386" i="2"/>
  <c r="AA386" i="2" s="1"/>
  <c r="AB386" i="2" s="1"/>
  <c r="S386" i="2"/>
  <c r="Q386" i="2"/>
  <c r="R386" i="2" s="1"/>
  <c r="P386" i="2"/>
  <c r="S385" i="2"/>
  <c r="R385" i="2"/>
  <c r="Q385" i="2"/>
  <c r="P385" i="2"/>
  <c r="Z385" i="2" s="1"/>
  <c r="AA385" i="2" s="1"/>
  <c r="AB385" i="2" s="1"/>
  <c r="AB384" i="2"/>
  <c r="Q384" i="2"/>
  <c r="R384" i="2" s="1"/>
  <c r="P384" i="2"/>
  <c r="Z384" i="2" s="1"/>
  <c r="AA384" i="2" s="1"/>
  <c r="Q383" i="2"/>
  <c r="R383" i="2" s="1"/>
  <c r="P383" i="2"/>
  <c r="Q382" i="2"/>
  <c r="R382" i="2" s="1"/>
  <c r="P382" i="2"/>
  <c r="S381" i="2"/>
  <c r="R381" i="2"/>
  <c r="Q381" i="2"/>
  <c r="P381" i="2"/>
  <c r="Z381" i="2" s="1"/>
  <c r="AA381" i="2" s="1"/>
  <c r="AB381" i="2" s="1"/>
  <c r="R380" i="2"/>
  <c r="Q380" i="2"/>
  <c r="P380" i="2"/>
  <c r="Z379" i="2"/>
  <c r="AA379" i="2" s="1"/>
  <c r="AB379" i="2" s="1"/>
  <c r="Q379" i="2"/>
  <c r="R379" i="2" s="1"/>
  <c r="P379" i="2"/>
  <c r="S379" i="2" s="1"/>
  <c r="Z378" i="2"/>
  <c r="AA378" i="2" s="1"/>
  <c r="AB378" i="2" s="1"/>
  <c r="S378" i="2"/>
  <c r="Q378" i="2"/>
  <c r="R378" i="2" s="1"/>
  <c r="P378" i="2"/>
  <c r="S377" i="2"/>
  <c r="R377" i="2"/>
  <c r="Q377" i="2"/>
  <c r="P377" i="2"/>
  <c r="Z377" i="2" s="1"/>
  <c r="AA377" i="2" s="1"/>
  <c r="AB377" i="2" s="1"/>
  <c r="AE376" i="2"/>
  <c r="AD376" i="2"/>
  <c r="AC376" i="2"/>
  <c r="Z376" i="2"/>
  <c r="AA376" i="2" s="1"/>
  <c r="AB376" i="2" s="1"/>
  <c r="W376" i="2"/>
  <c r="V376" i="2"/>
  <c r="U376" i="2"/>
  <c r="T376" i="2"/>
  <c r="S376" i="2"/>
  <c r="R376" i="2"/>
  <c r="AD375" i="2"/>
  <c r="AE375" i="2" s="1"/>
  <c r="AC375" i="2"/>
  <c r="Z375" i="2"/>
  <c r="AA375" i="2" s="1"/>
  <c r="AB375" i="2" s="1"/>
  <c r="W375" i="2"/>
  <c r="V375" i="2"/>
  <c r="U375" i="2"/>
  <c r="T375" i="2"/>
  <c r="S375" i="2"/>
  <c r="R375" i="2"/>
  <c r="AC374" i="2"/>
  <c r="AD374" i="2" s="1"/>
  <c r="AE374" i="2" s="1"/>
  <c r="Z374" i="2"/>
  <c r="AA374" i="2" s="1"/>
  <c r="AB374" i="2" s="1"/>
  <c r="W374" i="2"/>
  <c r="V374" i="2"/>
  <c r="U374" i="2"/>
  <c r="T374" i="2"/>
  <c r="S374" i="2"/>
  <c r="R374" i="2"/>
  <c r="AC373" i="2"/>
  <c r="AD373" i="2" s="1"/>
  <c r="AE373" i="2" s="1"/>
  <c r="Z373" i="2"/>
  <c r="AA373" i="2" s="1"/>
  <c r="AB373" i="2" s="1"/>
  <c r="W373" i="2"/>
  <c r="V373" i="2"/>
  <c r="U373" i="2"/>
  <c r="T373" i="2"/>
  <c r="S373" i="2"/>
  <c r="R373" i="2"/>
  <c r="AC372" i="2"/>
  <c r="AD372" i="2" s="1"/>
  <c r="AE372" i="2" s="1"/>
  <c r="Z372" i="2"/>
  <c r="AA372" i="2" s="1"/>
  <c r="AB372" i="2" s="1"/>
  <c r="W372" i="2"/>
  <c r="V372" i="2"/>
  <c r="U372" i="2"/>
  <c r="T372" i="2"/>
  <c r="S372" i="2"/>
  <c r="R372" i="2"/>
  <c r="AC371" i="2"/>
  <c r="AD371" i="2" s="1"/>
  <c r="AE371" i="2" s="1"/>
  <c r="Z371" i="2"/>
  <c r="AA371" i="2" s="1"/>
  <c r="AB371" i="2" s="1"/>
  <c r="W371" i="2"/>
  <c r="V371" i="2"/>
  <c r="U371" i="2"/>
  <c r="T371" i="2"/>
  <c r="S371" i="2"/>
  <c r="R371" i="2"/>
  <c r="AC370" i="2"/>
  <c r="AD370" i="2" s="1"/>
  <c r="AE370" i="2" s="1"/>
  <c r="Z370" i="2"/>
  <c r="AA370" i="2" s="1"/>
  <c r="AB370" i="2" s="1"/>
  <c r="W370" i="2"/>
  <c r="V370" i="2"/>
  <c r="U370" i="2"/>
  <c r="T370" i="2"/>
  <c r="S370" i="2"/>
  <c r="R370" i="2"/>
  <c r="AC369" i="2"/>
  <c r="AD369" i="2" s="1"/>
  <c r="AE369" i="2" s="1"/>
  <c r="Z369" i="2"/>
  <c r="AA369" i="2" s="1"/>
  <c r="AB369" i="2" s="1"/>
  <c r="W369" i="2"/>
  <c r="V369" i="2"/>
  <c r="U369" i="2"/>
  <c r="T369" i="2"/>
  <c r="S369" i="2"/>
  <c r="R369" i="2"/>
  <c r="AD368" i="2"/>
  <c r="AE368" i="2" s="1"/>
  <c r="AC368" i="2"/>
  <c r="Z368" i="2"/>
  <c r="AA368" i="2" s="1"/>
  <c r="AB368" i="2" s="1"/>
  <c r="W368" i="2"/>
  <c r="V368" i="2"/>
  <c r="U368" i="2"/>
  <c r="T368" i="2"/>
  <c r="S368" i="2"/>
  <c r="R368" i="2"/>
  <c r="AD367" i="2"/>
  <c r="AE367" i="2" s="1"/>
  <c r="AC367" i="2"/>
  <c r="Z367" i="2"/>
  <c r="AA367" i="2" s="1"/>
  <c r="AB367" i="2" s="1"/>
  <c r="W367" i="2"/>
  <c r="V367" i="2"/>
  <c r="U367" i="2"/>
  <c r="T367" i="2"/>
  <c r="S367" i="2"/>
  <c r="R367" i="2"/>
  <c r="AD366" i="2"/>
  <c r="AE366" i="2" s="1"/>
  <c r="AC366" i="2"/>
  <c r="Z366" i="2"/>
  <c r="AA366" i="2" s="1"/>
  <c r="AB366" i="2" s="1"/>
  <c r="W366" i="2"/>
  <c r="V366" i="2"/>
  <c r="U366" i="2"/>
  <c r="T366" i="2"/>
  <c r="S366" i="2"/>
  <c r="R366" i="2"/>
  <c r="AC365" i="2"/>
  <c r="AD365" i="2" s="1"/>
  <c r="AE365" i="2" s="1"/>
  <c r="Z365" i="2"/>
  <c r="AA365" i="2" s="1"/>
  <c r="AB365" i="2" s="1"/>
  <c r="W365" i="2"/>
  <c r="V365" i="2"/>
  <c r="U365" i="2"/>
  <c r="T365" i="2"/>
  <c r="S365" i="2"/>
  <c r="R365" i="2"/>
  <c r="AD364" i="2"/>
  <c r="AE364" i="2" s="1"/>
  <c r="AC364" i="2"/>
  <c r="Z364" i="2"/>
  <c r="AA364" i="2" s="1"/>
  <c r="AB364" i="2" s="1"/>
  <c r="W364" i="2"/>
  <c r="V364" i="2"/>
  <c r="U364" i="2"/>
  <c r="T364" i="2"/>
  <c r="S364" i="2"/>
  <c r="R364" i="2"/>
  <c r="AD363" i="2"/>
  <c r="AE363" i="2" s="1"/>
  <c r="AC363" i="2"/>
  <c r="Z363" i="2"/>
  <c r="AA363" i="2" s="1"/>
  <c r="AB363" i="2" s="1"/>
  <c r="W363" i="2"/>
  <c r="V363" i="2"/>
  <c r="U363" i="2"/>
  <c r="T363" i="2"/>
  <c r="S363" i="2"/>
  <c r="R363" i="2"/>
  <c r="AD362" i="2"/>
  <c r="AE362" i="2" s="1"/>
  <c r="AC362" i="2"/>
  <c r="Z362" i="2"/>
  <c r="AA362" i="2" s="1"/>
  <c r="AB362" i="2" s="1"/>
  <c r="W362" i="2"/>
  <c r="V362" i="2"/>
  <c r="U362" i="2"/>
  <c r="T362" i="2"/>
  <c r="S362" i="2"/>
  <c r="R362" i="2"/>
  <c r="AC361" i="2"/>
  <c r="AD361" i="2" s="1"/>
  <c r="AE361" i="2" s="1"/>
  <c r="Z361" i="2"/>
  <c r="AA361" i="2" s="1"/>
  <c r="AB361" i="2" s="1"/>
  <c r="W361" i="2"/>
  <c r="V361" i="2"/>
  <c r="U361" i="2"/>
  <c r="T361" i="2"/>
  <c r="S361" i="2"/>
  <c r="R361" i="2"/>
  <c r="AD360" i="2"/>
  <c r="AE360" i="2" s="1"/>
  <c r="AC360" i="2"/>
  <c r="Z360" i="2"/>
  <c r="AA360" i="2" s="1"/>
  <c r="AB360" i="2" s="1"/>
  <c r="W360" i="2"/>
  <c r="V360" i="2"/>
  <c r="U360" i="2"/>
  <c r="T360" i="2"/>
  <c r="S360" i="2"/>
  <c r="R360" i="2"/>
  <c r="AD359" i="2"/>
  <c r="AE359" i="2" s="1"/>
  <c r="AC359" i="2"/>
  <c r="Z359" i="2"/>
  <c r="AA359" i="2" s="1"/>
  <c r="AB359" i="2" s="1"/>
  <c r="W359" i="2"/>
  <c r="V359" i="2"/>
  <c r="U359" i="2"/>
  <c r="T359" i="2"/>
  <c r="S359" i="2"/>
  <c r="R359" i="2"/>
  <c r="AD358" i="2"/>
  <c r="AE358" i="2" s="1"/>
  <c r="AC358" i="2"/>
  <c r="Z358" i="2"/>
  <c r="AA358" i="2" s="1"/>
  <c r="AB358" i="2" s="1"/>
  <c r="W358" i="2"/>
  <c r="V358" i="2"/>
  <c r="U358" i="2"/>
  <c r="T358" i="2"/>
  <c r="S358" i="2"/>
  <c r="R358" i="2"/>
  <c r="AC357" i="2"/>
  <c r="AD357" i="2" s="1"/>
  <c r="AE357" i="2" s="1"/>
  <c r="Z357" i="2"/>
  <c r="AA357" i="2" s="1"/>
  <c r="AB357" i="2" s="1"/>
  <c r="W357" i="2"/>
  <c r="V357" i="2"/>
  <c r="U357" i="2"/>
  <c r="T357" i="2"/>
  <c r="S357" i="2"/>
  <c r="R357" i="2"/>
  <c r="AD356" i="2"/>
  <c r="AE356" i="2" s="1"/>
  <c r="AC356" i="2"/>
  <c r="Z356" i="2"/>
  <c r="AA356" i="2" s="1"/>
  <c r="AB356" i="2" s="1"/>
  <c r="W356" i="2"/>
  <c r="V356" i="2"/>
  <c r="U356" i="2"/>
  <c r="T356" i="2"/>
  <c r="S356" i="2"/>
  <c r="R356" i="2"/>
  <c r="AD355" i="2"/>
  <c r="AE355" i="2" s="1"/>
  <c r="AC355" i="2"/>
  <c r="Z355" i="2"/>
  <c r="AA355" i="2" s="1"/>
  <c r="AB355" i="2" s="1"/>
  <c r="W355" i="2"/>
  <c r="V355" i="2"/>
  <c r="U355" i="2"/>
  <c r="T355" i="2"/>
  <c r="S355" i="2"/>
  <c r="R355" i="2"/>
  <c r="AD354" i="2"/>
  <c r="AE354" i="2" s="1"/>
  <c r="AC354" i="2"/>
  <c r="Z354" i="2"/>
  <c r="AA354" i="2" s="1"/>
  <c r="AB354" i="2" s="1"/>
  <c r="W354" i="2"/>
  <c r="V354" i="2"/>
  <c r="U354" i="2"/>
  <c r="T354" i="2"/>
  <c r="S354" i="2"/>
  <c r="R354" i="2"/>
  <c r="AC353" i="2"/>
  <c r="AD353" i="2" s="1"/>
  <c r="AE353" i="2" s="1"/>
  <c r="Z353" i="2"/>
  <c r="AA353" i="2" s="1"/>
  <c r="AB353" i="2" s="1"/>
  <c r="W353" i="2"/>
  <c r="V353" i="2"/>
  <c r="U353" i="2"/>
  <c r="T353" i="2"/>
  <c r="S353" i="2"/>
  <c r="R353" i="2"/>
  <c r="AD352" i="2"/>
  <c r="AE352" i="2" s="1"/>
  <c r="AC352" i="2"/>
  <c r="Z352" i="2"/>
  <c r="AA352" i="2" s="1"/>
  <c r="AB352" i="2" s="1"/>
  <c r="W352" i="2"/>
  <c r="V352" i="2"/>
  <c r="U352" i="2"/>
  <c r="T352" i="2"/>
  <c r="S352" i="2"/>
  <c r="R352" i="2"/>
  <c r="AD351" i="2"/>
  <c r="AE351" i="2" s="1"/>
  <c r="AC351" i="2"/>
  <c r="Z351" i="2"/>
  <c r="AA351" i="2" s="1"/>
  <c r="AB351" i="2" s="1"/>
  <c r="W351" i="2"/>
  <c r="V351" i="2"/>
  <c r="U351" i="2"/>
  <c r="T351" i="2"/>
  <c r="S351" i="2"/>
  <c r="R351" i="2"/>
  <c r="AD350" i="2"/>
  <c r="AE350" i="2" s="1"/>
  <c r="AC350" i="2"/>
  <c r="Z350" i="2"/>
  <c r="AA350" i="2" s="1"/>
  <c r="AB350" i="2" s="1"/>
  <c r="W350" i="2"/>
  <c r="V350" i="2"/>
  <c r="U350" i="2"/>
  <c r="T350" i="2"/>
  <c r="S350" i="2"/>
  <c r="R350" i="2"/>
  <c r="AC349" i="2"/>
  <c r="AD349" i="2" s="1"/>
  <c r="AE349" i="2" s="1"/>
  <c r="Z349" i="2"/>
  <c r="AA349" i="2" s="1"/>
  <c r="AB349" i="2" s="1"/>
  <c r="W349" i="2"/>
  <c r="V349" i="2"/>
  <c r="U349" i="2"/>
  <c r="T349" i="2"/>
  <c r="S349" i="2"/>
  <c r="R349" i="2"/>
  <c r="AD348" i="2"/>
  <c r="AE348" i="2" s="1"/>
  <c r="AC348" i="2"/>
  <c r="Z348" i="2"/>
  <c r="AA348" i="2" s="1"/>
  <c r="AB348" i="2" s="1"/>
  <c r="W348" i="2"/>
  <c r="V348" i="2"/>
  <c r="U348" i="2"/>
  <c r="T348" i="2"/>
  <c r="S348" i="2"/>
  <c r="R348" i="2"/>
  <c r="AD347" i="2"/>
  <c r="AE347" i="2" s="1"/>
  <c r="AC347" i="2"/>
  <c r="Z347" i="2"/>
  <c r="AA347" i="2" s="1"/>
  <c r="AB347" i="2" s="1"/>
  <c r="W347" i="2"/>
  <c r="V347" i="2"/>
  <c r="U347" i="2"/>
  <c r="T347" i="2"/>
  <c r="S347" i="2"/>
  <c r="R347" i="2"/>
  <c r="AD346" i="2"/>
  <c r="AE346" i="2" s="1"/>
  <c r="AC346" i="2"/>
  <c r="Z346" i="2"/>
  <c r="AA346" i="2" s="1"/>
  <c r="AB346" i="2" s="1"/>
  <c r="W346" i="2"/>
  <c r="V346" i="2"/>
  <c r="U346" i="2"/>
  <c r="T346" i="2"/>
  <c r="S346" i="2"/>
  <c r="R346" i="2"/>
  <c r="AC345" i="2"/>
  <c r="AD345" i="2" s="1"/>
  <c r="AE345" i="2" s="1"/>
  <c r="Z345" i="2"/>
  <c r="AA345" i="2" s="1"/>
  <c r="AB345" i="2" s="1"/>
  <c r="W345" i="2"/>
  <c r="V345" i="2"/>
  <c r="U345" i="2"/>
  <c r="T345" i="2"/>
  <c r="S345" i="2"/>
  <c r="R345" i="2"/>
  <c r="AD344" i="2"/>
  <c r="AE344" i="2" s="1"/>
  <c r="AC344" i="2"/>
  <c r="Z344" i="2"/>
  <c r="AA344" i="2" s="1"/>
  <c r="AB344" i="2" s="1"/>
  <c r="W344" i="2"/>
  <c r="V344" i="2"/>
  <c r="U344" i="2"/>
  <c r="T344" i="2"/>
  <c r="S344" i="2"/>
  <c r="R344" i="2"/>
  <c r="AD343" i="2"/>
  <c r="AE343" i="2" s="1"/>
  <c r="AC343" i="2"/>
  <c r="Z343" i="2"/>
  <c r="AA343" i="2" s="1"/>
  <c r="AB343" i="2" s="1"/>
  <c r="W343" i="2"/>
  <c r="V343" i="2"/>
  <c r="U343" i="2"/>
  <c r="T343" i="2"/>
  <c r="S343" i="2"/>
  <c r="R343" i="2"/>
  <c r="AD342" i="2"/>
  <c r="AE342" i="2" s="1"/>
  <c r="AC342" i="2"/>
  <c r="Z342" i="2"/>
  <c r="AA342" i="2" s="1"/>
  <c r="AB342" i="2" s="1"/>
  <c r="W342" i="2"/>
  <c r="V342" i="2"/>
  <c r="U342" i="2"/>
  <c r="T342" i="2"/>
  <c r="S342" i="2"/>
  <c r="R342" i="2"/>
  <c r="AC341" i="2"/>
  <c r="AD341" i="2" s="1"/>
  <c r="AE341" i="2" s="1"/>
  <c r="Z341" i="2"/>
  <c r="AA341" i="2" s="1"/>
  <c r="AB341" i="2" s="1"/>
  <c r="W341" i="2"/>
  <c r="V341" i="2"/>
  <c r="U341" i="2"/>
  <c r="T341" i="2"/>
  <c r="S341" i="2"/>
  <c r="R341" i="2"/>
  <c r="AD340" i="2"/>
  <c r="AE340" i="2" s="1"/>
  <c r="AC340" i="2"/>
  <c r="Z340" i="2"/>
  <c r="AA340" i="2" s="1"/>
  <c r="AB340" i="2" s="1"/>
  <c r="W340" i="2"/>
  <c r="V340" i="2"/>
  <c r="U340" i="2"/>
  <c r="T340" i="2"/>
  <c r="S340" i="2"/>
  <c r="R340" i="2"/>
  <c r="AD339" i="2"/>
  <c r="AE339" i="2" s="1"/>
  <c r="AC339" i="2"/>
  <c r="Z339" i="2"/>
  <c r="AA339" i="2" s="1"/>
  <c r="AB339" i="2" s="1"/>
  <c r="W339" i="2"/>
  <c r="V339" i="2"/>
  <c r="U339" i="2"/>
  <c r="T339" i="2"/>
  <c r="S339" i="2"/>
  <c r="R339" i="2"/>
  <c r="AD338" i="2"/>
  <c r="AE338" i="2" s="1"/>
  <c r="AC338" i="2"/>
  <c r="Z338" i="2"/>
  <c r="AA338" i="2" s="1"/>
  <c r="AB338" i="2" s="1"/>
  <c r="W338" i="2"/>
  <c r="V338" i="2"/>
  <c r="U338" i="2"/>
  <c r="T338" i="2"/>
  <c r="S338" i="2"/>
  <c r="R338" i="2"/>
  <c r="AC337" i="2"/>
  <c r="AD337" i="2" s="1"/>
  <c r="AE337" i="2" s="1"/>
  <c r="Z337" i="2"/>
  <c r="AA337" i="2" s="1"/>
  <c r="AB337" i="2" s="1"/>
  <c r="W337" i="2"/>
  <c r="V337" i="2"/>
  <c r="U337" i="2"/>
  <c r="T337" i="2"/>
  <c r="S337" i="2"/>
  <c r="R337" i="2"/>
  <c r="AD336" i="2"/>
  <c r="AE336" i="2" s="1"/>
  <c r="AC336" i="2"/>
  <c r="Z336" i="2"/>
  <c r="AA336" i="2" s="1"/>
  <c r="AB336" i="2" s="1"/>
  <c r="W336" i="2"/>
  <c r="V336" i="2"/>
  <c r="U336" i="2"/>
  <c r="T336" i="2"/>
  <c r="S336" i="2"/>
  <c r="R336" i="2"/>
  <c r="AD335" i="2"/>
  <c r="AE335" i="2" s="1"/>
  <c r="AC335" i="2"/>
  <c r="Z335" i="2"/>
  <c r="AA335" i="2" s="1"/>
  <c r="AB335" i="2" s="1"/>
  <c r="W335" i="2"/>
  <c r="V335" i="2"/>
  <c r="U335" i="2"/>
  <c r="T335" i="2"/>
  <c r="S335" i="2"/>
  <c r="R335" i="2"/>
  <c r="AD334" i="2"/>
  <c r="AE334" i="2" s="1"/>
  <c r="AC334" i="2"/>
  <c r="Z334" i="2"/>
  <c r="AA334" i="2" s="1"/>
  <c r="AB334" i="2" s="1"/>
  <c r="W334" i="2"/>
  <c r="V334" i="2"/>
  <c r="U334" i="2"/>
  <c r="T334" i="2"/>
  <c r="S334" i="2"/>
  <c r="R334" i="2"/>
  <c r="AC333" i="2"/>
  <c r="AD333" i="2" s="1"/>
  <c r="AE333" i="2" s="1"/>
  <c r="Z333" i="2"/>
  <c r="AA333" i="2" s="1"/>
  <c r="AB333" i="2" s="1"/>
  <c r="W333" i="2"/>
  <c r="V333" i="2"/>
  <c r="U333" i="2"/>
  <c r="T333" i="2"/>
  <c r="S333" i="2"/>
  <c r="R333" i="2"/>
  <c r="AD332" i="2"/>
  <c r="AE332" i="2" s="1"/>
  <c r="AC332" i="2"/>
  <c r="Z332" i="2"/>
  <c r="AA332" i="2" s="1"/>
  <c r="AB332" i="2" s="1"/>
  <c r="W332" i="2"/>
  <c r="V332" i="2"/>
  <c r="U332" i="2"/>
  <c r="T332" i="2"/>
  <c r="S332" i="2"/>
  <c r="R332" i="2"/>
  <c r="AD331" i="2"/>
  <c r="AE331" i="2" s="1"/>
  <c r="AC331" i="2"/>
  <c r="Z331" i="2"/>
  <c r="AA331" i="2" s="1"/>
  <c r="AB331" i="2" s="1"/>
  <c r="W331" i="2"/>
  <c r="V331" i="2"/>
  <c r="U331" i="2"/>
  <c r="T331" i="2"/>
  <c r="S331" i="2"/>
  <c r="R331" i="2"/>
  <c r="AD330" i="2"/>
  <c r="AE330" i="2" s="1"/>
  <c r="AC330" i="2"/>
  <c r="Z330" i="2"/>
  <c r="AA330" i="2" s="1"/>
  <c r="AB330" i="2" s="1"/>
  <c r="W330" i="2"/>
  <c r="V330" i="2"/>
  <c r="U330" i="2"/>
  <c r="T330" i="2"/>
  <c r="S330" i="2"/>
  <c r="R330" i="2"/>
  <c r="AC329" i="2"/>
  <c r="AD329" i="2" s="1"/>
  <c r="AE329" i="2" s="1"/>
  <c r="Z329" i="2"/>
  <c r="AA329" i="2" s="1"/>
  <c r="AB329" i="2" s="1"/>
  <c r="W329" i="2"/>
  <c r="V329" i="2"/>
  <c r="U329" i="2"/>
  <c r="T329" i="2"/>
  <c r="S329" i="2"/>
  <c r="R329" i="2"/>
  <c r="AD328" i="2"/>
  <c r="AE328" i="2" s="1"/>
  <c r="AC328" i="2"/>
  <c r="Z328" i="2"/>
  <c r="AA328" i="2" s="1"/>
  <c r="AB328" i="2" s="1"/>
  <c r="W328" i="2"/>
  <c r="V328" i="2"/>
  <c r="U328" i="2"/>
  <c r="T328" i="2"/>
  <c r="S328" i="2"/>
  <c r="R328" i="2"/>
  <c r="AD327" i="2"/>
  <c r="AE327" i="2" s="1"/>
  <c r="AC327" i="2"/>
  <c r="Z327" i="2"/>
  <c r="AA327" i="2" s="1"/>
  <c r="AB327" i="2" s="1"/>
  <c r="W327" i="2"/>
  <c r="V327" i="2"/>
  <c r="U327" i="2"/>
  <c r="T327" i="2"/>
  <c r="S327" i="2"/>
  <c r="R327" i="2"/>
  <c r="AD326" i="2"/>
  <c r="AE326" i="2" s="1"/>
  <c r="AC326" i="2"/>
  <c r="Z326" i="2"/>
  <c r="AA326" i="2" s="1"/>
  <c r="AB326" i="2" s="1"/>
  <c r="W326" i="2"/>
  <c r="V326" i="2"/>
  <c r="U326" i="2"/>
  <c r="T326" i="2"/>
  <c r="S326" i="2"/>
  <c r="R326" i="2"/>
  <c r="AC325" i="2"/>
  <c r="AD325" i="2" s="1"/>
  <c r="AE325" i="2" s="1"/>
  <c r="Z325" i="2"/>
  <c r="AA325" i="2" s="1"/>
  <c r="AB325" i="2" s="1"/>
  <c r="W325" i="2"/>
  <c r="V325" i="2"/>
  <c r="U325" i="2"/>
  <c r="T325" i="2"/>
  <c r="S325" i="2"/>
  <c r="R325" i="2"/>
  <c r="AD324" i="2"/>
  <c r="AE324" i="2" s="1"/>
  <c r="AC324" i="2"/>
  <c r="Z324" i="2"/>
  <c r="AA324" i="2" s="1"/>
  <c r="AB324" i="2" s="1"/>
  <c r="W324" i="2"/>
  <c r="V324" i="2"/>
  <c r="U324" i="2"/>
  <c r="T324" i="2"/>
  <c r="S324" i="2"/>
  <c r="R324" i="2"/>
  <c r="AD323" i="2"/>
  <c r="AE323" i="2" s="1"/>
  <c r="AC323" i="2"/>
  <c r="Z323" i="2"/>
  <c r="AA323" i="2" s="1"/>
  <c r="AB323" i="2" s="1"/>
  <c r="W323" i="2"/>
  <c r="V323" i="2"/>
  <c r="U323" i="2"/>
  <c r="T323" i="2"/>
  <c r="S323" i="2"/>
  <c r="R323" i="2"/>
  <c r="AD322" i="2"/>
  <c r="AE322" i="2" s="1"/>
  <c r="AC322" i="2"/>
  <c r="Z322" i="2"/>
  <c r="AA322" i="2" s="1"/>
  <c r="AB322" i="2" s="1"/>
  <c r="W322" i="2"/>
  <c r="V322" i="2"/>
  <c r="U322" i="2"/>
  <c r="T322" i="2"/>
  <c r="S322" i="2"/>
  <c r="R322" i="2"/>
  <c r="AC321" i="2"/>
  <c r="AD321" i="2" s="1"/>
  <c r="AE321" i="2" s="1"/>
  <c r="Z321" i="2"/>
  <c r="AA321" i="2" s="1"/>
  <c r="AB321" i="2" s="1"/>
  <c r="W321" i="2"/>
  <c r="V321" i="2"/>
  <c r="U321" i="2"/>
  <c r="T321" i="2"/>
  <c r="S321" i="2"/>
  <c r="R321" i="2"/>
  <c r="AC320" i="2"/>
  <c r="AD320" i="2" s="1"/>
  <c r="AE320" i="2" s="1"/>
  <c r="Z320" i="2"/>
  <c r="AA320" i="2" s="1"/>
  <c r="AB320" i="2" s="1"/>
  <c r="W320" i="2"/>
  <c r="V320" i="2"/>
  <c r="U320" i="2"/>
  <c r="T320" i="2"/>
  <c r="S320" i="2"/>
  <c r="R320" i="2"/>
  <c r="AD319" i="2"/>
  <c r="AE319" i="2" s="1"/>
  <c r="AC319" i="2"/>
  <c r="Z319" i="2"/>
  <c r="AA319" i="2" s="1"/>
  <c r="AB319" i="2" s="1"/>
  <c r="W319" i="2"/>
  <c r="V319" i="2"/>
  <c r="U319" i="2"/>
  <c r="T319" i="2"/>
  <c r="S319" i="2"/>
  <c r="R319" i="2"/>
  <c r="AD318" i="2"/>
  <c r="AE318" i="2" s="1"/>
  <c r="AC318" i="2"/>
  <c r="Z318" i="2"/>
  <c r="AA318" i="2" s="1"/>
  <c r="AB318" i="2" s="1"/>
  <c r="W318" i="2"/>
  <c r="V318" i="2"/>
  <c r="U318" i="2"/>
  <c r="T318" i="2"/>
  <c r="S318" i="2"/>
  <c r="R318" i="2"/>
  <c r="AC317" i="2"/>
  <c r="AD317" i="2" s="1"/>
  <c r="AE317" i="2" s="1"/>
  <c r="Z317" i="2"/>
  <c r="AA317" i="2" s="1"/>
  <c r="AB317" i="2" s="1"/>
  <c r="W317" i="2"/>
  <c r="V317" i="2"/>
  <c r="U317" i="2"/>
  <c r="T317" i="2"/>
  <c r="S317" i="2"/>
  <c r="R317" i="2"/>
  <c r="AC316" i="2"/>
  <c r="AD316" i="2" s="1"/>
  <c r="AE316" i="2" s="1"/>
  <c r="Z316" i="2"/>
  <c r="AA316" i="2" s="1"/>
  <c r="AB316" i="2" s="1"/>
  <c r="W316" i="2"/>
  <c r="V316" i="2"/>
  <c r="U316" i="2"/>
  <c r="T316" i="2"/>
  <c r="S316" i="2"/>
  <c r="R316" i="2"/>
  <c r="AD315" i="2"/>
  <c r="AE315" i="2" s="1"/>
  <c r="AC315" i="2"/>
  <c r="Z315" i="2"/>
  <c r="AA315" i="2" s="1"/>
  <c r="AB315" i="2" s="1"/>
  <c r="W315" i="2"/>
  <c r="V315" i="2"/>
  <c r="U315" i="2"/>
  <c r="T315" i="2"/>
  <c r="S315" i="2"/>
  <c r="R315" i="2"/>
  <c r="AD314" i="2"/>
  <c r="AE314" i="2" s="1"/>
  <c r="AC314" i="2"/>
  <c r="Z314" i="2"/>
  <c r="AA314" i="2" s="1"/>
  <c r="AB314" i="2" s="1"/>
  <c r="W314" i="2"/>
  <c r="V314" i="2"/>
  <c r="U314" i="2"/>
  <c r="T314" i="2"/>
  <c r="S314" i="2"/>
  <c r="R314" i="2"/>
  <c r="AD313" i="2"/>
  <c r="AE313" i="2" s="1"/>
  <c r="AC313" i="2"/>
  <c r="Z313" i="2"/>
  <c r="AA313" i="2" s="1"/>
  <c r="AB313" i="2" s="1"/>
  <c r="W313" i="2"/>
  <c r="V313" i="2"/>
  <c r="U313" i="2"/>
  <c r="T313" i="2"/>
  <c r="S313" i="2"/>
  <c r="R313" i="2"/>
  <c r="AC312" i="2"/>
  <c r="AD312" i="2" s="1"/>
  <c r="AE312" i="2" s="1"/>
  <c r="Z312" i="2"/>
  <c r="AA312" i="2" s="1"/>
  <c r="AB312" i="2" s="1"/>
  <c r="W312" i="2"/>
  <c r="V312" i="2"/>
  <c r="U312" i="2"/>
  <c r="T312" i="2"/>
  <c r="S312" i="2"/>
  <c r="R312" i="2"/>
  <c r="AC311" i="2"/>
  <c r="AD311" i="2" s="1"/>
  <c r="AE311" i="2" s="1"/>
  <c r="Z311" i="2"/>
  <c r="AA311" i="2" s="1"/>
  <c r="AB311" i="2" s="1"/>
  <c r="W311" i="2"/>
  <c r="V311" i="2"/>
  <c r="U311" i="2"/>
  <c r="T311" i="2"/>
  <c r="S311" i="2"/>
  <c r="R311" i="2"/>
  <c r="AC310" i="2"/>
  <c r="AD310" i="2" s="1"/>
  <c r="AE310" i="2" s="1"/>
  <c r="Z310" i="2"/>
  <c r="AA310" i="2" s="1"/>
  <c r="AB310" i="2" s="1"/>
  <c r="W310" i="2"/>
  <c r="V310" i="2"/>
  <c r="U310" i="2"/>
  <c r="T310" i="2"/>
  <c r="S310" i="2"/>
  <c r="R310" i="2"/>
  <c r="AD309" i="2"/>
  <c r="AE309" i="2" s="1"/>
  <c r="AC309" i="2"/>
  <c r="Z309" i="2"/>
  <c r="AA309" i="2" s="1"/>
  <c r="AB309" i="2" s="1"/>
  <c r="W309" i="2"/>
  <c r="V309" i="2"/>
  <c r="U309" i="2"/>
  <c r="T309" i="2"/>
  <c r="S309" i="2"/>
  <c r="R309" i="2"/>
  <c r="AC308" i="2"/>
  <c r="AD308" i="2" s="1"/>
  <c r="AE308" i="2" s="1"/>
  <c r="Z308" i="2"/>
  <c r="AA308" i="2" s="1"/>
  <c r="AB308" i="2" s="1"/>
  <c r="W308" i="2"/>
  <c r="V308" i="2"/>
  <c r="U308" i="2"/>
  <c r="T308" i="2"/>
  <c r="S308" i="2"/>
  <c r="R308" i="2"/>
  <c r="AC307" i="2"/>
  <c r="AD307" i="2" s="1"/>
  <c r="AE307" i="2" s="1"/>
  <c r="Z307" i="2"/>
  <c r="AA307" i="2" s="1"/>
  <c r="AB307" i="2" s="1"/>
  <c r="W307" i="2"/>
  <c r="V307" i="2"/>
  <c r="U307" i="2"/>
  <c r="T307" i="2"/>
  <c r="S307" i="2"/>
  <c r="R307" i="2"/>
  <c r="AD306" i="2"/>
  <c r="AE306" i="2" s="1"/>
  <c r="AC306" i="2"/>
  <c r="Z306" i="2"/>
  <c r="AA306" i="2" s="1"/>
  <c r="AB306" i="2" s="1"/>
  <c r="W306" i="2"/>
  <c r="V306" i="2"/>
  <c r="U306" i="2"/>
  <c r="T306" i="2"/>
  <c r="S306" i="2"/>
  <c r="R306" i="2"/>
  <c r="AD305" i="2"/>
  <c r="AE305" i="2" s="1"/>
  <c r="AC305" i="2"/>
  <c r="Z305" i="2"/>
  <c r="AA305" i="2" s="1"/>
  <c r="AB305" i="2" s="1"/>
  <c r="W305" i="2"/>
  <c r="V305" i="2"/>
  <c r="U305" i="2"/>
  <c r="T305" i="2"/>
  <c r="S305" i="2"/>
  <c r="R305" i="2"/>
  <c r="AC304" i="2"/>
  <c r="AD304" i="2" s="1"/>
  <c r="AE304" i="2" s="1"/>
  <c r="Z304" i="2"/>
  <c r="AA304" i="2" s="1"/>
  <c r="AB304" i="2" s="1"/>
  <c r="W304" i="2"/>
  <c r="V304" i="2"/>
  <c r="U304" i="2"/>
  <c r="T304" i="2"/>
  <c r="S304" i="2"/>
  <c r="R304" i="2"/>
  <c r="AC303" i="2"/>
  <c r="AD303" i="2" s="1"/>
  <c r="AE303" i="2" s="1"/>
  <c r="Z303" i="2"/>
  <c r="AA303" i="2" s="1"/>
  <c r="AB303" i="2" s="1"/>
  <c r="W303" i="2"/>
  <c r="V303" i="2"/>
  <c r="U303" i="2"/>
  <c r="T303" i="2"/>
  <c r="S303" i="2"/>
  <c r="R303" i="2"/>
  <c r="AC302" i="2"/>
  <c r="AD302" i="2" s="1"/>
  <c r="AE302" i="2" s="1"/>
  <c r="Z302" i="2"/>
  <c r="AA302" i="2" s="1"/>
  <c r="AB302" i="2" s="1"/>
  <c r="W302" i="2"/>
  <c r="V302" i="2"/>
  <c r="U302" i="2"/>
  <c r="T302" i="2"/>
  <c r="S302" i="2"/>
  <c r="R302" i="2"/>
  <c r="AD301" i="2"/>
  <c r="AE301" i="2" s="1"/>
  <c r="AC301" i="2"/>
  <c r="Z301" i="2"/>
  <c r="AA301" i="2" s="1"/>
  <c r="AB301" i="2" s="1"/>
  <c r="W301" i="2"/>
  <c r="V301" i="2"/>
  <c r="U301" i="2"/>
  <c r="T301" i="2"/>
  <c r="S301" i="2"/>
  <c r="R301" i="2"/>
  <c r="AC300" i="2"/>
  <c r="AD300" i="2" s="1"/>
  <c r="AE300" i="2" s="1"/>
  <c r="Z300" i="2"/>
  <c r="AA300" i="2" s="1"/>
  <c r="AB300" i="2" s="1"/>
  <c r="W300" i="2"/>
  <c r="V300" i="2"/>
  <c r="U300" i="2"/>
  <c r="T300" i="2"/>
  <c r="S300" i="2"/>
  <c r="R300" i="2"/>
  <c r="AC299" i="2"/>
  <c r="AD299" i="2" s="1"/>
  <c r="AE299" i="2" s="1"/>
  <c r="AB299" i="2"/>
  <c r="Z299" i="2"/>
  <c r="AA299" i="2" s="1"/>
  <c r="W299" i="2"/>
  <c r="V299" i="2"/>
  <c r="U299" i="2"/>
  <c r="T299" i="2"/>
  <c r="S299" i="2"/>
  <c r="R299" i="2"/>
  <c r="AD298" i="2"/>
  <c r="AE298" i="2" s="1"/>
  <c r="AC298" i="2"/>
  <c r="Z298" i="2"/>
  <c r="AA298" i="2" s="1"/>
  <c r="AB298" i="2" s="1"/>
  <c r="W298" i="2"/>
  <c r="V298" i="2"/>
  <c r="U298" i="2"/>
  <c r="T298" i="2"/>
  <c r="S298" i="2"/>
  <c r="R298" i="2"/>
  <c r="AC297" i="2"/>
  <c r="AD297" i="2" s="1"/>
  <c r="AE297" i="2" s="1"/>
  <c r="AB297" i="2"/>
  <c r="Z297" i="2"/>
  <c r="AA297" i="2" s="1"/>
  <c r="W297" i="2"/>
  <c r="V297" i="2"/>
  <c r="U297" i="2"/>
  <c r="T297" i="2"/>
  <c r="S297" i="2"/>
  <c r="R297" i="2"/>
  <c r="AD296" i="2"/>
  <c r="AE296" i="2" s="1"/>
  <c r="AC296" i="2"/>
  <c r="Z296" i="2"/>
  <c r="AA296" i="2" s="1"/>
  <c r="AB296" i="2" s="1"/>
  <c r="W296" i="2"/>
  <c r="V296" i="2"/>
  <c r="U296" i="2"/>
  <c r="T296" i="2"/>
  <c r="S296" i="2"/>
  <c r="R296" i="2"/>
  <c r="Z295" i="2"/>
  <c r="AA295" i="2" s="1"/>
  <c r="AB295" i="2" s="1"/>
  <c r="S295" i="2"/>
  <c r="Q295" i="2"/>
  <c r="R295" i="2" s="1"/>
  <c r="P295" i="2"/>
  <c r="R294" i="2"/>
  <c r="Q294" i="2"/>
  <c r="P294" i="2"/>
  <c r="S293" i="2"/>
  <c r="R293" i="2"/>
  <c r="Q293" i="2"/>
  <c r="P293" i="2"/>
  <c r="Z293" i="2" s="1"/>
  <c r="AA293" i="2" s="1"/>
  <c r="AB293" i="2" s="1"/>
  <c r="Q292" i="2"/>
  <c r="R292" i="2" s="1"/>
  <c r="P292" i="2"/>
  <c r="S291" i="2"/>
  <c r="Q291" i="2"/>
  <c r="P291" i="2"/>
  <c r="Z290" i="2"/>
  <c r="AA290" i="2" s="1"/>
  <c r="AB290" i="2" s="1"/>
  <c r="R290" i="2"/>
  <c r="Q290" i="2"/>
  <c r="P290" i="2"/>
  <c r="S290" i="2" s="1"/>
  <c r="S289" i="2"/>
  <c r="Q289" i="2"/>
  <c r="R289" i="2" s="1"/>
  <c r="P289" i="2"/>
  <c r="Z288" i="2"/>
  <c r="AA288" i="2" s="1"/>
  <c r="AB288" i="2" s="1"/>
  <c r="Q288" i="2"/>
  <c r="R288" i="2" s="1"/>
  <c r="P288" i="2"/>
  <c r="S288" i="2" s="1"/>
  <c r="Q287" i="2"/>
  <c r="R287" i="2" s="1"/>
  <c r="P287" i="2"/>
  <c r="S286" i="2"/>
  <c r="R286" i="2"/>
  <c r="Q286" i="2"/>
  <c r="P286" i="2"/>
  <c r="Z286" i="2" s="1"/>
  <c r="AA286" i="2" s="1"/>
  <c r="AB286" i="2" s="1"/>
  <c r="S285" i="2"/>
  <c r="Q285" i="2"/>
  <c r="R285" i="2" s="1"/>
  <c r="P285" i="2"/>
  <c r="Z284" i="2"/>
  <c r="AA284" i="2" s="1"/>
  <c r="AB284" i="2" s="1"/>
  <c r="R284" i="2"/>
  <c r="Q284" i="2"/>
  <c r="P284" i="2"/>
  <c r="S284" i="2" s="1"/>
  <c r="Z283" i="2"/>
  <c r="AA283" i="2" s="1"/>
  <c r="AB283" i="2" s="1"/>
  <c r="Q283" i="2"/>
  <c r="R283" i="2" s="1"/>
  <c r="P283" i="2"/>
  <c r="S283" i="2" s="1"/>
  <c r="S282" i="2"/>
  <c r="R282" i="2"/>
  <c r="Q282" i="2"/>
  <c r="P282" i="2"/>
  <c r="Z282" i="2" s="1"/>
  <c r="AA282" i="2" s="1"/>
  <c r="AB282" i="2" s="1"/>
  <c r="AA281" i="2"/>
  <c r="AB281" i="2" s="1"/>
  <c r="S281" i="2"/>
  <c r="Q281" i="2"/>
  <c r="R281" i="2" s="1"/>
  <c r="P281" i="2"/>
  <c r="Z281" i="2" s="1"/>
  <c r="AB280" i="2"/>
  <c r="R280" i="2"/>
  <c r="Q280" i="2"/>
  <c r="Z280" i="2" s="1"/>
  <c r="AA280" i="2" s="1"/>
  <c r="P280" i="2"/>
  <c r="S280" i="2" s="1"/>
  <c r="Z279" i="2"/>
  <c r="AA279" i="2" s="1"/>
  <c r="AB279" i="2" s="1"/>
  <c r="S279" i="2"/>
  <c r="Q279" i="2"/>
  <c r="R279" i="2" s="1"/>
  <c r="P279" i="2"/>
  <c r="Z278" i="2"/>
  <c r="AA278" i="2" s="1"/>
  <c r="AB278" i="2" s="1"/>
  <c r="R278" i="2"/>
  <c r="Q278" i="2"/>
  <c r="P278" i="2"/>
  <c r="S278" i="2" s="1"/>
  <c r="S277" i="2"/>
  <c r="R277" i="2"/>
  <c r="Q277" i="2"/>
  <c r="P277" i="2"/>
  <c r="Z277" i="2" s="1"/>
  <c r="AA277" i="2" s="1"/>
  <c r="AB277" i="2" s="1"/>
  <c r="Q276" i="2"/>
  <c r="R276" i="2" s="1"/>
  <c r="P276" i="2"/>
  <c r="S275" i="2"/>
  <c r="Q275" i="2"/>
  <c r="P275" i="2"/>
  <c r="S274" i="2"/>
  <c r="R274" i="2"/>
  <c r="Q274" i="2"/>
  <c r="P274" i="2"/>
  <c r="Z274" i="2" s="1"/>
  <c r="AA274" i="2" s="1"/>
  <c r="AB274" i="2" s="1"/>
  <c r="S273" i="2"/>
  <c r="Q273" i="2"/>
  <c r="R273" i="2" s="1"/>
  <c r="P273" i="2"/>
  <c r="Q272" i="2"/>
  <c r="R272" i="2" s="1"/>
  <c r="P272" i="2"/>
  <c r="Q271" i="2"/>
  <c r="R271" i="2" s="1"/>
  <c r="P271" i="2"/>
  <c r="S270" i="2"/>
  <c r="R270" i="2"/>
  <c r="Q270" i="2"/>
  <c r="P270" i="2"/>
  <c r="Z270" i="2" s="1"/>
  <c r="AA270" i="2" s="1"/>
  <c r="AB270" i="2" s="1"/>
  <c r="Q269" i="2"/>
  <c r="R269" i="2" s="1"/>
  <c r="P269" i="2"/>
  <c r="Q268" i="2"/>
  <c r="R268" i="2" s="1"/>
  <c r="P268" i="2"/>
  <c r="S268" i="2" s="1"/>
  <c r="S267" i="2"/>
  <c r="R267" i="2"/>
  <c r="Q267" i="2"/>
  <c r="P267" i="2"/>
  <c r="Z267" i="2" s="1"/>
  <c r="AA267" i="2" s="1"/>
  <c r="AB267" i="2" s="1"/>
  <c r="S266" i="2"/>
  <c r="R266" i="2"/>
  <c r="Q266" i="2"/>
  <c r="P266" i="2"/>
  <c r="Z265" i="2"/>
  <c r="AA265" i="2" s="1"/>
  <c r="AB265" i="2" s="1"/>
  <c r="Q265" i="2"/>
  <c r="R265" i="2" s="1"/>
  <c r="P265" i="2"/>
  <c r="S265" i="2" s="1"/>
  <c r="Z264" i="2"/>
  <c r="AA264" i="2" s="1"/>
  <c r="AB264" i="2" s="1"/>
  <c r="S264" i="2"/>
  <c r="Q264" i="2"/>
  <c r="R264" i="2" s="1"/>
  <c r="P264" i="2"/>
  <c r="S263" i="2"/>
  <c r="R263" i="2"/>
  <c r="Q263" i="2"/>
  <c r="P263" i="2"/>
  <c r="Z263" i="2" s="1"/>
  <c r="AA263" i="2" s="1"/>
  <c r="AB263" i="2" s="1"/>
  <c r="S262" i="2"/>
  <c r="Q262" i="2"/>
  <c r="R262" i="2" s="1"/>
  <c r="P262" i="2"/>
  <c r="Z261" i="2"/>
  <c r="AA261" i="2" s="1"/>
  <c r="AB261" i="2" s="1"/>
  <c r="Q261" i="2"/>
  <c r="R261" i="2" s="1"/>
  <c r="P261" i="2"/>
  <c r="S261" i="2" s="1"/>
  <c r="S260" i="2"/>
  <c r="Q260" i="2"/>
  <c r="R260" i="2" s="1"/>
  <c r="P260" i="2"/>
  <c r="Z260" i="2" s="1"/>
  <c r="AA260" i="2" s="1"/>
  <c r="AB260" i="2" s="1"/>
  <c r="S259" i="2"/>
  <c r="R259" i="2"/>
  <c r="Q259" i="2"/>
  <c r="P259" i="2"/>
  <c r="Z259" i="2" s="1"/>
  <c r="AA259" i="2" s="1"/>
  <c r="AB259" i="2" s="1"/>
  <c r="AA258" i="2"/>
  <c r="AB258" i="2" s="1"/>
  <c r="S258" i="2"/>
  <c r="Q258" i="2"/>
  <c r="R258" i="2" s="1"/>
  <c r="P258" i="2"/>
  <c r="Z258" i="2" s="1"/>
  <c r="Q257" i="2"/>
  <c r="R257" i="2" s="1"/>
  <c r="P257" i="2"/>
  <c r="Q256" i="2"/>
  <c r="R256" i="2" s="1"/>
  <c r="P256" i="2"/>
  <c r="S255" i="2"/>
  <c r="R255" i="2"/>
  <c r="Q255" i="2"/>
  <c r="P255" i="2"/>
  <c r="Z255" i="2" s="1"/>
  <c r="AA255" i="2" s="1"/>
  <c r="AB255" i="2" s="1"/>
  <c r="S254" i="2"/>
  <c r="R254" i="2"/>
  <c r="Q254" i="2"/>
  <c r="P254" i="2"/>
  <c r="Z254" i="2" s="1"/>
  <c r="AA254" i="2" s="1"/>
  <c r="AB254" i="2" s="1"/>
  <c r="Q253" i="2"/>
  <c r="R253" i="2" s="1"/>
  <c r="P253" i="2"/>
  <c r="Z252" i="2"/>
  <c r="AA252" i="2" s="1"/>
  <c r="AB252" i="2" s="1"/>
  <c r="Q252" i="2"/>
  <c r="R252" i="2" s="1"/>
  <c r="P252" i="2"/>
  <c r="S252" i="2" s="1"/>
  <c r="S251" i="2"/>
  <c r="R251" i="2"/>
  <c r="Q251" i="2"/>
  <c r="P251" i="2"/>
  <c r="Z251" i="2" s="1"/>
  <c r="AA251" i="2" s="1"/>
  <c r="AB251" i="2" s="1"/>
  <c r="S250" i="2"/>
  <c r="R250" i="2"/>
  <c r="Q250" i="2"/>
  <c r="P250" i="2"/>
  <c r="Z249" i="2"/>
  <c r="AA249" i="2" s="1"/>
  <c r="AB249" i="2" s="1"/>
  <c r="Q249" i="2"/>
  <c r="R249" i="2" s="1"/>
  <c r="P249" i="2"/>
  <c r="S249" i="2" s="1"/>
  <c r="Z248" i="2"/>
  <c r="AA248" i="2" s="1"/>
  <c r="AB248" i="2" s="1"/>
  <c r="S248" i="2"/>
  <c r="Q248" i="2"/>
  <c r="R248" i="2" s="1"/>
  <c r="P248" i="2"/>
  <c r="S247" i="2"/>
  <c r="R247" i="2"/>
  <c r="Q247" i="2"/>
  <c r="P247" i="2"/>
  <c r="Z247" i="2" s="1"/>
  <c r="AA247" i="2" s="1"/>
  <c r="AB247" i="2" s="1"/>
  <c r="S246" i="2"/>
  <c r="Q246" i="2"/>
  <c r="R246" i="2" s="1"/>
  <c r="P246" i="2"/>
  <c r="Q245" i="2"/>
  <c r="R245" i="2" s="1"/>
  <c r="P245" i="2"/>
  <c r="S245" i="2" s="1"/>
  <c r="S244" i="2"/>
  <c r="Q244" i="2"/>
  <c r="R244" i="2" s="1"/>
  <c r="P244" i="2"/>
  <c r="Z244" i="2" s="1"/>
  <c r="AA244" i="2" s="1"/>
  <c r="AB244" i="2" s="1"/>
  <c r="S243" i="2"/>
  <c r="R243" i="2"/>
  <c r="Q243" i="2"/>
  <c r="P243" i="2"/>
  <c r="Z243" i="2" s="1"/>
  <c r="AA243" i="2" s="1"/>
  <c r="AB243" i="2" s="1"/>
  <c r="AA242" i="2"/>
  <c r="AB242" i="2" s="1"/>
  <c r="S242" i="2"/>
  <c r="Q242" i="2"/>
  <c r="R242" i="2" s="1"/>
  <c r="P242" i="2"/>
  <c r="Z242" i="2" s="1"/>
  <c r="Q241" i="2"/>
  <c r="R241" i="2" s="1"/>
  <c r="P241" i="2"/>
  <c r="Q240" i="2"/>
  <c r="R240" i="2" s="1"/>
  <c r="P240" i="2"/>
  <c r="S239" i="2"/>
  <c r="R239" i="2"/>
  <c r="Q239" i="2"/>
  <c r="P239" i="2"/>
  <c r="Z239" i="2" s="1"/>
  <c r="AA239" i="2" s="1"/>
  <c r="AB239" i="2" s="1"/>
  <c r="S238" i="2"/>
  <c r="R238" i="2"/>
  <c r="Q238" i="2"/>
  <c r="P238" i="2"/>
  <c r="Z238" i="2" s="1"/>
  <c r="AA238" i="2" s="1"/>
  <c r="AB238" i="2" s="1"/>
  <c r="Q237" i="2"/>
  <c r="R237" i="2" s="1"/>
  <c r="P237" i="2"/>
  <c r="Z236" i="2"/>
  <c r="AA236" i="2" s="1"/>
  <c r="AB236" i="2" s="1"/>
  <c r="Q236" i="2"/>
  <c r="R236" i="2" s="1"/>
  <c r="P236" i="2"/>
  <c r="S236" i="2" s="1"/>
  <c r="S235" i="2"/>
  <c r="R235" i="2"/>
  <c r="Q235" i="2"/>
  <c r="P235" i="2"/>
  <c r="Z235" i="2" s="1"/>
  <c r="AA235" i="2" s="1"/>
  <c r="AB235" i="2" s="1"/>
  <c r="S234" i="2"/>
  <c r="R234" i="2"/>
  <c r="Q234" i="2"/>
  <c r="P234" i="2"/>
  <c r="AD233" i="2"/>
  <c r="AE233" i="2" s="1"/>
  <c r="AC233" i="2"/>
  <c r="Z233" i="2"/>
  <c r="AA233" i="2" s="1"/>
  <c r="AB233" i="2" s="1"/>
  <c r="W233" i="2"/>
  <c r="V233" i="2"/>
  <c r="U233" i="2"/>
  <c r="T233" i="2"/>
  <c r="S233" i="2"/>
  <c r="R233" i="2"/>
  <c r="AD232" i="2"/>
  <c r="AE232" i="2" s="1"/>
  <c r="AC232" i="2"/>
  <c r="Z232" i="2"/>
  <c r="AA232" i="2" s="1"/>
  <c r="AB232" i="2" s="1"/>
  <c r="W232" i="2"/>
  <c r="V232" i="2"/>
  <c r="U232" i="2"/>
  <c r="T232" i="2"/>
  <c r="S232" i="2"/>
  <c r="R232" i="2"/>
  <c r="AD231" i="2"/>
  <c r="AE231" i="2" s="1"/>
  <c r="AC231" i="2"/>
  <c r="Z231" i="2"/>
  <c r="AA231" i="2" s="1"/>
  <c r="AB231" i="2" s="1"/>
  <c r="W231" i="2"/>
  <c r="V231" i="2"/>
  <c r="U231" i="2"/>
  <c r="T231" i="2"/>
  <c r="S231" i="2"/>
  <c r="R231" i="2"/>
  <c r="AC230" i="2"/>
  <c r="AD230" i="2" s="1"/>
  <c r="AE230" i="2" s="1"/>
  <c r="Z230" i="2"/>
  <c r="AA230" i="2" s="1"/>
  <c r="AB230" i="2" s="1"/>
  <c r="W230" i="2"/>
  <c r="V230" i="2"/>
  <c r="U230" i="2"/>
  <c r="T230" i="2"/>
  <c r="S230" i="2"/>
  <c r="R230" i="2"/>
  <c r="AC229" i="2"/>
  <c r="AD229" i="2" s="1"/>
  <c r="AE229" i="2" s="1"/>
  <c r="Z229" i="2"/>
  <c r="AA229" i="2" s="1"/>
  <c r="AB229" i="2" s="1"/>
  <c r="W229" i="2"/>
  <c r="V229" i="2"/>
  <c r="U229" i="2"/>
  <c r="T229" i="2"/>
  <c r="S229" i="2"/>
  <c r="R229" i="2"/>
  <c r="AD228" i="2"/>
  <c r="AE228" i="2" s="1"/>
  <c r="AC228" i="2"/>
  <c r="Z228" i="2"/>
  <c r="AA228" i="2" s="1"/>
  <c r="AB228" i="2" s="1"/>
  <c r="W228" i="2"/>
  <c r="V228" i="2"/>
  <c r="U228" i="2"/>
  <c r="T228" i="2"/>
  <c r="S228" i="2"/>
  <c r="R228" i="2"/>
  <c r="AD227" i="2"/>
  <c r="AE227" i="2" s="1"/>
  <c r="AC227" i="2"/>
  <c r="Z227" i="2"/>
  <c r="AA227" i="2" s="1"/>
  <c r="AB227" i="2" s="1"/>
  <c r="W227" i="2"/>
  <c r="V227" i="2"/>
  <c r="U227" i="2"/>
  <c r="T227" i="2"/>
  <c r="S227" i="2"/>
  <c r="R227" i="2"/>
  <c r="AC226" i="2"/>
  <c r="AD226" i="2" s="1"/>
  <c r="AE226" i="2" s="1"/>
  <c r="Z226" i="2"/>
  <c r="AA226" i="2" s="1"/>
  <c r="AB226" i="2" s="1"/>
  <c r="W226" i="2"/>
  <c r="V226" i="2"/>
  <c r="U226" i="2"/>
  <c r="T226" i="2"/>
  <c r="S226" i="2"/>
  <c r="R226" i="2"/>
  <c r="AC225" i="2"/>
  <c r="AD225" i="2" s="1"/>
  <c r="AE225" i="2" s="1"/>
  <c r="Z225" i="2"/>
  <c r="AA225" i="2" s="1"/>
  <c r="AB225" i="2" s="1"/>
  <c r="W225" i="2"/>
  <c r="V225" i="2"/>
  <c r="U225" i="2"/>
  <c r="T225" i="2"/>
  <c r="S225" i="2"/>
  <c r="R225" i="2"/>
  <c r="AD224" i="2"/>
  <c r="AE224" i="2" s="1"/>
  <c r="AC224" i="2"/>
  <c r="Z224" i="2"/>
  <c r="AA224" i="2" s="1"/>
  <c r="AB224" i="2" s="1"/>
  <c r="W224" i="2"/>
  <c r="V224" i="2"/>
  <c r="U224" i="2"/>
  <c r="T224" i="2"/>
  <c r="S224" i="2"/>
  <c r="R224" i="2"/>
  <c r="AD223" i="2"/>
  <c r="AE223" i="2" s="1"/>
  <c r="AC223" i="2"/>
  <c r="Z223" i="2"/>
  <c r="AA223" i="2" s="1"/>
  <c r="AB223" i="2" s="1"/>
  <c r="W223" i="2"/>
  <c r="V223" i="2"/>
  <c r="U223" i="2"/>
  <c r="T223" i="2"/>
  <c r="S223" i="2"/>
  <c r="R223" i="2"/>
  <c r="AC222" i="2"/>
  <c r="AD222" i="2" s="1"/>
  <c r="AE222" i="2" s="1"/>
  <c r="Z222" i="2"/>
  <c r="AA222" i="2" s="1"/>
  <c r="AB222" i="2" s="1"/>
  <c r="W222" i="2"/>
  <c r="V222" i="2"/>
  <c r="U222" i="2"/>
  <c r="T222" i="2"/>
  <c r="S222" i="2"/>
  <c r="R222" i="2"/>
  <c r="AC221" i="2"/>
  <c r="AD221" i="2" s="1"/>
  <c r="AE221" i="2" s="1"/>
  <c r="Z221" i="2"/>
  <c r="AA221" i="2" s="1"/>
  <c r="AB221" i="2" s="1"/>
  <c r="W221" i="2"/>
  <c r="V221" i="2"/>
  <c r="U221" i="2"/>
  <c r="T221" i="2"/>
  <c r="S221" i="2"/>
  <c r="R221" i="2"/>
  <c r="AD220" i="2"/>
  <c r="AE220" i="2" s="1"/>
  <c r="AC220" i="2"/>
  <c r="Z220" i="2"/>
  <c r="AA220" i="2" s="1"/>
  <c r="AB220" i="2" s="1"/>
  <c r="W220" i="2"/>
  <c r="V220" i="2"/>
  <c r="U220" i="2"/>
  <c r="T220" i="2"/>
  <c r="S220" i="2"/>
  <c r="R220" i="2"/>
  <c r="AD219" i="2"/>
  <c r="AE219" i="2" s="1"/>
  <c r="AC219" i="2"/>
  <c r="Z219" i="2"/>
  <c r="AA219" i="2" s="1"/>
  <c r="AB219" i="2" s="1"/>
  <c r="W219" i="2"/>
  <c r="V219" i="2"/>
  <c r="U219" i="2"/>
  <c r="T219" i="2"/>
  <c r="S219" i="2"/>
  <c r="R219" i="2"/>
  <c r="AC218" i="2"/>
  <c r="AD218" i="2" s="1"/>
  <c r="AE218" i="2" s="1"/>
  <c r="Z218" i="2"/>
  <c r="AA218" i="2" s="1"/>
  <c r="AB218" i="2" s="1"/>
  <c r="W218" i="2"/>
  <c r="V218" i="2"/>
  <c r="U218" i="2"/>
  <c r="T218" i="2"/>
  <c r="S218" i="2"/>
  <c r="R218" i="2"/>
  <c r="AD217" i="2"/>
  <c r="AE217" i="2" s="1"/>
  <c r="AC217" i="2"/>
  <c r="Z217" i="2"/>
  <c r="AA217" i="2" s="1"/>
  <c r="AB217" i="2" s="1"/>
  <c r="W217" i="2"/>
  <c r="V217" i="2"/>
  <c r="U217" i="2"/>
  <c r="T217" i="2"/>
  <c r="S217" i="2"/>
  <c r="R217" i="2"/>
  <c r="AD216" i="2"/>
  <c r="AE216" i="2" s="1"/>
  <c r="AC216" i="2"/>
  <c r="Z216" i="2"/>
  <c r="AA216" i="2" s="1"/>
  <c r="AB216" i="2" s="1"/>
  <c r="W216" i="2"/>
  <c r="V216" i="2"/>
  <c r="U216" i="2"/>
  <c r="T216" i="2"/>
  <c r="S216" i="2"/>
  <c r="R216" i="2"/>
  <c r="AD215" i="2"/>
  <c r="AE215" i="2" s="1"/>
  <c r="AC215" i="2"/>
  <c r="Z215" i="2"/>
  <c r="AA215" i="2" s="1"/>
  <c r="AB215" i="2" s="1"/>
  <c r="W215" i="2"/>
  <c r="V215" i="2"/>
  <c r="U215" i="2"/>
  <c r="T215" i="2"/>
  <c r="S215" i="2"/>
  <c r="R215" i="2"/>
  <c r="AC214" i="2"/>
  <c r="AD214" i="2" s="1"/>
  <c r="AE214" i="2" s="1"/>
  <c r="Z214" i="2"/>
  <c r="AA214" i="2" s="1"/>
  <c r="AB214" i="2" s="1"/>
  <c r="W214" i="2"/>
  <c r="V214" i="2"/>
  <c r="U214" i="2"/>
  <c r="T214" i="2"/>
  <c r="S214" i="2"/>
  <c r="R214" i="2"/>
  <c r="AC213" i="2"/>
  <c r="AD213" i="2" s="1"/>
  <c r="AE213" i="2" s="1"/>
  <c r="Z213" i="2"/>
  <c r="AA213" i="2" s="1"/>
  <c r="AB213" i="2" s="1"/>
  <c r="W213" i="2"/>
  <c r="V213" i="2"/>
  <c r="U213" i="2"/>
  <c r="T213" i="2"/>
  <c r="S213" i="2"/>
  <c r="R213" i="2"/>
  <c r="AD212" i="2"/>
  <c r="AE212" i="2" s="1"/>
  <c r="AC212" i="2"/>
  <c r="Z212" i="2"/>
  <c r="AA212" i="2" s="1"/>
  <c r="AB212" i="2" s="1"/>
  <c r="W212" i="2"/>
  <c r="V212" i="2"/>
  <c r="U212" i="2"/>
  <c r="T212" i="2"/>
  <c r="S212" i="2"/>
  <c r="R212" i="2"/>
  <c r="AD211" i="2"/>
  <c r="AE211" i="2" s="1"/>
  <c r="AC211" i="2"/>
  <c r="Z211" i="2"/>
  <c r="AA211" i="2" s="1"/>
  <c r="AB211" i="2" s="1"/>
  <c r="W211" i="2"/>
  <c r="V211" i="2"/>
  <c r="U211" i="2"/>
  <c r="T211" i="2"/>
  <c r="S211" i="2"/>
  <c r="R211" i="2"/>
  <c r="AC210" i="2"/>
  <c r="AD210" i="2" s="1"/>
  <c r="AE210" i="2" s="1"/>
  <c r="Z210" i="2"/>
  <c r="AA210" i="2" s="1"/>
  <c r="AB210" i="2" s="1"/>
  <c r="W210" i="2"/>
  <c r="V210" i="2"/>
  <c r="U210" i="2"/>
  <c r="T210" i="2"/>
  <c r="S210" i="2"/>
  <c r="R210" i="2"/>
  <c r="AC209" i="2"/>
  <c r="AD209" i="2" s="1"/>
  <c r="AE209" i="2" s="1"/>
  <c r="Z209" i="2"/>
  <c r="AA209" i="2" s="1"/>
  <c r="AB209" i="2" s="1"/>
  <c r="W209" i="2"/>
  <c r="V209" i="2"/>
  <c r="U209" i="2"/>
  <c r="T209" i="2"/>
  <c r="S209" i="2"/>
  <c r="R209" i="2"/>
  <c r="AD208" i="2"/>
  <c r="AE208" i="2" s="1"/>
  <c r="AC208" i="2"/>
  <c r="Z208" i="2"/>
  <c r="AA208" i="2" s="1"/>
  <c r="AB208" i="2" s="1"/>
  <c r="W208" i="2"/>
  <c r="V208" i="2"/>
  <c r="U208" i="2"/>
  <c r="T208" i="2"/>
  <c r="S208" i="2"/>
  <c r="R208" i="2"/>
  <c r="AD207" i="2"/>
  <c r="AE207" i="2" s="1"/>
  <c r="AC207" i="2"/>
  <c r="Z207" i="2"/>
  <c r="AA207" i="2" s="1"/>
  <c r="AB207" i="2" s="1"/>
  <c r="W207" i="2"/>
  <c r="V207" i="2"/>
  <c r="U207" i="2"/>
  <c r="T207" i="2"/>
  <c r="S207" i="2"/>
  <c r="R207" i="2"/>
  <c r="AC206" i="2"/>
  <c r="AD206" i="2" s="1"/>
  <c r="AE206" i="2" s="1"/>
  <c r="Z206" i="2"/>
  <c r="AA206" i="2" s="1"/>
  <c r="AB206" i="2" s="1"/>
  <c r="W206" i="2"/>
  <c r="V206" i="2"/>
  <c r="U206" i="2"/>
  <c r="T206" i="2"/>
  <c r="S206" i="2"/>
  <c r="R206" i="2"/>
  <c r="AC205" i="2"/>
  <c r="AD205" i="2" s="1"/>
  <c r="AE205" i="2" s="1"/>
  <c r="Z205" i="2"/>
  <c r="AA205" i="2" s="1"/>
  <c r="AB205" i="2" s="1"/>
  <c r="W205" i="2"/>
  <c r="V205" i="2"/>
  <c r="U205" i="2"/>
  <c r="T205" i="2"/>
  <c r="S205" i="2"/>
  <c r="R205" i="2"/>
  <c r="AD204" i="2"/>
  <c r="AE204" i="2" s="1"/>
  <c r="AC204" i="2"/>
  <c r="Z204" i="2"/>
  <c r="AA204" i="2" s="1"/>
  <c r="AB204" i="2" s="1"/>
  <c r="W204" i="2"/>
  <c r="V204" i="2"/>
  <c r="U204" i="2"/>
  <c r="T204" i="2"/>
  <c r="S204" i="2"/>
  <c r="R204" i="2"/>
  <c r="AD203" i="2"/>
  <c r="AE203" i="2" s="1"/>
  <c r="AC203" i="2"/>
  <c r="Z203" i="2"/>
  <c r="AA203" i="2" s="1"/>
  <c r="AB203" i="2" s="1"/>
  <c r="W203" i="2"/>
  <c r="V203" i="2"/>
  <c r="U203" i="2"/>
  <c r="T203" i="2"/>
  <c r="S203" i="2"/>
  <c r="R203" i="2"/>
  <c r="AC202" i="2"/>
  <c r="AD202" i="2" s="1"/>
  <c r="AE202" i="2" s="1"/>
  <c r="Z202" i="2"/>
  <c r="AA202" i="2" s="1"/>
  <c r="AB202" i="2" s="1"/>
  <c r="W202" i="2"/>
  <c r="V202" i="2"/>
  <c r="U202" i="2"/>
  <c r="T202" i="2"/>
  <c r="S202" i="2"/>
  <c r="R202" i="2"/>
  <c r="AD201" i="2"/>
  <c r="AE201" i="2" s="1"/>
  <c r="AC201" i="2"/>
  <c r="Z201" i="2"/>
  <c r="AA201" i="2" s="1"/>
  <c r="AB201" i="2" s="1"/>
  <c r="W201" i="2"/>
  <c r="V201" i="2"/>
  <c r="U201" i="2"/>
  <c r="T201" i="2"/>
  <c r="S201" i="2"/>
  <c r="R201" i="2"/>
  <c r="AD200" i="2"/>
  <c r="AE200" i="2" s="1"/>
  <c r="AC200" i="2"/>
  <c r="Z200" i="2"/>
  <c r="AA200" i="2" s="1"/>
  <c r="AB200" i="2" s="1"/>
  <c r="W200" i="2"/>
  <c r="V200" i="2"/>
  <c r="U200" i="2"/>
  <c r="T200" i="2"/>
  <c r="S200" i="2"/>
  <c r="R200" i="2"/>
  <c r="AD199" i="2"/>
  <c r="AE199" i="2" s="1"/>
  <c r="AC199" i="2"/>
  <c r="Z199" i="2"/>
  <c r="AA199" i="2" s="1"/>
  <c r="AB199" i="2" s="1"/>
  <c r="W199" i="2"/>
  <c r="V199" i="2"/>
  <c r="U199" i="2"/>
  <c r="T199" i="2"/>
  <c r="S199" i="2"/>
  <c r="R199" i="2"/>
  <c r="AC198" i="2"/>
  <c r="AD198" i="2" s="1"/>
  <c r="AE198" i="2" s="1"/>
  <c r="Z198" i="2"/>
  <c r="AA198" i="2" s="1"/>
  <c r="AB198" i="2" s="1"/>
  <c r="W198" i="2"/>
  <c r="V198" i="2"/>
  <c r="U198" i="2"/>
  <c r="T198" i="2"/>
  <c r="S198" i="2"/>
  <c r="R198" i="2"/>
  <c r="AC197" i="2"/>
  <c r="AD197" i="2" s="1"/>
  <c r="AE197" i="2" s="1"/>
  <c r="Z197" i="2"/>
  <c r="AA197" i="2" s="1"/>
  <c r="AB197" i="2" s="1"/>
  <c r="W197" i="2"/>
  <c r="V197" i="2"/>
  <c r="U197" i="2"/>
  <c r="T197" i="2"/>
  <c r="S197" i="2"/>
  <c r="R197" i="2"/>
  <c r="AD196" i="2"/>
  <c r="AE196" i="2" s="1"/>
  <c r="AC196" i="2"/>
  <c r="Z196" i="2"/>
  <c r="AA196" i="2" s="1"/>
  <c r="AB196" i="2" s="1"/>
  <c r="W196" i="2"/>
  <c r="V196" i="2"/>
  <c r="U196" i="2"/>
  <c r="T196" i="2"/>
  <c r="S196" i="2"/>
  <c r="R196" i="2"/>
  <c r="AD195" i="2"/>
  <c r="AE195" i="2" s="1"/>
  <c r="AC195" i="2"/>
  <c r="Z195" i="2"/>
  <c r="AA195" i="2" s="1"/>
  <c r="AB195" i="2" s="1"/>
  <c r="W195" i="2"/>
  <c r="V195" i="2"/>
  <c r="U195" i="2"/>
  <c r="T195" i="2"/>
  <c r="S195" i="2"/>
  <c r="R195" i="2"/>
  <c r="AC194" i="2"/>
  <c r="AD194" i="2" s="1"/>
  <c r="AE194" i="2" s="1"/>
  <c r="Z194" i="2"/>
  <c r="AA194" i="2" s="1"/>
  <c r="AB194" i="2" s="1"/>
  <c r="W194" i="2"/>
  <c r="V194" i="2"/>
  <c r="U194" i="2"/>
  <c r="T194" i="2"/>
  <c r="S194" i="2"/>
  <c r="R194" i="2"/>
  <c r="AC193" i="2"/>
  <c r="AD193" i="2" s="1"/>
  <c r="AE193" i="2" s="1"/>
  <c r="Z193" i="2"/>
  <c r="AA193" i="2" s="1"/>
  <c r="AB193" i="2" s="1"/>
  <c r="W193" i="2"/>
  <c r="V193" i="2"/>
  <c r="U193" i="2"/>
  <c r="T193" i="2"/>
  <c r="S193" i="2"/>
  <c r="R193" i="2"/>
  <c r="AD192" i="2"/>
  <c r="AE192" i="2" s="1"/>
  <c r="AC192" i="2"/>
  <c r="Z192" i="2"/>
  <c r="AA192" i="2" s="1"/>
  <c r="AB192" i="2" s="1"/>
  <c r="W192" i="2"/>
  <c r="V192" i="2"/>
  <c r="U192" i="2"/>
  <c r="T192" i="2"/>
  <c r="S192" i="2"/>
  <c r="R192" i="2"/>
  <c r="AD191" i="2"/>
  <c r="AE191" i="2" s="1"/>
  <c r="AC191" i="2"/>
  <c r="Z191" i="2"/>
  <c r="AA191" i="2" s="1"/>
  <c r="AB191" i="2" s="1"/>
  <c r="W191" i="2"/>
  <c r="V191" i="2"/>
  <c r="U191" i="2"/>
  <c r="T191" i="2"/>
  <c r="S191" i="2"/>
  <c r="R191" i="2"/>
  <c r="AC190" i="2"/>
  <c r="AD190" i="2" s="1"/>
  <c r="AE190" i="2" s="1"/>
  <c r="Z190" i="2"/>
  <c r="AA190" i="2" s="1"/>
  <c r="AB190" i="2" s="1"/>
  <c r="W190" i="2"/>
  <c r="V190" i="2"/>
  <c r="U190" i="2"/>
  <c r="T190" i="2"/>
  <c r="S190" i="2"/>
  <c r="R190" i="2"/>
  <c r="AC189" i="2"/>
  <c r="AD189" i="2" s="1"/>
  <c r="AE189" i="2" s="1"/>
  <c r="Z189" i="2"/>
  <c r="AA189" i="2" s="1"/>
  <c r="AB189" i="2" s="1"/>
  <c r="W189" i="2"/>
  <c r="V189" i="2"/>
  <c r="U189" i="2"/>
  <c r="T189" i="2"/>
  <c r="S189" i="2"/>
  <c r="R189" i="2"/>
  <c r="AD188" i="2"/>
  <c r="AE188" i="2" s="1"/>
  <c r="AC188" i="2"/>
  <c r="Z188" i="2"/>
  <c r="AA188" i="2" s="1"/>
  <c r="AB188" i="2" s="1"/>
  <c r="W188" i="2"/>
  <c r="V188" i="2"/>
  <c r="U188" i="2"/>
  <c r="T188" i="2"/>
  <c r="S188" i="2"/>
  <c r="R188" i="2"/>
  <c r="AD187" i="2"/>
  <c r="AE187" i="2" s="1"/>
  <c r="AC187" i="2"/>
  <c r="Z187" i="2"/>
  <c r="AA187" i="2" s="1"/>
  <c r="AB187" i="2" s="1"/>
  <c r="W187" i="2"/>
  <c r="V187" i="2"/>
  <c r="U187" i="2"/>
  <c r="T187" i="2"/>
  <c r="S187" i="2"/>
  <c r="R187" i="2"/>
  <c r="AC186" i="2"/>
  <c r="AD186" i="2" s="1"/>
  <c r="AE186" i="2" s="1"/>
  <c r="Z186" i="2"/>
  <c r="AA186" i="2" s="1"/>
  <c r="AB186" i="2" s="1"/>
  <c r="W186" i="2"/>
  <c r="V186" i="2"/>
  <c r="U186" i="2"/>
  <c r="T186" i="2"/>
  <c r="S186" i="2"/>
  <c r="R186" i="2"/>
  <c r="AD185" i="2"/>
  <c r="AE185" i="2" s="1"/>
  <c r="AC185" i="2"/>
  <c r="Z185" i="2"/>
  <c r="AA185" i="2" s="1"/>
  <c r="AB185" i="2" s="1"/>
  <c r="W185" i="2"/>
  <c r="V185" i="2"/>
  <c r="U185" i="2"/>
  <c r="T185" i="2"/>
  <c r="S185" i="2"/>
  <c r="R185" i="2"/>
  <c r="AD184" i="2"/>
  <c r="AE184" i="2" s="1"/>
  <c r="AC184" i="2"/>
  <c r="Z184" i="2"/>
  <c r="AA184" i="2" s="1"/>
  <c r="AB184" i="2" s="1"/>
  <c r="W184" i="2"/>
  <c r="V184" i="2"/>
  <c r="U184" i="2"/>
  <c r="T184" i="2"/>
  <c r="S184" i="2"/>
  <c r="R184" i="2"/>
  <c r="AD183" i="2"/>
  <c r="AE183" i="2" s="1"/>
  <c r="AC183" i="2"/>
  <c r="Z183" i="2"/>
  <c r="AA183" i="2" s="1"/>
  <c r="AB183" i="2" s="1"/>
  <c r="W183" i="2"/>
  <c r="V183" i="2"/>
  <c r="U183" i="2"/>
  <c r="T183" i="2"/>
  <c r="S183" i="2"/>
  <c r="R183" i="2"/>
  <c r="AC182" i="2"/>
  <c r="AD182" i="2" s="1"/>
  <c r="AE182" i="2" s="1"/>
  <c r="Z182" i="2"/>
  <c r="AA182" i="2" s="1"/>
  <c r="AB182" i="2" s="1"/>
  <c r="W182" i="2"/>
  <c r="V182" i="2"/>
  <c r="U182" i="2"/>
  <c r="T182" i="2"/>
  <c r="S182" i="2"/>
  <c r="R182" i="2"/>
  <c r="AC181" i="2"/>
  <c r="AD181" i="2" s="1"/>
  <c r="AE181" i="2" s="1"/>
  <c r="Z181" i="2"/>
  <c r="AA181" i="2" s="1"/>
  <c r="AB181" i="2" s="1"/>
  <c r="W181" i="2"/>
  <c r="V181" i="2"/>
  <c r="U181" i="2"/>
  <c r="T181" i="2"/>
  <c r="S181" i="2"/>
  <c r="R181" i="2"/>
  <c r="AD180" i="2"/>
  <c r="AE180" i="2" s="1"/>
  <c r="AC180" i="2"/>
  <c r="Z180" i="2"/>
  <c r="AA180" i="2" s="1"/>
  <c r="AB180" i="2" s="1"/>
  <c r="W180" i="2"/>
  <c r="V180" i="2"/>
  <c r="U180" i="2"/>
  <c r="T180" i="2"/>
  <c r="S180" i="2"/>
  <c r="R180" i="2"/>
  <c r="AC179" i="2"/>
  <c r="AD179" i="2" s="1"/>
  <c r="AE179" i="2" s="1"/>
  <c r="Z179" i="2"/>
  <c r="AA179" i="2" s="1"/>
  <c r="AB179" i="2" s="1"/>
  <c r="W179" i="2"/>
  <c r="V179" i="2"/>
  <c r="U179" i="2"/>
  <c r="T179" i="2"/>
  <c r="S179" i="2"/>
  <c r="R179" i="2"/>
  <c r="AC178" i="2"/>
  <c r="AD178" i="2" s="1"/>
  <c r="AE178" i="2" s="1"/>
  <c r="AA178" i="2"/>
  <c r="AB178" i="2" s="1"/>
  <c r="Z178" i="2"/>
  <c r="W178" i="2"/>
  <c r="V178" i="2"/>
  <c r="U178" i="2"/>
  <c r="T178" i="2"/>
  <c r="S178" i="2"/>
  <c r="R178" i="2"/>
  <c r="AC177" i="2"/>
  <c r="AD177" i="2" s="1"/>
  <c r="AE177" i="2" s="1"/>
  <c r="Z177" i="2"/>
  <c r="AA177" i="2" s="1"/>
  <c r="AB177" i="2" s="1"/>
  <c r="W177" i="2"/>
  <c r="V177" i="2"/>
  <c r="U177" i="2"/>
  <c r="T177" i="2"/>
  <c r="S177" i="2"/>
  <c r="R177" i="2"/>
  <c r="AD176" i="2"/>
  <c r="AE176" i="2" s="1"/>
  <c r="AC176" i="2"/>
  <c r="Z176" i="2"/>
  <c r="AA176" i="2" s="1"/>
  <c r="AB176" i="2" s="1"/>
  <c r="W176" i="2"/>
  <c r="V176" i="2"/>
  <c r="U176" i="2"/>
  <c r="T176" i="2"/>
  <c r="S176" i="2"/>
  <c r="R176" i="2"/>
  <c r="AC175" i="2"/>
  <c r="AD175" i="2" s="1"/>
  <c r="AE175" i="2" s="1"/>
  <c r="Z175" i="2"/>
  <c r="AA175" i="2" s="1"/>
  <c r="AB175" i="2" s="1"/>
  <c r="W175" i="2"/>
  <c r="V175" i="2"/>
  <c r="U175" i="2"/>
  <c r="T175" i="2"/>
  <c r="S175" i="2"/>
  <c r="R175" i="2"/>
  <c r="AC174" i="2"/>
  <c r="AD174" i="2" s="1"/>
  <c r="AE174" i="2" s="1"/>
  <c r="AA174" i="2"/>
  <c r="AB174" i="2" s="1"/>
  <c r="Z174" i="2"/>
  <c r="W174" i="2"/>
  <c r="V174" i="2"/>
  <c r="U174" i="2"/>
  <c r="T174" i="2"/>
  <c r="S174" i="2"/>
  <c r="R174" i="2"/>
  <c r="AC173" i="2"/>
  <c r="AD173" i="2" s="1"/>
  <c r="AE173" i="2" s="1"/>
  <c r="Z173" i="2"/>
  <c r="AA173" i="2" s="1"/>
  <c r="AB173" i="2" s="1"/>
  <c r="W173" i="2"/>
  <c r="V173" i="2"/>
  <c r="U173" i="2"/>
  <c r="T173" i="2"/>
  <c r="S173" i="2"/>
  <c r="R173" i="2"/>
  <c r="AD172" i="2"/>
  <c r="AE172" i="2" s="1"/>
  <c r="AC172" i="2"/>
  <c r="Z172" i="2"/>
  <c r="AA172" i="2" s="1"/>
  <c r="AB172" i="2" s="1"/>
  <c r="W172" i="2"/>
  <c r="V172" i="2"/>
  <c r="U172" i="2"/>
  <c r="T172" i="2"/>
  <c r="S172" i="2"/>
  <c r="R172" i="2"/>
  <c r="AD171" i="2"/>
  <c r="AE171" i="2" s="1"/>
  <c r="AC171" i="2"/>
  <c r="Z171" i="2"/>
  <c r="AA171" i="2" s="1"/>
  <c r="AB171" i="2" s="1"/>
  <c r="W171" i="2"/>
  <c r="V171" i="2"/>
  <c r="U171" i="2"/>
  <c r="T171" i="2"/>
  <c r="S171" i="2"/>
  <c r="R171" i="2"/>
  <c r="AC170" i="2"/>
  <c r="AD170" i="2" s="1"/>
  <c r="AE170" i="2" s="1"/>
  <c r="AA170" i="2"/>
  <c r="AB170" i="2" s="1"/>
  <c r="Z170" i="2"/>
  <c r="W170" i="2"/>
  <c r="V170" i="2"/>
  <c r="U170" i="2"/>
  <c r="T170" i="2"/>
  <c r="S170" i="2"/>
  <c r="R170" i="2"/>
  <c r="AC169" i="2"/>
  <c r="AD169" i="2" s="1"/>
  <c r="AE169" i="2" s="1"/>
  <c r="AA169" i="2"/>
  <c r="AB169" i="2" s="1"/>
  <c r="Z169" i="2"/>
  <c r="W169" i="2"/>
  <c r="V169" i="2"/>
  <c r="U169" i="2"/>
  <c r="T169" i="2"/>
  <c r="S169" i="2"/>
  <c r="R169" i="2"/>
  <c r="AE168" i="2"/>
  <c r="AD168" i="2"/>
  <c r="AC168" i="2"/>
  <c r="Z168" i="2"/>
  <c r="AA168" i="2" s="1"/>
  <c r="AB168" i="2" s="1"/>
  <c r="W168" i="2"/>
  <c r="V168" i="2"/>
  <c r="U168" i="2"/>
  <c r="T168" i="2"/>
  <c r="S168" i="2"/>
  <c r="R168" i="2"/>
  <c r="AC167" i="2"/>
  <c r="AD167" i="2" s="1"/>
  <c r="AE167" i="2" s="1"/>
  <c r="Z167" i="2"/>
  <c r="AA167" i="2" s="1"/>
  <c r="AB167" i="2" s="1"/>
  <c r="W167" i="2"/>
  <c r="V167" i="2"/>
  <c r="U167" i="2"/>
  <c r="T167" i="2"/>
  <c r="S167" i="2"/>
  <c r="R167" i="2"/>
  <c r="AC166" i="2"/>
  <c r="AD166" i="2" s="1"/>
  <c r="AE166" i="2" s="1"/>
  <c r="AA166" i="2"/>
  <c r="AB166" i="2" s="1"/>
  <c r="Z166" i="2"/>
  <c r="W166" i="2"/>
  <c r="V166" i="2"/>
  <c r="U166" i="2"/>
  <c r="T166" i="2"/>
  <c r="S166" i="2"/>
  <c r="R166" i="2"/>
  <c r="AE165" i="2"/>
  <c r="AC165" i="2"/>
  <c r="AD165" i="2" s="1"/>
  <c r="Z165" i="2"/>
  <c r="AA165" i="2" s="1"/>
  <c r="AB165" i="2" s="1"/>
  <c r="W165" i="2"/>
  <c r="V165" i="2"/>
  <c r="U165" i="2"/>
  <c r="T165" i="2"/>
  <c r="S165" i="2"/>
  <c r="R165" i="2"/>
  <c r="AD164" i="2"/>
  <c r="AE164" i="2" s="1"/>
  <c r="AC164" i="2"/>
  <c r="Z164" i="2"/>
  <c r="AA164" i="2" s="1"/>
  <c r="AB164" i="2" s="1"/>
  <c r="W164" i="2"/>
  <c r="V164" i="2"/>
  <c r="U164" i="2"/>
  <c r="T164" i="2"/>
  <c r="S164" i="2"/>
  <c r="R164" i="2"/>
  <c r="AD163" i="2"/>
  <c r="AE163" i="2" s="1"/>
  <c r="AC163" i="2"/>
  <c r="Z163" i="2"/>
  <c r="AA163" i="2" s="1"/>
  <c r="AB163" i="2" s="1"/>
  <c r="W163" i="2"/>
  <c r="V163" i="2"/>
  <c r="U163" i="2"/>
  <c r="T163" i="2"/>
  <c r="S163" i="2"/>
  <c r="R163" i="2"/>
  <c r="AC162" i="2"/>
  <c r="AD162" i="2" s="1"/>
  <c r="AE162" i="2" s="1"/>
  <c r="AA162" i="2"/>
  <c r="AB162" i="2" s="1"/>
  <c r="Z162" i="2"/>
  <c r="W162" i="2"/>
  <c r="V162" i="2"/>
  <c r="U162" i="2"/>
  <c r="T162" i="2"/>
  <c r="S162" i="2"/>
  <c r="R162" i="2"/>
  <c r="AC161" i="2"/>
  <c r="AD161" i="2" s="1"/>
  <c r="AE161" i="2" s="1"/>
  <c r="AA161" i="2"/>
  <c r="AB161" i="2" s="1"/>
  <c r="Z161" i="2"/>
  <c r="W161" i="2"/>
  <c r="V161" i="2"/>
  <c r="U161" i="2"/>
  <c r="T161" i="2"/>
  <c r="S161" i="2"/>
  <c r="R161" i="2"/>
  <c r="AE160" i="2"/>
  <c r="AD160" i="2"/>
  <c r="AC160" i="2"/>
  <c r="Z160" i="2"/>
  <c r="AA160" i="2" s="1"/>
  <c r="AB160" i="2" s="1"/>
  <c r="W160" i="2"/>
  <c r="V160" i="2"/>
  <c r="U160" i="2"/>
  <c r="T160" i="2"/>
  <c r="S160" i="2"/>
  <c r="R160" i="2"/>
  <c r="AC159" i="2"/>
  <c r="AD159" i="2" s="1"/>
  <c r="AE159" i="2" s="1"/>
  <c r="Z159" i="2"/>
  <c r="AA159" i="2" s="1"/>
  <c r="AB159" i="2" s="1"/>
  <c r="W159" i="2"/>
  <c r="V159" i="2"/>
  <c r="U159" i="2"/>
  <c r="T159" i="2"/>
  <c r="S159" i="2"/>
  <c r="R159" i="2"/>
  <c r="AD158" i="2"/>
  <c r="AE158" i="2" s="1"/>
  <c r="AC158" i="2"/>
  <c r="Z158" i="2"/>
  <c r="AA158" i="2" s="1"/>
  <c r="AB158" i="2" s="1"/>
  <c r="W158" i="2"/>
  <c r="V158" i="2"/>
  <c r="U158" i="2"/>
  <c r="T158" i="2"/>
  <c r="S158" i="2"/>
  <c r="R158" i="2"/>
  <c r="AD157" i="2"/>
  <c r="AE157" i="2" s="1"/>
  <c r="AC157" i="2"/>
  <c r="Z157" i="2"/>
  <c r="AA157" i="2" s="1"/>
  <c r="AB157" i="2" s="1"/>
  <c r="W157" i="2"/>
  <c r="V157" i="2"/>
  <c r="U157" i="2"/>
  <c r="T157" i="2"/>
  <c r="S157" i="2"/>
  <c r="R157" i="2"/>
  <c r="AC156" i="2"/>
  <c r="AD156" i="2" s="1"/>
  <c r="AE156" i="2" s="1"/>
  <c r="Z156" i="2"/>
  <c r="AA156" i="2" s="1"/>
  <c r="AB156" i="2" s="1"/>
  <c r="W156" i="2"/>
  <c r="V156" i="2"/>
  <c r="U156" i="2"/>
  <c r="T156" i="2"/>
  <c r="S156" i="2"/>
  <c r="R156" i="2"/>
  <c r="AC155" i="2"/>
  <c r="AD155" i="2" s="1"/>
  <c r="AE155" i="2" s="1"/>
  <c r="Z155" i="2"/>
  <c r="AA155" i="2" s="1"/>
  <c r="AB155" i="2" s="1"/>
  <c r="W155" i="2"/>
  <c r="V155" i="2"/>
  <c r="U155" i="2"/>
  <c r="T155" i="2"/>
  <c r="S155" i="2"/>
  <c r="R155" i="2"/>
  <c r="AD154" i="2"/>
  <c r="AE154" i="2" s="1"/>
  <c r="AC154" i="2"/>
  <c r="Z154" i="2"/>
  <c r="AA154" i="2" s="1"/>
  <c r="AB154" i="2" s="1"/>
  <c r="W154" i="2"/>
  <c r="V154" i="2"/>
  <c r="U154" i="2"/>
  <c r="T154" i="2"/>
  <c r="S154" i="2"/>
  <c r="R154" i="2"/>
  <c r="AD153" i="2"/>
  <c r="AE153" i="2" s="1"/>
  <c r="AC153" i="2"/>
  <c r="Z153" i="2"/>
  <c r="AA153" i="2" s="1"/>
  <c r="AB153" i="2" s="1"/>
  <c r="W153" i="2"/>
  <c r="V153" i="2"/>
  <c r="U153" i="2"/>
  <c r="T153" i="2"/>
  <c r="S153" i="2"/>
  <c r="R153" i="2"/>
  <c r="AC152" i="2"/>
  <c r="AD152" i="2" s="1"/>
  <c r="AE152" i="2" s="1"/>
  <c r="Z152" i="2"/>
  <c r="AA152" i="2" s="1"/>
  <c r="AB152" i="2" s="1"/>
  <c r="W152" i="2"/>
  <c r="V152" i="2"/>
  <c r="U152" i="2"/>
  <c r="T152" i="2"/>
  <c r="S152" i="2"/>
  <c r="R152" i="2"/>
  <c r="AC151" i="2"/>
  <c r="AD151" i="2" s="1"/>
  <c r="AE151" i="2" s="1"/>
  <c r="Z151" i="2"/>
  <c r="AA151" i="2" s="1"/>
  <c r="AB151" i="2" s="1"/>
  <c r="W151" i="2"/>
  <c r="V151" i="2"/>
  <c r="U151" i="2"/>
  <c r="T151" i="2"/>
  <c r="S151" i="2"/>
  <c r="R151" i="2"/>
  <c r="AD150" i="2"/>
  <c r="AE150" i="2" s="1"/>
  <c r="AC150" i="2"/>
  <c r="Z150" i="2"/>
  <c r="AA150" i="2" s="1"/>
  <c r="AB150" i="2" s="1"/>
  <c r="W150" i="2"/>
  <c r="V150" i="2"/>
  <c r="U150" i="2"/>
  <c r="T150" i="2"/>
  <c r="S150" i="2"/>
  <c r="R150" i="2"/>
  <c r="AD149" i="2"/>
  <c r="AE149" i="2" s="1"/>
  <c r="AC149" i="2"/>
  <c r="Z149" i="2"/>
  <c r="AA149" i="2" s="1"/>
  <c r="AB149" i="2" s="1"/>
  <c r="W149" i="2"/>
  <c r="V149" i="2"/>
  <c r="U149" i="2"/>
  <c r="T149" i="2"/>
  <c r="S149" i="2"/>
  <c r="R149" i="2"/>
  <c r="AC148" i="2"/>
  <c r="AD148" i="2" s="1"/>
  <c r="AE148" i="2" s="1"/>
  <c r="Z148" i="2"/>
  <c r="AA148" i="2" s="1"/>
  <c r="AB148" i="2" s="1"/>
  <c r="W148" i="2"/>
  <c r="V148" i="2"/>
  <c r="U148" i="2"/>
  <c r="T148" i="2"/>
  <c r="S148" i="2"/>
  <c r="R148" i="2"/>
  <c r="AC147" i="2"/>
  <c r="AD147" i="2" s="1"/>
  <c r="AE147" i="2" s="1"/>
  <c r="Z147" i="2"/>
  <c r="AA147" i="2" s="1"/>
  <c r="AB147" i="2" s="1"/>
  <c r="W147" i="2"/>
  <c r="V147" i="2"/>
  <c r="U147" i="2"/>
  <c r="T147" i="2"/>
  <c r="S147" i="2"/>
  <c r="R147" i="2"/>
  <c r="AD146" i="2"/>
  <c r="AE146" i="2" s="1"/>
  <c r="AC146" i="2"/>
  <c r="Z146" i="2"/>
  <c r="AA146" i="2" s="1"/>
  <c r="AB146" i="2" s="1"/>
  <c r="W146" i="2"/>
  <c r="V146" i="2"/>
  <c r="U146" i="2"/>
  <c r="T146" i="2"/>
  <c r="S146" i="2"/>
  <c r="R146" i="2"/>
  <c r="AD145" i="2"/>
  <c r="AE145" i="2" s="1"/>
  <c r="AC145" i="2"/>
  <c r="Z145" i="2"/>
  <c r="AA145" i="2" s="1"/>
  <c r="AB145" i="2" s="1"/>
  <c r="W145" i="2"/>
  <c r="V145" i="2"/>
  <c r="U145" i="2"/>
  <c r="T145" i="2"/>
  <c r="S145" i="2"/>
  <c r="R145" i="2"/>
  <c r="AC144" i="2"/>
  <c r="AD144" i="2" s="1"/>
  <c r="AE144" i="2" s="1"/>
  <c r="Z144" i="2"/>
  <c r="AA144" i="2" s="1"/>
  <c r="AB144" i="2" s="1"/>
  <c r="W144" i="2"/>
  <c r="V144" i="2"/>
  <c r="U144" i="2"/>
  <c r="T144" i="2"/>
  <c r="S144" i="2"/>
  <c r="R144" i="2"/>
  <c r="AC143" i="2"/>
  <c r="AD143" i="2" s="1"/>
  <c r="AE143" i="2" s="1"/>
  <c r="Z143" i="2"/>
  <c r="AA143" i="2" s="1"/>
  <c r="AB143" i="2" s="1"/>
  <c r="W143" i="2"/>
  <c r="V143" i="2"/>
  <c r="U143" i="2"/>
  <c r="T143" i="2"/>
  <c r="S143" i="2"/>
  <c r="R143" i="2"/>
  <c r="AA142" i="2"/>
  <c r="AB142" i="2" s="1"/>
  <c r="Z142" i="2"/>
  <c r="W142" i="2"/>
  <c r="V142" i="2"/>
  <c r="U142" i="2"/>
  <c r="T142" i="2"/>
  <c r="S142" i="2"/>
  <c r="R142" i="2"/>
  <c r="AB141" i="2"/>
  <c r="AA141" i="2"/>
  <c r="Z141" i="2"/>
  <c r="W141" i="2"/>
  <c r="V141" i="2"/>
  <c r="U141" i="2"/>
  <c r="T141" i="2"/>
  <c r="S141" i="2"/>
  <c r="R141" i="2"/>
  <c r="AB140" i="2"/>
  <c r="Z140" i="2"/>
  <c r="AA140" i="2" s="1"/>
  <c r="W140" i="2"/>
  <c r="V140" i="2"/>
  <c r="U140" i="2"/>
  <c r="T140" i="2"/>
  <c r="S140" i="2"/>
  <c r="R140" i="2"/>
  <c r="Z139" i="2"/>
  <c r="AA139" i="2" s="1"/>
  <c r="AB139" i="2" s="1"/>
  <c r="W139" i="2"/>
  <c r="V139" i="2"/>
  <c r="U139" i="2"/>
  <c r="T139" i="2"/>
  <c r="S139" i="2"/>
  <c r="R139" i="2"/>
  <c r="AA138" i="2"/>
  <c r="AB138" i="2" s="1"/>
  <c r="Z138" i="2"/>
  <c r="W138" i="2"/>
  <c r="V138" i="2"/>
  <c r="U138" i="2"/>
  <c r="T138" i="2"/>
  <c r="S138" i="2"/>
  <c r="R138" i="2"/>
  <c r="AB137" i="2"/>
  <c r="AA137" i="2"/>
  <c r="Z137" i="2"/>
  <c r="W137" i="2"/>
  <c r="V137" i="2"/>
  <c r="U137" i="2"/>
  <c r="T137" i="2"/>
  <c r="S137" i="2"/>
  <c r="R137" i="2"/>
  <c r="AB136" i="2"/>
  <c r="AA136" i="2"/>
  <c r="Z136" i="2"/>
  <c r="W136" i="2"/>
  <c r="V136" i="2"/>
  <c r="U136" i="2"/>
  <c r="T136" i="2"/>
  <c r="S136" i="2"/>
  <c r="R136" i="2"/>
  <c r="Z135" i="2"/>
  <c r="AA135" i="2" s="1"/>
  <c r="AB135" i="2" s="1"/>
  <c r="W135" i="2"/>
  <c r="V135" i="2"/>
  <c r="U135" i="2"/>
  <c r="T135" i="2"/>
  <c r="S135" i="2"/>
  <c r="R135" i="2"/>
  <c r="AA134" i="2"/>
  <c r="AB134" i="2" s="1"/>
  <c r="Z134" i="2"/>
  <c r="W134" i="2"/>
  <c r="V134" i="2"/>
  <c r="U134" i="2"/>
  <c r="T134" i="2"/>
  <c r="S134" i="2"/>
  <c r="R134" i="2"/>
  <c r="AB133" i="2"/>
  <c r="AA133" i="2"/>
  <c r="Z133" i="2"/>
  <c r="W133" i="2"/>
  <c r="V133" i="2"/>
  <c r="U133" i="2"/>
  <c r="T133" i="2"/>
  <c r="S133" i="2"/>
  <c r="R133" i="2"/>
  <c r="AB132" i="2"/>
  <c r="AA132" i="2"/>
  <c r="Z132" i="2"/>
  <c r="W132" i="2"/>
  <c r="V132" i="2"/>
  <c r="U132" i="2"/>
  <c r="T132" i="2"/>
  <c r="S132" i="2"/>
  <c r="R132" i="2"/>
  <c r="Z131" i="2"/>
  <c r="AA131" i="2" s="1"/>
  <c r="AB131" i="2" s="1"/>
  <c r="W131" i="2"/>
  <c r="V131" i="2"/>
  <c r="U131" i="2"/>
  <c r="T131" i="2"/>
  <c r="S131" i="2"/>
  <c r="R131" i="2"/>
  <c r="Z130" i="2"/>
  <c r="AA130" i="2" s="1"/>
  <c r="AB130" i="2" s="1"/>
  <c r="W130" i="2"/>
  <c r="V130" i="2"/>
  <c r="U130" i="2"/>
  <c r="T130" i="2"/>
  <c r="S130" i="2"/>
  <c r="R130" i="2"/>
  <c r="AA129" i="2"/>
  <c r="AB129" i="2" s="1"/>
  <c r="Z129" i="2"/>
  <c r="W129" i="2"/>
  <c r="V129" i="2"/>
  <c r="U129" i="2"/>
  <c r="T129" i="2"/>
  <c r="S129" i="2"/>
  <c r="R129" i="2"/>
  <c r="Z128" i="2"/>
  <c r="AA128" i="2" s="1"/>
  <c r="AB128" i="2" s="1"/>
  <c r="W128" i="2"/>
  <c r="V128" i="2"/>
  <c r="U128" i="2"/>
  <c r="T128" i="2"/>
  <c r="S128" i="2"/>
  <c r="R128" i="2"/>
  <c r="Z127" i="2"/>
  <c r="AA127" i="2" s="1"/>
  <c r="AB127" i="2" s="1"/>
  <c r="W127" i="2"/>
  <c r="V127" i="2"/>
  <c r="U127" i="2"/>
  <c r="T127" i="2"/>
  <c r="S127" i="2"/>
  <c r="R127" i="2"/>
  <c r="Z126" i="2"/>
  <c r="AA126" i="2" s="1"/>
  <c r="AB126" i="2" s="1"/>
  <c r="W126" i="2"/>
  <c r="V126" i="2"/>
  <c r="U126" i="2"/>
  <c r="T126" i="2"/>
  <c r="S126" i="2"/>
  <c r="R126" i="2"/>
  <c r="AA125" i="2"/>
  <c r="AB125" i="2" s="1"/>
  <c r="Z125" i="2"/>
  <c r="W125" i="2"/>
  <c r="V125" i="2"/>
  <c r="U125" i="2"/>
  <c r="T125" i="2"/>
  <c r="S125" i="2"/>
  <c r="R125" i="2"/>
  <c r="Z124" i="2"/>
  <c r="AA124" i="2" s="1"/>
  <c r="AB124" i="2" s="1"/>
  <c r="W124" i="2"/>
  <c r="V124" i="2"/>
  <c r="U124" i="2"/>
  <c r="T124" i="2"/>
  <c r="S124" i="2"/>
  <c r="R124" i="2"/>
  <c r="Z123" i="2"/>
  <c r="AA123" i="2" s="1"/>
  <c r="AB123" i="2" s="1"/>
  <c r="W123" i="2"/>
  <c r="V123" i="2"/>
  <c r="U123" i="2"/>
  <c r="T123" i="2"/>
  <c r="S123" i="2"/>
  <c r="R123" i="2"/>
  <c r="Z122" i="2"/>
  <c r="AA122" i="2" s="1"/>
  <c r="AB122" i="2" s="1"/>
  <c r="W122" i="2"/>
  <c r="V122" i="2"/>
  <c r="U122" i="2"/>
  <c r="T122" i="2"/>
  <c r="S122" i="2"/>
  <c r="R122" i="2"/>
  <c r="AA121" i="2"/>
  <c r="AB121" i="2" s="1"/>
  <c r="Z121" i="2"/>
  <c r="W121" i="2"/>
  <c r="V121" i="2"/>
  <c r="U121" i="2"/>
  <c r="T121" i="2"/>
  <c r="S121" i="2"/>
  <c r="R121" i="2"/>
  <c r="Z120" i="2"/>
  <c r="AA120" i="2" s="1"/>
  <c r="AB120" i="2" s="1"/>
  <c r="W120" i="2"/>
  <c r="V120" i="2"/>
  <c r="U120" i="2"/>
  <c r="T120" i="2"/>
  <c r="S120" i="2"/>
  <c r="R120" i="2"/>
  <c r="Z119" i="2"/>
  <c r="AA119" i="2" s="1"/>
  <c r="AB119" i="2" s="1"/>
  <c r="W119" i="2"/>
  <c r="V119" i="2"/>
  <c r="U119" i="2"/>
  <c r="T119" i="2"/>
  <c r="S119" i="2"/>
  <c r="R119" i="2"/>
  <c r="Z118" i="2"/>
  <c r="AA118" i="2" s="1"/>
  <c r="AB118" i="2" s="1"/>
  <c r="W118" i="2"/>
  <c r="V118" i="2"/>
  <c r="U118" i="2"/>
  <c r="T118" i="2"/>
  <c r="S118" i="2"/>
  <c r="R118" i="2"/>
  <c r="AA117" i="2"/>
  <c r="AB117" i="2" s="1"/>
  <c r="Z117" i="2"/>
  <c r="W117" i="2"/>
  <c r="V117" i="2"/>
  <c r="U117" i="2"/>
  <c r="T117" i="2"/>
  <c r="S117" i="2"/>
  <c r="R117" i="2"/>
  <c r="Z116" i="2"/>
  <c r="AA116" i="2" s="1"/>
  <c r="AB116" i="2" s="1"/>
  <c r="W116" i="2"/>
  <c r="V116" i="2"/>
  <c r="U116" i="2"/>
  <c r="T116" i="2"/>
  <c r="S116" i="2"/>
  <c r="R116" i="2"/>
  <c r="Z115" i="2"/>
  <c r="AA115" i="2" s="1"/>
  <c r="AB115" i="2" s="1"/>
  <c r="W115" i="2"/>
  <c r="V115" i="2"/>
  <c r="U115" i="2"/>
  <c r="T115" i="2"/>
  <c r="S115" i="2"/>
  <c r="R115" i="2"/>
  <c r="Z114" i="2"/>
  <c r="AA114" i="2" s="1"/>
  <c r="AB114" i="2" s="1"/>
  <c r="W114" i="2"/>
  <c r="V114" i="2"/>
  <c r="U114" i="2"/>
  <c r="T114" i="2"/>
  <c r="S114" i="2"/>
  <c r="R114" i="2"/>
  <c r="AA113" i="2"/>
  <c r="AB113" i="2" s="1"/>
  <c r="Z113" i="2"/>
  <c r="W113" i="2"/>
  <c r="V113" i="2"/>
  <c r="U113" i="2"/>
  <c r="T113" i="2"/>
  <c r="S113" i="2"/>
  <c r="R113" i="2"/>
  <c r="Z112" i="2"/>
  <c r="AA112" i="2" s="1"/>
  <c r="AB112" i="2" s="1"/>
  <c r="W112" i="2"/>
  <c r="V112" i="2"/>
  <c r="U112" i="2"/>
  <c r="T112" i="2"/>
  <c r="S112" i="2"/>
  <c r="R112" i="2"/>
  <c r="Z111" i="2"/>
  <c r="AA111" i="2" s="1"/>
  <c r="AB111" i="2" s="1"/>
  <c r="W111" i="2"/>
  <c r="V111" i="2"/>
  <c r="U111" i="2"/>
  <c r="T111" i="2"/>
  <c r="S111" i="2"/>
  <c r="R111" i="2"/>
  <c r="Z110" i="2"/>
  <c r="AA110" i="2" s="1"/>
  <c r="AB110" i="2" s="1"/>
  <c r="W110" i="2"/>
  <c r="V110" i="2"/>
  <c r="U110" i="2"/>
  <c r="T110" i="2"/>
  <c r="S110" i="2"/>
  <c r="R110" i="2"/>
  <c r="AA109" i="2"/>
  <c r="AB109" i="2" s="1"/>
  <c r="Z109" i="2"/>
  <c r="W109" i="2"/>
  <c r="V109" i="2"/>
  <c r="U109" i="2"/>
  <c r="T109" i="2"/>
  <c r="S109" i="2"/>
  <c r="R109" i="2"/>
  <c r="Z108" i="2"/>
  <c r="AA108" i="2" s="1"/>
  <c r="AB108" i="2" s="1"/>
  <c r="W108" i="2"/>
  <c r="V108" i="2"/>
  <c r="U108" i="2"/>
  <c r="T108" i="2"/>
  <c r="S108" i="2"/>
  <c r="R108" i="2"/>
  <c r="Z107" i="2"/>
  <c r="AA107" i="2" s="1"/>
  <c r="AB107" i="2" s="1"/>
  <c r="W107" i="2"/>
  <c r="V107" i="2"/>
  <c r="U107" i="2"/>
  <c r="T107" i="2"/>
  <c r="S107" i="2"/>
  <c r="R107" i="2"/>
  <c r="Z106" i="2"/>
  <c r="AA106" i="2" s="1"/>
  <c r="AB106" i="2" s="1"/>
  <c r="W106" i="2"/>
  <c r="V106" i="2"/>
  <c r="U106" i="2"/>
  <c r="T106" i="2"/>
  <c r="S106" i="2"/>
  <c r="R106" i="2"/>
  <c r="AA105" i="2"/>
  <c r="AB105" i="2" s="1"/>
  <c r="Z105" i="2"/>
  <c r="W105" i="2"/>
  <c r="V105" i="2"/>
  <c r="U105" i="2"/>
  <c r="T105" i="2"/>
  <c r="S105" i="2"/>
  <c r="R105" i="2"/>
  <c r="Z104" i="2"/>
  <c r="AA104" i="2" s="1"/>
  <c r="AB104" i="2" s="1"/>
  <c r="W104" i="2"/>
  <c r="V104" i="2"/>
  <c r="U104" i="2"/>
  <c r="T104" i="2"/>
  <c r="S104" i="2"/>
  <c r="R104" i="2"/>
  <c r="Z103" i="2"/>
  <c r="AA103" i="2" s="1"/>
  <c r="AB103" i="2" s="1"/>
  <c r="W103" i="2"/>
  <c r="V103" i="2"/>
  <c r="U103" i="2"/>
  <c r="T103" i="2"/>
  <c r="S103" i="2"/>
  <c r="R103" i="2"/>
  <c r="Z102" i="2"/>
  <c r="AA102" i="2" s="1"/>
  <c r="AB102" i="2" s="1"/>
  <c r="W102" i="2"/>
  <c r="V102" i="2"/>
  <c r="U102" i="2"/>
  <c r="T102" i="2"/>
  <c r="S102" i="2"/>
  <c r="R102" i="2"/>
  <c r="AA101" i="2"/>
  <c r="AB101" i="2" s="1"/>
  <c r="Z101" i="2"/>
  <c r="W101" i="2"/>
  <c r="V101" i="2"/>
  <c r="U101" i="2"/>
  <c r="T101" i="2"/>
  <c r="S101" i="2"/>
  <c r="R101" i="2"/>
  <c r="Z100" i="2"/>
  <c r="AA100" i="2" s="1"/>
  <c r="AB100" i="2" s="1"/>
  <c r="W100" i="2"/>
  <c r="V100" i="2"/>
  <c r="U100" i="2"/>
  <c r="T100" i="2"/>
  <c r="S100" i="2"/>
  <c r="R100" i="2"/>
  <c r="Z99" i="2"/>
  <c r="AA99" i="2" s="1"/>
  <c r="AB99" i="2" s="1"/>
  <c r="W99" i="2"/>
  <c r="V99" i="2"/>
  <c r="U99" i="2"/>
  <c r="T99" i="2"/>
  <c r="S99" i="2"/>
  <c r="R99" i="2"/>
  <c r="Z98" i="2"/>
  <c r="AA98" i="2" s="1"/>
  <c r="AB98" i="2" s="1"/>
  <c r="W98" i="2"/>
  <c r="V98" i="2"/>
  <c r="U98" i="2"/>
  <c r="T98" i="2"/>
  <c r="S98" i="2"/>
  <c r="R98" i="2"/>
  <c r="AA97" i="2"/>
  <c r="AB97" i="2" s="1"/>
  <c r="Z97" i="2"/>
  <c r="W97" i="2"/>
  <c r="V97" i="2"/>
  <c r="U97" i="2"/>
  <c r="T97" i="2"/>
  <c r="S97" i="2"/>
  <c r="R97" i="2"/>
  <c r="Z96" i="2"/>
  <c r="AA96" i="2" s="1"/>
  <c r="AB96" i="2" s="1"/>
  <c r="W96" i="2"/>
  <c r="V96" i="2"/>
  <c r="U96" i="2"/>
  <c r="T96" i="2"/>
  <c r="S96" i="2"/>
  <c r="R96" i="2"/>
  <c r="Z95" i="2"/>
  <c r="AA95" i="2" s="1"/>
  <c r="AB95" i="2" s="1"/>
  <c r="W95" i="2"/>
  <c r="V95" i="2"/>
  <c r="U95" i="2"/>
  <c r="T95" i="2"/>
  <c r="S95" i="2"/>
  <c r="R95" i="2"/>
  <c r="Z94" i="2"/>
  <c r="AA94" i="2" s="1"/>
  <c r="AB94" i="2" s="1"/>
  <c r="W94" i="2"/>
  <c r="V94" i="2"/>
  <c r="U94" i="2"/>
  <c r="T94" i="2"/>
  <c r="S94" i="2"/>
  <c r="R94" i="2"/>
  <c r="AA93" i="2"/>
  <c r="AB93" i="2" s="1"/>
  <c r="Z93" i="2"/>
  <c r="W93" i="2"/>
  <c r="V93" i="2"/>
  <c r="U93" i="2"/>
  <c r="T93" i="2"/>
  <c r="S93" i="2"/>
  <c r="R93" i="2"/>
  <c r="Z92" i="2"/>
  <c r="AA92" i="2" s="1"/>
  <c r="AB92" i="2" s="1"/>
  <c r="W92" i="2"/>
  <c r="V92" i="2"/>
  <c r="U92" i="2"/>
  <c r="T92" i="2"/>
  <c r="S92" i="2"/>
  <c r="R92" i="2"/>
  <c r="Z91" i="2"/>
  <c r="AA91" i="2" s="1"/>
  <c r="AB91" i="2" s="1"/>
  <c r="W91" i="2"/>
  <c r="V91" i="2"/>
  <c r="U91" i="2"/>
  <c r="T91" i="2"/>
  <c r="S91" i="2"/>
  <c r="R91" i="2"/>
  <c r="Z90" i="2"/>
  <c r="AA90" i="2" s="1"/>
  <c r="AB90" i="2" s="1"/>
  <c r="W90" i="2"/>
  <c r="V90" i="2"/>
  <c r="U90" i="2"/>
  <c r="T90" i="2"/>
  <c r="S90" i="2"/>
  <c r="R90" i="2"/>
  <c r="AA89" i="2"/>
  <c r="AB89" i="2" s="1"/>
  <c r="Z89" i="2"/>
  <c r="W89" i="2"/>
  <c r="V89" i="2"/>
  <c r="U89" i="2"/>
  <c r="T89" i="2"/>
  <c r="S89" i="2"/>
  <c r="R89" i="2"/>
  <c r="Z88" i="2"/>
  <c r="AA88" i="2" s="1"/>
  <c r="AB88" i="2" s="1"/>
  <c r="W88" i="2"/>
  <c r="V88" i="2"/>
  <c r="U88" i="2"/>
  <c r="T88" i="2"/>
  <c r="S88" i="2"/>
  <c r="R88" i="2"/>
  <c r="Z87" i="2"/>
  <c r="AA87" i="2" s="1"/>
  <c r="AB87" i="2" s="1"/>
  <c r="W87" i="2"/>
  <c r="V87" i="2"/>
  <c r="U87" i="2"/>
  <c r="T87" i="2"/>
  <c r="S87" i="2"/>
  <c r="R87" i="2"/>
  <c r="Z86" i="2"/>
  <c r="AA86" i="2" s="1"/>
  <c r="AB86" i="2" s="1"/>
  <c r="W86" i="2"/>
  <c r="V86" i="2"/>
  <c r="U86" i="2"/>
  <c r="T86" i="2"/>
  <c r="S86" i="2"/>
  <c r="R86" i="2"/>
  <c r="AA85" i="2"/>
  <c r="AB85" i="2" s="1"/>
  <c r="Z85" i="2"/>
  <c r="W85" i="2"/>
  <c r="V85" i="2"/>
  <c r="U85" i="2"/>
  <c r="T85" i="2"/>
  <c r="S85" i="2"/>
  <c r="R85" i="2"/>
  <c r="Z84" i="2"/>
  <c r="AA84" i="2" s="1"/>
  <c r="AB84" i="2" s="1"/>
  <c r="W84" i="2"/>
  <c r="V84" i="2"/>
  <c r="U84" i="2"/>
  <c r="T84" i="2"/>
  <c r="S84" i="2"/>
  <c r="R84" i="2"/>
  <c r="Z83" i="2"/>
  <c r="AA83" i="2" s="1"/>
  <c r="AB83" i="2" s="1"/>
  <c r="W83" i="2"/>
  <c r="V83" i="2"/>
  <c r="U83" i="2"/>
  <c r="T83" i="2"/>
  <c r="S83" i="2"/>
  <c r="R83" i="2"/>
  <c r="Z82" i="2"/>
  <c r="AA82" i="2" s="1"/>
  <c r="AB82" i="2" s="1"/>
  <c r="W82" i="2"/>
  <c r="V82" i="2"/>
  <c r="U82" i="2"/>
  <c r="T82" i="2"/>
  <c r="S82" i="2"/>
  <c r="R82" i="2"/>
  <c r="AA81" i="2"/>
  <c r="AB81" i="2" s="1"/>
  <c r="Z81" i="2"/>
  <c r="W81" i="2"/>
  <c r="V81" i="2"/>
  <c r="U81" i="2"/>
  <c r="T81" i="2"/>
  <c r="S81" i="2"/>
  <c r="R81" i="2"/>
  <c r="AB80" i="2"/>
  <c r="AA80" i="2"/>
  <c r="Z80" i="2"/>
  <c r="W80" i="2"/>
  <c r="V80" i="2"/>
  <c r="U80" i="2"/>
  <c r="T80" i="2"/>
  <c r="S80" i="2"/>
  <c r="R80" i="2"/>
  <c r="Z79" i="2"/>
  <c r="AA79" i="2" s="1"/>
  <c r="AB79" i="2" s="1"/>
  <c r="W79" i="2"/>
  <c r="V79" i="2"/>
  <c r="U79" i="2"/>
  <c r="T79" i="2"/>
  <c r="S79" i="2"/>
  <c r="R79" i="2"/>
  <c r="Z78" i="2"/>
  <c r="AA78" i="2" s="1"/>
  <c r="AB78" i="2" s="1"/>
  <c r="W78" i="2"/>
  <c r="V78" i="2"/>
  <c r="U78" i="2"/>
  <c r="T78" i="2"/>
  <c r="S78" i="2"/>
  <c r="R78" i="2"/>
  <c r="AA77" i="2"/>
  <c r="AB77" i="2" s="1"/>
  <c r="Z77" i="2"/>
  <c r="W77" i="2"/>
  <c r="V77" i="2"/>
  <c r="U77" i="2"/>
  <c r="T77" i="2"/>
  <c r="S77" i="2"/>
  <c r="R77" i="2"/>
  <c r="AB76" i="2"/>
  <c r="AA76" i="2"/>
  <c r="Z76" i="2"/>
  <c r="W76" i="2"/>
  <c r="V76" i="2"/>
  <c r="U76" i="2"/>
  <c r="T76" i="2"/>
  <c r="S76" i="2"/>
  <c r="R76" i="2"/>
  <c r="Z75" i="2"/>
  <c r="AA75" i="2" s="1"/>
  <c r="AB75" i="2" s="1"/>
  <c r="W75" i="2"/>
  <c r="V75" i="2"/>
  <c r="U75" i="2"/>
  <c r="T75" i="2"/>
  <c r="S75" i="2"/>
  <c r="R75" i="2"/>
  <c r="AA74" i="2"/>
  <c r="AB74" i="2" s="1"/>
  <c r="Z74" i="2"/>
  <c r="W74" i="2"/>
  <c r="V74" i="2"/>
  <c r="U74" i="2"/>
  <c r="T74" i="2"/>
  <c r="S74" i="2"/>
  <c r="R74" i="2"/>
  <c r="AB73" i="2"/>
  <c r="AA73" i="2"/>
  <c r="Z73" i="2"/>
  <c r="W73" i="2"/>
  <c r="V73" i="2"/>
  <c r="U73" i="2"/>
  <c r="T73" i="2"/>
  <c r="S73" i="2"/>
  <c r="R73" i="2"/>
  <c r="AB72" i="2"/>
  <c r="AA72" i="2"/>
  <c r="Z72" i="2"/>
  <c r="W72" i="2"/>
  <c r="V72" i="2"/>
  <c r="U72" i="2"/>
  <c r="T72" i="2"/>
  <c r="S72" i="2"/>
  <c r="R72" i="2"/>
  <c r="Z71" i="2"/>
  <c r="AA71" i="2" s="1"/>
  <c r="AB71" i="2" s="1"/>
  <c r="W71" i="2"/>
  <c r="V71" i="2"/>
  <c r="U71" i="2"/>
  <c r="T71" i="2"/>
  <c r="S71" i="2"/>
  <c r="R71" i="2"/>
  <c r="AA70" i="2"/>
  <c r="AB70" i="2" s="1"/>
  <c r="Z70" i="2"/>
  <c r="W70" i="2"/>
  <c r="V70" i="2"/>
  <c r="U70" i="2"/>
  <c r="T70" i="2"/>
  <c r="S70" i="2"/>
  <c r="R70" i="2"/>
  <c r="AB69" i="2"/>
  <c r="AA69" i="2"/>
  <c r="Z69" i="2"/>
  <c r="W69" i="2"/>
  <c r="V69" i="2"/>
  <c r="U69" i="2"/>
  <c r="T69" i="2"/>
  <c r="S69" i="2"/>
  <c r="R69" i="2"/>
  <c r="AB68" i="2"/>
  <c r="AA68" i="2"/>
  <c r="Z68" i="2"/>
  <c r="W68" i="2"/>
  <c r="V68" i="2"/>
  <c r="U68" i="2"/>
  <c r="T68" i="2"/>
  <c r="S68" i="2"/>
  <c r="R68" i="2"/>
  <c r="Z67" i="2"/>
  <c r="AA67" i="2" s="1"/>
  <c r="AB67" i="2" s="1"/>
  <c r="W67" i="2"/>
  <c r="V67" i="2"/>
  <c r="U67" i="2"/>
  <c r="T67" i="2"/>
  <c r="S67" i="2"/>
  <c r="R67" i="2"/>
  <c r="Z66" i="2"/>
  <c r="AA66" i="2" s="1"/>
  <c r="AB66" i="2" s="1"/>
  <c r="W66" i="2"/>
  <c r="V66" i="2"/>
  <c r="U66" i="2"/>
  <c r="T66" i="2"/>
  <c r="S66" i="2"/>
  <c r="R66" i="2"/>
  <c r="AA65" i="2"/>
  <c r="AB65" i="2" s="1"/>
  <c r="Z65" i="2"/>
  <c r="W65" i="2"/>
  <c r="V65" i="2"/>
  <c r="U65" i="2"/>
  <c r="T65" i="2"/>
  <c r="S65" i="2"/>
  <c r="R65" i="2"/>
  <c r="AB64" i="2"/>
  <c r="AA64" i="2"/>
  <c r="Z64" i="2"/>
  <c r="W64" i="2"/>
  <c r="V64" i="2"/>
  <c r="U64" i="2"/>
  <c r="T64" i="2"/>
  <c r="S64" i="2"/>
  <c r="R64" i="2"/>
  <c r="Z63" i="2"/>
  <c r="AA63" i="2" s="1"/>
  <c r="AB63" i="2" s="1"/>
  <c r="W63" i="2"/>
  <c r="V63" i="2"/>
  <c r="U63" i="2"/>
  <c r="T63" i="2"/>
  <c r="S63" i="2"/>
  <c r="R63" i="2"/>
  <c r="Z62" i="2"/>
  <c r="AA62" i="2" s="1"/>
  <c r="AB62" i="2" s="1"/>
  <c r="W62" i="2"/>
  <c r="V62" i="2"/>
  <c r="U62" i="2"/>
  <c r="T62" i="2"/>
  <c r="S62" i="2"/>
  <c r="R62" i="2"/>
  <c r="AA61" i="2"/>
  <c r="AB61" i="2" s="1"/>
  <c r="Z61" i="2"/>
  <c r="W61" i="2"/>
  <c r="V61" i="2"/>
  <c r="U61" i="2"/>
  <c r="T61" i="2"/>
  <c r="S61" i="2"/>
  <c r="R61" i="2"/>
  <c r="AB60" i="2"/>
  <c r="AA60" i="2"/>
  <c r="Z60" i="2"/>
  <c r="W60" i="2"/>
  <c r="V60" i="2"/>
  <c r="U60" i="2"/>
  <c r="T60" i="2"/>
  <c r="S60" i="2"/>
  <c r="R60" i="2"/>
  <c r="Z59" i="2"/>
  <c r="AA59" i="2" s="1"/>
  <c r="AB59" i="2" s="1"/>
  <c r="W59" i="2"/>
  <c r="V59" i="2"/>
  <c r="U59" i="2"/>
  <c r="T59" i="2"/>
  <c r="S59" i="2"/>
  <c r="R59" i="2"/>
  <c r="AA58" i="2"/>
  <c r="AB58" i="2" s="1"/>
  <c r="Z58" i="2"/>
  <c r="W58" i="2"/>
  <c r="V58" i="2"/>
  <c r="U58" i="2"/>
  <c r="T58" i="2"/>
  <c r="S58" i="2"/>
  <c r="R58" i="2"/>
  <c r="AB57" i="2"/>
  <c r="AA57" i="2"/>
  <c r="Z57" i="2"/>
  <c r="W57" i="2"/>
  <c r="V57" i="2"/>
  <c r="U57" i="2"/>
  <c r="T57" i="2"/>
  <c r="S57" i="2"/>
  <c r="R57" i="2"/>
  <c r="AB56" i="2"/>
  <c r="AA56" i="2"/>
  <c r="Z56" i="2"/>
  <c r="W56" i="2"/>
  <c r="V56" i="2"/>
  <c r="U56" i="2"/>
  <c r="T56" i="2"/>
  <c r="S56" i="2"/>
  <c r="R56" i="2"/>
  <c r="Z55" i="2"/>
  <c r="AA55" i="2" s="1"/>
  <c r="AB55" i="2" s="1"/>
  <c r="W55" i="2"/>
  <c r="V55" i="2"/>
  <c r="U55" i="2"/>
  <c r="T55" i="2"/>
  <c r="S55" i="2"/>
  <c r="R55" i="2"/>
  <c r="Z54" i="2"/>
  <c r="AA54" i="2" s="1"/>
  <c r="AB54" i="2" s="1"/>
  <c r="W54" i="2"/>
  <c r="V54" i="2"/>
  <c r="U54" i="2"/>
  <c r="T54" i="2"/>
  <c r="S54" i="2"/>
  <c r="R54" i="2"/>
  <c r="Z53" i="2"/>
  <c r="AA53" i="2" s="1"/>
  <c r="AB53" i="2" s="1"/>
  <c r="W53" i="2"/>
  <c r="V53" i="2"/>
  <c r="U53" i="2"/>
  <c r="T53" i="2"/>
  <c r="S53" i="2"/>
  <c r="R53" i="2"/>
  <c r="AA52" i="2"/>
  <c r="AB52" i="2" s="1"/>
  <c r="Z52" i="2"/>
  <c r="W52" i="2"/>
  <c r="V52" i="2"/>
  <c r="U52" i="2"/>
  <c r="T52" i="2"/>
  <c r="S52" i="2"/>
  <c r="R52" i="2"/>
  <c r="AB51" i="2"/>
  <c r="Z51" i="2"/>
  <c r="AA51" i="2" s="1"/>
  <c r="W51" i="2"/>
  <c r="V51" i="2"/>
  <c r="U51" i="2"/>
  <c r="T51" i="2"/>
  <c r="S51" i="2"/>
  <c r="R51" i="2"/>
  <c r="AA50" i="2"/>
  <c r="AB50" i="2" s="1"/>
  <c r="Z50" i="2"/>
  <c r="W50" i="2"/>
  <c r="V50" i="2"/>
  <c r="U50" i="2"/>
  <c r="T50" i="2"/>
  <c r="S50" i="2"/>
  <c r="R50" i="2"/>
  <c r="AB49" i="2"/>
  <c r="AA49" i="2"/>
  <c r="Z49" i="2"/>
  <c r="W49" i="2"/>
  <c r="V49" i="2"/>
  <c r="U49" i="2"/>
  <c r="T49" i="2"/>
  <c r="S49" i="2"/>
  <c r="R49" i="2"/>
  <c r="AB48" i="2"/>
  <c r="AA48" i="2"/>
  <c r="Z48" i="2"/>
  <c r="W48" i="2"/>
  <c r="V48" i="2"/>
  <c r="U48" i="2"/>
  <c r="T48" i="2"/>
  <c r="S48" i="2"/>
  <c r="R48" i="2"/>
  <c r="Z47" i="2"/>
  <c r="AA47" i="2" s="1"/>
  <c r="AB47" i="2" s="1"/>
  <c r="W47" i="2"/>
  <c r="V47" i="2"/>
  <c r="U47" i="2"/>
  <c r="T47" i="2"/>
  <c r="S47" i="2"/>
  <c r="R47" i="2"/>
  <c r="Z46" i="2"/>
  <c r="AA46" i="2" s="1"/>
  <c r="AB46" i="2" s="1"/>
  <c r="W46" i="2"/>
  <c r="V46" i="2"/>
  <c r="U46" i="2"/>
  <c r="T46" i="2"/>
  <c r="S46" i="2"/>
  <c r="R46" i="2"/>
  <c r="Z45" i="2"/>
  <c r="AA45" i="2" s="1"/>
  <c r="AB45" i="2" s="1"/>
  <c r="W45" i="2"/>
  <c r="V45" i="2"/>
  <c r="U45" i="2"/>
  <c r="T45" i="2"/>
  <c r="S45" i="2"/>
  <c r="R45" i="2"/>
  <c r="AA44" i="2"/>
  <c r="AB44" i="2" s="1"/>
  <c r="Z44" i="2"/>
  <c r="W44" i="2"/>
  <c r="V44" i="2"/>
  <c r="U44" i="2"/>
  <c r="T44" i="2"/>
  <c r="S44" i="2"/>
  <c r="R44" i="2"/>
  <c r="AB43" i="2"/>
  <c r="Z43" i="2"/>
  <c r="AA43" i="2" s="1"/>
  <c r="W43" i="2"/>
  <c r="V43" i="2"/>
  <c r="U43" i="2"/>
  <c r="T43" i="2"/>
  <c r="S43" i="2"/>
  <c r="R43" i="2"/>
  <c r="AA42" i="2"/>
  <c r="AB42" i="2" s="1"/>
  <c r="Z42" i="2"/>
  <c r="W42" i="2"/>
  <c r="V42" i="2"/>
  <c r="U42" i="2"/>
  <c r="T42" i="2"/>
  <c r="S42" i="2"/>
  <c r="R42" i="2"/>
  <c r="S41" i="2"/>
  <c r="R41" i="2"/>
  <c r="Q41" i="2"/>
  <c r="Z41" i="2" s="1"/>
  <c r="AA41" i="2" s="1"/>
  <c r="AB41" i="2" s="1"/>
  <c r="P41" i="2"/>
  <c r="W41" i="2" s="1"/>
  <c r="S40" i="2"/>
  <c r="Q40" i="2"/>
  <c r="Z40" i="2" s="1"/>
  <c r="AA40" i="2" s="1"/>
  <c r="AB40" i="2" s="1"/>
  <c r="P40" i="2"/>
  <c r="W40" i="2" s="1"/>
  <c r="Z39" i="2"/>
  <c r="AA39" i="2" s="1"/>
  <c r="AB39" i="2" s="1"/>
  <c r="S39" i="2"/>
  <c r="Q39" i="2"/>
  <c r="R39" i="2" s="1"/>
  <c r="P39" i="2"/>
  <c r="W39" i="2" s="1"/>
  <c r="Z38" i="2"/>
  <c r="AA38" i="2" s="1"/>
  <c r="AB38" i="2" s="1"/>
  <c r="S38" i="2"/>
  <c r="R38" i="2"/>
  <c r="Q38" i="2"/>
  <c r="P38" i="2"/>
  <c r="W38" i="2" s="1"/>
  <c r="S37" i="2"/>
  <c r="R37" i="2"/>
  <c r="Q37" i="2"/>
  <c r="Z37" i="2" s="1"/>
  <c r="AA37" i="2" s="1"/>
  <c r="AB37" i="2" s="1"/>
  <c r="P37" i="2"/>
  <c r="W37" i="2" s="1"/>
  <c r="S36" i="2"/>
  <c r="Q36" i="2"/>
  <c r="Z36" i="2" s="1"/>
  <c r="AA36" i="2" s="1"/>
  <c r="AB36" i="2" s="1"/>
  <c r="P36" i="2"/>
  <c r="W36" i="2" s="1"/>
  <c r="Z35" i="2"/>
  <c r="AA35" i="2" s="1"/>
  <c r="AB35" i="2" s="1"/>
  <c r="S35" i="2"/>
  <c r="Q35" i="2"/>
  <c r="R35" i="2" s="1"/>
  <c r="P35" i="2"/>
  <c r="W35" i="2" s="1"/>
  <c r="Z34" i="2"/>
  <c r="AA34" i="2" s="1"/>
  <c r="AB34" i="2" s="1"/>
  <c r="S34" i="2"/>
  <c r="R34" i="2"/>
  <c r="Q34" i="2"/>
  <c r="P34" i="2"/>
  <c r="W34" i="2" s="1"/>
  <c r="S33" i="2"/>
  <c r="R33" i="2"/>
  <c r="Q33" i="2"/>
  <c r="Z33" i="2" s="1"/>
  <c r="AA33" i="2" s="1"/>
  <c r="AB33" i="2" s="1"/>
  <c r="P33" i="2"/>
  <c r="W33" i="2" s="1"/>
  <c r="S32" i="2"/>
  <c r="Q32" i="2"/>
  <c r="Z32" i="2" s="1"/>
  <c r="AA32" i="2" s="1"/>
  <c r="AB32" i="2" s="1"/>
  <c r="P32" i="2"/>
  <c r="W32" i="2" s="1"/>
  <c r="Z31" i="2"/>
  <c r="AA31" i="2" s="1"/>
  <c r="AB31" i="2" s="1"/>
  <c r="S31" i="2"/>
  <c r="Q31" i="2"/>
  <c r="R31" i="2" s="1"/>
  <c r="P31" i="2"/>
  <c r="W31" i="2" s="1"/>
  <c r="Z30" i="2"/>
  <c r="AA30" i="2" s="1"/>
  <c r="AB30" i="2" s="1"/>
  <c r="S30" i="2"/>
  <c r="R30" i="2"/>
  <c r="Q30" i="2"/>
  <c r="P30" i="2"/>
  <c r="W30" i="2" s="1"/>
  <c r="S29" i="2"/>
  <c r="R29" i="2"/>
  <c r="Q29" i="2"/>
  <c r="Z29" i="2" s="1"/>
  <c r="AA29" i="2" s="1"/>
  <c r="AB29" i="2" s="1"/>
  <c r="P29" i="2"/>
  <c r="W29" i="2" s="1"/>
  <c r="S28" i="2"/>
  <c r="Q28" i="2"/>
  <c r="Z28" i="2" s="1"/>
  <c r="AA28" i="2" s="1"/>
  <c r="AB28" i="2" s="1"/>
  <c r="P28" i="2"/>
  <c r="W28" i="2" s="1"/>
  <c r="Z27" i="2"/>
  <c r="AA27" i="2" s="1"/>
  <c r="AB27" i="2" s="1"/>
  <c r="S27" i="2"/>
  <c r="Q27" i="2"/>
  <c r="R27" i="2" s="1"/>
  <c r="P27" i="2"/>
  <c r="W27" i="2" s="1"/>
  <c r="Z26" i="2"/>
  <c r="AA26" i="2" s="1"/>
  <c r="AB26" i="2" s="1"/>
  <c r="S26" i="2"/>
  <c r="R26" i="2"/>
  <c r="Q26" i="2"/>
  <c r="P26" i="2"/>
  <c r="W26" i="2" s="1"/>
  <c r="S25" i="2"/>
  <c r="R25" i="2"/>
  <c r="Q25" i="2"/>
  <c r="Z25" i="2" s="1"/>
  <c r="AA25" i="2" s="1"/>
  <c r="AB25" i="2" s="1"/>
  <c r="P25" i="2"/>
  <c r="W25" i="2" s="1"/>
  <c r="S24" i="2"/>
  <c r="Q24" i="2"/>
  <c r="Z24" i="2" s="1"/>
  <c r="AA24" i="2" s="1"/>
  <c r="AB24" i="2" s="1"/>
  <c r="P24" i="2"/>
  <c r="W24" i="2" s="1"/>
  <c r="Z23" i="2"/>
  <c r="AA23" i="2" s="1"/>
  <c r="AB23" i="2" s="1"/>
  <c r="S23" i="2"/>
  <c r="Q23" i="2"/>
  <c r="R23" i="2" s="1"/>
  <c r="P23" i="2"/>
  <c r="W23" i="2" s="1"/>
  <c r="Z22" i="2"/>
  <c r="AA22" i="2" s="1"/>
  <c r="AB22" i="2" s="1"/>
  <c r="S22" i="2"/>
  <c r="R22" i="2"/>
  <c r="Q22" i="2"/>
  <c r="P22" i="2"/>
  <c r="W22" i="2" s="1"/>
  <c r="S21" i="2"/>
  <c r="R21" i="2"/>
  <c r="Q21" i="2"/>
  <c r="Z21" i="2" s="1"/>
  <c r="AA21" i="2" s="1"/>
  <c r="AB21" i="2" s="1"/>
  <c r="P21" i="2"/>
  <c r="W21" i="2" s="1"/>
  <c r="S20" i="2"/>
  <c r="Q20" i="2"/>
  <c r="Z20" i="2" s="1"/>
  <c r="AA20" i="2" s="1"/>
  <c r="AB20" i="2" s="1"/>
  <c r="P20" i="2"/>
  <c r="W20" i="2" s="1"/>
  <c r="Z19" i="2"/>
  <c r="AA19" i="2" s="1"/>
  <c r="AB19" i="2" s="1"/>
  <c r="S19" i="2"/>
  <c r="Q19" i="2"/>
  <c r="R19" i="2" s="1"/>
  <c r="P19" i="2"/>
  <c r="W19" i="2" s="1"/>
  <c r="Z18" i="2"/>
  <c r="AA18" i="2" s="1"/>
  <c r="AB18" i="2" s="1"/>
  <c r="S18" i="2"/>
  <c r="R18" i="2"/>
  <c r="Q18" i="2"/>
  <c r="P18" i="2"/>
  <c r="W18" i="2" s="1"/>
  <c r="S17" i="2"/>
  <c r="R17" i="2"/>
  <c r="Q17" i="2"/>
  <c r="Z17" i="2" s="1"/>
  <c r="AA17" i="2" s="1"/>
  <c r="AB17" i="2" s="1"/>
  <c r="P17" i="2"/>
  <c r="W17" i="2" s="1"/>
  <c r="Q16" i="2"/>
  <c r="R16" i="2" s="1"/>
  <c r="P16" i="2"/>
  <c r="W16" i="2" s="1"/>
  <c r="Q15" i="2"/>
  <c r="R15" i="2" s="1"/>
  <c r="P15" i="2"/>
  <c r="W15" i="2" s="1"/>
  <c r="Q14" i="2"/>
  <c r="R14" i="2" s="1"/>
  <c r="P14" i="2"/>
  <c r="W14" i="2" s="1"/>
  <c r="Q13" i="2"/>
  <c r="R13" i="2" s="1"/>
  <c r="P13" i="2"/>
  <c r="W13" i="2" s="1"/>
  <c r="Z12" i="2"/>
  <c r="AA12" i="2" s="1"/>
  <c r="AB12" i="2" s="1"/>
  <c r="Q12" i="2"/>
  <c r="R12" i="2" s="1"/>
  <c r="P12" i="2"/>
  <c r="W12" i="2" s="1"/>
  <c r="Q11" i="2"/>
  <c r="R11" i="2" s="1"/>
  <c r="P11" i="2"/>
  <c r="W11" i="2" s="1"/>
  <c r="Q10" i="2"/>
  <c r="R10" i="2" s="1"/>
  <c r="P10" i="2"/>
  <c r="W10" i="2" s="1"/>
  <c r="Q9" i="2"/>
  <c r="Z9" i="2" s="1"/>
  <c r="AA9" i="2" s="1"/>
  <c r="AB9" i="2" s="1"/>
  <c r="P9" i="2"/>
  <c r="W9" i="2" s="1"/>
  <c r="Z8" i="2"/>
  <c r="AA8" i="2" s="1"/>
  <c r="AB8" i="2" s="1"/>
  <c r="Q8" i="2"/>
  <c r="R8" i="2" s="1"/>
  <c r="P8" i="2"/>
  <c r="W8" i="2" s="1"/>
  <c r="Q7" i="2"/>
  <c r="R7" i="2" s="1"/>
  <c r="P7" i="2"/>
  <c r="W7" i="2" s="1"/>
  <c r="Q6" i="2"/>
  <c r="R6" i="2" s="1"/>
  <c r="P6" i="2"/>
  <c r="W6" i="2" s="1"/>
  <c r="Q5" i="2"/>
  <c r="R5" i="2" s="1"/>
  <c r="P5" i="2"/>
  <c r="W5" i="2" s="1"/>
  <c r="Q4" i="2"/>
  <c r="R4" i="2" s="1"/>
  <c r="P4" i="2"/>
  <c r="W4" i="2" s="1"/>
  <c r="Q3" i="2"/>
  <c r="R3" i="2" s="1"/>
  <c r="P3" i="2"/>
  <c r="W3" i="2" s="1"/>
  <c r="Z2" i="2"/>
  <c r="AA2" i="2" s="1"/>
  <c r="AB2" i="2" s="1"/>
  <c r="Q2" i="2"/>
  <c r="R2" i="2" s="1"/>
  <c r="P2" i="2"/>
  <c r="W2" i="2" s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U425" i="1"/>
  <c r="T425" i="1"/>
  <c r="S425" i="1"/>
  <c r="R425" i="1"/>
  <c r="U424" i="1"/>
  <c r="T424" i="1"/>
  <c r="S424" i="1"/>
  <c r="R424" i="1"/>
  <c r="U423" i="1"/>
  <c r="T423" i="1"/>
  <c r="S423" i="1"/>
  <c r="R423" i="1"/>
  <c r="U422" i="1"/>
  <c r="T422" i="1"/>
  <c r="S422" i="1"/>
  <c r="R422" i="1"/>
  <c r="U421" i="1"/>
  <c r="T421" i="1"/>
  <c r="S421" i="1"/>
  <c r="R421" i="1"/>
  <c r="U420" i="1"/>
  <c r="T420" i="1"/>
  <c r="S420" i="1"/>
  <c r="R420" i="1"/>
  <c r="U419" i="1"/>
  <c r="T419" i="1"/>
  <c r="S419" i="1"/>
  <c r="R419" i="1"/>
  <c r="U418" i="1"/>
  <c r="T418" i="1"/>
  <c r="S418" i="1"/>
  <c r="R418" i="1"/>
  <c r="U417" i="1"/>
  <c r="T417" i="1"/>
  <c r="S417" i="1"/>
  <c r="R417" i="1"/>
  <c r="U416" i="1"/>
  <c r="T416" i="1"/>
  <c r="S416" i="1"/>
  <c r="R416" i="1"/>
  <c r="U415" i="1"/>
  <c r="T415" i="1"/>
  <c r="S415" i="1"/>
  <c r="R415" i="1"/>
  <c r="U414" i="1"/>
  <c r="T414" i="1"/>
  <c r="S414" i="1"/>
  <c r="R414" i="1"/>
  <c r="U413" i="1"/>
  <c r="T413" i="1"/>
  <c r="S413" i="1"/>
  <c r="R413" i="1"/>
  <c r="U412" i="1"/>
  <c r="T412" i="1"/>
  <c r="S412" i="1"/>
  <c r="R412" i="1"/>
  <c r="U411" i="1"/>
  <c r="T411" i="1"/>
  <c r="S411" i="1"/>
  <c r="R411" i="1"/>
  <c r="U410" i="1"/>
  <c r="T410" i="1"/>
  <c r="S410" i="1"/>
  <c r="R410" i="1"/>
  <c r="U409" i="1"/>
  <c r="T409" i="1"/>
  <c r="S409" i="1"/>
  <c r="R409" i="1"/>
  <c r="U408" i="1"/>
  <c r="T408" i="1"/>
  <c r="S408" i="1"/>
  <c r="R408" i="1"/>
  <c r="U407" i="1"/>
  <c r="T407" i="1"/>
  <c r="S407" i="1"/>
  <c r="R407" i="1"/>
  <c r="U406" i="1"/>
  <c r="T406" i="1"/>
  <c r="S406" i="1"/>
  <c r="R406" i="1"/>
  <c r="U405" i="1"/>
  <c r="T405" i="1"/>
  <c r="S405" i="1"/>
  <c r="R405" i="1"/>
  <c r="U404" i="1"/>
  <c r="T404" i="1"/>
  <c r="S404" i="1"/>
  <c r="R404" i="1"/>
  <c r="U403" i="1"/>
  <c r="T403" i="1"/>
  <c r="S403" i="1"/>
  <c r="R403" i="1"/>
  <c r="U402" i="1"/>
  <c r="T402" i="1"/>
  <c r="S402" i="1"/>
  <c r="R402" i="1"/>
  <c r="U401" i="1"/>
  <c r="T401" i="1"/>
  <c r="S401" i="1"/>
  <c r="R401" i="1"/>
  <c r="U400" i="1"/>
  <c r="T400" i="1"/>
  <c r="S400" i="1"/>
  <c r="R400" i="1"/>
  <c r="U399" i="1"/>
  <c r="T399" i="1"/>
  <c r="S399" i="1"/>
  <c r="R399" i="1"/>
  <c r="U398" i="1"/>
  <c r="T398" i="1"/>
  <c r="S398" i="1"/>
  <c r="R398" i="1"/>
  <c r="U397" i="1"/>
  <c r="T397" i="1"/>
  <c r="S397" i="1"/>
  <c r="R397" i="1"/>
  <c r="U396" i="1"/>
  <c r="T396" i="1"/>
  <c r="S396" i="1"/>
  <c r="R396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S257" i="2" l="1"/>
  <c r="Z257" i="2"/>
  <c r="AA257" i="2" s="1"/>
  <c r="AB257" i="2" s="1"/>
  <c r="Z287" i="2"/>
  <c r="AA287" i="2" s="1"/>
  <c r="AB287" i="2" s="1"/>
  <c r="S287" i="2"/>
  <c r="R20" i="2"/>
  <c r="R24" i="2"/>
  <c r="S237" i="2"/>
  <c r="Z237" i="2"/>
  <c r="AA237" i="2" s="1"/>
  <c r="AB237" i="2" s="1"/>
  <c r="Z240" i="2"/>
  <c r="AA240" i="2" s="1"/>
  <c r="AB240" i="2" s="1"/>
  <c r="S240" i="2"/>
  <c r="Z4" i="2"/>
  <c r="AA4" i="2" s="1"/>
  <c r="AB4" i="2" s="1"/>
  <c r="Z5" i="2"/>
  <c r="AA5" i="2" s="1"/>
  <c r="AB5" i="2" s="1"/>
  <c r="Z6" i="2"/>
  <c r="AA6" i="2" s="1"/>
  <c r="AB6" i="2" s="1"/>
  <c r="Z7" i="2"/>
  <c r="AA7" i="2" s="1"/>
  <c r="AB7" i="2" s="1"/>
  <c r="Z10" i="2"/>
  <c r="AA10" i="2" s="1"/>
  <c r="AB10" i="2" s="1"/>
  <c r="Z13" i="2"/>
  <c r="AA13" i="2" s="1"/>
  <c r="AB13" i="2" s="1"/>
  <c r="Z14" i="2"/>
  <c r="AA14" i="2" s="1"/>
  <c r="AB14" i="2" s="1"/>
  <c r="Z15" i="2"/>
  <c r="AA15" i="2" s="1"/>
  <c r="AB15" i="2" s="1"/>
  <c r="R9" i="2"/>
  <c r="R28" i="2"/>
  <c r="R4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253" i="2"/>
  <c r="Z253" i="2"/>
  <c r="AA253" i="2" s="1"/>
  <c r="AB253" i="2" s="1"/>
  <c r="Z256" i="2"/>
  <c r="AA256" i="2" s="1"/>
  <c r="AB256" i="2" s="1"/>
  <c r="S256" i="2"/>
  <c r="Z268" i="2"/>
  <c r="AA268" i="2" s="1"/>
  <c r="AB268" i="2" s="1"/>
  <c r="Z271" i="2"/>
  <c r="AA271" i="2" s="1"/>
  <c r="AB271" i="2" s="1"/>
  <c r="S271" i="2"/>
  <c r="S276" i="2"/>
  <c r="Z276" i="2"/>
  <c r="AA276" i="2" s="1"/>
  <c r="AB276" i="2" s="1"/>
  <c r="S294" i="2"/>
  <c r="Z294" i="2"/>
  <c r="AA294" i="2" s="1"/>
  <c r="AB294" i="2" s="1"/>
  <c r="Z3" i="2"/>
  <c r="AA3" i="2" s="1"/>
  <c r="AB3" i="2" s="1"/>
  <c r="Z11" i="2"/>
  <c r="AA11" i="2" s="1"/>
  <c r="AB11" i="2" s="1"/>
  <c r="S272" i="2"/>
  <c r="Z272" i="2"/>
  <c r="AA272" i="2" s="1"/>
  <c r="AB272" i="2" s="1"/>
  <c r="S292" i="2"/>
  <c r="Z292" i="2"/>
  <c r="AA292" i="2" s="1"/>
  <c r="AB292" i="2" s="1"/>
  <c r="S415" i="2"/>
  <c r="Z415" i="2"/>
  <c r="AA415" i="2" s="1"/>
  <c r="AB415" i="2" s="1"/>
  <c r="R32" i="2"/>
  <c r="R36" i="2"/>
  <c r="Z16" i="2"/>
  <c r="AA16" i="2" s="1"/>
  <c r="AB16" i="2" s="1"/>
  <c r="S241" i="2"/>
  <c r="Z241" i="2"/>
  <c r="AA241" i="2" s="1"/>
  <c r="AB241" i="2" s="1"/>
  <c r="Z245" i="2"/>
  <c r="AA245" i="2" s="1"/>
  <c r="AB245" i="2" s="1"/>
  <c r="Z269" i="2"/>
  <c r="AA269" i="2" s="1"/>
  <c r="AB269" i="2" s="1"/>
  <c r="S269" i="2"/>
  <c r="Z234" i="2"/>
  <c r="AA234" i="2" s="1"/>
  <c r="AB234" i="2" s="1"/>
  <c r="Z250" i="2"/>
  <c r="AA250" i="2" s="1"/>
  <c r="AB250" i="2" s="1"/>
  <c r="Z266" i="2"/>
  <c r="AA266" i="2" s="1"/>
  <c r="AB266" i="2" s="1"/>
  <c r="R291" i="2"/>
  <c r="Z291" i="2"/>
  <c r="AA291" i="2" s="1"/>
  <c r="AB291" i="2" s="1"/>
  <c r="Z246" i="2"/>
  <c r="AA246" i="2" s="1"/>
  <c r="AB246" i="2" s="1"/>
  <c r="Z262" i="2"/>
  <c r="AA262" i="2" s="1"/>
  <c r="AB262" i="2" s="1"/>
  <c r="R275" i="2"/>
  <c r="Z275" i="2"/>
  <c r="AA275" i="2" s="1"/>
  <c r="AB275" i="2" s="1"/>
  <c r="Z285" i="2"/>
  <c r="AA285" i="2" s="1"/>
  <c r="AB285" i="2" s="1"/>
  <c r="Z398" i="2"/>
  <c r="AA398" i="2" s="1"/>
  <c r="AB398" i="2" s="1"/>
  <c r="S398" i="2"/>
  <c r="S383" i="2"/>
  <c r="Z383" i="2"/>
  <c r="AA383" i="2" s="1"/>
  <c r="AB383" i="2" s="1"/>
  <c r="Z273" i="2"/>
  <c r="AA273" i="2" s="1"/>
  <c r="AB273" i="2" s="1"/>
  <c r="Z289" i="2"/>
  <c r="AA289" i="2" s="1"/>
  <c r="AB289" i="2" s="1"/>
  <c r="S391" i="2"/>
  <c r="Z391" i="2"/>
  <c r="AA391" i="2" s="1"/>
  <c r="AB391" i="2" s="1"/>
  <c r="Z406" i="2"/>
  <c r="AA406" i="2" s="1"/>
  <c r="AB406" i="2" s="1"/>
  <c r="S406" i="2"/>
  <c r="Z382" i="2"/>
  <c r="AA382" i="2" s="1"/>
  <c r="AB382" i="2" s="1"/>
  <c r="S382" i="2"/>
  <c r="S399" i="2"/>
  <c r="Z399" i="2"/>
  <c r="AA399" i="2" s="1"/>
  <c r="AB399" i="2" s="1"/>
  <c r="Z414" i="2"/>
  <c r="AA414" i="2" s="1"/>
  <c r="AB414" i="2" s="1"/>
  <c r="S414" i="2"/>
  <c r="Z390" i="2"/>
  <c r="AA390" i="2" s="1"/>
  <c r="AB390" i="2" s="1"/>
  <c r="S390" i="2"/>
  <c r="S407" i="2"/>
  <c r="Z407" i="2"/>
  <c r="AA407" i="2" s="1"/>
  <c r="AB407" i="2" s="1"/>
  <c r="Z380" i="2"/>
  <c r="AA380" i="2" s="1"/>
  <c r="AB380" i="2" s="1"/>
  <c r="Z388" i="2"/>
  <c r="AA388" i="2" s="1"/>
  <c r="AB388" i="2" s="1"/>
  <c r="Z396" i="2"/>
  <c r="AA396" i="2" s="1"/>
  <c r="AB396" i="2" s="1"/>
  <c r="Z404" i="2"/>
  <c r="AA404" i="2" s="1"/>
  <c r="AB404" i="2" s="1"/>
  <c r="Z412" i="2"/>
  <c r="AA412" i="2" s="1"/>
  <c r="AB412" i="2" s="1"/>
  <c r="S380" i="2"/>
  <c r="S384" i="2"/>
  <c r="S388" i="2"/>
  <c r="S392" i="2"/>
  <c r="S396" i="2"/>
  <c r="S400" i="2"/>
  <c r="S404" i="2"/>
  <c r="S408" i="2"/>
  <c r="S412" i="2"/>
  <c r="S416" i="2"/>
</calcChain>
</file>

<file path=xl/sharedStrings.xml><?xml version="1.0" encoding="utf-8"?>
<sst xmlns="http://schemas.openxmlformats.org/spreadsheetml/2006/main" count="6906" uniqueCount="83">
  <si>
    <t>Year</t>
  </si>
  <si>
    <t>Row</t>
  </si>
  <si>
    <t>Geno</t>
  </si>
  <si>
    <t>Condition</t>
  </si>
  <si>
    <t>Stage</t>
  </si>
  <si>
    <t>Plant ID</t>
  </si>
  <si>
    <t>WR</t>
  </si>
  <si>
    <t>Root</t>
  </si>
  <si>
    <t>K</t>
  </si>
  <si>
    <t>BL</t>
  </si>
  <si>
    <t>UL</t>
  </si>
  <si>
    <t xml:space="preserve">ai2 </t>
  </si>
  <si>
    <t xml:space="preserve">bi2 </t>
  </si>
  <si>
    <t>ai</t>
  </si>
  <si>
    <t>bi</t>
  </si>
  <si>
    <t xml:space="preserve">ao </t>
  </si>
  <si>
    <t>bo</t>
  </si>
  <si>
    <t>MajorD</t>
  </si>
  <si>
    <t>MinorD</t>
  </si>
  <si>
    <t>MajorThicc1</t>
  </si>
  <si>
    <t>MinorThicc1</t>
  </si>
  <si>
    <t>MajorThicc2</t>
  </si>
  <si>
    <t>MinorThicc2</t>
  </si>
  <si>
    <t>MajorDC</t>
  </si>
  <si>
    <t>MinorDC</t>
  </si>
  <si>
    <t>MOI_solid</t>
  </si>
  <si>
    <t>E_MPa_solid</t>
  </si>
  <si>
    <t>E_GPa_solid</t>
  </si>
  <si>
    <t>MOI_hollow</t>
  </si>
  <si>
    <t>E_MPa_hollow</t>
  </si>
  <si>
    <t>E_GPa_hollow</t>
  </si>
  <si>
    <t>MOI_true</t>
  </si>
  <si>
    <t>Condcolor</t>
  </si>
  <si>
    <t>Sample</t>
  </si>
  <si>
    <t>Grow</t>
  </si>
  <si>
    <t>Figure_5</t>
  </si>
  <si>
    <t>Figure_6</t>
  </si>
  <si>
    <t>A632</t>
  </si>
  <si>
    <t>Senesced Field</t>
  </si>
  <si>
    <t>P01</t>
  </si>
  <si>
    <t>MWR</t>
  </si>
  <si>
    <t>cornflowerblue</t>
  </si>
  <si>
    <t>Senesced</t>
  </si>
  <si>
    <t>Field</t>
  </si>
  <si>
    <t>P02</t>
  </si>
  <si>
    <t>P03</t>
  </si>
  <si>
    <t>BWR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</si>
  <si>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</si>
  <si>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</si>
  <si>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</si>
  <si>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</si>
  <si>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</si>
  <si>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</si>
  <si>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</si>
  <si>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</si>
  <si>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</si>
  <si>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</si>
  <si>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</si>
  <si>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</si>
  <si>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</si>
  <si>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</si>
  <si>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</si>
  <si>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</si>
  <si>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</si>
  <si>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</si>
  <si>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</si>
  <si>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</si>
  <si>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</si>
  <si>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</si>
  <si>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</si>
  <si>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Oh43</t>
  </si>
  <si>
    <t>Fresh Field</t>
  </si>
  <si>
    <t>palegreen4</t>
  </si>
  <si>
    <t>Fresh</t>
  </si>
  <si>
    <t>TWR</t>
  </si>
  <si>
    <t>B73</t>
  </si>
  <si>
    <t>Dry Greenhouse</t>
  </si>
  <si>
    <t>V13</t>
  </si>
  <si>
    <t>indianred</t>
  </si>
  <si>
    <t>Dry</t>
  </si>
  <si>
    <t>Greenhouse</t>
  </si>
  <si>
    <t>V14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</si>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</sst>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5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3" max="3" width="6" customWidth="1"/>
    <col min="4" max="4" width="16" customWidth="1"/>
  </cols>
  <sheetData>
    <row r="1" spans="1:3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3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/>
    </row>
    <row r="2" spans="1:38" ht="15.75" customHeight="1" x14ac:dyDescent="0.25">
      <c r="A2" s="1">
        <v>2019</v>
      </c>
      <c r="B2" s="3">
        <v>1282</v>
      </c>
      <c r="C2" s="3" t="s">
        <v>37</v>
      </c>
      <c r="D2" s="1" t="s">
        <v>38</v>
      </c>
      <c r="E2" s="1"/>
      <c r="F2" s="1" t="s">
        <v>39</v>
      </c>
      <c r="G2" s="3" t="s">
        <v>40</v>
      </c>
      <c r="H2" s="3">
        <v>1</v>
      </c>
      <c r="I2" s="3">
        <v>255.47810999999999</v>
      </c>
      <c r="J2" s="3">
        <v>11.807219999999999</v>
      </c>
      <c r="K2" s="3">
        <v>16.242450000000002</v>
      </c>
      <c r="L2" s="3">
        <v>3.5000000000000003E-2</v>
      </c>
      <c r="M2" s="3">
        <v>0.05</v>
      </c>
      <c r="N2" s="3">
        <v>1.002</v>
      </c>
      <c r="O2" s="3">
        <v>1.7729999999999999</v>
      </c>
      <c r="P2" s="3">
        <v>1.3580000000000001</v>
      </c>
      <c r="Q2" s="3">
        <v>2.077</v>
      </c>
      <c r="R2" s="3"/>
      <c r="S2" s="3"/>
      <c r="T2" s="3"/>
      <c r="U2" s="3"/>
      <c r="V2" s="3"/>
      <c r="W2" s="3"/>
      <c r="X2" s="7"/>
      <c r="Y2" s="3"/>
      <c r="Z2" s="3"/>
      <c r="AA2" s="3"/>
      <c r="AB2" s="3"/>
      <c r="AC2" s="3"/>
      <c r="AD2" s="3"/>
      <c r="AE2" s="3"/>
      <c r="AF2" s="1"/>
      <c r="AG2" s="1" t="s">
        <v>41</v>
      </c>
      <c r="AH2" s="1" t="s">
        <v>42</v>
      </c>
      <c r="AI2" s="1" t="s">
        <v>43</v>
      </c>
      <c r="AJ2" s="3"/>
      <c r="AK2" s="3"/>
    </row>
    <row r="3" spans="1:38" ht="15.75" customHeight="1" x14ac:dyDescent="0.25">
      <c r="A3" s="1">
        <v>2019</v>
      </c>
      <c r="B3" s="3">
        <v>1282</v>
      </c>
      <c r="C3" s="3" t="s">
        <v>37</v>
      </c>
      <c r="D3" s="1" t="s">
        <v>38</v>
      </c>
      <c r="E3" s="1"/>
      <c r="F3" s="1" t="s">
        <v>39</v>
      </c>
      <c r="G3" s="3" t="s">
        <v>40</v>
      </c>
      <c r="H3" s="3">
        <v>2</v>
      </c>
      <c r="I3" s="3">
        <v>183.55497</v>
      </c>
      <c r="J3" s="3">
        <v>10.958310000000001</v>
      </c>
      <c r="K3" s="3">
        <v>13.824630000000001</v>
      </c>
      <c r="L3" s="3">
        <v>3.4000000000000002E-2</v>
      </c>
      <c r="M3" s="3">
        <v>5.3999999999999999E-2</v>
      </c>
      <c r="N3" s="3">
        <v>0.98599999999999999</v>
      </c>
      <c r="O3" s="3">
        <v>1.6160000000000001</v>
      </c>
      <c r="P3" s="3">
        <v>1.3149999999999999</v>
      </c>
      <c r="Q3" s="3">
        <v>1.8140000000000001</v>
      </c>
      <c r="R3" s="3"/>
      <c r="S3" s="3"/>
      <c r="T3" s="3"/>
      <c r="U3" s="3"/>
      <c r="V3" s="3"/>
      <c r="W3" s="3"/>
      <c r="X3" s="7"/>
      <c r="Y3" s="3"/>
      <c r="Z3" s="3"/>
      <c r="AA3" s="3"/>
      <c r="AB3" s="3"/>
      <c r="AC3" s="3"/>
      <c r="AD3" s="3"/>
      <c r="AE3" s="3"/>
      <c r="AF3" s="1"/>
      <c r="AG3" s="1" t="s">
        <v>41</v>
      </c>
      <c r="AH3" s="1" t="s">
        <v>42</v>
      </c>
      <c r="AI3" s="1" t="s">
        <v>43</v>
      </c>
      <c r="AJ3" s="3"/>
      <c r="AK3" s="3"/>
    </row>
    <row r="4" spans="1:38" ht="15.75" customHeight="1" x14ac:dyDescent="0.25">
      <c r="A4" s="1">
        <v>2019</v>
      </c>
      <c r="B4" s="3">
        <v>1282</v>
      </c>
      <c r="C4" s="3" t="s">
        <v>37</v>
      </c>
      <c r="D4" s="1" t="s">
        <v>38</v>
      </c>
      <c r="E4" s="1"/>
      <c r="F4" s="1" t="s">
        <v>39</v>
      </c>
      <c r="G4" s="3" t="s">
        <v>40</v>
      </c>
      <c r="H4" s="3">
        <v>3</v>
      </c>
      <c r="I4" s="3">
        <v>200.86304999999999</v>
      </c>
      <c r="J4" s="3">
        <v>11.414440000000001</v>
      </c>
      <c r="K4" s="3">
        <v>11.94439</v>
      </c>
      <c r="L4" s="3">
        <v>1.4999999999999999E-2</v>
      </c>
      <c r="M4" s="3">
        <v>6.4000000000000001E-2</v>
      </c>
      <c r="N4" s="3">
        <v>0.61699999999999999</v>
      </c>
      <c r="O4" s="3">
        <v>1.8680000000000001</v>
      </c>
      <c r="P4" s="3">
        <v>0.90100000000000002</v>
      </c>
      <c r="Q4" s="3">
        <v>2.1659999999999999</v>
      </c>
      <c r="R4" s="3"/>
      <c r="S4" s="3"/>
      <c r="T4" s="3"/>
      <c r="U4" s="3"/>
      <c r="V4" s="3"/>
      <c r="W4" s="3"/>
      <c r="X4" s="7"/>
      <c r="Y4" s="3"/>
      <c r="Z4" s="3"/>
      <c r="AA4" s="3"/>
      <c r="AB4" s="3"/>
      <c r="AC4" s="3"/>
      <c r="AD4" s="3"/>
      <c r="AE4" s="3"/>
      <c r="AF4" s="1"/>
      <c r="AG4" s="1" t="s">
        <v>41</v>
      </c>
      <c r="AH4" s="1" t="s">
        <v>42</v>
      </c>
      <c r="AI4" s="1" t="s">
        <v>43</v>
      </c>
      <c r="AJ4" s="3"/>
      <c r="AK4" s="3"/>
    </row>
    <row r="5" spans="1:38" ht="15.75" customHeight="1" x14ac:dyDescent="0.25">
      <c r="A5" s="1">
        <v>2019</v>
      </c>
      <c r="B5" s="3">
        <v>1282</v>
      </c>
      <c r="C5" s="3" t="s">
        <v>37</v>
      </c>
      <c r="D5" s="1" t="s">
        <v>38</v>
      </c>
      <c r="E5" s="1"/>
      <c r="F5" s="1" t="s">
        <v>39</v>
      </c>
      <c r="G5" s="3" t="s">
        <v>40</v>
      </c>
      <c r="H5" s="3">
        <v>4</v>
      </c>
      <c r="I5" s="3">
        <v>148.45812000000001</v>
      </c>
      <c r="J5" s="3">
        <v>7.5611699999999997</v>
      </c>
      <c r="K5" s="3">
        <v>13.71589</v>
      </c>
      <c r="L5" s="3">
        <v>2.1999999999999999E-2</v>
      </c>
      <c r="M5" s="3">
        <v>6.7000000000000004E-2</v>
      </c>
      <c r="N5" s="3">
        <v>0.76100000000000001</v>
      </c>
      <c r="O5" s="3">
        <v>2.0209999999999999</v>
      </c>
      <c r="P5" s="3">
        <v>1.0820000000000001</v>
      </c>
      <c r="Q5" s="3">
        <v>2.3220000000000001</v>
      </c>
      <c r="R5" s="3"/>
      <c r="S5" s="3"/>
      <c r="T5" s="3"/>
      <c r="U5" s="3"/>
      <c r="V5" s="3"/>
      <c r="W5" s="3"/>
      <c r="X5" s="7"/>
      <c r="Y5" s="3"/>
      <c r="Z5" s="3"/>
      <c r="AA5" s="3"/>
      <c r="AB5" s="3"/>
      <c r="AC5" s="3"/>
      <c r="AD5" s="3"/>
      <c r="AE5" s="3"/>
      <c r="AF5" s="1"/>
      <c r="AG5" s="1" t="s">
        <v>41</v>
      </c>
      <c r="AH5" s="1" t="s">
        <v>42</v>
      </c>
      <c r="AI5" s="1" t="s">
        <v>43</v>
      </c>
      <c r="AJ5" s="3"/>
      <c r="AK5" s="3"/>
    </row>
    <row r="6" spans="1:38" ht="15.75" customHeight="1" x14ac:dyDescent="0.25">
      <c r="A6" s="1">
        <v>2019</v>
      </c>
      <c r="B6" s="3">
        <v>1282</v>
      </c>
      <c r="C6" s="3" t="s">
        <v>37</v>
      </c>
      <c r="D6" s="1" t="s">
        <v>38</v>
      </c>
      <c r="E6" s="1"/>
      <c r="F6" s="1" t="s">
        <v>44</v>
      </c>
      <c r="G6" s="3" t="s">
        <v>40</v>
      </c>
      <c r="H6" s="3">
        <v>1</v>
      </c>
      <c r="I6" s="3">
        <v>101.60298</v>
      </c>
      <c r="J6" s="3">
        <v>6.9356099999999996</v>
      </c>
      <c r="K6" s="3">
        <v>10.90166</v>
      </c>
      <c r="L6" s="3">
        <v>2.7E-2</v>
      </c>
      <c r="M6" s="3">
        <v>6.7000000000000004E-2</v>
      </c>
      <c r="N6" s="3">
        <v>1.085</v>
      </c>
      <c r="O6" s="3">
        <v>1.927</v>
      </c>
      <c r="P6" s="3">
        <v>1.3280000000000001</v>
      </c>
      <c r="Q6" s="3">
        <v>2.2469999999999999</v>
      </c>
      <c r="R6" s="3"/>
      <c r="S6" s="3"/>
      <c r="T6" s="3"/>
      <c r="U6" s="3"/>
      <c r="V6" s="3"/>
      <c r="W6" s="3"/>
      <c r="X6" s="7"/>
      <c r="Y6" s="3"/>
      <c r="Z6" s="3"/>
      <c r="AA6" s="3"/>
      <c r="AB6" s="3"/>
      <c r="AC6" s="3"/>
      <c r="AD6" s="3"/>
      <c r="AE6" s="3"/>
      <c r="AF6" s="1"/>
      <c r="AG6" s="1" t="s">
        <v>41</v>
      </c>
      <c r="AH6" s="1" t="s">
        <v>42</v>
      </c>
      <c r="AI6" s="1" t="s">
        <v>43</v>
      </c>
      <c r="AJ6" s="3"/>
      <c r="AK6" s="3"/>
    </row>
    <row r="7" spans="1:38" ht="15.75" customHeight="1" x14ac:dyDescent="0.25">
      <c r="A7" s="1">
        <v>2019</v>
      </c>
      <c r="B7" s="3">
        <v>1282</v>
      </c>
      <c r="C7" s="3" t="s">
        <v>37</v>
      </c>
      <c r="D7" s="1" t="s">
        <v>38</v>
      </c>
      <c r="E7" s="1"/>
      <c r="F7" s="1" t="s">
        <v>44</v>
      </c>
      <c r="G7" s="3" t="s">
        <v>40</v>
      </c>
      <c r="H7" s="3">
        <v>2</v>
      </c>
      <c r="I7" s="3">
        <v>180.79488000000001</v>
      </c>
      <c r="J7" s="3">
        <v>9.7822499999999994</v>
      </c>
      <c r="K7" s="3">
        <v>11.02125</v>
      </c>
      <c r="L7" s="3">
        <v>1.9E-2</v>
      </c>
      <c r="M7" s="3">
        <v>5.7000000000000002E-2</v>
      </c>
      <c r="N7" s="3">
        <v>0.61499999999999999</v>
      </c>
      <c r="O7" s="3">
        <v>1.6779999999999999</v>
      </c>
      <c r="P7" s="3">
        <v>0.879</v>
      </c>
      <c r="Q7" s="3">
        <v>1.9470000000000001</v>
      </c>
      <c r="R7" s="3"/>
      <c r="S7" s="3"/>
      <c r="T7" s="3"/>
      <c r="U7" s="3"/>
      <c r="V7" s="3"/>
      <c r="W7" s="3"/>
      <c r="X7" s="7"/>
      <c r="Y7" s="3"/>
      <c r="Z7" s="3"/>
      <c r="AA7" s="3"/>
      <c r="AB7" s="3"/>
      <c r="AC7" s="3"/>
      <c r="AD7" s="3"/>
      <c r="AE7" s="3"/>
      <c r="AF7" s="1"/>
      <c r="AG7" s="1" t="s">
        <v>41</v>
      </c>
      <c r="AH7" s="1" t="s">
        <v>42</v>
      </c>
      <c r="AI7" s="1" t="s">
        <v>43</v>
      </c>
      <c r="AJ7" s="3"/>
      <c r="AK7" s="3"/>
    </row>
    <row r="8" spans="1:38" ht="15.75" customHeight="1" x14ac:dyDescent="0.25">
      <c r="A8" s="1">
        <v>2019</v>
      </c>
      <c r="B8" s="3">
        <v>1282</v>
      </c>
      <c r="C8" s="3" t="s">
        <v>37</v>
      </c>
      <c r="D8" s="1" t="s">
        <v>38</v>
      </c>
      <c r="E8" s="1"/>
      <c r="F8" s="1" t="s">
        <v>44</v>
      </c>
      <c r="G8" s="3" t="s">
        <v>40</v>
      </c>
      <c r="H8" s="3">
        <v>3</v>
      </c>
      <c r="I8" s="3">
        <v>123.66173000000001</v>
      </c>
      <c r="J8" s="3">
        <v>11.317640000000001</v>
      </c>
      <c r="K8" s="3">
        <v>11.64223</v>
      </c>
      <c r="L8" s="3">
        <v>0.02</v>
      </c>
      <c r="M8" s="3">
        <v>6.7000000000000004E-2</v>
      </c>
      <c r="N8" s="3">
        <v>0.66900000000000004</v>
      </c>
      <c r="O8" s="3">
        <v>1.5429999999999999</v>
      </c>
      <c r="P8" s="3">
        <v>0.89500000000000002</v>
      </c>
      <c r="Q8" s="3">
        <v>1.8680000000000001</v>
      </c>
      <c r="R8" s="3"/>
      <c r="S8" s="3"/>
      <c r="T8" s="3"/>
      <c r="U8" s="3"/>
      <c r="V8" s="3"/>
      <c r="W8" s="3"/>
      <c r="X8" s="7"/>
      <c r="Y8" s="3"/>
      <c r="Z8" s="3"/>
      <c r="AA8" s="3"/>
      <c r="AB8" s="3"/>
      <c r="AC8" s="3"/>
      <c r="AD8" s="3"/>
      <c r="AE8" s="3"/>
      <c r="AF8" s="1"/>
      <c r="AG8" s="1" t="s">
        <v>41</v>
      </c>
      <c r="AH8" s="1" t="s">
        <v>42</v>
      </c>
      <c r="AI8" s="1" t="s">
        <v>43</v>
      </c>
      <c r="AJ8" s="3"/>
      <c r="AK8" s="3"/>
    </row>
    <row r="9" spans="1:38" ht="15.75" customHeight="1" x14ac:dyDescent="0.25">
      <c r="A9" s="1">
        <v>2019</v>
      </c>
      <c r="B9" s="3">
        <v>1282</v>
      </c>
      <c r="C9" s="3" t="s">
        <v>37</v>
      </c>
      <c r="D9" s="1" t="s">
        <v>38</v>
      </c>
      <c r="E9" s="1"/>
      <c r="F9" s="1" t="s">
        <v>44</v>
      </c>
      <c r="G9" s="3" t="s">
        <v>40</v>
      </c>
      <c r="H9" s="3">
        <v>4</v>
      </c>
      <c r="I9" s="3">
        <v>90.743849999999995</v>
      </c>
      <c r="J9" s="3">
        <v>8.8795800000000007</v>
      </c>
      <c r="K9" s="3">
        <v>11.461220000000001</v>
      </c>
      <c r="L9" s="3">
        <v>2.4E-2</v>
      </c>
      <c r="M9" s="3">
        <v>5.8999999999999997E-2</v>
      </c>
      <c r="N9" s="3">
        <v>0.68600000000000005</v>
      </c>
      <c r="O9" s="3">
        <v>1.7509999999999999</v>
      </c>
      <c r="P9" s="3">
        <v>1.0569999999999999</v>
      </c>
      <c r="Q9" s="3">
        <v>1.9790000000000001</v>
      </c>
      <c r="R9" s="3"/>
      <c r="S9" s="3"/>
      <c r="T9" s="3"/>
      <c r="U9" s="3"/>
      <c r="V9" s="3"/>
      <c r="W9" s="3"/>
      <c r="X9" s="7"/>
      <c r="Y9" s="3"/>
      <c r="Z9" s="3"/>
      <c r="AA9" s="3"/>
      <c r="AB9" s="3"/>
      <c r="AC9" s="3"/>
      <c r="AD9" s="3"/>
      <c r="AE9" s="3"/>
      <c r="AF9" s="1"/>
      <c r="AG9" s="1" t="s">
        <v>41</v>
      </c>
      <c r="AH9" s="1" t="s">
        <v>42</v>
      </c>
      <c r="AI9" s="1" t="s">
        <v>43</v>
      </c>
      <c r="AJ9" s="3"/>
      <c r="AK9" s="3"/>
    </row>
    <row r="10" spans="1:38" ht="15.75" customHeight="1" x14ac:dyDescent="0.25">
      <c r="A10" s="1">
        <v>2019</v>
      </c>
      <c r="B10" s="3">
        <v>1282</v>
      </c>
      <c r="C10" s="3" t="s">
        <v>37</v>
      </c>
      <c r="D10" s="1" t="s">
        <v>38</v>
      </c>
      <c r="E10" s="1"/>
      <c r="F10" s="1" t="s">
        <v>45</v>
      </c>
      <c r="G10" s="3" t="s">
        <v>46</v>
      </c>
      <c r="H10" s="3">
        <v>1</v>
      </c>
      <c r="I10" s="3">
        <v>215.16161</v>
      </c>
      <c r="J10" s="3"/>
      <c r="K10" s="3">
        <v>21.204149999999998</v>
      </c>
      <c r="L10" s="3">
        <v>5.8999999999999997E-2</v>
      </c>
      <c r="M10" s="3">
        <v>7.4999999999999997E-2</v>
      </c>
      <c r="N10" s="3">
        <v>2.0609999999999999</v>
      </c>
      <c r="O10" s="3">
        <v>2.5790000000000002</v>
      </c>
      <c r="P10" s="3">
        <v>2.5049999999999999</v>
      </c>
      <c r="Q10" s="3">
        <v>2.8250000000000002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"/>
      <c r="AG10" s="1" t="s">
        <v>41</v>
      </c>
      <c r="AH10" s="1" t="s">
        <v>42</v>
      </c>
      <c r="AI10" s="1" t="s">
        <v>43</v>
      </c>
      <c r="AJ10" s="3"/>
      <c r="AK10" s="3"/>
    </row>
    <row r="11" spans="1:38" ht="15.75" customHeight="1" x14ac:dyDescent="0.25">
      <c r="A11" s="1">
        <v>2019</v>
      </c>
      <c r="B11" s="3">
        <v>1282</v>
      </c>
      <c r="C11" s="3" t="s">
        <v>37</v>
      </c>
      <c r="D11" s="1" t="s">
        <v>38</v>
      </c>
      <c r="E11" s="1"/>
      <c r="F11" s="1" t="s">
        <v>45</v>
      </c>
      <c r="G11" s="3" t="s">
        <v>46</v>
      </c>
      <c r="H11" s="3">
        <v>2</v>
      </c>
      <c r="I11" s="3">
        <v>100.72932</v>
      </c>
      <c r="J11" s="3">
        <v>10.945119999999999</v>
      </c>
      <c r="K11" s="3">
        <v>13.10172</v>
      </c>
      <c r="L11" s="3">
        <v>4.7E-2</v>
      </c>
      <c r="M11" s="3">
        <v>8.1000000000000003E-2</v>
      </c>
      <c r="N11" s="3">
        <v>2.0840000000000001</v>
      </c>
      <c r="O11" s="3">
        <v>2.57</v>
      </c>
      <c r="P11" s="3">
        <v>2.4119999999999999</v>
      </c>
      <c r="Q11" s="3">
        <v>2.8919999999999999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"/>
      <c r="AG11" s="1" t="s">
        <v>41</v>
      </c>
      <c r="AH11" s="1" t="s">
        <v>42</v>
      </c>
      <c r="AI11" s="1" t="s">
        <v>43</v>
      </c>
      <c r="AJ11" s="3"/>
      <c r="AK11" s="3"/>
    </row>
    <row r="12" spans="1:38" ht="15.75" customHeight="1" x14ac:dyDescent="0.25">
      <c r="A12" s="1">
        <v>2019</v>
      </c>
      <c r="B12" s="3">
        <v>1282</v>
      </c>
      <c r="C12" s="3" t="s">
        <v>37</v>
      </c>
      <c r="D12" s="1" t="s">
        <v>38</v>
      </c>
      <c r="E12" s="1"/>
      <c r="F12" s="1" t="s">
        <v>45</v>
      </c>
      <c r="G12" s="3" t="s">
        <v>40</v>
      </c>
      <c r="H12" s="3">
        <v>1</v>
      </c>
      <c r="I12" s="3">
        <v>149.17912999999999</v>
      </c>
      <c r="J12" s="3">
        <v>7.3572600000000001</v>
      </c>
      <c r="K12" s="3">
        <v>12.659979999999999</v>
      </c>
      <c r="L12" s="3"/>
      <c r="M12" s="3"/>
      <c r="N12" s="3">
        <v>0.72499999999999998</v>
      </c>
      <c r="O12" s="3">
        <v>2.0249999999999999</v>
      </c>
      <c r="P12" s="3">
        <v>1.0669999999999999</v>
      </c>
      <c r="Q12" s="3">
        <v>2.2160000000000002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"/>
      <c r="AG12" s="1" t="s">
        <v>41</v>
      </c>
      <c r="AH12" s="1" t="s">
        <v>42</v>
      </c>
      <c r="AI12" s="1" t="s">
        <v>43</v>
      </c>
      <c r="AJ12" s="3"/>
      <c r="AK12" s="3"/>
    </row>
    <row r="13" spans="1:38" ht="15.75" customHeight="1" x14ac:dyDescent="0.25">
      <c r="A13" s="1">
        <v>2019</v>
      </c>
      <c r="B13" s="3">
        <v>1282</v>
      </c>
      <c r="C13" s="3" t="s">
        <v>37</v>
      </c>
      <c r="D13" s="1" t="s">
        <v>38</v>
      </c>
      <c r="E13" s="1"/>
      <c r="F13" s="1" t="s">
        <v>45</v>
      </c>
      <c r="G13" s="3" t="s">
        <v>40</v>
      </c>
      <c r="H13" s="3">
        <v>2</v>
      </c>
      <c r="I13" s="3">
        <v>135.20273</v>
      </c>
      <c r="J13" s="3">
        <v>12.53613</v>
      </c>
      <c r="K13" s="3">
        <v>14.583270000000001</v>
      </c>
      <c r="L13" s="3"/>
      <c r="M13" s="3"/>
      <c r="N13" s="3">
        <v>1.5209999999999999</v>
      </c>
      <c r="O13" s="3">
        <v>2.145</v>
      </c>
      <c r="P13" s="3">
        <v>1.7330000000000001</v>
      </c>
      <c r="Q13" s="3">
        <v>2.4340000000000002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"/>
      <c r="AG13" s="1" t="s">
        <v>41</v>
      </c>
      <c r="AH13" s="1" t="s">
        <v>42</v>
      </c>
      <c r="AI13" s="1" t="s">
        <v>43</v>
      </c>
      <c r="AJ13" s="3"/>
      <c r="AK13" s="3"/>
    </row>
    <row r="14" spans="1:38" ht="15.75" customHeight="1" x14ac:dyDescent="0.25">
      <c r="A14" s="1">
        <v>2019</v>
      </c>
      <c r="B14" s="3">
        <v>1282</v>
      </c>
      <c r="C14" s="3" t="s">
        <v>37</v>
      </c>
      <c r="D14" s="1" t="s">
        <v>38</v>
      </c>
      <c r="E14" s="1"/>
      <c r="F14" s="1" t="s">
        <v>45</v>
      </c>
      <c r="G14" s="3" t="s">
        <v>40</v>
      </c>
      <c r="H14" s="3">
        <v>3</v>
      </c>
      <c r="I14" s="3">
        <v>132.16498000000001</v>
      </c>
      <c r="J14" s="3">
        <v>7.4005599999999996</v>
      </c>
      <c r="K14" s="3">
        <v>11.079230000000001</v>
      </c>
      <c r="L14" s="3"/>
      <c r="M14" s="3"/>
      <c r="N14" s="3">
        <v>1.1639999999999999</v>
      </c>
      <c r="O14" s="3">
        <v>1.821</v>
      </c>
      <c r="P14" s="3">
        <v>1.399</v>
      </c>
      <c r="Q14" s="3">
        <v>2.0680000000000001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"/>
      <c r="AG14" s="1" t="s">
        <v>41</v>
      </c>
      <c r="AH14" s="1" t="s">
        <v>42</v>
      </c>
      <c r="AI14" s="1" t="s">
        <v>43</v>
      </c>
      <c r="AJ14" s="3"/>
      <c r="AK14" s="3"/>
    </row>
    <row r="15" spans="1:38" ht="15.75" customHeight="1" x14ac:dyDescent="0.25">
      <c r="A15" s="1">
        <v>2019</v>
      </c>
      <c r="B15" s="3">
        <v>1282</v>
      </c>
      <c r="C15" s="3" t="s">
        <v>37</v>
      </c>
      <c r="D15" s="1" t="s">
        <v>38</v>
      </c>
      <c r="E15" s="1"/>
      <c r="F15" s="1" t="s">
        <v>47</v>
      </c>
      <c r="G15" s="3" t="s">
        <v>46</v>
      </c>
      <c r="H15" s="3">
        <v>1</v>
      </c>
      <c r="I15" s="3">
        <v>126.15237999999999</v>
      </c>
      <c r="J15" s="3">
        <v>10.097860000000001</v>
      </c>
      <c r="K15" s="3">
        <v>17.118970000000001</v>
      </c>
      <c r="L15" s="3">
        <v>0.03</v>
      </c>
      <c r="M15" s="3">
        <v>8.5999999999999993E-2</v>
      </c>
      <c r="N15" s="3">
        <v>1.2350000000000001</v>
      </c>
      <c r="O15" s="3">
        <v>2.34</v>
      </c>
      <c r="P15" s="3">
        <v>1.518</v>
      </c>
      <c r="Q15" s="3">
        <v>2.7240000000000002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"/>
      <c r="AG15" s="1" t="s">
        <v>41</v>
      </c>
      <c r="AH15" s="1" t="s">
        <v>42</v>
      </c>
      <c r="AI15" s="1" t="s">
        <v>43</v>
      </c>
      <c r="AJ15" s="3"/>
      <c r="AK15" s="3"/>
    </row>
    <row r="16" spans="1:38" ht="15.75" customHeight="1" x14ac:dyDescent="0.25">
      <c r="A16" s="1">
        <v>2019</v>
      </c>
      <c r="B16" s="3">
        <v>1282</v>
      </c>
      <c r="C16" s="3" t="s">
        <v>37</v>
      </c>
      <c r="D16" s="1" t="s">
        <v>38</v>
      </c>
      <c r="E16" s="1"/>
      <c r="F16" s="1" t="s">
        <v>47</v>
      </c>
      <c r="G16" s="3" t="s">
        <v>46</v>
      </c>
      <c r="H16" s="3">
        <v>2</v>
      </c>
      <c r="I16" s="3">
        <v>310.73309</v>
      </c>
      <c r="J16" s="3"/>
      <c r="K16" s="3">
        <v>28.4085</v>
      </c>
      <c r="L16" s="3">
        <v>4.1000000000000002E-2</v>
      </c>
      <c r="M16" s="3">
        <v>7.4999999999999997E-2</v>
      </c>
      <c r="N16" s="3">
        <v>1.478</v>
      </c>
      <c r="O16" s="3">
        <v>2.5830000000000002</v>
      </c>
      <c r="P16" s="3">
        <v>1.976</v>
      </c>
      <c r="Q16" s="3">
        <v>2.899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"/>
      <c r="AG16" s="1" t="s">
        <v>41</v>
      </c>
      <c r="AH16" s="1" t="s">
        <v>42</v>
      </c>
      <c r="AI16" s="1" t="s">
        <v>43</v>
      </c>
      <c r="AJ16" s="3"/>
      <c r="AK16" s="3"/>
    </row>
    <row r="17" spans="1:37" ht="15.75" customHeight="1" x14ac:dyDescent="0.25">
      <c r="A17" s="1">
        <v>2019</v>
      </c>
      <c r="B17" s="3">
        <v>1282</v>
      </c>
      <c r="C17" s="3" t="s">
        <v>37</v>
      </c>
      <c r="D17" s="1" t="s">
        <v>38</v>
      </c>
      <c r="E17" s="1"/>
      <c r="F17" s="1" t="s">
        <v>47</v>
      </c>
      <c r="G17" s="3" t="s">
        <v>40</v>
      </c>
      <c r="H17" s="3">
        <v>1</v>
      </c>
      <c r="I17" s="3">
        <v>90.190439999999995</v>
      </c>
      <c r="J17" s="3">
        <v>4.1028700000000002</v>
      </c>
      <c r="K17" s="3">
        <v>7.61843</v>
      </c>
      <c r="L17" s="3"/>
      <c r="M17" s="3"/>
      <c r="N17" s="3">
        <v>0.73699999999999999</v>
      </c>
      <c r="O17" s="3">
        <v>1.48</v>
      </c>
      <c r="P17" s="3">
        <v>0.93899999999999995</v>
      </c>
      <c r="Q17" s="3">
        <v>1.788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"/>
      <c r="AG17" s="1" t="s">
        <v>41</v>
      </c>
      <c r="AH17" s="1" t="s">
        <v>42</v>
      </c>
      <c r="AI17" s="1" t="s">
        <v>43</v>
      </c>
      <c r="AJ17" s="3"/>
      <c r="AK17" s="3"/>
    </row>
    <row r="18" spans="1:37" ht="15.75" customHeight="1" x14ac:dyDescent="0.25">
      <c r="A18" s="1">
        <v>2019</v>
      </c>
      <c r="B18" s="3">
        <v>1282</v>
      </c>
      <c r="C18" s="3" t="s">
        <v>37</v>
      </c>
      <c r="D18" s="1" t="s">
        <v>38</v>
      </c>
      <c r="E18" s="1"/>
      <c r="F18" s="1" t="s">
        <v>47</v>
      </c>
      <c r="G18" s="3" t="s">
        <v>40</v>
      </c>
      <c r="H18" s="3">
        <v>2</v>
      </c>
      <c r="I18" s="3">
        <v>186.68588</v>
      </c>
      <c r="J18" s="3">
        <v>7.1941600000000001</v>
      </c>
      <c r="K18" s="3">
        <v>12.84883</v>
      </c>
      <c r="L18" s="3"/>
      <c r="M18" s="3"/>
      <c r="N18" s="3">
        <v>0.93700000000000006</v>
      </c>
      <c r="O18" s="3">
        <v>1.6739999999999999</v>
      </c>
      <c r="P18" s="3">
        <v>1.1140000000000001</v>
      </c>
      <c r="Q18" s="3">
        <v>2.0089999999999999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"/>
      <c r="AG18" s="1" t="s">
        <v>41</v>
      </c>
      <c r="AH18" s="1" t="s">
        <v>42</v>
      </c>
      <c r="AI18" s="1" t="s">
        <v>43</v>
      </c>
      <c r="AJ18" s="3"/>
      <c r="AK18" s="3"/>
    </row>
    <row r="19" spans="1:37" ht="15.75" customHeight="1" x14ac:dyDescent="0.25">
      <c r="A19" s="1">
        <v>2019</v>
      </c>
      <c r="B19" s="3">
        <v>1282</v>
      </c>
      <c r="C19" s="3" t="s">
        <v>37</v>
      </c>
      <c r="D19" s="1" t="s">
        <v>38</v>
      </c>
      <c r="E19" s="1"/>
      <c r="F19" s="1" t="s">
        <v>47</v>
      </c>
      <c r="G19" s="3" t="s">
        <v>40</v>
      </c>
      <c r="H19" s="3">
        <v>3</v>
      </c>
      <c r="I19" s="3">
        <v>109.47454</v>
      </c>
      <c r="J19" s="3">
        <v>6.0226899999999999</v>
      </c>
      <c r="K19" s="3">
        <v>9.0687099999999994</v>
      </c>
      <c r="L19" s="3"/>
      <c r="M19" s="3"/>
      <c r="N19" s="3">
        <v>0.89900000000000002</v>
      </c>
      <c r="O19" s="3">
        <v>1.4910000000000001</v>
      </c>
      <c r="P19" s="3">
        <v>1.137</v>
      </c>
      <c r="Q19" s="3">
        <v>1.756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"/>
      <c r="AG19" s="1" t="s">
        <v>41</v>
      </c>
      <c r="AH19" s="1" t="s">
        <v>42</v>
      </c>
      <c r="AI19" s="1" t="s">
        <v>43</v>
      </c>
      <c r="AJ19" s="3"/>
      <c r="AK19" s="3"/>
    </row>
    <row r="20" spans="1:37" ht="15.75" customHeight="1" x14ac:dyDescent="0.25">
      <c r="A20" s="1">
        <v>2019</v>
      </c>
      <c r="B20" s="3">
        <v>1282</v>
      </c>
      <c r="C20" s="3" t="s">
        <v>37</v>
      </c>
      <c r="D20" s="1" t="s">
        <v>38</v>
      </c>
      <c r="E20" s="1"/>
      <c r="F20" s="1" t="s">
        <v>47</v>
      </c>
      <c r="G20" s="3" t="s">
        <v>40</v>
      </c>
      <c r="H20" s="3">
        <v>4</v>
      </c>
      <c r="I20" s="3">
        <v>132.92921000000001</v>
      </c>
      <c r="J20" s="3">
        <v>4.8902599999999996</v>
      </c>
      <c r="K20" s="3">
        <v>7.2108699999999999</v>
      </c>
      <c r="L20" s="3"/>
      <c r="M20" s="3"/>
      <c r="N20" s="3">
        <v>0.72199999999999998</v>
      </c>
      <c r="O20" s="3">
        <v>1.2430000000000001</v>
      </c>
      <c r="P20" s="3">
        <v>0.95299999999999996</v>
      </c>
      <c r="Q20" s="3">
        <v>1.552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"/>
      <c r="AG20" s="1" t="s">
        <v>41</v>
      </c>
      <c r="AH20" s="1" t="s">
        <v>42</v>
      </c>
      <c r="AI20" s="1" t="s">
        <v>43</v>
      </c>
      <c r="AJ20" s="3"/>
      <c r="AK20" s="3"/>
    </row>
    <row r="21" spans="1:37" ht="15.75" customHeight="1" x14ac:dyDescent="0.25">
      <c r="A21" s="1">
        <v>2019</v>
      </c>
      <c r="B21" s="3">
        <v>1282</v>
      </c>
      <c r="C21" s="3" t="s">
        <v>37</v>
      </c>
      <c r="D21" s="1" t="s">
        <v>38</v>
      </c>
      <c r="E21" s="1"/>
      <c r="F21" s="1" t="s">
        <v>48</v>
      </c>
      <c r="G21" s="3" t="s">
        <v>40</v>
      </c>
      <c r="H21" s="3">
        <v>1</v>
      </c>
      <c r="I21" s="3">
        <v>45.892670000000003</v>
      </c>
      <c r="J21" s="3"/>
      <c r="K21" s="3">
        <v>4.2733800000000004</v>
      </c>
      <c r="L21" s="3"/>
      <c r="M21" s="3"/>
      <c r="N21" s="3">
        <v>0.85399999999999998</v>
      </c>
      <c r="O21" s="3">
        <v>1.42</v>
      </c>
      <c r="P21" s="3">
        <v>1.091</v>
      </c>
      <c r="Q21" s="3">
        <v>1.623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"/>
      <c r="AG21" s="1" t="s">
        <v>41</v>
      </c>
      <c r="AH21" s="1" t="s">
        <v>42</v>
      </c>
      <c r="AI21" s="1" t="s">
        <v>43</v>
      </c>
      <c r="AJ21" s="3"/>
      <c r="AK21" s="3"/>
    </row>
    <row r="22" spans="1:37" ht="15.75" customHeight="1" x14ac:dyDescent="0.25">
      <c r="A22" s="1">
        <v>2019</v>
      </c>
      <c r="B22" s="3">
        <v>1282</v>
      </c>
      <c r="C22" s="3" t="s">
        <v>37</v>
      </c>
      <c r="D22" s="1" t="s">
        <v>38</v>
      </c>
      <c r="E22" s="1"/>
      <c r="F22" s="1" t="s">
        <v>48</v>
      </c>
      <c r="G22" s="3" t="s">
        <v>40</v>
      </c>
      <c r="H22" s="3">
        <v>2</v>
      </c>
      <c r="I22" s="3">
        <v>92.093400000000003</v>
      </c>
      <c r="J22" s="3"/>
      <c r="K22" s="3">
        <v>4.2838500000000002</v>
      </c>
      <c r="L22" s="3"/>
      <c r="M22" s="3"/>
      <c r="N22" s="3">
        <v>0.67600000000000005</v>
      </c>
      <c r="O22" s="3">
        <v>1.482</v>
      </c>
      <c r="P22" s="3">
        <v>0.93400000000000005</v>
      </c>
      <c r="Q22" s="3">
        <v>1.712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"/>
      <c r="AG22" s="1" t="s">
        <v>41</v>
      </c>
      <c r="AH22" s="1" t="s">
        <v>42</v>
      </c>
      <c r="AI22" s="1" t="s">
        <v>43</v>
      </c>
      <c r="AJ22" s="3"/>
      <c r="AK22" s="3"/>
    </row>
    <row r="23" spans="1:37" ht="12.5" x14ac:dyDescent="0.25">
      <c r="A23" s="1">
        <v>2019</v>
      </c>
      <c r="B23" s="3">
        <v>1282</v>
      </c>
      <c r="C23" s="3" t="s">
        <v>37</v>
      </c>
      <c r="D23" s="1" t="s">
        <v>38</v>
      </c>
      <c r="E23" s="1"/>
      <c r="F23" s="1" t="s">
        <v>49</v>
      </c>
      <c r="G23" s="3" t="s">
        <v>40</v>
      </c>
      <c r="H23" s="3">
        <v>2</v>
      </c>
      <c r="I23" s="3">
        <v>121.2902</v>
      </c>
      <c r="J23" s="3">
        <v>6.0691899999999999</v>
      </c>
      <c r="K23" s="3">
        <v>6.3265399999999996</v>
      </c>
      <c r="L23" s="3"/>
      <c r="M23" s="3"/>
      <c r="N23" s="3">
        <v>0.499</v>
      </c>
      <c r="O23" s="3">
        <v>1.56</v>
      </c>
      <c r="P23" s="3">
        <v>0.69</v>
      </c>
      <c r="Q23" s="3">
        <v>1.7949999999999999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"/>
      <c r="AG23" s="1" t="s">
        <v>41</v>
      </c>
      <c r="AH23" s="1" t="s">
        <v>42</v>
      </c>
      <c r="AI23" s="1" t="s">
        <v>43</v>
      </c>
      <c r="AJ23" s="3"/>
      <c r="AK23" s="3"/>
    </row>
    <row r="24" spans="1:37" ht="12.5" x14ac:dyDescent="0.25">
      <c r="A24" s="1">
        <v>2019</v>
      </c>
      <c r="B24" s="3">
        <v>1282</v>
      </c>
      <c r="C24" s="3" t="s">
        <v>37</v>
      </c>
      <c r="D24" s="1" t="s">
        <v>38</v>
      </c>
      <c r="E24" s="1"/>
      <c r="F24" s="1" t="s">
        <v>50</v>
      </c>
      <c r="G24" s="3" t="s">
        <v>40</v>
      </c>
      <c r="H24" s="3">
        <v>1</v>
      </c>
      <c r="I24" s="3">
        <v>139.80690000000001</v>
      </c>
      <c r="J24" s="3">
        <v>9.1117000000000008</v>
      </c>
      <c r="K24" s="3">
        <v>13.803839999999999</v>
      </c>
      <c r="L24" s="3"/>
      <c r="M24" s="3"/>
      <c r="N24" s="3">
        <v>1.206</v>
      </c>
      <c r="O24" s="3">
        <v>1.6</v>
      </c>
      <c r="P24" s="3">
        <v>1.419</v>
      </c>
      <c r="Q24" s="3">
        <v>1.89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"/>
      <c r="AG24" s="1" t="s">
        <v>41</v>
      </c>
      <c r="AH24" s="1" t="s">
        <v>42</v>
      </c>
      <c r="AI24" s="1" t="s">
        <v>43</v>
      </c>
      <c r="AJ24" s="3"/>
      <c r="AK24" s="3"/>
    </row>
    <row r="25" spans="1:37" ht="12.5" x14ac:dyDescent="0.25">
      <c r="A25" s="1">
        <v>2019</v>
      </c>
      <c r="B25" s="3">
        <v>1282</v>
      </c>
      <c r="C25" s="3" t="s">
        <v>37</v>
      </c>
      <c r="D25" s="1" t="s">
        <v>38</v>
      </c>
      <c r="E25" s="1"/>
      <c r="F25" s="1" t="s">
        <v>50</v>
      </c>
      <c r="G25" s="3" t="s">
        <v>40</v>
      </c>
      <c r="H25" s="3">
        <v>2</v>
      </c>
      <c r="I25" s="3">
        <v>122.72738</v>
      </c>
      <c r="J25" s="3">
        <v>6.9463900000000001</v>
      </c>
      <c r="K25" s="3">
        <v>9.6088100000000001</v>
      </c>
      <c r="L25" s="3"/>
      <c r="M25" s="3"/>
      <c r="N25" s="3">
        <v>1.0680000000000001</v>
      </c>
      <c r="O25" s="3">
        <v>1.5</v>
      </c>
      <c r="P25" s="3">
        <v>1.4319999999999999</v>
      </c>
      <c r="Q25" s="3">
        <v>1.7490000000000001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"/>
      <c r="AG25" s="1" t="s">
        <v>41</v>
      </c>
      <c r="AH25" s="1" t="s">
        <v>42</v>
      </c>
      <c r="AI25" s="1" t="s">
        <v>43</v>
      </c>
      <c r="AJ25" s="3"/>
      <c r="AK25" s="3"/>
    </row>
    <row r="26" spans="1:37" ht="12.5" x14ac:dyDescent="0.25">
      <c r="A26" s="1">
        <v>2019</v>
      </c>
      <c r="B26" s="3">
        <v>1282</v>
      </c>
      <c r="C26" s="3" t="s">
        <v>37</v>
      </c>
      <c r="D26" s="1" t="s">
        <v>38</v>
      </c>
      <c r="E26" s="1"/>
      <c r="F26" s="1" t="s">
        <v>50</v>
      </c>
      <c r="G26" s="3" t="s">
        <v>40</v>
      </c>
      <c r="H26" s="3">
        <v>3</v>
      </c>
      <c r="I26" s="3">
        <v>126.76448000000001</v>
      </c>
      <c r="J26" s="3">
        <v>8.4715900000000008</v>
      </c>
      <c r="K26" s="3">
        <v>11.536849999999999</v>
      </c>
      <c r="L26" s="3"/>
      <c r="M26" s="3"/>
      <c r="N26" s="3">
        <v>0.74399999999999999</v>
      </c>
      <c r="O26" s="3">
        <v>1.9810000000000001</v>
      </c>
      <c r="P26" s="3">
        <v>0.96799999999999997</v>
      </c>
      <c r="Q26" s="3">
        <v>2.19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"/>
      <c r="AG26" s="1" t="s">
        <v>41</v>
      </c>
      <c r="AH26" s="1" t="s">
        <v>42</v>
      </c>
      <c r="AI26" s="1" t="s">
        <v>43</v>
      </c>
      <c r="AJ26" s="3"/>
      <c r="AK26" s="3"/>
    </row>
    <row r="27" spans="1:37" ht="12.5" x14ac:dyDescent="0.25">
      <c r="A27" s="1">
        <v>2019</v>
      </c>
      <c r="B27" s="3">
        <v>1282</v>
      </c>
      <c r="C27" s="3" t="s">
        <v>37</v>
      </c>
      <c r="D27" s="1" t="s">
        <v>38</v>
      </c>
      <c r="E27" s="1"/>
      <c r="F27" s="1" t="s">
        <v>50</v>
      </c>
      <c r="G27" s="3" t="s">
        <v>40</v>
      </c>
      <c r="H27" s="3">
        <v>4</v>
      </c>
      <c r="I27" s="3">
        <v>144.67712</v>
      </c>
      <c r="J27" s="3">
        <v>8.9917499999999997</v>
      </c>
      <c r="K27" s="3">
        <v>10.87223</v>
      </c>
      <c r="L27" s="3"/>
      <c r="M27" s="3"/>
      <c r="N27" s="3">
        <v>1.0840000000000001</v>
      </c>
      <c r="O27" s="3">
        <v>1.6719999999999999</v>
      </c>
      <c r="P27" s="3">
        <v>1.403</v>
      </c>
      <c r="Q27" s="3">
        <v>1.8440000000000001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"/>
      <c r="AG27" s="1" t="s">
        <v>41</v>
      </c>
      <c r="AH27" s="1" t="s">
        <v>42</v>
      </c>
      <c r="AI27" s="1" t="s">
        <v>43</v>
      </c>
      <c r="AJ27" s="3"/>
      <c r="AK27" s="3"/>
    </row>
    <row r="28" spans="1:37" ht="12.5" x14ac:dyDescent="0.25">
      <c r="A28" s="1">
        <v>2019</v>
      </c>
      <c r="B28" s="3">
        <v>1282</v>
      </c>
      <c r="C28" s="3" t="s">
        <v>37</v>
      </c>
      <c r="D28" s="1" t="s">
        <v>38</v>
      </c>
      <c r="E28" s="1"/>
      <c r="F28" s="1" t="s">
        <v>51</v>
      </c>
      <c r="G28" s="3" t="s">
        <v>46</v>
      </c>
      <c r="H28" s="3">
        <v>1</v>
      </c>
      <c r="I28" s="3">
        <v>218.18114</v>
      </c>
      <c r="J28" s="3">
        <v>14.58835</v>
      </c>
      <c r="K28" s="3">
        <v>15.128360000000001</v>
      </c>
      <c r="L28" s="3">
        <v>1.9E-2</v>
      </c>
      <c r="M28" s="3">
        <v>7.3999999999999996E-2</v>
      </c>
      <c r="N28" s="3">
        <v>0.75900000000000001</v>
      </c>
      <c r="O28" s="3">
        <v>2.3140000000000001</v>
      </c>
      <c r="P28" s="3">
        <v>1.0089999999999999</v>
      </c>
      <c r="Q28" s="3">
        <v>2.5760000000000001</v>
      </c>
      <c r="R28" s="3"/>
      <c r="S28" s="3"/>
      <c r="T28" s="3"/>
      <c r="U28" s="3"/>
      <c r="V28" s="3"/>
      <c r="W28" s="3"/>
      <c r="X28" s="7"/>
      <c r="Y28" s="3"/>
      <c r="Z28" s="3"/>
      <c r="AA28" s="3"/>
      <c r="AB28" s="3"/>
      <c r="AC28" s="3"/>
      <c r="AD28" s="3"/>
      <c r="AE28" s="3"/>
      <c r="AF28" s="1"/>
      <c r="AG28" s="1" t="s">
        <v>41</v>
      </c>
      <c r="AH28" s="1" t="s">
        <v>42</v>
      </c>
      <c r="AI28" s="1" t="s">
        <v>43</v>
      </c>
      <c r="AJ28" s="3"/>
      <c r="AK28" s="3"/>
    </row>
    <row r="29" spans="1:37" ht="12.5" x14ac:dyDescent="0.25">
      <c r="A29" s="1">
        <v>2019</v>
      </c>
      <c r="B29" s="3">
        <v>1282</v>
      </c>
      <c r="C29" s="3" t="s">
        <v>37</v>
      </c>
      <c r="D29" s="1" t="s">
        <v>38</v>
      </c>
      <c r="E29" s="1"/>
      <c r="F29" s="1" t="s">
        <v>51</v>
      </c>
      <c r="G29" s="3" t="s">
        <v>40</v>
      </c>
      <c r="H29" s="3">
        <v>1</v>
      </c>
      <c r="I29" s="3">
        <v>100.04648</v>
      </c>
      <c r="J29" s="3">
        <v>7.3557699999999997</v>
      </c>
      <c r="K29" s="3">
        <v>10.43078</v>
      </c>
      <c r="L29" s="3"/>
      <c r="M29" s="3"/>
      <c r="N29" s="3">
        <v>1.1020000000000001</v>
      </c>
      <c r="O29" s="3">
        <v>1.698</v>
      </c>
      <c r="P29" s="3">
        <v>1.425</v>
      </c>
      <c r="Q29" s="3">
        <v>1.9650000000000001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"/>
      <c r="AG29" s="1" t="s">
        <v>41</v>
      </c>
      <c r="AH29" s="1" t="s">
        <v>42</v>
      </c>
      <c r="AI29" s="1" t="s">
        <v>43</v>
      </c>
      <c r="AJ29" s="3"/>
      <c r="AK29" s="3"/>
    </row>
    <row r="30" spans="1:37" ht="12.5" x14ac:dyDescent="0.25">
      <c r="A30" s="1">
        <v>2019</v>
      </c>
      <c r="B30" s="3">
        <v>1282</v>
      </c>
      <c r="C30" s="3" t="s">
        <v>37</v>
      </c>
      <c r="D30" s="1" t="s">
        <v>38</v>
      </c>
      <c r="E30" s="1"/>
      <c r="F30" s="1" t="s">
        <v>51</v>
      </c>
      <c r="G30" s="3" t="s">
        <v>40</v>
      </c>
      <c r="H30" s="3">
        <v>2</v>
      </c>
      <c r="I30" s="3">
        <v>95.824550000000002</v>
      </c>
      <c r="J30" s="3">
        <v>5.2434000000000003</v>
      </c>
      <c r="K30" s="3">
        <v>9.6778899999999997</v>
      </c>
      <c r="L30" s="3"/>
      <c r="M30" s="3"/>
      <c r="N30" s="3">
        <v>0.65400000000000003</v>
      </c>
      <c r="O30" s="3">
        <v>1.9330000000000001</v>
      </c>
      <c r="P30" s="3">
        <v>1.0329999999999999</v>
      </c>
      <c r="Q30" s="3">
        <v>2.181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"/>
      <c r="AG30" s="1" t="s">
        <v>41</v>
      </c>
      <c r="AH30" s="1" t="s">
        <v>42</v>
      </c>
      <c r="AI30" s="1" t="s">
        <v>43</v>
      </c>
      <c r="AJ30" s="3"/>
      <c r="AK30" s="3"/>
    </row>
    <row r="31" spans="1:37" ht="12.5" x14ac:dyDescent="0.25">
      <c r="A31" s="1">
        <v>2019</v>
      </c>
      <c r="B31" s="3">
        <v>1282</v>
      </c>
      <c r="C31" s="3" t="s">
        <v>37</v>
      </c>
      <c r="D31" s="1" t="s">
        <v>38</v>
      </c>
      <c r="E31" s="1"/>
      <c r="F31" s="1" t="s">
        <v>51</v>
      </c>
      <c r="G31" s="3" t="s">
        <v>40</v>
      </c>
      <c r="H31" s="3">
        <v>3</v>
      </c>
      <c r="I31" s="3">
        <v>115.63809000000001</v>
      </c>
      <c r="J31" s="3">
        <v>6.0572900000000001</v>
      </c>
      <c r="K31" s="3">
        <v>8.2479399999999998</v>
      </c>
      <c r="L31" s="3"/>
      <c r="M31" s="3"/>
      <c r="N31" s="3">
        <v>0.876</v>
      </c>
      <c r="O31" s="3">
        <v>1.621</v>
      </c>
      <c r="P31" s="3">
        <v>1.101</v>
      </c>
      <c r="Q31" s="3">
        <v>1.9139999999999999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"/>
      <c r="AG31" s="1" t="s">
        <v>41</v>
      </c>
      <c r="AH31" s="1" t="s">
        <v>42</v>
      </c>
      <c r="AI31" s="1" t="s">
        <v>43</v>
      </c>
      <c r="AJ31" s="3"/>
      <c r="AK31" s="3"/>
    </row>
    <row r="32" spans="1:37" ht="12.5" x14ac:dyDescent="0.25">
      <c r="A32" s="1">
        <v>2019</v>
      </c>
      <c r="B32" s="3">
        <v>1282</v>
      </c>
      <c r="C32" s="3" t="s">
        <v>37</v>
      </c>
      <c r="D32" s="1" t="s">
        <v>38</v>
      </c>
      <c r="E32" s="1"/>
      <c r="F32" s="1" t="s">
        <v>51</v>
      </c>
      <c r="G32" s="3" t="s">
        <v>40</v>
      </c>
      <c r="H32" s="3">
        <v>4</v>
      </c>
      <c r="I32" s="3">
        <v>104.63634</v>
      </c>
      <c r="J32" s="3">
        <v>8.4846699999999995</v>
      </c>
      <c r="K32" s="3">
        <v>9.9748699999999992</v>
      </c>
      <c r="L32" s="3"/>
      <c r="M32" s="3"/>
      <c r="N32" s="3">
        <v>0.90600000000000003</v>
      </c>
      <c r="O32" s="3">
        <v>1.786</v>
      </c>
      <c r="P32" s="3">
        <v>1.091</v>
      </c>
      <c r="Q32" s="3">
        <v>2.0649999999999999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"/>
      <c r="AG32" s="1" t="s">
        <v>41</v>
      </c>
      <c r="AH32" s="1" t="s">
        <v>42</v>
      </c>
      <c r="AI32" s="1" t="s">
        <v>43</v>
      </c>
      <c r="AJ32" s="3"/>
      <c r="AK32" s="3"/>
    </row>
    <row r="33" spans="1:37" ht="12.5" x14ac:dyDescent="0.25">
      <c r="A33" s="1">
        <v>2019</v>
      </c>
      <c r="B33" s="3">
        <v>1321</v>
      </c>
      <c r="C33" s="3" t="s">
        <v>37</v>
      </c>
      <c r="D33" s="1" t="s">
        <v>38</v>
      </c>
      <c r="E33" s="1"/>
      <c r="F33" s="1" t="s">
        <v>52</v>
      </c>
      <c r="G33" s="3" t="s">
        <v>46</v>
      </c>
      <c r="H33" s="3">
        <v>1</v>
      </c>
      <c r="I33" s="3">
        <v>202.51006000000001</v>
      </c>
      <c r="J33" s="3">
        <v>20.593139999999998</v>
      </c>
      <c r="K33" s="3">
        <v>24.770869999999999</v>
      </c>
      <c r="L33" s="3"/>
      <c r="M33" s="3"/>
      <c r="N33" s="3">
        <v>2.1789999999999998</v>
      </c>
      <c r="O33" s="3">
        <v>2.7959999999999998</v>
      </c>
      <c r="P33" s="3">
        <v>2.7349999999999999</v>
      </c>
      <c r="Q33" s="3">
        <v>3.3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"/>
      <c r="AG33" s="1" t="s">
        <v>41</v>
      </c>
      <c r="AH33" s="1" t="s">
        <v>42</v>
      </c>
      <c r="AI33" s="1" t="s">
        <v>43</v>
      </c>
      <c r="AJ33" s="3"/>
      <c r="AK33" s="3"/>
    </row>
    <row r="34" spans="1:37" ht="12.5" x14ac:dyDescent="0.25">
      <c r="A34" s="1">
        <v>2019</v>
      </c>
      <c r="B34" s="3">
        <v>1321</v>
      </c>
      <c r="C34" s="3" t="s">
        <v>37</v>
      </c>
      <c r="D34" s="1" t="s">
        <v>38</v>
      </c>
      <c r="E34" s="1"/>
      <c r="F34" s="1" t="s">
        <v>52</v>
      </c>
      <c r="G34" s="3" t="s">
        <v>40</v>
      </c>
      <c r="H34" s="3">
        <v>1</v>
      </c>
      <c r="I34" s="3">
        <v>86.623199999999997</v>
      </c>
      <c r="J34" s="3">
        <v>8.6361000000000008</v>
      </c>
      <c r="K34" s="3">
        <v>10.96072</v>
      </c>
      <c r="L34" s="3"/>
      <c r="M34" s="3"/>
      <c r="N34" s="3">
        <v>1.579</v>
      </c>
      <c r="O34" s="3">
        <v>2.024</v>
      </c>
      <c r="P34" s="3">
        <v>1.8220000000000001</v>
      </c>
      <c r="Q34" s="3">
        <v>2.3439999999999999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1"/>
      <c r="AG34" s="1" t="s">
        <v>41</v>
      </c>
      <c r="AH34" s="1" t="s">
        <v>42</v>
      </c>
      <c r="AI34" s="1" t="s">
        <v>43</v>
      </c>
      <c r="AJ34" s="3"/>
      <c r="AK34" s="3"/>
    </row>
    <row r="35" spans="1:37" ht="12.5" x14ac:dyDescent="0.25">
      <c r="A35" s="1">
        <v>2019</v>
      </c>
      <c r="B35" s="3">
        <v>1321</v>
      </c>
      <c r="C35" s="3" t="s">
        <v>37</v>
      </c>
      <c r="D35" s="1" t="s">
        <v>38</v>
      </c>
      <c r="E35" s="1"/>
      <c r="F35" s="1" t="s">
        <v>52</v>
      </c>
      <c r="G35" s="3" t="s">
        <v>40</v>
      </c>
      <c r="H35" s="3">
        <v>2</v>
      </c>
      <c r="I35" s="3">
        <v>164.84526</v>
      </c>
      <c r="J35" s="3">
        <v>15.55354</v>
      </c>
      <c r="K35" s="3">
        <v>15.786239999999999</v>
      </c>
      <c r="L35" s="3"/>
      <c r="M35" s="3"/>
      <c r="N35" s="3">
        <v>0.70399999999999996</v>
      </c>
      <c r="O35" s="3">
        <v>1.867</v>
      </c>
      <c r="P35" s="3">
        <v>0.92100000000000004</v>
      </c>
      <c r="Q35" s="3">
        <v>2.2450000000000001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1"/>
      <c r="AG35" s="1" t="s">
        <v>41</v>
      </c>
      <c r="AH35" s="1" t="s">
        <v>42</v>
      </c>
      <c r="AI35" s="1" t="s">
        <v>43</v>
      </c>
      <c r="AJ35" s="3"/>
      <c r="AK35" s="3"/>
    </row>
    <row r="36" spans="1:37" ht="12.5" x14ac:dyDescent="0.25">
      <c r="A36" s="1">
        <v>2019</v>
      </c>
      <c r="B36" s="3">
        <v>1321</v>
      </c>
      <c r="C36" s="3" t="s">
        <v>37</v>
      </c>
      <c r="D36" s="1" t="s">
        <v>38</v>
      </c>
      <c r="E36" s="1"/>
      <c r="F36" s="1" t="s">
        <v>52</v>
      </c>
      <c r="G36" s="3" t="s">
        <v>40</v>
      </c>
      <c r="H36" s="3">
        <v>2</v>
      </c>
      <c r="I36" s="3">
        <v>49.99962</v>
      </c>
      <c r="J36" s="3">
        <v>4.54542</v>
      </c>
      <c r="K36" s="3">
        <v>5.6962400000000004</v>
      </c>
      <c r="L36" s="3"/>
      <c r="M36" s="3"/>
      <c r="N36" s="3">
        <v>1.3149999999999999</v>
      </c>
      <c r="O36" s="3">
        <v>2.1970000000000001</v>
      </c>
      <c r="P36" s="3">
        <v>1.601</v>
      </c>
      <c r="Q36" s="3">
        <v>2.528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1"/>
      <c r="AG36" s="1" t="s">
        <v>41</v>
      </c>
      <c r="AH36" s="1" t="s">
        <v>42</v>
      </c>
      <c r="AI36" s="1" t="s">
        <v>43</v>
      </c>
      <c r="AJ36" s="3"/>
      <c r="AK36" s="3"/>
    </row>
    <row r="37" spans="1:37" ht="12.5" x14ac:dyDescent="0.25">
      <c r="A37" s="1">
        <v>2019</v>
      </c>
      <c r="B37" s="3">
        <v>1321</v>
      </c>
      <c r="C37" s="3" t="s">
        <v>37</v>
      </c>
      <c r="D37" s="1" t="s">
        <v>38</v>
      </c>
      <c r="E37" s="1"/>
      <c r="F37" s="1" t="s">
        <v>52</v>
      </c>
      <c r="G37" s="3" t="s">
        <v>40</v>
      </c>
      <c r="H37" s="3">
        <v>4</v>
      </c>
      <c r="I37" s="3">
        <v>123.98227</v>
      </c>
      <c r="J37" s="3">
        <v>5.63863</v>
      </c>
      <c r="K37" s="3">
        <v>9.5805000000000007</v>
      </c>
      <c r="L37" s="3"/>
      <c r="M37" s="3"/>
      <c r="N37" s="3">
        <v>0.71899999999999997</v>
      </c>
      <c r="O37" s="3">
        <v>1.9630000000000001</v>
      </c>
      <c r="P37" s="3">
        <v>1.038</v>
      </c>
      <c r="Q37" s="3">
        <v>2.3090000000000002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1"/>
      <c r="AG37" s="1" t="s">
        <v>41</v>
      </c>
      <c r="AH37" s="1" t="s">
        <v>42</v>
      </c>
      <c r="AI37" s="1" t="s">
        <v>43</v>
      </c>
      <c r="AJ37" s="3"/>
      <c r="AK37" s="3"/>
    </row>
    <row r="38" spans="1:37" ht="12.5" x14ac:dyDescent="0.25">
      <c r="A38" s="1">
        <v>2019</v>
      </c>
      <c r="B38" s="3">
        <v>1321</v>
      </c>
      <c r="C38" s="3" t="s">
        <v>37</v>
      </c>
      <c r="D38" s="1" t="s">
        <v>38</v>
      </c>
      <c r="E38" s="1"/>
      <c r="F38" s="1" t="s">
        <v>53</v>
      </c>
      <c r="G38" s="3" t="s">
        <v>46</v>
      </c>
      <c r="H38" s="3">
        <v>1</v>
      </c>
      <c r="I38" s="3">
        <v>140.87560999999999</v>
      </c>
      <c r="J38" s="3">
        <v>14.50338</v>
      </c>
      <c r="K38" s="3">
        <v>21.27872</v>
      </c>
      <c r="L38" s="3"/>
      <c r="M38" s="3"/>
      <c r="N38" s="3">
        <v>1.9119999999999999</v>
      </c>
      <c r="O38" s="3">
        <v>2.5129999999999999</v>
      </c>
      <c r="P38" s="3">
        <v>2.2850000000000001</v>
      </c>
      <c r="Q38" s="3">
        <v>2.9790000000000001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"/>
      <c r="AG38" s="1" t="s">
        <v>41</v>
      </c>
      <c r="AH38" s="1" t="s">
        <v>42</v>
      </c>
      <c r="AI38" s="1" t="s">
        <v>43</v>
      </c>
      <c r="AJ38" s="3"/>
      <c r="AK38" s="3"/>
    </row>
    <row r="39" spans="1:37" ht="12.5" x14ac:dyDescent="0.25">
      <c r="A39" s="1">
        <v>2019</v>
      </c>
      <c r="B39" s="3">
        <v>1321</v>
      </c>
      <c r="C39" s="3" t="s">
        <v>37</v>
      </c>
      <c r="D39" s="1" t="s">
        <v>38</v>
      </c>
      <c r="E39" s="1"/>
      <c r="F39" s="1" t="s">
        <v>53</v>
      </c>
      <c r="G39" s="3" t="s">
        <v>46</v>
      </c>
      <c r="H39" s="3">
        <v>3</v>
      </c>
      <c r="I39" s="3">
        <v>87.140990000000002</v>
      </c>
      <c r="J39" s="3">
        <v>10.089589999999999</v>
      </c>
      <c r="K39" s="3">
        <v>13.699109999999999</v>
      </c>
      <c r="L39" s="3"/>
      <c r="M39" s="3"/>
      <c r="N39" s="3">
        <v>1.3069999999999999</v>
      </c>
      <c r="O39" s="3">
        <v>1.871</v>
      </c>
      <c r="P39" s="3">
        <v>1.6879999999999999</v>
      </c>
      <c r="Q39" s="3">
        <v>2.2789999999999999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1"/>
      <c r="AG39" s="1" t="s">
        <v>41</v>
      </c>
      <c r="AH39" s="1" t="s">
        <v>42</v>
      </c>
      <c r="AI39" s="1" t="s">
        <v>43</v>
      </c>
      <c r="AJ39" s="3"/>
      <c r="AK39" s="3"/>
    </row>
    <row r="40" spans="1:37" ht="12.5" x14ac:dyDescent="0.25">
      <c r="A40" s="1">
        <v>2019</v>
      </c>
      <c r="B40" s="3">
        <v>1321</v>
      </c>
      <c r="C40" s="3" t="s">
        <v>37</v>
      </c>
      <c r="D40" s="1" t="s">
        <v>38</v>
      </c>
      <c r="E40" s="1"/>
      <c r="F40" s="1" t="s">
        <v>53</v>
      </c>
      <c r="G40" s="3" t="s">
        <v>46</v>
      </c>
      <c r="H40" s="3">
        <v>4</v>
      </c>
      <c r="I40" s="3">
        <v>153.14985999999999</v>
      </c>
      <c r="J40" s="3">
        <v>14.62994</v>
      </c>
      <c r="K40" s="3">
        <v>17.67915</v>
      </c>
      <c r="L40" s="3"/>
      <c r="M40" s="3"/>
      <c r="N40" s="3">
        <v>1.4419999999999999</v>
      </c>
      <c r="O40" s="3">
        <v>2.5230000000000001</v>
      </c>
      <c r="P40" s="3">
        <v>1.7549999999999999</v>
      </c>
      <c r="Q40" s="3">
        <v>2.83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"/>
      <c r="AG40" s="1" t="s">
        <v>41</v>
      </c>
      <c r="AH40" s="1" t="s">
        <v>42</v>
      </c>
      <c r="AI40" s="1" t="s">
        <v>43</v>
      </c>
      <c r="AJ40" s="3"/>
      <c r="AK40" s="3"/>
    </row>
    <row r="41" spans="1:37" ht="12.5" x14ac:dyDescent="0.25">
      <c r="A41" s="1">
        <v>2019</v>
      </c>
      <c r="B41" s="3">
        <v>1321</v>
      </c>
      <c r="C41" s="3" t="s">
        <v>37</v>
      </c>
      <c r="D41" s="1" t="s">
        <v>38</v>
      </c>
      <c r="E41" s="1"/>
      <c r="F41" s="1" t="s">
        <v>53</v>
      </c>
      <c r="G41" s="3" t="s">
        <v>40</v>
      </c>
      <c r="H41" s="3">
        <v>4</v>
      </c>
      <c r="I41" s="3">
        <v>127.00554</v>
      </c>
      <c r="J41" s="3">
        <v>8.1505100000000006</v>
      </c>
      <c r="K41" s="3">
        <v>9.8669399999999996</v>
      </c>
      <c r="L41" s="3"/>
      <c r="M41" s="3"/>
      <c r="N41" s="3">
        <v>1.3280000000000001</v>
      </c>
      <c r="O41" s="3">
        <v>2.0390000000000001</v>
      </c>
      <c r="P41" s="3">
        <v>1.6639999999999999</v>
      </c>
      <c r="Q41" s="3">
        <v>2.3959999999999999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"/>
      <c r="AG41" s="1" t="s">
        <v>41</v>
      </c>
      <c r="AH41" s="1" t="s">
        <v>42</v>
      </c>
      <c r="AI41" s="1" t="s">
        <v>43</v>
      </c>
      <c r="AJ41" s="3"/>
      <c r="AK41" s="3"/>
    </row>
    <row r="42" spans="1:37" ht="12.5" x14ac:dyDescent="0.25">
      <c r="A42" s="1">
        <v>2019</v>
      </c>
      <c r="B42" s="3">
        <v>1321</v>
      </c>
      <c r="C42" s="3" t="s">
        <v>37</v>
      </c>
      <c r="D42" s="1" t="s">
        <v>38</v>
      </c>
      <c r="E42" s="1"/>
      <c r="F42" s="1" t="s">
        <v>53</v>
      </c>
      <c r="G42" s="3" t="s">
        <v>40</v>
      </c>
      <c r="H42" s="3">
        <v>1</v>
      </c>
      <c r="I42" s="3">
        <v>193.43042</v>
      </c>
      <c r="J42" s="3">
        <v>23.87923</v>
      </c>
      <c r="K42" s="3">
        <v>24.249970000000001</v>
      </c>
      <c r="L42" s="3"/>
      <c r="M42" s="3"/>
      <c r="N42" s="3">
        <v>1.377</v>
      </c>
      <c r="O42" s="3">
        <v>2.3620000000000001</v>
      </c>
      <c r="P42" s="3">
        <v>1.7010000000000001</v>
      </c>
      <c r="Q42" s="3">
        <v>2.6859999999999999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1"/>
      <c r="AG42" s="1" t="s">
        <v>41</v>
      </c>
      <c r="AH42" s="1" t="s">
        <v>42</v>
      </c>
      <c r="AI42" s="1" t="s">
        <v>43</v>
      </c>
      <c r="AJ42" s="3"/>
      <c r="AK42" s="3"/>
    </row>
    <row r="43" spans="1:37" ht="12.5" x14ac:dyDescent="0.25">
      <c r="A43" s="1">
        <v>2019</v>
      </c>
      <c r="B43" s="3">
        <v>1321</v>
      </c>
      <c r="C43" s="3" t="s">
        <v>37</v>
      </c>
      <c r="D43" s="1" t="s">
        <v>38</v>
      </c>
      <c r="E43" s="1"/>
      <c r="F43" s="1" t="s">
        <v>53</v>
      </c>
      <c r="G43" s="3" t="s">
        <v>40</v>
      </c>
      <c r="H43" s="3">
        <v>2</v>
      </c>
      <c r="I43" s="3">
        <v>127.76635</v>
      </c>
      <c r="J43" s="3">
        <v>10.366849999999999</v>
      </c>
      <c r="K43" s="3">
        <v>17.529440000000001</v>
      </c>
      <c r="L43" s="3"/>
      <c r="M43" s="3"/>
      <c r="N43" s="3">
        <v>1.129</v>
      </c>
      <c r="O43" s="3">
        <v>2.2759999999999998</v>
      </c>
      <c r="P43" s="3">
        <v>1.41</v>
      </c>
      <c r="Q43" s="3">
        <v>2.617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"/>
      <c r="AG43" s="1" t="s">
        <v>41</v>
      </c>
      <c r="AH43" s="1" t="s">
        <v>42</v>
      </c>
      <c r="AI43" s="1" t="s">
        <v>43</v>
      </c>
      <c r="AJ43" s="3"/>
      <c r="AK43" s="3"/>
    </row>
    <row r="44" spans="1:37" ht="12.5" x14ac:dyDescent="0.25">
      <c r="A44" s="1">
        <v>2019</v>
      </c>
      <c r="B44" s="3">
        <v>1321</v>
      </c>
      <c r="C44" s="3" t="s">
        <v>37</v>
      </c>
      <c r="D44" s="1" t="s">
        <v>38</v>
      </c>
      <c r="E44" s="1"/>
      <c r="F44" s="1" t="s">
        <v>54</v>
      </c>
      <c r="G44" s="3" t="s">
        <v>40</v>
      </c>
      <c r="H44" s="3">
        <v>1</v>
      </c>
      <c r="I44" s="3">
        <v>181.20499000000001</v>
      </c>
      <c r="J44" s="3">
        <v>9.1998099999999994</v>
      </c>
      <c r="K44" s="3">
        <v>17.541730000000001</v>
      </c>
      <c r="L44" s="3"/>
      <c r="M44" s="3"/>
      <c r="N44" s="3">
        <v>1.571</v>
      </c>
      <c r="O44" s="3">
        <v>1.954</v>
      </c>
      <c r="P44" s="3">
        <v>1.9490000000000001</v>
      </c>
      <c r="Q44" s="3">
        <v>2.3740000000000001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"/>
      <c r="AG44" s="1" t="s">
        <v>41</v>
      </c>
      <c r="AH44" s="1" t="s">
        <v>42</v>
      </c>
      <c r="AI44" s="1" t="s">
        <v>43</v>
      </c>
      <c r="AJ44" s="3"/>
      <c r="AK44" s="3"/>
    </row>
    <row r="45" spans="1:37" ht="12.5" x14ac:dyDescent="0.25">
      <c r="A45" s="1">
        <v>2019</v>
      </c>
      <c r="B45" s="3">
        <v>1321</v>
      </c>
      <c r="C45" s="3" t="s">
        <v>37</v>
      </c>
      <c r="D45" s="1" t="s">
        <v>38</v>
      </c>
      <c r="E45" s="1"/>
      <c r="F45" s="1" t="s">
        <v>54</v>
      </c>
      <c r="G45" s="3" t="s">
        <v>40</v>
      </c>
      <c r="H45" s="3">
        <v>2</v>
      </c>
      <c r="I45" s="3">
        <v>102.81482</v>
      </c>
      <c r="J45" s="3">
        <v>12.35473</v>
      </c>
      <c r="K45" s="3">
        <v>15.20223</v>
      </c>
      <c r="L45" s="3"/>
      <c r="M45" s="3"/>
      <c r="N45" s="3">
        <v>1.5329999999999999</v>
      </c>
      <c r="O45" s="3">
        <v>2.3330000000000002</v>
      </c>
      <c r="P45" s="3">
        <v>1.849</v>
      </c>
      <c r="Q45" s="3">
        <v>2.6659999999999999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"/>
      <c r="AG45" s="1" t="s">
        <v>41</v>
      </c>
      <c r="AH45" s="1" t="s">
        <v>42</v>
      </c>
      <c r="AI45" s="1" t="s">
        <v>43</v>
      </c>
      <c r="AJ45" s="3"/>
      <c r="AK45" s="3"/>
    </row>
    <row r="46" spans="1:37" ht="12.5" x14ac:dyDescent="0.25">
      <c r="A46" s="1">
        <v>2019</v>
      </c>
      <c r="B46" s="3">
        <v>1321</v>
      </c>
      <c r="C46" s="3" t="s">
        <v>37</v>
      </c>
      <c r="D46" s="1" t="s">
        <v>38</v>
      </c>
      <c r="E46" s="1"/>
      <c r="F46" s="1" t="s">
        <v>55</v>
      </c>
      <c r="G46" s="3" t="s">
        <v>46</v>
      </c>
      <c r="H46" s="3">
        <v>1</v>
      </c>
      <c r="I46" s="3">
        <v>218.37326999999999</v>
      </c>
      <c r="J46" s="3"/>
      <c r="K46" s="3"/>
      <c r="L46" s="3"/>
      <c r="M46" s="3"/>
      <c r="N46" s="3">
        <v>2.0249999999999999</v>
      </c>
      <c r="O46" s="3">
        <v>2.8029999999999999</v>
      </c>
      <c r="P46" s="3">
        <v>2.3929999999999998</v>
      </c>
      <c r="Q46" s="3">
        <v>3.1989999999999998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"/>
      <c r="AG46" s="1" t="s">
        <v>41</v>
      </c>
      <c r="AH46" s="1" t="s">
        <v>42</v>
      </c>
      <c r="AI46" s="1" t="s">
        <v>43</v>
      </c>
      <c r="AJ46" s="3"/>
      <c r="AK46" s="3"/>
    </row>
    <row r="47" spans="1:37" ht="12.5" x14ac:dyDescent="0.25">
      <c r="A47" s="1">
        <v>2019</v>
      </c>
      <c r="B47" s="3">
        <v>1321</v>
      </c>
      <c r="C47" s="3" t="s">
        <v>37</v>
      </c>
      <c r="D47" s="1" t="s">
        <v>38</v>
      </c>
      <c r="E47" s="1"/>
      <c r="F47" s="1" t="s">
        <v>55</v>
      </c>
      <c r="G47" s="3" t="s">
        <v>46</v>
      </c>
      <c r="H47" s="3">
        <v>2</v>
      </c>
      <c r="I47" s="3">
        <v>318.21935999999999</v>
      </c>
      <c r="J47" s="3">
        <v>14.078139999999999</v>
      </c>
      <c r="K47" s="3">
        <v>38.74653</v>
      </c>
      <c r="L47" s="3"/>
      <c r="M47" s="3"/>
      <c r="N47" s="3">
        <v>2.044</v>
      </c>
      <c r="O47" s="3">
        <v>2.4220000000000002</v>
      </c>
      <c r="P47" s="3">
        <v>2.37</v>
      </c>
      <c r="Q47" s="3">
        <v>2.7480000000000002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"/>
      <c r="AG47" s="1" t="s">
        <v>41</v>
      </c>
      <c r="AH47" s="1" t="s">
        <v>42</v>
      </c>
      <c r="AI47" s="1" t="s">
        <v>43</v>
      </c>
      <c r="AJ47" s="3"/>
      <c r="AK47" s="3"/>
    </row>
    <row r="48" spans="1:37" ht="12.5" x14ac:dyDescent="0.25">
      <c r="A48" s="1">
        <v>2019</v>
      </c>
      <c r="B48" s="3">
        <v>1321</v>
      </c>
      <c r="C48" s="3" t="s">
        <v>37</v>
      </c>
      <c r="D48" s="1" t="s">
        <v>38</v>
      </c>
      <c r="E48" s="1"/>
      <c r="F48" s="1" t="s">
        <v>55</v>
      </c>
      <c r="G48" s="3" t="s">
        <v>40</v>
      </c>
      <c r="H48" s="3">
        <v>1</v>
      </c>
      <c r="I48" s="3">
        <v>85.421589999999995</v>
      </c>
      <c r="J48" s="3">
        <v>10.04241</v>
      </c>
      <c r="K48" s="3">
        <v>13.87876</v>
      </c>
      <c r="L48" s="3"/>
      <c r="M48" s="3"/>
      <c r="N48" s="3">
        <v>1.522</v>
      </c>
      <c r="O48" s="3">
        <v>2.06</v>
      </c>
      <c r="P48" s="3">
        <v>1.82</v>
      </c>
      <c r="Q48" s="3">
        <v>2.3210000000000002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"/>
      <c r="AG48" s="1" t="s">
        <v>41</v>
      </c>
      <c r="AH48" s="1" t="s">
        <v>42</v>
      </c>
      <c r="AI48" s="1" t="s">
        <v>43</v>
      </c>
      <c r="AJ48" s="3"/>
      <c r="AK48" s="3"/>
    </row>
    <row r="49" spans="1:37" ht="12.5" x14ac:dyDescent="0.25">
      <c r="A49" s="1">
        <v>2019</v>
      </c>
      <c r="B49" s="3">
        <v>1321</v>
      </c>
      <c r="C49" s="3" t="s">
        <v>37</v>
      </c>
      <c r="D49" s="1" t="s">
        <v>38</v>
      </c>
      <c r="E49" s="1"/>
      <c r="F49" s="1" t="s">
        <v>55</v>
      </c>
      <c r="G49" s="3" t="s">
        <v>40</v>
      </c>
      <c r="H49" s="3">
        <v>2</v>
      </c>
      <c r="I49" s="3">
        <v>77.256889999999999</v>
      </c>
      <c r="J49" s="3">
        <v>9.9749999999999996</v>
      </c>
      <c r="K49" s="3">
        <v>12.550700000000001</v>
      </c>
      <c r="L49" s="3"/>
      <c r="M49" s="3"/>
      <c r="N49" s="3">
        <v>1.1859999999999999</v>
      </c>
      <c r="O49" s="3">
        <v>2.085</v>
      </c>
      <c r="P49" s="3">
        <v>1.4850000000000001</v>
      </c>
      <c r="Q49" s="3">
        <v>2.4009999999999998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"/>
      <c r="AG49" s="1" t="s">
        <v>41</v>
      </c>
      <c r="AH49" s="1" t="s">
        <v>42</v>
      </c>
      <c r="AI49" s="1" t="s">
        <v>43</v>
      </c>
      <c r="AJ49" s="3"/>
      <c r="AK49" s="3"/>
    </row>
    <row r="50" spans="1:37" ht="12.5" x14ac:dyDescent="0.25">
      <c r="A50" s="1">
        <v>2019</v>
      </c>
      <c r="B50" s="3">
        <v>1321</v>
      </c>
      <c r="C50" s="3" t="s">
        <v>37</v>
      </c>
      <c r="D50" s="1" t="s">
        <v>38</v>
      </c>
      <c r="E50" s="1"/>
      <c r="F50" s="1" t="s">
        <v>55</v>
      </c>
      <c r="G50" s="3" t="s">
        <v>40</v>
      </c>
      <c r="H50" s="3">
        <v>3</v>
      </c>
      <c r="I50" s="3">
        <v>89.637219999999999</v>
      </c>
      <c r="J50" s="3">
        <v>7.7525000000000004</v>
      </c>
      <c r="K50" s="3">
        <v>9.8458500000000004</v>
      </c>
      <c r="L50" s="3"/>
      <c r="M50" s="3"/>
      <c r="N50" s="3">
        <v>1.2809999999999999</v>
      </c>
      <c r="O50" s="3">
        <v>1.7849999999999999</v>
      </c>
      <c r="P50" s="3">
        <v>1.5760000000000001</v>
      </c>
      <c r="Q50" s="3">
        <v>2.0529999999999999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"/>
      <c r="AG50" s="1" t="s">
        <v>41</v>
      </c>
      <c r="AH50" s="1" t="s">
        <v>42</v>
      </c>
      <c r="AI50" s="1" t="s">
        <v>43</v>
      </c>
      <c r="AJ50" s="3"/>
      <c r="AK50" s="3"/>
    </row>
    <row r="51" spans="1:37" ht="12.5" x14ac:dyDescent="0.25">
      <c r="A51" s="1">
        <v>2019</v>
      </c>
      <c r="B51" s="3">
        <v>1321</v>
      </c>
      <c r="C51" s="3" t="s">
        <v>37</v>
      </c>
      <c r="D51" s="1" t="s">
        <v>38</v>
      </c>
      <c r="E51" s="1"/>
      <c r="F51" s="1" t="s">
        <v>55</v>
      </c>
      <c r="G51" s="3" t="s">
        <v>40</v>
      </c>
      <c r="H51" s="3">
        <v>4</v>
      </c>
      <c r="I51" s="3">
        <v>77.510069999999999</v>
      </c>
      <c r="J51" s="3">
        <v>7.7750399999999997</v>
      </c>
      <c r="K51" s="3">
        <v>8.2136700000000005</v>
      </c>
      <c r="L51" s="3"/>
      <c r="M51" s="3"/>
      <c r="N51" s="3">
        <v>1.169</v>
      </c>
      <c r="O51" s="3">
        <v>2.109</v>
      </c>
      <c r="P51" s="3">
        <v>1.4530000000000001</v>
      </c>
      <c r="Q51" s="3">
        <v>2.3340000000000001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1"/>
      <c r="AG51" s="1" t="s">
        <v>41</v>
      </c>
      <c r="AH51" s="1" t="s">
        <v>42</v>
      </c>
      <c r="AI51" s="1" t="s">
        <v>43</v>
      </c>
      <c r="AJ51" s="3"/>
      <c r="AK51" s="3"/>
    </row>
    <row r="52" spans="1:37" ht="12.5" x14ac:dyDescent="0.25">
      <c r="A52" s="1">
        <v>2019</v>
      </c>
      <c r="B52" s="3">
        <v>1321</v>
      </c>
      <c r="C52" s="3" t="s">
        <v>37</v>
      </c>
      <c r="D52" s="1" t="s">
        <v>38</v>
      </c>
      <c r="E52" s="1"/>
      <c r="F52" s="1" t="s">
        <v>56</v>
      </c>
      <c r="G52" s="3" t="s">
        <v>46</v>
      </c>
      <c r="H52" s="3">
        <v>1</v>
      </c>
      <c r="I52" s="3">
        <v>137.57259999999999</v>
      </c>
      <c r="J52" s="3">
        <v>4.0077800000000003</v>
      </c>
      <c r="K52" s="3">
        <v>15.83545</v>
      </c>
      <c r="L52" s="3"/>
      <c r="M52" s="3"/>
      <c r="N52" s="3">
        <v>1.8420000000000001</v>
      </c>
      <c r="O52" s="3">
        <v>2.5219999999999998</v>
      </c>
      <c r="P52" s="3">
        <v>2.16</v>
      </c>
      <c r="Q52" s="3">
        <v>2.9289999999999998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"/>
      <c r="AG52" s="1" t="s">
        <v>41</v>
      </c>
      <c r="AH52" s="1" t="s">
        <v>42</v>
      </c>
      <c r="AI52" s="1" t="s">
        <v>43</v>
      </c>
      <c r="AJ52" s="3"/>
      <c r="AK52" s="3"/>
    </row>
    <row r="53" spans="1:37" ht="12.5" x14ac:dyDescent="0.25">
      <c r="A53" s="1">
        <v>2019</v>
      </c>
      <c r="B53" s="3">
        <v>1321</v>
      </c>
      <c r="C53" s="3" t="s">
        <v>37</v>
      </c>
      <c r="D53" s="1" t="s">
        <v>38</v>
      </c>
      <c r="E53" s="1"/>
      <c r="F53" s="1" t="s">
        <v>56</v>
      </c>
      <c r="G53" s="3" t="s">
        <v>46</v>
      </c>
      <c r="H53" s="3">
        <v>2</v>
      </c>
      <c r="I53" s="3">
        <v>135.69999999999999</v>
      </c>
      <c r="J53" s="3">
        <v>17.658529999999999</v>
      </c>
      <c r="K53" s="3">
        <v>20.025739999999999</v>
      </c>
      <c r="L53" s="3"/>
      <c r="M53" s="3"/>
      <c r="N53" s="3">
        <v>2.4279999999999999</v>
      </c>
      <c r="O53" s="3">
        <v>3.427</v>
      </c>
      <c r="P53" s="3">
        <v>2.7410000000000001</v>
      </c>
      <c r="Q53" s="3">
        <v>3.6930000000000001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"/>
      <c r="AG53" s="1" t="s">
        <v>41</v>
      </c>
      <c r="AH53" s="1" t="s">
        <v>42</v>
      </c>
      <c r="AI53" s="1" t="s">
        <v>43</v>
      </c>
      <c r="AJ53" s="3"/>
      <c r="AK53" s="3"/>
    </row>
    <row r="54" spans="1:37" ht="12.5" x14ac:dyDescent="0.25">
      <c r="A54" s="1">
        <v>2019</v>
      </c>
      <c r="B54" s="3">
        <v>1321</v>
      </c>
      <c r="C54" s="3" t="s">
        <v>37</v>
      </c>
      <c r="D54" s="1" t="s">
        <v>38</v>
      </c>
      <c r="E54" s="1"/>
      <c r="F54" s="1" t="s">
        <v>56</v>
      </c>
      <c r="G54" s="3" t="s">
        <v>46</v>
      </c>
      <c r="H54" s="3">
        <v>3</v>
      </c>
      <c r="I54" s="3">
        <v>268.97557</v>
      </c>
      <c r="J54" s="3"/>
      <c r="K54" s="3">
        <v>27.4328</v>
      </c>
      <c r="L54" s="3"/>
      <c r="M54" s="3"/>
      <c r="N54" s="3">
        <v>2.4060000000000001</v>
      </c>
      <c r="O54" s="3">
        <v>2.97</v>
      </c>
      <c r="P54" s="3">
        <v>2.782</v>
      </c>
      <c r="Q54" s="3">
        <v>3.36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"/>
      <c r="AG54" s="1" t="s">
        <v>41</v>
      </c>
      <c r="AH54" s="1" t="s">
        <v>42</v>
      </c>
      <c r="AI54" s="1" t="s">
        <v>43</v>
      </c>
      <c r="AJ54" s="3"/>
      <c r="AK54" s="3"/>
    </row>
    <row r="55" spans="1:37" ht="12.5" x14ac:dyDescent="0.25">
      <c r="A55" s="1">
        <v>2019</v>
      </c>
      <c r="B55" s="3">
        <v>1321</v>
      </c>
      <c r="C55" s="3" t="s">
        <v>37</v>
      </c>
      <c r="D55" s="1" t="s">
        <v>38</v>
      </c>
      <c r="E55" s="1"/>
      <c r="F55" s="1" t="s">
        <v>56</v>
      </c>
      <c r="G55" s="3" t="s">
        <v>40</v>
      </c>
      <c r="H55" s="3">
        <v>1</v>
      </c>
      <c r="I55" s="3">
        <v>123.59559</v>
      </c>
      <c r="J55" s="3">
        <v>7.6487699999999998</v>
      </c>
      <c r="K55" s="3">
        <v>12.15929</v>
      </c>
      <c r="L55" s="3"/>
      <c r="M55" s="3"/>
      <c r="N55" s="3">
        <v>1.5289999999999999</v>
      </c>
      <c r="O55" s="3">
        <v>2.1110000000000002</v>
      </c>
      <c r="P55" s="3">
        <v>1.8080000000000001</v>
      </c>
      <c r="Q55" s="3">
        <v>2.375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"/>
      <c r="AG55" s="1" t="s">
        <v>41</v>
      </c>
      <c r="AH55" s="1" t="s">
        <v>42</v>
      </c>
      <c r="AI55" s="1" t="s">
        <v>43</v>
      </c>
      <c r="AJ55" s="3"/>
      <c r="AK55" s="3"/>
    </row>
    <row r="56" spans="1:37" ht="12.5" x14ac:dyDescent="0.25">
      <c r="A56" s="1">
        <v>2019</v>
      </c>
      <c r="B56" s="3">
        <v>1321</v>
      </c>
      <c r="C56" s="3" t="s">
        <v>37</v>
      </c>
      <c r="D56" s="1" t="s">
        <v>38</v>
      </c>
      <c r="E56" s="1"/>
      <c r="F56" s="1" t="s">
        <v>56</v>
      </c>
      <c r="G56" s="3" t="s">
        <v>40</v>
      </c>
      <c r="H56" s="3">
        <v>2</v>
      </c>
      <c r="I56" s="3">
        <v>84.334760000000003</v>
      </c>
      <c r="J56" s="3">
        <v>8.1914800000000003</v>
      </c>
      <c r="K56" s="3">
        <v>10.045260000000001</v>
      </c>
      <c r="L56" s="3"/>
      <c r="M56" s="3"/>
      <c r="N56" s="3">
        <v>1.3</v>
      </c>
      <c r="O56" s="3">
        <v>2.004</v>
      </c>
      <c r="P56" s="3">
        <v>1.4890000000000001</v>
      </c>
      <c r="Q56" s="3">
        <v>2.1459999999999999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"/>
      <c r="AG56" s="1" t="s">
        <v>41</v>
      </c>
      <c r="AH56" s="1" t="s">
        <v>42</v>
      </c>
      <c r="AI56" s="1" t="s">
        <v>43</v>
      </c>
      <c r="AJ56" s="3"/>
      <c r="AK56" s="3"/>
    </row>
    <row r="57" spans="1:37" ht="12.5" x14ac:dyDescent="0.25">
      <c r="A57" s="1">
        <v>2019</v>
      </c>
      <c r="B57" s="3">
        <v>1321</v>
      </c>
      <c r="C57" s="3" t="s">
        <v>37</v>
      </c>
      <c r="D57" s="1" t="s">
        <v>38</v>
      </c>
      <c r="E57" s="1"/>
      <c r="F57" s="1" t="s">
        <v>56</v>
      </c>
      <c r="G57" s="3" t="s">
        <v>40</v>
      </c>
      <c r="H57" s="3">
        <v>3</v>
      </c>
      <c r="I57" s="3">
        <v>88.340140000000005</v>
      </c>
      <c r="J57" s="3">
        <v>7.2345199999999998</v>
      </c>
      <c r="K57" s="3">
        <v>10.335929999999999</v>
      </c>
      <c r="L57" s="3"/>
      <c r="M57" s="3"/>
      <c r="N57" s="3">
        <v>1.4059999999999999</v>
      </c>
      <c r="O57" s="3">
        <v>2.2469999999999999</v>
      </c>
      <c r="P57" s="3">
        <v>1.679</v>
      </c>
      <c r="Q57" s="3">
        <v>2.5259999999999998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1"/>
      <c r="AG57" s="1" t="s">
        <v>41</v>
      </c>
      <c r="AH57" s="1" t="s">
        <v>42</v>
      </c>
      <c r="AI57" s="1" t="s">
        <v>43</v>
      </c>
      <c r="AJ57" s="3"/>
      <c r="AK57" s="3"/>
    </row>
    <row r="58" spans="1:37" ht="12.5" x14ac:dyDescent="0.25">
      <c r="A58" s="1">
        <v>2019</v>
      </c>
      <c r="B58" s="3">
        <v>1321</v>
      </c>
      <c r="C58" s="3" t="s">
        <v>37</v>
      </c>
      <c r="D58" s="1" t="s">
        <v>38</v>
      </c>
      <c r="E58" s="1"/>
      <c r="F58" s="1" t="s">
        <v>56</v>
      </c>
      <c r="G58" s="3" t="s">
        <v>40</v>
      </c>
      <c r="H58" s="3">
        <v>4</v>
      </c>
      <c r="I58" s="3">
        <v>110.5715</v>
      </c>
      <c r="J58" s="3">
        <v>9.6269200000000001</v>
      </c>
      <c r="K58" s="3">
        <v>13.52694</v>
      </c>
      <c r="L58" s="3"/>
      <c r="M58" s="3"/>
      <c r="N58" s="3">
        <v>1.57</v>
      </c>
      <c r="O58" s="3">
        <v>1.93</v>
      </c>
      <c r="P58" s="3">
        <v>1.8979999999999999</v>
      </c>
      <c r="Q58" s="3">
        <v>2.1859999999999999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"/>
      <c r="AG58" s="1" t="s">
        <v>41</v>
      </c>
      <c r="AH58" s="1" t="s">
        <v>42</v>
      </c>
      <c r="AI58" s="1" t="s">
        <v>43</v>
      </c>
      <c r="AJ58" s="3"/>
      <c r="AK58" s="3"/>
    </row>
    <row r="59" spans="1:37" ht="12.5" x14ac:dyDescent="0.25">
      <c r="A59" s="1">
        <v>2019</v>
      </c>
      <c r="B59" s="3">
        <v>1321</v>
      </c>
      <c r="C59" s="3" t="s">
        <v>37</v>
      </c>
      <c r="D59" s="1" t="s">
        <v>38</v>
      </c>
      <c r="E59" s="1"/>
      <c r="F59" s="1" t="s">
        <v>57</v>
      </c>
      <c r="G59" s="3" t="s">
        <v>46</v>
      </c>
      <c r="H59" s="3">
        <v>1</v>
      </c>
      <c r="I59" s="3">
        <v>219.36847</v>
      </c>
      <c r="J59" s="3"/>
      <c r="K59" s="3">
        <v>20.731729999999999</v>
      </c>
      <c r="L59" s="3"/>
      <c r="M59" s="3"/>
      <c r="N59" s="3">
        <v>2.556</v>
      </c>
      <c r="O59" s="3">
        <v>2.7690000000000001</v>
      </c>
      <c r="P59" s="3">
        <v>2.8069999999999999</v>
      </c>
      <c r="Q59" s="3">
        <v>3.1469999999999998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"/>
      <c r="AG59" s="1" t="s">
        <v>41</v>
      </c>
      <c r="AH59" s="1" t="s">
        <v>42</v>
      </c>
      <c r="AI59" s="1" t="s">
        <v>43</v>
      </c>
      <c r="AJ59" s="3"/>
      <c r="AK59" s="3"/>
    </row>
    <row r="60" spans="1:37" ht="12.5" x14ac:dyDescent="0.25">
      <c r="A60" s="1">
        <v>2019</v>
      </c>
      <c r="B60" s="3">
        <v>1321</v>
      </c>
      <c r="C60" s="3" t="s">
        <v>37</v>
      </c>
      <c r="D60" s="1" t="s">
        <v>38</v>
      </c>
      <c r="E60" s="1"/>
      <c r="F60" s="1" t="s">
        <v>57</v>
      </c>
      <c r="G60" s="3" t="s">
        <v>46</v>
      </c>
      <c r="H60" s="3">
        <v>2</v>
      </c>
      <c r="I60" s="3">
        <v>299.37833999999998</v>
      </c>
      <c r="J60" s="3">
        <v>16.047519999999999</v>
      </c>
      <c r="K60" s="3">
        <v>28.920439999999999</v>
      </c>
      <c r="L60" s="3"/>
      <c r="M60" s="3"/>
      <c r="N60" s="3">
        <v>2.7989999999999999</v>
      </c>
      <c r="O60" s="3">
        <v>2.786</v>
      </c>
      <c r="P60" s="3">
        <v>3.1269999999999998</v>
      </c>
      <c r="Q60" s="3">
        <v>3.1120000000000001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"/>
      <c r="AG60" s="1" t="s">
        <v>41</v>
      </c>
      <c r="AH60" s="1" t="s">
        <v>42</v>
      </c>
      <c r="AI60" s="1" t="s">
        <v>43</v>
      </c>
      <c r="AJ60" s="3"/>
      <c r="AK60" s="3"/>
    </row>
    <row r="61" spans="1:37" ht="12.5" x14ac:dyDescent="0.25">
      <c r="A61" s="1">
        <v>2019</v>
      </c>
      <c r="B61" s="3">
        <v>1321</v>
      </c>
      <c r="C61" s="3" t="s">
        <v>37</v>
      </c>
      <c r="D61" s="1" t="s">
        <v>38</v>
      </c>
      <c r="E61" s="1"/>
      <c r="F61" s="1" t="s">
        <v>57</v>
      </c>
      <c r="G61" s="3" t="s">
        <v>40</v>
      </c>
      <c r="H61" s="3">
        <v>2</v>
      </c>
      <c r="I61" s="3">
        <v>75.143969999999996</v>
      </c>
      <c r="J61" s="3">
        <v>8.2642399999999991</v>
      </c>
      <c r="K61" s="3">
        <v>10.43483</v>
      </c>
      <c r="L61" s="3"/>
      <c r="M61" s="3"/>
      <c r="N61" s="3">
        <v>1.1559999999999999</v>
      </c>
      <c r="O61" s="3">
        <v>1.5029999999999999</v>
      </c>
      <c r="P61" s="3">
        <v>1.4159999999999999</v>
      </c>
      <c r="Q61" s="3">
        <v>1.7410000000000001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1"/>
      <c r="AG61" s="1" t="s">
        <v>41</v>
      </c>
      <c r="AH61" s="1" t="s">
        <v>42</v>
      </c>
      <c r="AI61" s="1" t="s">
        <v>43</v>
      </c>
      <c r="AJ61" s="3"/>
      <c r="AK61" s="3"/>
    </row>
    <row r="62" spans="1:37" ht="12.5" x14ac:dyDescent="0.25">
      <c r="A62" s="1">
        <v>2019</v>
      </c>
      <c r="B62" s="3">
        <v>1321</v>
      </c>
      <c r="C62" s="3" t="s">
        <v>37</v>
      </c>
      <c r="D62" s="1" t="s">
        <v>38</v>
      </c>
      <c r="E62" s="1"/>
      <c r="F62" s="1" t="s">
        <v>57</v>
      </c>
      <c r="G62" s="3" t="s">
        <v>40</v>
      </c>
      <c r="H62" s="3">
        <v>3</v>
      </c>
      <c r="I62" s="3">
        <v>78.728170000000006</v>
      </c>
      <c r="J62" s="3">
        <v>2.7169300000000001</v>
      </c>
      <c r="K62" s="3">
        <v>5.5617700000000001</v>
      </c>
      <c r="L62" s="3"/>
      <c r="M62" s="3"/>
      <c r="N62" s="3">
        <v>0.90200000000000002</v>
      </c>
      <c r="O62" s="3">
        <v>1.351</v>
      </c>
      <c r="P62" s="3">
        <v>1.202</v>
      </c>
      <c r="Q62" s="3">
        <v>1.6559999999999999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"/>
      <c r="AG62" s="1" t="s">
        <v>41</v>
      </c>
      <c r="AH62" s="1" t="s">
        <v>42</v>
      </c>
      <c r="AI62" s="1" t="s">
        <v>43</v>
      </c>
      <c r="AJ62" s="3"/>
      <c r="AK62" s="3"/>
    </row>
    <row r="63" spans="1:37" ht="12.5" x14ac:dyDescent="0.25">
      <c r="A63" s="1">
        <v>2019</v>
      </c>
      <c r="B63" s="3">
        <v>1321</v>
      </c>
      <c r="C63" s="3" t="s">
        <v>37</v>
      </c>
      <c r="D63" s="1" t="s">
        <v>38</v>
      </c>
      <c r="E63" s="1"/>
      <c r="F63" s="1" t="s">
        <v>58</v>
      </c>
      <c r="G63" s="3" t="s">
        <v>46</v>
      </c>
      <c r="H63" s="3">
        <v>1</v>
      </c>
      <c r="I63" s="3">
        <v>153.55436</v>
      </c>
      <c r="J63" s="3">
        <v>12.48415</v>
      </c>
      <c r="K63" s="3">
        <v>14.238300000000001</v>
      </c>
      <c r="L63" s="3"/>
      <c r="M63" s="3"/>
      <c r="N63" s="3">
        <v>0.71899999999999997</v>
      </c>
      <c r="O63" s="3">
        <v>2.1339999999999999</v>
      </c>
      <c r="P63" s="3">
        <v>0.97099999999999997</v>
      </c>
      <c r="Q63" s="3">
        <v>2.5019999999999998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"/>
      <c r="AG63" s="1" t="s">
        <v>41</v>
      </c>
      <c r="AH63" s="1" t="s">
        <v>42</v>
      </c>
      <c r="AI63" s="1" t="s">
        <v>43</v>
      </c>
      <c r="AJ63" s="3"/>
      <c r="AK63" s="3"/>
    </row>
    <row r="64" spans="1:37" ht="12.5" x14ac:dyDescent="0.25">
      <c r="A64" s="1">
        <v>2019</v>
      </c>
      <c r="B64" s="3">
        <v>1321</v>
      </c>
      <c r="C64" s="3" t="s">
        <v>37</v>
      </c>
      <c r="D64" s="1" t="s">
        <v>38</v>
      </c>
      <c r="E64" s="1"/>
      <c r="F64" s="1" t="s">
        <v>58</v>
      </c>
      <c r="G64" s="3" t="s">
        <v>46</v>
      </c>
      <c r="H64" s="3">
        <v>2</v>
      </c>
      <c r="I64" s="3">
        <v>216.57866999999999</v>
      </c>
      <c r="J64" s="3"/>
      <c r="K64" s="3">
        <v>26.035209999999999</v>
      </c>
      <c r="L64" s="3"/>
      <c r="M64" s="3"/>
      <c r="N64" s="3">
        <v>2.0030000000000001</v>
      </c>
      <c r="O64" s="3">
        <v>2.375</v>
      </c>
      <c r="P64" s="3">
        <v>2.3959999999999999</v>
      </c>
      <c r="Q64" s="3">
        <v>2.7709999999999999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1"/>
      <c r="AG64" s="1" t="s">
        <v>41</v>
      </c>
      <c r="AH64" s="1" t="s">
        <v>42</v>
      </c>
      <c r="AI64" s="1" t="s">
        <v>43</v>
      </c>
      <c r="AJ64" s="3"/>
      <c r="AK64" s="3"/>
    </row>
    <row r="65" spans="1:37" ht="12.5" x14ac:dyDescent="0.25">
      <c r="A65" s="1">
        <v>2019</v>
      </c>
      <c r="B65" s="3">
        <v>1321</v>
      </c>
      <c r="C65" s="3" t="s">
        <v>37</v>
      </c>
      <c r="D65" s="1" t="s">
        <v>38</v>
      </c>
      <c r="E65" s="1"/>
      <c r="F65" s="1" t="s">
        <v>58</v>
      </c>
      <c r="G65" s="3" t="s">
        <v>46</v>
      </c>
      <c r="H65" s="3">
        <v>3</v>
      </c>
      <c r="I65" s="3">
        <v>123.14082000000001</v>
      </c>
      <c r="J65" s="3">
        <v>12.39326</v>
      </c>
      <c r="K65" s="3">
        <v>14.24319</v>
      </c>
      <c r="L65" s="3"/>
      <c r="M65" s="3"/>
      <c r="N65" s="3">
        <v>1.2230000000000001</v>
      </c>
      <c r="O65" s="3">
        <v>2.859</v>
      </c>
      <c r="P65" s="3">
        <v>1.589</v>
      </c>
      <c r="Q65" s="3">
        <v>3.2690000000000001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1"/>
      <c r="AG65" s="1" t="s">
        <v>41</v>
      </c>
      <c r="AH65" s="1" t="s">
        <v>42</v>
      </c>
      <c r="AI65" s="1" t="s">
        <v>43</v>
      </c>
      <c r="AJ65" s="3"/>
      <c r="AK65" s="3"/>
    </row>
    <row r="66" spans="1:37" ht="12.5" x14ac:dyDescent="0.25">
      <c r="A66" s="1">
        <v>2019</v>
      </c>
      <c r="B66" s="3">
        <v>1321</v>
      </c>
      <c r="C66" s="3" t="s">
        <v>37</v>
      </c>
      <c r="D66" s="1" t="s">
        <v>38</v>
      </c>
      <c r="E66" s="1"/>
      <c r="F66" s="1" t="s">
        <v>58</v>
      </c>
      <c r="G66" s="3" t="s">
        <v>40</v>
      </c>
      <c r="H66" s="3">
        <v>1</v>
      </c>
      <c r="I66" s="3">
        <v>65.030969999999996</v>
      </c>
      <c r="J66" s="3">
        <v>1.5557399999999999</v>
      </c>
      <c r="K66" s="3">
        <v>3.9107599999999998</v>
      </c>
      <c r="L66" s="3"/>
      <c r="M66" s="3"/>
      <c r="N66" s="3">
        <v>0.68899999999999995</v>
      </c>
      <c r="O66" s="3">
        <v>1.212</v>
      </c>
      <c r="P66" s="3">
        <v>0.97099999999999997</v>
      </c>
      <c r="Q66" s="3">
        <v>1.4550000000000001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1"/>
      <c r="AG66" s="1" t="s">
        <v>41</v>
      </c>
      <c r="AH66" s="1" t="s">
        <v>42</v>
      </c>
      <c r="AI66" s="1" t="s">
        <v>43</v>
      </c>
      <c r="AJ66" s="3"/>
      <c r="AK66" s="3"/>
    </row>
    <row r="67" spans="1:37" ht="12.5" x14ac:dyDescent="0.25">
      <c r="A67" s="1">
        <v>2019</v>
      </c>
      <c r="B67" s="3">
        <v>1321</v>
      </c>
      <c r="C67" s="3" t="s">
        <v>37</v>
      </c>
      <c r="D67" s="1" t="s">
        <v>38</v>
      </c>
      <c r="E67" s="1"/>
      <c r="F67" s="1" t="s">
        <v>58</v>
      </c>
      <c r="G67" s="3" t="s">
        <v>40</v>
      </c>
      <c r="H67" s="3">
        <v>2</v>
      </c>
      <c r="I67" s="3">
        <v>77.338909999999998</v>
      </c>
      <c r="J67" s="3">
        <v>5.7497100000000003</v>
      </c>
      <c r="K67" s="3">
        <v>6.8756700000000004</v>
      </c>
      <c r="L67" s="3"/>
      <c r="M67" s="3"/>
      <c r="N67" s="3">
        <v>1.101</v>
      </c>
      <c r="O67" s="3">
        <v>1.452</v>
      </c>
      <c r="P67" s="3">
        <v>1.4730000000000001</v>
      </c>
      <c r="Q67" s="3">
        <v>1.7090000000000001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1"/>
      <c r="AG67" s="1" t="s">
        <v>41</v>
      </c>
      <c r="AH67" s="1" t="s">
        <v>42</v>
      </c>
      <c r="AI67" s="1" t="s">
        <v>43</v>
      </c>
      <c r="AJ67" s="3"/>
      <c r="AK67" s="3"/>
    </row>
    <row r="68" spans="1:37" ht="12.5" x14ac:dyDescent="0.25">
      <c r="A68" s="1">
        <v>2019</v>
      </c>
      <c r="B68" s="3">
        <v>1321</v>
      </c>
      <c r="C68" s="3" t="s">
        <v>37</v>
      </c>
      <c r="D68" s="1" t="s">
        <v>38</v>
      </c>
      <c r="E68" s="1"/>
      <c r="F68" s="1" t="s">
        <v>58</v>
      </c>
      <c r="G68" s="3" t="s">
        <v>40</v>
      </c>
      <c r="H68" s="3">
        <v>3</v>
      </c>
      <c r="I68" s="3">
        <v>107.67337999999999</v>
      </c>
      <c r="J68" s="3">
        <v>6.6823199999999998</v>
      </c>
      <c r="K68" s="3">
        <v>7.2310600000000003</v>
      </c>
      <c r="L68" s="3"/>
      <c r="M68" s="3"/>
      <c r="N68" s="3">
        <v>1.032</v>
      </c>
      <c r="O68" s="3">
        <v>1.5569999999999999</v>
      </c>
      <c r="P68" s="3">
        <v>1.3240000000000001</v>
      </c>
      <c r="Q68" s="3">
        <v>1.6779999999999999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"/>
      <c r="AG68" s="1" t="s">
        <v>41</v>
      </c>
      <c r="AH68" s="1" t="s">
        <v>42</v>
      </c>
      <c r="AI68" s="1" t="s">
        <v>43</v>
      </c>
      <c r="AJ68" s="3"/>
      <c r="AK68" s="3"/>
    </row>
    <row r="69" spans="1:37" ht="12.5" x14ac:dyDescent="0.25">
      <c r="A69" s="1">
        <v>2019</v>
      </c>
      <c r="B69" s="3">
        <v>1321</v>
      </c>
      <c r="C69" s="3" t="s">
        <v>37</v>
      </c>
      <c r="D69" s="1" t="s">
        <v>38</v>
      </c>
      <c r="E69" s="1"/>
      <c r="F69" s="1" t="s">
        <v>59</v>
      </c>
      <c r="G69" s="3" t="s">
        <v>46</v>
      </c>
      <c r="H69" s="3">
        <v>1</v>
      </c>
      <c r="I69" s="3">
        <v>207.72545</v>
      </c>
      <c r="J69" s="3">
        <v>12.49582</v>
      </c>
      <c r="K69" s="3">
        <v>20.74436</v>
      </c>
      <c r="L69" s="3">
        <v>5.2999999999999999E-2</v>
      </c>
      <c r="M69" s="3">
        <v>6.3E-2</v>
      </c>
      <c r="N69" s="3">
        <v>2.008</v>
      </c>
      <c r="O69" s="3">
        <v>2.165</v>
      </c>
      <c r="P69" s="3">
        <v>2.2250000000000001</v>
      </c>
      <c r="Q69" s="3">
        <v>2.5179999999999998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"/>
      <c r="AG69" s="1" t="s">
        <v>41</v>
      </c>
      <c r="AH69" s="1" t="s">
        <v>42</v>
      </c>
      <c r="AI69" s="1" t="s">
        <v>43</v>
      </c>
      <c r="AJ69" s="3"/>
      <c r="AK69" s="3"/>
    </row>
    <row r="70" spans="1:37" ht="12.5" x14ac:dyDescent="0.25">
      <c r="A70" s="1">
        <v>2019</v>
      </c>
      <c r="B70" s="3">
        <v>1321</v>
      </c>
      <c r="C70" s="3" t="s">
        <v>37</v>
      </c>
      <c r="D70" s="1" t="s">
        <v>38</v>
      </c>
      <c r="E70" s="1"/>
      <c r="F70" s="1" t="s">
        <v>59</v>
      </c>
      <c r="G70" s="3" t="s">
        <v>46</v>
      </c>
      <c r="H70" s="3">
        <v>2</v>
      </c>
      <c r="I70" s="3">
        <v>119.48387</v>
      </c>
      <c r="J70" s="3">
        <v>11.321020000000001</v>
      </c>
      <c r="K70" s="3">
        <v>14.860390000000001</v>
      </c>
      <c r="L70" s="3"/>
      <c r="M70" s="3"/>
      <c r="N70" s="3">
        <v>1.6950000000000001</v>
      </c>
      <c r="O70" s="3">
        <v>2.2850000000000001</v>
      </c>
      <c r="P70" s="3">
        <v>2.077</v>
      </c>
      <c r="Q70" s="3">
        <v>2.726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1"/>
      <c r="AG70" s="1" t="s">
        <v>41</v>
      </c>
      <c r="AH70" s="1" t="s">
        <v>42</v>
      </c>
      <c r="AI70" s="1" t="s">
        <v>43</v>
      </c>
      <c r="AJ70" s="3"/>
      <c r="AK70" s="3"/>
    </row>
    <row r="71" spans="1:37" ht="12.5" x14ac:dyDescent="0.25">
      <c r="A71" s="1">
        <v>2019</v>
      </c>
      <c r="B71" s="3">
        <v>1321</v>
      </c>
      <c r="C71" s="3" t="s">
        <v>37</v>
      </c>
      <c r="D71" s="1" t="s">
        <v>38</v>
      </c>
      <c r="E71" s="1"/>
      <c r="F71" s="1" t="s">
        <v>59</v>
      </c>
      <c r="G71" s="3" t="s">
        <v>40</v>
      </c>
      <c r="H71" s="3">
        <v>1</v>
      </c>
      <c r="I71" s="3">
        <v>112.72589000000001</v>
      </c>
      <c r="J71" s="3">
        <v>8.8381699999999999</v>
      </c>
      <c r="K71" s="3">
        <v>8.9889100000000006</v>
      </c>
      <c r="L71" s="3"/>
      <c r="M71" s="3"/>
      <c r="N71" s="3">
        <v>0.88200000000000001</v>
      </c>
      <c r="O71" s="3">
        <v>1.722</v>
      </c>
      <c r="P71" s="3">
        <v>1.272</v>
      </c>
      <c r="Q71" s="3">
        <v>1.923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"/>
      <c r="AG71" s="1" t="s">
        <v>41</v>
      </c>
      <c r="AH71" s="1" t="s">
        <v>42</v>
      </c>
      <c r="AI71" s="1" t="s">
        <v>43</v>
      </c>
      <c r="AJ71" s="3"/>
      <c r="AK71" s="3"/>
    </row>
    <row r="72" spans="1:37" ht="12.5" x14ac:dyDescent="0.25">
      <c r="A72" s="1">
        <v>2019</v>
      </c>
      <c r="B72" s="3">
        <v>1321</v>
      </c>
      <c r="C72" s="3" t="s">
        <v>37</v>
      </c>
      <c r="D72" s="1" t="s">
        <v>38</v>
      </c>
      <c r="E72" s="1"/>
      <c r="F72" s="1" t="s">
        <v>59</v>
      </c>
      <c r="G72" s="3" t="s">
        <v>40</v>
      </c>
      <c r="H72" s="3">
        <v>2</v>
      </c>
      <c r="I72" s="3">
        <v>77.932869999999994</v>
      </c>
      <c r="J72" s="3">
        <v>4.2158800000000003</v>
      </c>
      <c r="K72" s="3">
        <v>7.0479200000000004</v>
      </c>
      <c r="L72" s="3"/>
      <c r="M72" s="3"/>
      <c r="N72" s="3">
        <v>1.4610000000000001</v>
      </c>
      <c r="O72" s="3">
        <v>1.885</v>
      </c>
      <c r="P72" s="3">
        <v>1.5960000000000001</v>
      </c>
      <c r="Q72" s="3">
        <v>2.113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"/>
      <c r="AG72" s="1" t="s">
        <v>41</v>
      </c>
      <c r="AH72" s="1" t="s">
        <v>42</v>
      </c>
      <c r="AI72" s="1" t="s">
        <v>43</v>
      </c>
      <c r="AJ72" s="3"/>
      <c r="AK72" s="3"/>
    </row>
    <row r="73" spans="1:37" ht="12.5" x14ac:dyDescent="0.25">
      <c r="A73" s="1">
        <v>2019</v>
      </c>
      <c r="B73" s="3">
        <v>1321</v>
      </c>
      <c r="C73" s="3" t="s">
        <v>37</v>
      </c>
      <c r="D73" s="1" t="s">
        <v>38</v>
      </c>
      <c r="E73" s="1"/>
      <c r="F73" s="1" t="s">
        <v>59</v>
      </c>
      <c r="G73" s="3" t="s">
        <v>40</v>
      </c>
      <c r="H73" s="3">
        <v>3</v>
      </c>
      <c r="I73" s="3">
        <v>79.286420000000007</v>
      </c>
      <c r="J73" s="3">
        <v>7.40923</v>
      </c>
      <c r="K73" s="3">
        <v>7.4145899999999996</v>
      </c>
      <c r="L73" s="3"/>
      <c r="M73" s="3"/>
      <c r="N73" s="3">
        <v>0.54700000000000004</v>
      </c>
      <c r="O73" s="3">
        <v>1.33</v>
      </c>
      <c r="P73" s="3">
        <v>0.83699999999999997</v>
      </c>
      <c r="Q73" s="3">
        <v>1.603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"/>
      <c r="AG73" s="1" t="s">
        <v>41</v>
      </c>
      <c r="AH73" s="1" t="s">
        <v>42</v>
      </c>
      <c r="AI73" s="1" t="s">
        <v>43</v>
      </c>
      <c r="AJ73" s="3"/>
      <c r="AK73" s="3"/>
    </row>
    <row r="74" spans="1:37" ht="12.5" x14ac:dyDescent="0.25">
      <c r="A74" s="1">
        <v>2019</v>
      </c>
      <c r="B74" s="3">
        <v>1321</v>
      </c>
      <c r="C74" s="3" t="s">
        <v>37</v>
      </c>
      <c r="D74" s="1" t="s">
        <v>38</v>
      </c>
      <c r="E74" s="1"/>
      <c r="F74" s="1" t="s">
        <v>59</v>
      </c>
      <c r="G74" s="3" t="s">
        <v>40</v>
      </c>
      <c r="H74" s="3">
        <v>4</v>
      </c>
      <c r="I74" s="3">
        <v>86.094920000000002</v>
      </c>
      <c r="J74" s="3">
        <v>4.7648900000000003</v>
      </c>
      <c r="K74" s="3">
        <v>6.6510600000000002</v>
      </c>
      <c r="L74" s="3"/>
      <c r="M74" s="3"/>
      <c r="N74" s="3">
        <v>0.81200000000000006</v>
      </c>
      <c r="O74" s="3">
        <v>1.528</v>
      </c>
      <c r="P74" s="3">
        <v>1.143</v>
      </c>
      <c r="Q74" s="3">
        <v>1.8049999999999999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"/>
      <c r="AG74" s="1" t="s">
        <v>41</v>
      </c>
      <c r="AH74" s="1" t="s">
        <v>42</v>
      </c>
      <c r="AI74" s="1" t="s">
        <v>43</v>
      </c>
      <c r="AJ74" s="3"/>
      <c r="AK74" s="3"/>
    </row>
    <row r="75" spans="1:37" ht="12.5" x14ac:dyDescent="0.25">
      <c r="A75" s="1">
        <v>2019</v>
      </c>
      <c r="B75" s="3">
        <v>1321</v>
      </c>
      <c r="C75" s="3" t="s">
        <v>37</v>
      </c>
      <c r="D75" s="1" t="s">
        <v>38</v>
      </c>
      <c r="E75" s="1"/>
      <c r="F75" s="1" t="s">
        <v>60</v>
      </c>
      <c r="G75" s="3" t="s">
        <v>46</v>
      </c>
      <c r="H75" s="3">
        <v>1</v>
      </c>
      <c r="I75" s="3">
        <v>172.86229</v>
      </c>
      <c r="J75" s="3">
        <v>16.829799999999999</v>
      </c>
      <c r="K75" s="3">
        <v>20.518219999999999</v>
      </c>
      <c r="L75" s="3"/>
      <c r="M75" s="3"/>
      <c r="N75" s="3">
        <v>2.0649999999999999</v>
      </c>
      <c r="O75" s="3">
        <v>2.504</v>
      </c>
      <c r="P75" s="3">
        <v>2.4369999999999998</v>
      </c>
      <c r="Q75" s="3">
        <v>3.016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"/>
      <c r="AG75" s="1" t="s">
        <v>41</v>
      </c>
      <c r="AH75" s="1" t="s">
        <v>42</v>
      </c>
      <c r="AI75" s="1" t="s">
        <v>43</v>
      </c>
      <c r="AJ75" s="3"/>
      <c r="AK75" s="3"/>
    </row>
    <row r="76" spans="1:37" ht="12.5" x14ac:dyDescent="0.25">
      <c r="A76" s="1">
        <v>2019</v>
      </c>
      <c r="B76" s="3">
        <v>1321</v>
      </c>
      <c r="C76" s="3" t="s">
        <v>37</v>
      </c>
      <c r="D76" s="1" t="s">
        <v>38</v>
      </c>
      <c r="E76" s="1"/>
      <c r="F76" s="1" t="s">
        <v>60</v>
      </c>
      <c r="G76" s="3" t="s">
        <v>40</v>
      </c>
      <c r="H76" s="3">
        <v>1</v>
      </c>
      <c r="I76" s="3">
        <v>103.01976000000001</v>
      </c>
      <c r="J76" s="3">
        <v>9.4592299999999998</v>
      </c>
      <c r="K76" s="3">
        <v>10.136900000000001</v>
      </c>
      <c r="L76" s="3"/>
      <c r="M76" s="3"/>
      <c r="N76" s="3">
        <v>0.7</v>
      </c>
      <c r="O76" s="3">
        <v>1.746</v>
      </c>
      <c r="P76" s="3">
        <v>0.95299999999999996</v>
      </c>
      <c r="Q76" s="3">
        <v>1.976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"/>
      <c r="AG76" s="1" t="s">
        <v>41</v>
      </c>
      <c r="AH76" s="1" t="s">
        <v>42</v>
      </c>
      <c r="AI76" s="1" t="s">
        <v>43</v>
      </c>
      <c r="AJ76" s="3"/>
      <c r="AK76" s="3"/>
    </row>
    <row r="77" spans="1:37" ht="12.5" x14ac:dyDescent="0.25">
      <c r="A77" s="1">
        <v>2019</v>
      </c>
      <c r="B77" s="3">
        <v>1392</v>
      </c>
      <c r="C77" s="3" t="s">
        <v>37</v>
      </c>
      <c r="D77" s="1" t="s">
        <v>38</v>
      </c>
      <c r="E77" s="1"/>
      <c r="F77" s="1" t="s">
        <v>61</v>
      </c>
      <c r="G77" s="3" t="s">
        <v>40</v>
      </c>
      <c r="H77" s="3">
        <v>1</v>
      </c>
      <c r="I77" s="3">
        <v>58.141849999999998</v>
      </c>
      <c r="J77" s="3">
        <v>2.7143299999999999</v>
      </c>
      <c r="K77" s="3">
        <v>3.3802300000000001</v>
      </c>
      <c r="L77" s="3"/>
      <c r="M77" s="3"/>
      <c r="N77" s="3">
        <v>0.32900000000000001</v>
      </c>
      <c r="O77" s="3">
        <v>1.1779999999999999</v>
      </c>
      <c r="P77" s="3">
        <v>0.61099999999999999</v>
      </c>
      <c r="Q77" s="3">
        <v>1.4890000000000001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"/>
      <c r="AG77" s="1" t="s">
        <v>41</v>
      </c>
      <c r="AH77" s="1" t="s">
        <v>42</v>
      </c>
      <c r="AI77" s="1" t="s">
        <v>43</v>
      </c>
      <c r="AJ77" s="3"/>
      <c r="AK77" s="3"/>
    </row>
    <row r="78" spans="1:37" ht="12.5" x14ac:dyDescent="0.25">
      <c r="A78" s="1">
        <v>2019</v>
      </c>
      <c r="B78" s="3">
        <v>1392</v>
      </c>
      <c r="C78" s="3" t="s">
        <v>37</v>
      </c>
      <c r="D78" s="1" t="s">
        <v>38</v>
      </c>
      <c r="E78" s="1"/>
      <c r="F78" s="1" t="s">
        <v>61</v>
      </c>
      <c r="G78" s="3" t="s">
        <v>40</v>
      </c>
      <c r="H78" s="3">
        <v>2</v>
      </c>
      <c r="I78" s="3">
        <v>64.948890000000006</v>
      </c>
      <c r="J78" s="3">
        <v>3.0793300000000001</v>
      </c>
      <c r="K78" s="3">
        <v>4.7681699999999996</v>
      </c>
      <c r="L78" s="3"/>
      <c r="M78" s="3"/>
      <c r="N78" s="3">
        <v>0.91200000000000003</v>
      </c>
      <c r="O78" s="3">
        <v>1.3</v>
      </c>
      <c r="P78" s="3">
        <v>1.1910000000000001</v>
      </c>
      <c r="Q78" s="3">
        <v>1.554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"/>
      <c r="AG78" s="1" t="s">
        <v>41</v>
      </c>
      <c r="AH78" s="1" t="s">
        <v>42</v>
      </c>
      <c r="AI78" s="1" t="s">
        <v>43</v>
      </c>
      <c r="AJ78" s="3"/>
      <c r="AK78" s="3"/>
    </row>
    <row r="79" spans="1:37" ht="12.5" x14ac:dyDescent="0.25">
      <c r="A79" s="1">
        <v>2019</v>
      </c>
      <c r="B79" s="3">
        <v>1392</v>
      </c>
      <c r="C79" s="3" t="s">
        <v>37</v>
      </c>
      <c r="D79" s="1" t="s">
        <v>38</v>
      </c>
      <c r="E79" s="1"/>
      <c r="F79" s="1" t="s">
        <v>62</v>
      </c>
      <c r="G79" s="3" t="s">
        <v>40</v>
      </c>
      <c r="H79" s="3">
        <v>1</v>
      </c>
      <c r="I79" s="3">
        <v>125.98533</v>
      </c>
      <c r="J79" s="3">
        <v>8.0421200000000006</v>
      </c>
      <c r="K79" s="3">
        <v>10.67891</v>
      </c>
      <c r="L79" s="3"/>
      <c r="M79" s="3"/>
      <c r="N79" s="3">
        <v>1.1160000000000001</v>
      </c>
      <c r="O79" s="3">
        <v>1.9279999999999999</v>
      </c>
      <c r="P79" s="3">
        <v>1.415</v>
      </c>
      <c r="Q79" s="3">
        <v>2.23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1"/>
      <c r="AG79" s="1" t="s">
        <v>41</v>
      </c>
      <c r="AH79" s="1" t="s">
        <v>42</v>
      </c>
      <c r="AI79" s="1" t="s">
        <v>43</v>
      </c>
      <c r="AJ79" s="3"/>
      <c r="AK79" s="3"/>
    </row>
    <row r="80" spans="1:37" ht="12.5" x14ac:dyDescent="0.25">
      <c r="A80" s="1">
        <v>2019</v>
      </c>
      <c r="B80" s="3">
        <v>1392</v>
      </c>
      <c r="C80" s="3" t="s">
        <v>37</v>
      </c>
      <c r="D80" s="1" t="s">
        <v>38</v>
      </c>
      <c r="E80" s="1"/>
      <c r="F80" s="1" t="s">
        <v>63</v>
      </c>
      <c r="G80" s="3" t="s">
        <v>40</v>
      </c>
      <c r="H80" s="3">
        <v>1</v>
      </c>
      <c r="I80" s="3">
        <v>54.108719999999998</v>
      </c>
      <c r="J80" s="3">
        <v>4.8806399999999996</v>
      </c>
      <c r="K80" s="3">
        <v>7.7469099999999997</v>
      </c>
      <c r="L80" s="3"/>
      <c r="M80" s="3"/>
      <c r="N80" s="3">
        <v>1.153</v>
      </c>
      <c r="O80" s="3">
        <v>1.7709999999999999</v>
      </c>
      <c r="P80" s="3">
        <v>1.363</v>
      </c>
      <c r="Q80" s="3">
        <v>2.036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1"/>
      <c r="AG80" s="1" t="s">
        <v>41</v>
      </c>
      <c r="AH80" s="1" t="s">
        <v>42</v>
      </c>
      <c r="AI80" s="1" t="s">
        <v>43</v>
      </c>
      <c r="AJ80" s="3"/>
      <c r="AK80" s="3"/>
    </row>
    <row r="81" spans="1:37" ht="12.5" x14ac:dyDescent="0.25">
      <c r="A81" s="1">
        <v>2019</v>
      </c>
      <c r="B81" s="3">
        <v>1392</v>
      </c>
      <c r="C81" s="3" t="s">
        <v>37</v>
      </c>
      <c r="D81" s="1" t="s">
        <v>38</v>
      </c>
      <c r="E81" s="1"/>
      <c r="F81" s="1" t="s">
        <v>63</v>
      </c>
      <c r="G81" s="3" t="s">
        <v>40</v>
      </c>
      <c r="H81" s="3">
        <v>2</v>
      </c>
      <c r="I81" s="3">
        <v>128.55205000000001</v>
      </c>
      <c r="J81" s="3">
        <v>4.1568899999999998</v>
      </c>
      <c r="K81" s="3">
        <v>7.7196800000000003</v>
      </c>
      <c r="L81" s="3"/>
      <c r="M81" s="3"/>
      <c r="N81" s="3">
        <v>0.95399999999999996</v>
      </c>
      <c r="O81" s="3">
        <v>1.478</v>
      </c>
      <c r="P81" s="3">
        <v>1.1519999999999999</v>
      </c>
      <c r="Q81" s="3">
        <v>1.6259999999999999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"/>
      <c r="AG81" s="1" t="s">
        <v>41</v>
      </c>
      <c r="AH81" s="1" t="s">
        <v>42</v>
      </c>
      <c r="AI81" s="1" t="s">
        <v>43</v>
      </c>
      <c r="AJ81" s="3"/>
      <c r="AK81" s="3"/>
    </row>
    <row r="82" spans="1:37" ht="12.5" x14ac:dyDescent="0.25">
      <c r="A82" s="1">
        <v>2019</v>
      </c>
      <c r="B82" s="3">
        <v>1392</v>
      </c>
      <c r="C82" s="3" t="s">
        <v>37</v>
      </c>
      <c r="D82" s="1" t="s">
        <v>38</v>
      </c>
      <c r="E82" s="1"/>
      <c r="F82" s="1" t="s">
        <v>63</v>
      </c>
      <c r="G82" s="3" t="s">
        <v>40</v>
      </c>
      <c r="H82" s="3">
        <v>3</v>
      </c>
      <c r="I82" s="3">
        <v>60.393189999999997</v>
      </c>
      <c r="J82" s="3">
        <v>7.02257</v>
      </c>
      <c r="K82" s="3">
        <v>7.0990700000000002</v>
      </c>
      <c r="L82" s="3"/>
      <c r="M82" s="3"/>
      <c r="N82" s="3">
        <v>1.196</v>
      </c>
      <c r="O82" s="3">
        <v>1.391</v>
      </c>
      <c r="P82" s="3">
        <v>1.464</v>
      </c>
      <c r="Q82" s="3">
        <v>1.581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"/>
      <c r="AG82" s="1" t="s">
        <v>41</v>
      </c>
      <c r="AH82" s="1" t="s">
        <v>42</v>
      </c>
      <c r="AI82" s="1" t="s">
        <v>43</v>
      </c>
      <c r="AJ82" s="3"/>
      <c r="AK82" s="3"/>
    </row>
    <row r="83" spans="1:37" ht="12.5" x14ac:dyDescent="0.25">
      <c r="A83" s="1">
        <v>2019</v>
      </c>
      <c r="B83" s="3">
        <v>1392</v>
      </c>
      <c r="C83" s="3" t="s">
        <v>37</v>
      </c>
      <c r="D83" s="1" t="s">
        <v>38</v>
      </c>
      <c r="E83" s="1"/>
      <c r="F83" s="1" t="s">
        <v>63</v>
      </c>
      <c r="G83" s="3" t="s">
        <v>40</v>
      </c>
      <c r="H83" s="3">
        <v>4</v>
      </c>
      <c r="I83" s="3">
        <v>49.70955</v>
      </c>
      <c r="J83" s="3">
        <v>3.4630200000000002</v>
      </c>
      <c r="K83" s="3">
        <v>5.9305899999999996</v>
      </c>
      <c r="L83" s="3"/>
      <c r="M83" s="3"/>
      <c r="N83" s="3">
        <v>1.1679999999999999</v>
      </c>
      <c r="O83" s="3">
        <v>1.528</v>
      </c>
      <c r="P83" s="3">
        <v>1.373</v>
      </c>
      <c r="Q83" s="3">
        <v>1.851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"/>
      <c r="AG83" s="1" t="s">
        <v>41</v>
      </c>
      <c r="AH83" s="1" t="s">
        <v>42</v>
      </c>
      <c r="AI83" s="1" t="s">
        <v>43</v>
      </c>
      <c r="AJ83" s="3"/>
      <c r="AK83" s="3"/>
    </row>
    <row r="84" spans="1:37" ht="12.5" x14ac:dyDescent="0.25">
      <c r="A84" s="1">
        <v>2019</v>
      </c>
      <c r="B84" s="3">
        <v>1395</v>
      </c>
      <c r="C84" s="3" t="s">
        <v>37</v>
      </c>
      <c r="D84" s="1" t="s">
        <v>38</v>
      </c>
      <c r="E84" s="1"/>
      <c r="F84" s="1" t="s">
        <v>64</v>
      </c>
      <c r="G84" s="3" t="s">
        <v>40</v>
      </c>
      <c r="H84" s="3">
        <v>1</v>
      </c>
      <c r="I84" s="3">
        <v>96.562950000000001</v>
      </c>
      <c r="J84" s="3"/>
      <c r="K84" s="3">
        <v>11.772650000000001</v>
      </c>
      <c r="L84" s="3"/>
      <c r="M84" s="3"/>
      <c r="N84" s="3">
        <v>1.6930000000000001</v>
      </c>
      <c r="O84" s="3">
        <v>2.0670000000000002</v>
      </c>
      <c r="P84" s="3">
        <v>1.9710000000000001</v>
      </c>
      <c r="Q84" s="3">
        <v>2.29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"/>
      <c r="AG84" s="1" t="s">
        <v>41</v>
      </c>
      <c r="AH84" s="1" t="s">
        <v>42</v>
      </c>
      <c r="AI84" s="1" t="s">
        <v>43</v>
      </c>
      <c r="AJ84" s="3"/>
      <c r="AK84" s="3"/>
    </row>
    <row r="85" spans="1:37" ht="12.5" x14ac:dyDescent="0.25">
      <c r="A85" s="1">
        <v>2019</v>
      </c>
      <c r="B85" s="3">
        <v>1395</v>
      </c>
      <c r="C85" s="3" t="s">
        <v>37</v>
      </c>
      <c r="D85" s="1" t="s">
        <v>38</v>
      </c>
      <c r="E85" s="1"/>
      <c r="F85" s="1" t="s">
        <v>64</v>
      </c>
      <c r="G85" s="3" t="s">
        <v>40</v>
      </c>
      <c r="H85" s="3">
        <v>2</v>
      </c>
      <c r="I85" s="3">
        <v>116.13464</v>
      </c>
      <c r="J85" s="3">
        <v>5.5345899999999997</v>
      </c>
      <c r="K85" s="3">
        <v>9.7695299999999996</v>
      </c>
      <c r="L85" s="3"/>
      <c r="M85" s="3"/>
      <c r="N85" s="3">
        <v>1.1220000000000001</v>
      </c>
      <c r="O85" s="3">
        <v>1.62</v>
      </c>
      <c r="P85" s="3">
        <v>1.379</v>
      </c>
      <c r="Q85" s="3">
        <v>1.823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"/>
      <c r="AG85" s="1" t="s">
        <v>41</v>
      </c>
      <c r="AH85" s="1" t="s">
        <v>42</v>
      </c>
      <c r="AI85" s="1" t="s">
        <v>43</v>
      </c>
      <c r="AJ85" s="3"/>
      <c r="AK85" s="3"/>
    </row>
    <row r="86" spans="1:37" ht="12.5" x14ac:dyDescent="0.25">
      <c r="A86" s="1">
        <v>2019</v>
      </c>
      <c r="B86" s="3">
        <v>1395</v>
      </c>
      <c r="C86" s="3" t="s">
        <v>37</v>
      </c>
      <c r="D86" s="1" t="s">
        <v>38</v>
      </c>
      <c r="E86" s="1"/>
      <c r="F86" s="1" t="s">
        <v>65</v>
      </c>
      <c r="G86" s="3" t="s">
        <v>40</v>
      </c>
      <c r="H86" s="3">
        <v>1</v>
      </c>
      <c r="I86" s="3">
        <v>122.34627</v>
      </c>
      <c r="J86" s="3">
        <v>12.88491</v>
      </c>
      <c r="K86" s="3">
        <v>13.59637</v>
      </c>
      <c r="L86" s="3">
        <v>3.4000000000000002E-2</v>
      </c>
      <c r="M86" s="3">
        <v>6.4000000000000001E-2</v>
      </c>
      <c r="N86" s="3">
        <v>1.702</v>
      </c>
      <c r="O86" s="3">
        <v>2.4420000000000002</v>
      </c>
      <c r="P86" s="3">
        <v>1.9079999999999999</v>
      </c>
      <c r="Q86" s="3">
        <v>2.734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1"/>
      <c r="AG86" s="1" t="s">
        <v>41</v>
      </c>
      <c r="AH86" s="1" t="s">
        <v>42</v>
      </c>
      <c r="AI86" s="1" t="s">
        <v>43</v>
      </c>
      <c r="AJ86" s="3"/>
      <c r="AK86" s="3"/>
    </row>
    <row r="87" spans="1:37" ht="12.5" x14ac:dyDescent="0.25">
      <c r="A87" s="1">
        <v>2019</v>
      </c>
      <c r="B87" s="3">
        <v>1395</v>
      </c>
      <c r="C87" s="3" t="s">
        <v>37</v>
      </c>
      <c r="D87" s="1" t="s">
        <v>38</v>
      </c>
      <c r="E87" s="1"/>
      <c r="F87" s="1" t="s">
        <v>65</v>
      </c>
      <c r="G87" s="3" t="s">
        <v>40</v>
      </c>
      <c r="H87" s="3">
        <v>2</v>
      </c>
      <c r="I87" s="3">
        <v>174.40017</v>
      </c>
      <c r="J87" s="3">
        <v>21.038820000000001</v>
      </c>
      <c r="K87" s="3">
        <v>23.403110000000002</v>
      </c>
      <c r="L87" s="3">
        <v>5.0999999999999997E-2</v>
      </c>
      <c r="M87" s="3">
        <v>7.5999999999999998E-2</v>
      </c>
      <c r="N87" s="3">
        <v>2.0790000000000002</v>
      </c>
      <c r="O87" s="3">
        <v>1.425</v>
      </c>
      <c r="P87" s="3">
        <v>2.306</v>
      </c>
      <c r="Q87" s="3">
        <v>2.7679999999999998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"/>
      <c r="AG87" s="1" t="s">
        <v>41</v>
      </c>
      <c r="AH87" s="1" t="s">
        <v>42</v>
      </c>
      <c r="AI87" s="1" t="s">
        <v>43</v>
      </c>
      <c r="AJ87" s="3"/>
      <c r="AK87" s="3"/>
    </row>
    <row r="88" spans="1:37" ht="12.5" x14ac:dyDescent="0.25">
      <c r="A88" s="1">
        <v>2019</v>
      </c>
      <c r="B88" s="3">
        <v>1395</v>
      </c>
      <c r="C88" s="3" t="s">
        <v>37</v>
      </c>
      <c r="D88" s="1" t="s">
        <v>38</v>
      </c>
      <c r="E88" s="1"/>
      <c r="F88" s="1" t="s">
        <v>66</v>
      </c>
      <c r="G88" s="3" t="s">
        <v>40</v>
      </c>
      <c r="H88" s="3">
        <v>1</v>
      </c>
      <c r="I88" s="3">
        <v>105.37208</v>
      </c>
      <c r="J88" s="3">
        <v>10.34671</v>
      </c>
      <c r="K88" s="3">
        <v>15.04359</v>
      </c>
      <c r="L88" s="3">
        <v>2.7E-2</v>
      </c>
      <c r="M88" s="3">
        <v>6.0999999999999999E-2</v>
      </c>
      <c r="N88" s="3">
        <v>1.298</v>
      </c>
      <c r="O88" s="3">
        <v>2.4580000000000002</v>
      </c>
      <c r="P88" s="3">
        <v>1.68</v>
      </c>
      <c r="Q88" s="3">
        <v>2.8849999999999998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"/>
      <c r="AG88" s="1" t="s">
        <v>41</v>
      </c>
      <c r="AH88" s="1" t="s">
        <v>42</v>
      </c>
      <c r="AI88" s="1" t="s">
        <v>43</v>
      </c>
      <c r="AJ88" s="3"/>
      <c r="AK88" s="3"/>
    </row>
    <row r="89" spans="1:37" ht="12.5" x14ac:dyDescent="0.25">
      <c r="A89" s="1">
        <v>2019</v>
      </c>
      <c r="B89" s="3">
        <v>1395</v>
      </c>
      <c r="C89" s="3" t="s">
        <v>37</v>
      </c>
      <c r="D89" s="1" t="s">
        <v>38</v>
      </c>
      <c r="E89" s="1"/>
      <c r="F89" s="1" t="s">
        <v>66</v>
      </c>
      <c r="G89" s="3" t="s">
        <v>40</v>
      </c>
      <c r="H89" s="3">
        <v>2</v>
      </c>
      <c r="I89" s="3">
        <v>87.838059999999999</v>
      </c>
      <c r="J89" s="3">
        <v>6.7062900000000001</v>
      </c>
      <c r="K89" s="3">
        <v>9.0905199999999997</v>
      </c>
      <c r="L89" s="3"/>
      <c r="M89" s="3"/>
      <c r="N89" s="3">
        <v>1.4350000000000001</v>
      </c>
      <c r="O89" s="3">
        <v>1.835</v>
      </c>
      <c r="P89" s="3">
        <v>1.593</v>
      </c>
      <c r="Q89" s="3">
        <v>2.0739999999999998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1"/>
      <c r="AG89" s="1" t="s">
        <v>41</v>
      </c>
      <c r="AH89" s="1" t="s">
        <v>42</v>
      </c>
      <c r="AI89" s="1" t="s">
        <v>43</v>
      </c>
      <c r="AJ89" s="3"/>
      <c r="AK89" s="3"/>
    </row>
    <row r="90" spans="1:37" ht="12.5" x14ac:dyDescent="0.25">
      <c r="A90" s="1">
        <v>2019</v>
      </c>
      <c r="B90" s="3">
        <v>1395</v>
      </c>
      <c r="C90" s="3" t="s">
        <v>37</v>
      </c>
      <c r="D90" s="1" t="s">
        <v>38</v>
      </c>
      <c r="E90" s="1"/>
      <c r="F90" s="1" t="s">
        <v>66</v>
      </c>
      <c r="G90" s="3" t="s">
        <v>40</v>
      </c>
      <c r="H90" s="3">
        <v>3</v>
      </c>
      <c r="I90" s="3">
        <v>80.251000000000005</v>
      </c>
      <c r="J90" s="3">
        <v>7.8373200000000001</v>
      </c>
      <c r="K90" s="3">
        <v>10.733459999999999</v>
      </c>
      <c r="L90" s="3"/>
      <c r="M90" s="3"/>
      <c r="N90" s="3">
        <v>1.2030000000000001</v>
      </c>
      <c r="O90" s="3">
        <v>2.282</v>
      </c>
      <c r="P90" s="3">
        <v>1.5149999999999999</v>
      </c>
      <c r="Q90" s="3">
        <v>2.544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1"/>
      <c r="AG90" s="1" t="s">
        <v>41</v>
      </c>
      <c r="AH90" s="1" t="s">
        <v>42</v>
      </c>
      <c r="AI90" s="1" t="s">
        <v>43</v>
      </c>
      <c r="AJ90" s="3"/>
      <c r="AK90" s="3"/>
    </row>
    <row r="91" spans="1:37" ht="12.5" x14ac:dyDescent="0.25">
      <c r="A91" s="1">
        <v>2019</v>
      </c>
      <c r="B91" s="3">
        <v>1395</v>
      </c>
      <c r="C91" s="3" t="s">
        <v>37</v>
      </c>
      <c r="D91" s="1" t="s">
        <v>38</v>
      </c>
      <c r="E91" s="1"/>
      <c r="F91" s="1" t="s">
        <v>67</v>
      </c>
      <c r="G91" s="3" t="s">
        <v>46</v>
      </c>
      <c r="H91" s="3">
        <v>1</v>
      </c>
      <c r="I91" s="3">
        <v>116.84515</v>
      </c>
      <c r="J91" s="3">
        <v>2.9762200000000001</v>
      </c>
      <c r="K91" s="3">
        <v>8.8648799999999994</v>
      </c>
      <c r="L91" s="3"/>
      <c r="M91" s="3"/>
      <c r="N91" s="3">
        <v>1.2989999999999999</v>
      </c>
      <c r="O91" s="3">
        <v>2.0209999999999999</v>
      </c>
      <c r="P91" s="3">
        <v>1.53</v>
      </c>
      <c r="Q91" s="3">
        <v>2.2509999999999999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"/>
      <c r="AG91" s="1" t="s">
        <v>41</v>
      </c>
      <c r="AH91" s="1" t="s">
        <v>42</v>
      </c>
      <c r="AI91" s="1" t="s">
        <v>43</v>
      </c>
      <c r="AJ91" s="3"/>
      <c r="AK91" s="3"/>
    </row>
    <row r="92" spans="1:37" ht="12.5" x14ac:dyDescent="0.25">
      <c r="A92" s="1">
        <v>2019</v>
      </c>
      <c r="B92" s="3">
        <v>1395</v>
      </c>
      <c r="C92" s="3" t="s">
        <v>37</v>
      </c>
      <c r="D92" s="1" t="s">
        <v>38</v>
      </c>
      <c r="E92" s="1"/>
      <c r="F92" s="1" t="s">
        <v>67</v>
      </c>
      <c r="G92" s="3" t="s">
        <v>40</v>
      </c>
      <c r="H92" s="3">
        <v>1</v>
      </c>
      <c r="I92" s="3">
        <v>58.974379999999996</v>
      </c>
      <c r="J92" s="3">
        <v>2.22261</v>
      </c>
      <c r="K92" s="3">
        <v>3.4292799999999999</v>
      </c>
      <c r="L92" s="3"/>
      <c r="M92" s="3"/>
      <c r="N92" s="3">
        <v>0.48399999999999999</v>
      </c>
      <c r="O92" s="3">
        <v>1.421</v>
      </c>
      <c r="P92" s="3">
        <v>0.69699999999999995</v>
      </c>
      <c r="Q92" s="3">
        <v>1.7090000000000001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1"/>
      <c r="AG92" s="1" t="s">
        <v>41</v>
      </c>
      <c r="AH92" s="1" t="s">
        <v>42</v>
      </c>
      <c r="AI92" s="1" t="s">
        <v>43</v>
      </c>
      <c r="AJ92" s="3"/>
      <c r="AK92" s="3"/>
    </row>
    <row r="93" spans="1:37" ht="12.5" x14ac:dyDescent="0.25">
      <c r="A93" s="1">
        <v>2019</v>
      </c>
      <c r="B93" s="3">
        <v>1395</v>
      </c>
      <c r="C93" s="3" t="s">
        <v>37</v>
      </c>
      <c r="D93" s="1" t="s">
        <v>38</v>
      </c>
      <c r="E93" s="1"/>
      <c r="F93" s="1" t="s">
        <v>67</v>
      </c>
      <c r="G93" s="3" t="s">
        <v>40</v>
      </c>
      <c r="H93" s="3">
        <v>2</v>
      </c>
      <c r="I93" s="3">
        <v>80.744389999999996</v>
      </c>
      <c r="J93" s="3">
        <v>3.3029799999999998</v>
      </c>
      <c r="K93" s="3">
        <v>5.2195200000000002</v>
      </c>
      <c r="L93" s="3"/>
      <c r="M93" s="3"/>
      <c r="N93" s="3">
        <v>0.53500000000000003</v>
      </c>
      <c r="O93" s="3">
        <v>1.2969999999999999</v>
      </c>
      <c r="P93" s="3">
        <v>0.75700000000000001</v>
      </c>
      <c r="Q93" s="3">
        <v>1.51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"/>
      <c r="AG93" s="1" t="s">
        <v>41</v>
      </c>
      <c r="AH93" s="1" t="s">
        <v>42</v>
      </c>
      <c r="AI93" s="1" t="s">
        <v>43</v>
      </c>
      <c r="AJ93" s="3"/>
      <c r="AK93" s="3"/>
    </row>
    <row r="94" spans="1:37" ht="12.5" x14ac:dyDescent="0.25">
      <c r="A94" s="1">
        <v>2019</v>
      </c>
      <c r="B94" s="3">
        <v>1395</v>
      </c>
      <c r="C94" s="3" t="s">
        <v>37</v>
      </c>
      <c r="D94" s="1" t="s">
        <v>38</v>
      </c>
      <c r="E94" s="1"/>
      <c r="F94" s="1" t="s">
        <v>67</v>
      </c>
      <c r="G94" s="3" t="s">
        <v>40</v>
      </c>
      <c r="H94" s="3">
        <v>3</v>
      </c>
      <c r="I94" s="3">
        <v>90.363399999999999</v>
      </c>
      <c r="J94" s="3">
        <v>3.0275099999999999</v>
      </c>
      <c r="K94" s="3">
        <v>5.0493699999999997</v>
      </c>
      <c r="L94" s="3"/>
      <c r="M94" s="3"/>
      <c r="N94" s="3">
        <v>0.64100000000000001</v>
      </c>
      <c r="O94" s="3">
        <v>1.359</v>
      </c>
      <c r="P94" s="3">
        <v>0.90200000000000002</v>
      </c>
      <c r="Q94" s="3">
        <v>1.6319999999999999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"/>
      <c r="AG94" s="1" t="s">
        <v>41</v>
      </c>
      <c r="AH94" s="1" t="s">
        <v>42</v>
      </c>
      <c r="AI94" s="1" t="s">
        <v>43</v>
      </c>
      <c r="AJ94" s="3"/>
      <c r="AK94" s="3"/>
    </row>
    <row r="95" spans="1:37" ht="12.5" x14ac:dyDescent="0.25">
      <c r="A95" s="1">
        <v>2019</v>
      </c>
      <c r="B95" s="3">
        <v>1395</v>
      </c>
      <c r="C95" s="3" t="s">
        <v>37</v>
      </c>
      <c r="D95" s="1" t="s">
        <v>38</v>
      </c>
      <c r="E95" s="1"/>
      <c r="F95" s="1" t="s">
        <v>67</v>
      </c>
      <c r="G95" s="3" t="s">
        <v>40</v>
      </c>
      <c r="H95" s="3">
        <v>4</v>
      </c>
      <c r="I95" s="3">
        <v>183.30592999999999</v>
      </c>
      <c r="J95" s="3">
        <v>8.16967</v>
      </c>
      <c r="K95" s="3">
        <v>9.2923500000000008</v>
      </c>
      <c r="L95" s="3"/>
      <c r="M95" s="3"/>
      <c r="N95" s="3">
        <v>0.439</v>
      </c>
      <c r="O95" s="3">
        <v>1.7529999999999999</v>
      </c>
      <c r="P95" s="3">
        <v>0.69399999999999995</v>
      </c>
      <c r="Q95" s="3">
        <v>2.0960000000000001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"/>
      <c r="AG95" s="1" t="s">
        <v>41</v>
      </c>
      <c r="AH95" s="1" t="s">
        <v>42</v>
      </c>
      <c r="AI95" s="1" t="s">
        <v>43</v>
      </c>
      <c r="AJ95" s="3"/>
      <c r="AK95" s="3"/>
    </row>
    <row r="96" spans="1:37" ht="12.5" x14ac:dyDescent="0.25">
      <c r="A96" s="1">
        <v>2019</v>
      </c>
      <c r="B96" s="3">
        <v>1395</v>
      </c>
      <c r="C96" s="3" t="s">
        <v>37</v>
      </c>
      <c r="D96" s="1" t="s">
        <v>38</v>
      </c>
      <c r="E96" s="1"/>
      <c r="F96" s="1" t="s">
        <v>68</v>
      </c>
      <c r="G96" s="3" t="s">
        <v>40</v>
      </c>
      <c r="H96" s="3">
        <v>1</v>
      </c>
      <c r="I96" s="3">
        <v>161.17985999999999</v>
      </c>
      <c r="J96" s="3">
        <v>18.74438</v>
      </c>
      <c r="K96" s="3">
        <v>22.882149999999999</v>
      </c>
      <c r="L96" s="3">
        <v>5.0999999999999997E-2</v>
      </c>
      <c r="M96" s="3">
        <v>6.6000000000000003E-2</v>
      </c>
      <c r="N96" s="3">
        <v>1.927</v>
      </c>
      <c r="O96" s="3">
        <v>2.2050000000000001</v>
      </c>
      <c r="P96" s="3">
        <v>2.246</v>
      </c>
      <c r="Q96" s="3">
        <v>2.605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"/>
      <c r="AG96" s="1" t="s">
        <v>41</v>
      </c>
      <c r="AH96" s="1" t="s">
        <v>42</v>
      </c>
      <c r="AI96" s="1" t="s">
        <v>43</v>
      </c>
      <c r="AJ96" s="3"/>
      <c r="AK96" s="3"/>
    </row>
    <row r="97" spans="1:37" ht="12.5" x14ac:dyDescent="0.25">
      <c r="A97" s="1">
        <v>2019</v>
      </c>
      <c r="B97" s="3">
        <v>1395</v>
      </c>
      <c r="C97" s="3" t="s">
        <v>37</v>
      </c>
      <c r="D97" s="1" t="s">
        <v>38</v>
      </c>
      <c r="E97" s="1"/>
      <c r="F97" s="1" t="s">
        <v>68</v>
      </c>
      <c r="G97" s="3" t="s">
        <v>40</v>
      </c>
      <c r="H97" s="3">
        <v>2</v>
      </c>
      <c r="I97" s="3">
        <v>116.68834</v>
      </c>
      <c r="J97" s="3">
        <v>12.48419</v>
      </c>
      <c r="K97" s="3">
        <v>12.48419</v>
      </c>
      <c r="L97" s="3">
        <v>2.5000000000000001E-2</v>
      </c>
      <c r="M97" s="3">
        <v>6.4000000000000001E-2</v>
      </c>
      <c r="N97" s="3">
        <v>1.3640000000000001</v>
      </c>
      <c r="O97" s="3">
        <v>2.2490000000000001</v>
      </c>
      <c r="P97" s="3">
        <v>1.8280000000000001</v>
      </c>
      <c r="Q97" s="3">
        <v>2.6989999999999998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1"/>
      <c r="AG97" s="1" t="s">
        <v>41</v>
      </c>
      <c r="AH97" s="1" t="s">
        <v>42</v>
      </c>
      <c r="AI97" s="1" t="s">
        <v>43</v>
      </c>
      <c r="AJ97" s="3"/>
      <c r="AK97" s="3"/>
    </row>
    <row r="98" spans="1:37" ht="12.5" x14ac:dyDescent="0.25">
      <c r="A98" s="1">
        <v>2019</v>
      </c>
      <c r="B98" s="3">
        <v>1395</v>
      </c>
      <c r="C98" s="3" t="s">
        <v>37</v>
      </c>
      <c r="D98" s="1" t="s">
        <v>38</v>
      </c>
      <c r="E98" s="1"/>
      <c r="F98" s="1" t="s">
        <v>68</v>
      </c>
      <c r="G98" s="3" t="s">
        <v>40</v>
      </c>
      <c r="H98" s="3">
        <v>3</v>
      </c>
      <c r="I98" s="3">
        <v>101.44110000000001</v>
      </c>
      <c r="J98" s="3">
        <v>5.6811299999999996</v>
      </c>
      <c r="K98" s="3">
        <v>6.0002399999999998</v>
      </c>
      <c r="L98" s="3"/>
      <c r="M98" s="3"/>
      <c r="N98" s="3">
        <v>0.54200000000000004</v>
      </c>
      <c r="O98" s="3">
        <v>1.228</v>
      </c>
      <c r="P98" s="3">
        <v>0.88500000000000001</v>
      </c>
      <c r="Q98" s="3">
        <v>1.4410000000000001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1"/>
      <c r="AG98" s="1" t="s">
        <v>41</v>
      </c>
      <c r="AH98" s="1" t="s">
        <v>42</v>
      </c>
      <c r="AI98" s="1" t="s">
        <v>43</v>
      </c>
      <c r="AJ98" s="3"/>
      <c r="AK98" s="3"/>
    </row>
    <row r="99" spans="1:37" ht="12.5" x14ac:dyDescent="0.25">
      <c r="A99" s="1">
        <v>2019</v>
      </c>
      <c r="B99" s="3">
        <v>1395</v>
      </c>
      <c r="C99" s="3" t="s">
        <v>37</v>
      </c>
      <c r="D99" s="1" t="s">
        <v>38</v>
      </c>
      <c r="E99" s="1"/>
      <c r="F99" s="1" t="s">
        <v>68</v>
      </c>
      <c r="G99" s="3" t="s">
        <v>40</v>
      </c>
      <c r="H99" s="3">
        <v>4</v>
      </c>
      <c r="I99" s="3">
        <v>130.89592999999999</v>
      </c>
      <c r="J99" s="3">
        <v>16.364899999999999</v>
      </c>
      <c r="K99" s="3">
        <v>18.932480000000002</v>
      </c>
      <c r="L99" s="3"/>
      <c r="M99" s="3"/>
      <c r="N99" s="3">
        <v>1.7949999999999999</v>
      </c>
      <c r="O99" s="3">
        <v>2.2679999999999998</v>
      </c>
      <c r="P99" s="3">
        <v>2.0979999999999999</v>
      </c>
      <c r="Q99" s="3">
        <v>2.5619999999999998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1"/>
      <c r="AG99" s="1" t="s">
        <v>41</v>
      </c>
      <c r="AH99" s="1" t="s">
        <v>42</v>
      </c>
      <c r="AI99" s="1" t="s">
        <v>43</v>
      </c>
      <c r="AJ99" s="3"/>
      <c r="AK99" s="3"/>
    </row>
    <row r="100" spans="1:37" ht="12.5" x14ac:dyDescent="0.25">
      <c r="A100" s="1">
        <v>2019</v>
      </c>
      <c r="B100" s="3">
        <v>1395</v>
      </c>
      <c r="C100" s="3" t="s">
        <v>37</v>
      </c>
      <c r="D100" s="1" t="s">
        <v>38</v>
      </c>
      <c r="E100" s="1"/>
      <c r="F100" s="1" t="s">
        <v>69</v>
      </c>
      <c r="G100" s="3" t="s">
        <v>46</v>
      </c>
      <c r="H100" s="3">
        <v>1</v>
      </c>
      <c r="I100" s="3">
        <v>192.74651</v>
      </c>
      <c r="J100" s="3">
        <v>15.12154</v>
      </c>
      <c r="K100" s="3">
        <v>18.130680000000002</v>
      </c>
      <c r="L100" s="3">
        <v>4.3999999999999997E-2</v>
      </c>
      <c r="M100" s="3">
        <v>8.3000000000000004E-2</v>
      </c>
      <c r="N100" s="3">
        <v>1.7450000000000001</v>
      </c>
      <c r="O100" s="3">
        <v>2.48</v>
      </c>
      <c r="P100" s="3">
        <v>2.0169999999999999</v>
      </c>
      <c r="Q100" s="3">
        <v>2.718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1"/>
      <c r="AG100" s="1" t="s">
        <v>41</v>
      </c>
      <c r="AH100" s="1" t="s">
        <v>42</v>
      </c>
      <c r="AI100" s="1" t="s">
        <v>43</v>
      </c>
      <c r="AJ100" s="3"/>
      <c r="AK100" s="3"/>
    </row>
    <row r="101" spans="1:37" ht="12.5" x14ac:dyDescent="0.25">
      <c r="A101" s="1">
        <v>2019</v>
      </c>
      <c r="B101" s="3">
        <v>1395</v>
      </c>
      <c r="C101" s="3" t="s">
        <v>37</v>
      </c>
      <c r="D101" s="1" t="s">
        <v>38</v>
      </c>
      <c r="E101" s="1"/>
      <c r="F101" s="1" t="s">
        <v>69</v>
      </c>
      <c r="G101" s="3" t="s">
        <v>40</v>
      </c>
      <c r="H101" s="3">
        <v>1</v>
      </c>
      <c r="I101" s="3">
        <v>99.197149999999993</v>
      </c>
      <c r="J101" s="3"/>
      <c r="K101" s="3">
        <v>16.029299999999999</v>
      </c>
      <c r="L101" s="3">
        <v>5.2999999999999999E-2</v>
      </c>
      <c r="M101" s="3">
        <v>7.8E-2</v>
      </c>
      <c r="N101" s="3">
        <v>1.877</v>
      </c>
      <c r="O101" s="3">
        <v>2.2570000000000001</v>
      </c>
      <c r="P101" s="3">
        <v>2.1520000000000001</v>
      </c>
      <c r="Q101" s="3">
        <v>2.605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1"/>
      <c r="AG101" s="1" t="s">
        <v>41</v>
      </c>
      <c r="AH101" s="1" t="s">
        <v>42</v>
      </c>
      <c r="AI101" s="1" t="s">
        <v>43</v>
      </c>
      <c r="AJ101" s="3"/>
      <c r="AK101" s="3"/>
    </row>
    <row r="102" spans="1:37" ht="12.5" x14ac:dyDescent="0.25">
      <c r="A102" s="1">
        <v>2019</v>
      </c>
      <c r="B102" s="3">
        <v>1395</v>
      </c>
      <c r="C102" s="3" t="s">
        <v>37</v>
      </c>
      <c r="D102" s="1" t="s">
        <v>38</v>
      </c>
      <c r="E102" s="1"/>
      <c r="F102" s="1" t="s">
        <v>69</v>
      </c>
      <c r="G102" s="3" t="s">
        <v>40</v>
      </c>
      <c r="H102" s="3">
        <v>2</v>
      </c>
      <c r="I102" s="3">
        <v>226.91399999999999</v>
      </c>
      <c r="J102" s="3">
        <v>22.468109999999999</v>
      </c>
      <c r="K102" s="3">
        <v>24.455179999999999</v>
      </c>
      <c r="L102" s="3">
        <v>3.6999999999999998E-2</v>
      </c>
      <c r="M102" s="3">
        <v>8.5000000000000006E-2</v>
      </c>
      <c r="N102" s="3">
        <v>1.5980000000000001</v>
      </c>
      <c r="O102" s="3">
        <v>2.734</v>
      </c>
      <c r="P102" s="3">
        <v>1.94</v>
      </c>
      <c r="Q102" s="3">
        <v>3.1110000000000002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"/>
      <c r="AG102" s="1" t="s">
        <v>41</v>
      </c>
      <c r="AH102" s="1" t="s">
        <v>42</v>
      </c>
      <c r="AI102" s="1" t="s">
        <v>43</v>
      </c>
      <c r="AJ102" s="3"/>
      <c r="AK102" s="3"/>
    </row>
    <row r="103" spans="1:37" ht="12.5" x14ac:dyDescent="0.25">
      <c r="A103" s="1">
        <v>2019</v>
      </c>
      <c r="B103" s="3">
        <v>1267</v>
      </c>
      <c r="C103" s="3" t="s">
        <v>70</v>
      </c>
      <c r="D103" s="1" t="s">
        <v>38</v>
      </c>
      <c r="E103" s="1"/>
      <c r="F103" s="1" t="s">
        <v>39</v>
      </c>
      <c r="G103" s="3" t="s">
        <v>40</v>
      </c>
      <c r="H103" s="3">
        <v>1</v>
      </c>
      <c r="I103" s="3">
        <v>73.063010000000006</v>
      </c>
      <c r="J103" s="3">
        <v>7.4922300000000002</v>
      </c>
      <c r="K103" s="3">
        <v>7.8151400000000004</v>
      </c>
      <c r="L103" s="3"/>
      <c r="M103" s="3"/>
      <c r="N103" s="3">
        <v>0.35899999999999999</v>
      </c>
      <c r="O103" s="3">
        <v>1.901</v>
      </c>
      <c r="P103" s="3">
        <v>0.77800000000000002</v>
      </c>
      <c r="Q103" s="3">
        <v>2.1880000000000002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"/>
      <c r="AG103" s="1" t="s">
        <v>41</v>
      </c>
      <c r="AH103" s="1" t="s">
        <v>42</v>
      </c>
      <c r="AI103" s="1" t="s">
        <v>43</v>
      </c>
      <c r="AJ103" s="3"/>
      <c r="AK103" s="3"/>
    </row>
    <row r="104" spans="1:37" ht="12.5" x14ac:dyDescent="0.25">
      <c r="A104" s="1">
        <v>2019</v>
      </c>
      <c r="B104" s="3">
        <v>1267</v>
      </c>
      <c r="C104" s="3" t="s">
        <v>70</v>
      </c>
      <c r="D104" s="1" t="s">
        <v>38</v>
      </c>
      <c r="E104" s="1"/>
      <c r="F104" s="1" t="s">
        <v>39</v>
      </c>
      <c r="G104" s="3" t="s">
        <v>40</v>
      </c>
      <c r="H104" s="3">
        <v>2</v>
      </c>
      <c r="I104" s="3">
        <v>58.959020000000002</v>
      </c>
      <c r="J104" s="3">
        <v>3.8870200000000001</v>
      </c>
      <c r="K104" s="3">
        <v>8.5261499999999995</v>
      </c>
      <c r="L104" s="3"/>
      <c r="M104" s="3"/>
      <c r="N104" s="3">
        <v>0.80700000000000005</v>
      </c>
      <c r="O104" s="3">
        <v>1.8440000000000001</v>
      </c>
      <c r="P104" s="3">
        <v>1.1519999999999999</v>
      </c>
      <c r="Q104" s="3">
        <v>2.1259999999999999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"/>
      <c r="AG104" s="1" t="s">
        <v>41</v>
      </c>
      <c r="AH104" s="1" t="s">
        <v>42</v>
      </c>
      <c r="AI104" s="1" t="s">
        <v>43</v>
      </c>
      <c r="AJ104" s="3"/>
      <c r="AK104" s="3"/>
    </row>
    <row r="105" spans="1:37" ht="12.5" x14ac:dyDescent="0.25">
      <c r="A105" s="1">
        <v>2019</v>
      </c>
      <c r="B105" s="3">
        <v>1267</v>
      </c>
      <c r="C105" s="3" t="s">
        <v>70</v>
      </c>
      <c r="D105" s="1" t="s">
        <v>38</v>
      </c>
      <c r="E105" s="1"/>
      <c r="F105" s="1" t="s">
        <v>39</v>
      </c>
      <c r="G105" s="3" t="s">
        <v>40</v>
      </c>
      <c r="H105" s="3">
        <v>3</v>
      </c>
      <c r="I105" s="3">
        <v>60.949550000000002</v>
      </c>
      <c r="J105" s="3">
        <v>2.60351</v>
      </c>
      <c r="K105" s="3">
        <v>8.03993</v>
      </c>
      <c r="L105" s="3"/>
      <c r="M105" s="3"/>
      <c r="N105" s="3">
        <v>0.81799999999999995</v>
      </c>
      <c r="O105" s="3">
        <v>1.6020000000000001</v>
      </c>
      <c r="P105" s="3">
        <v>1.1970000000000001</v>
      </c>
      <c r="Q105" s="3">
        <v>1.9019999999999999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1"/>
      <c r="AG105" s="1" t="s">
        <v>41</v>
      </c>
      <c r="AH105" s="1" t="s">
        <v>42</v>
      </c>
      <c r="AI105" s="1" t="s">
        <v>43</v>
      </c>
      <c r="AJ105" s="3"/>
      <c r="AK105" s="3"/>
    </row>
    <row r="106" spans="1:37" ht="12.5" x14ac:dyDescent="0.25">
      <c r="A106" s="1">
        <v>2019</v>
      </c>
      <c r="B106" s="3">
        <v>1267</v>
      </c>
      <c r="C106" s="3" t="s">
        <v>70</v>
      </c>
      <c r="D106" s="1" t="s">
        <v>38</v>
      </c>
      <c r="E106" s="1"/>
      <c r="F106" s="1" t="s">
        <v>44</v>
      </c>
      <c r="G106" s="3" t="s">
        <v>40</v>
      </c>
      <c r="H106" s="3">
        <v>1</v>
      </c>
      <c r="I106" s="3">
        <v>57.508450000000003</v>
      </c>
      <c r="J106" s="3">
        <v>6.6074099999999998</v>
      </c>
      <c r="K106" s="3">
        <v>6.9591200000000004</v>
      </c>
      <c r="L106" s="3"/>
      <c r="M106" s="3"/>
      <c r="N106" s="3">
        <v>0.85499999999999998</v>
      </c>
      <c r="O106" s="3">
        <v>1.3380000000000001</v>
      </c>
      <c r="P106" s="3">
        <v>1.087</v>
      </c>
      <c r="Q106" s="3">
        <v>1.6759999999999999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"/>
      <c r="AG106" s="1" t="s">
        <v>41</v>
      </c>
      <c r="AH106" s="1" t="s">
        <v>42</v>
      </c>
      <c r="AI106" s="1" t="s">
        <v>43</v>
      </c>
      <c r="AJ106" s="3"/>
      <c r="AK106" s="3"/>
    </row>
    <row r="107" spans="1:37" ht="12.5" x14ac:dyDescent="0.25">
      <c r="A107" s="1">
        <v>2019</v>
      </c>
      <c r="B107" s="3">
        <v>1267</v>
      </c>
      <c r="C107" s="3" t="s">
        <v>70</v>
      </c>
      <c r="D107" s="1" t="s">
        <v>38</v>
      </c>
      <c r="E107" s="1"/>
      <c r="F107" s="1" t="s">
        <v>44</v>
      </c>
      <c r="G107" s="3" t="s">
        <v>40</v>
      </c>
      <c r="H107" s="3">
        <v>2</v>
      </c>
      <c r="I107" s="3">
        <v>50.034329999999997</v>
      </c>
      <c r="J107" s="3">
        <v>5.4561799999999998</v>
      </c>
      <c r="K107" s="3">
        <v>6.9802400000000002</v>
      </c>
      <c r="L107" s="3"/>
      <c r="M107" s="3"/>
      <c r="N107" s="3">
        <v>0.50800000000000001</v>
      </c>
      <c r="O107" s="3">
        <v>1.5660000000000001</v>
      </c>
      <c r="P107" s="3">
        <v>0.79900000000000004</v>
      </c>
      <c r="Q107" s="3">
        <v>1.8169999999999999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1"/>
      <c r="AG107" s="1" t="s">
        <v>41</v>
      </c>
      <c r="AH107" s="1" t="s">
        <v>42</v>
      </c>
      <c r="AI107" s="1" t="s">
        <v>43</v>
      </c>
      <c r="AJ107" s="3"/>
      <c r="AK107" s="3"/>
    </row>
    <row r="108" spans="1:37" ht="12.5" x14ac:dyDescent="0.25">
      <c r="A108" s="1">
        <v>2019</v>
      </c>
      <c r="B108" s="3">
        <v>1267</v>
      </c>
      <c r="C108" s="3" t="s">
        <v>70</v>
      </c>
      <c r="D108" s="1" t="s">
        <v>38</v>
      </c>
      <c r="E108" s="1"/>
      <c r="F108" s="1" t="s">
        <v>44</v>
      </c>
      <c r="G108" s="3" t="s">
        <v>40</v>
      </c>
      <c r="H108" s="3">
        <v>3</v>
      </c>
      <c r="I108" s="3">
        <v>116.57290999999999</v>
      </c>
      <c r="J108" s="3">
        <v>7.7445700000000004</v>
      </c>
      <c r="K108" s="3">
        <v>8.3826599999999996</v>
      </c>
      <c r="L108" s="3"/>
      <c r="M108" s="3"/>
      <c r="N108" s="3">
        <v>1.3480000000000001</v>
      </c>
      <c r="O108" s="3">
        <v>1.526</v>
      </c>
      <c r="P108" s="3">
        <v>1.7210000000000001</v>
      </c>
      <c r="Q108" s="3">
        <v>1.9710000000000001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"/>
      <c r="AG108" s="1" t="s">
        <v>41</v>
      </c>
      <c r="AH108" s="1" t="s">
        <v>42</v>
      </c>
      <c r="AI108" s="1" t="s">
        <v>43</v>
      </c>
      <c r="AJ108" s="3"/>
      <c r="AK108" s="3"/>
    </row>
    <row r="109" spans="1:37" ht="12.5" x14ac:dyDescent="0.25">
      <c r="A109" s="1">
        <v>2019</v>
      </c>
      <c r="B109" s="3">
        <v>1267</v>
      </c>
      <c r="C109" s="3" t="s">
        <v>70</v>
      </c>
      <c r="D109" s="1" t="s">
        <v>38</v>
      </c>
      <c r="E109" s="1"/>
      <c r="F109" s="1" t="s">
        <v>44</v>
      </c>
      <c r="G109" s="3" t="s">
        <v>40</v>
      </c>
      <c r="H109" s="3">
        <v>4</v>
      </c>
      <c r="I109" s="3">
        <v>71.126930000000002</v>
      </c>
      <c r="J109" s="3">
        <v>8.2917500000000004</v>
      </c>
      <c r="K109" s="3">
        <v>9.4139599999999994</v>
      </c>
      <c r="L109" s="3"/>
      <c r="M109" s="3"/>
      <c r="N109" s="3">
        <v>0.94899999999999995</v>
      </c>
      <c r="O109" s="3">
        <v>1.9850000000000001</v>
      </c>
      <c r="P109" s="3">
        <v>1.351</v>
      </c>
      <c r="Q109" s="3">
        <v>2.4079999999999999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1"/>
      <c r="AG109" s="1" t="s">
        <v>41</v>
      </c>
      <c r="AH109" s="1" t="s">
        <v>42</v>
      </c>
      <c r="AI109" s="1" t="s">
        <v>43</v>
      </c>
      <c r="AJ109" s="3"/>
      <c r="AK109" s="3"/>
    </row>
    <row r="110" spans="1:37" ht="12.5" x14ac:dyDescent="0.25">
      <c r="A110" s="1">
        <v>2019</v>
      </c>
      <c r="B110" s="3">
        <v>1267</v>
      </c>
      <c r="C110" s="3" t="s">
        <v>70</v>
      </c>
      <c r="D110" s="1" t="s">
        <v>38</v>
      </c>
      <c r="E110" s="1"/>
      <c r="F110" s="1" t="s">
        <v>44</v>
      </c>
      <c r="G110" s="3" t="s">
        <v>40</v>
      </c>
      <c r="H110" s="3">
        <v>1</v>
      </c>
      <c r="I110" s="3">
        <v>126.75847</v>
      </c>
      <c r="J110" s="3">
        <v>18.879439999999999</v>
      </c>
      <c r="K110" s="3">
        <v>23.558389999999999</v>
      </c>
      <c r="L110" s="3"/>
      <c r="M110" s="3"/>
      <c r="N110" s="3">
        <v>2.258</v>
      </c>
      <c r="O110" s="3">
        <v>2.415</v>
      </c>
      <c r="P110" s="3">
        <v>2.5569999999999999</v>
      </c>
      <c r="Q110" s="3">
        <v>2.669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1"/>
      <c r="AG110" s="1" t="s">
        <v>41</v>
      </c>
      <c r="AH110" s="1" t="s">
        <v>42</v>
      </c>
      <c r="AI110" s="1" t="s">
        <v>43</v>
      </c>
      <c r="AJ110" s="3"/>
      <c r="AK110" s="3"/>
    </row>
    <row r="111" spans="1:37" ht="12.5" x14ac:dyDescent="0.25">
      <c r="A111" s="1">
        <v>2019</v>
      </c>
      <c r="B111" s="3">
        <v>1267</v>
      </c>
      <c r="C111" s="3" t="s">
        <v>70</v>
      </c>
      <c r="D111" s="1" t="s">
        <v>38</v>
      </c>
      <c r="E111" s="1"/>
      <c r="F111" s="1" t="s">
        <v>44</v>
      </c>
      <c r="G111" s="3" t="s">
        <v>40</v>
      </c>
      <c r="H111" s="3">
        <v>2</v>
      </c>
      <c r="I111" s="3">
        <v>132.72379000000001</v>
      </c>
      <c r="J111" s="3">
        <v>23.225860000000001</v>
      </c>
      <c r="K111" s="3">
        <v>26.244260000000001</v>
      </c>
      <c r="L111" s="3"/>
      <c r="M111" s="3"/>
      <c r="N111" s="3">
        <v>1.6839999999999999</v>
      </c>
      <c r="O111" s="3">
        <v>2.3050000000000002</v>
      </c>
      <c r="P111" s="3">
        <v>1.96</v>
      </c>
      <c r="Q111" s="3">
        <v>2.6629999999999998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1"/>
      <c r="AG111" s="1" t="s">
        <v>41</v>
      </c>
      <c r="AH111" s="1" t="s">
        <v>42</v>
      </c>
      <c r="AI111" s="1" t="s">
        <v>43</v>
      </c>
      <c r="AJ111" s="3"/>
      <c r="AK111" s="3"/>
    </row>
    <row r="112" spans="1:37" ht="12.5" x14ac:dyDescent="0.25">
      <c r="A112" s="1">
        <v>2019</v>
      </c>
      <c r="B112" s="3">
        <v>1267</v>
      </c>
      <c r="C112" s="3" t="s">
        <v>70</v>
      </c>
      <c r="D112" s="1" t="s">
        <v>38</v>
      </c>
      <c r="E112" s="1"/>
      <c r="F112" s="1" t="s">
        <v>44</v>
      </c>
      <c r="G112" s="3" t="s">
        <v>40</v>
      </c>
      <c r="H112" s="3">
        <v>3</v>
      </c>
      <c r="I112" s="3">
        <v>96.373660000000001</v>
      </c>
      <c r="J112" s="3">
        <v>19.632719999999999</v>
      </c>
      <c r="K112" s="3">
        <v>23.42352</v>
      </c>
      <c r="L112" s="3"/>
      <c r="M112" s="3"/>
      <c r="N112" s="3">
        <v>2.0550000000000002</v>
      </c>
      <c r="O112" s="3">
        <v>2.464</v>
      </c>
      <c r="P112" s="3">
        <v>2.2930000000000001</v>
      </c>
      <c r="Q112" s="3">
        <v>2.8740000000000001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1"/>
      <c r="AG112" s="1" t="s">
        <v>41</v>
      </c>
      <c r="AH112" s="1" t="s">
        <v>42</v>
      </c>
      <c r="AI112" s="1" t="s">
        <v>43</v>
      </c>
      <c r="AJ112" s="3"/>
      <c r="AK112" s="3"/>
    </row>
    <row r="113" spans="1:37" ht="12.5" x14ac:dyDescent="0.25">
      <c r="A113" s="1">
        <v>2019</v>
      </c>
      <c r="B113" s="3">
        <v>1267</v>
      </c>
      <c r="C113" s="3" t="s">
        <v>70</v>
      </c>
      <c r="D113" s="1" t="s">
        <v>38</v>
      </c>
      <c r="E113" s="1"/>
      <c r="F113" s="1" t="s">
        <v>45</v>
      </c>
      <c r="G113" s="3" t="s">
        <v>40</v>
      </c>
      <c r="H113" s="3">
        <v>1</v>
      </c>
      <c r="I113" s="3">
        <v>70.56344</v>
      </c>
      <c r="J113" s="3">
        <v>7.67225</v>
      </c>
      <c r="K113" s="3">
        <v>8.3447999999999993</v>
      </c>
      <c r="L113" s="3"/>
      <c r="M113" s="3"/>
      <c r="N113" s="3">
        <v>0.71299999999999997</v>
      </c>
      <c r="O113" s="3">
        <v>1.698</v>
      </c>
      <c r="P113" s="3">
        <v>1.0449999999999999</v>
      </c>
      <c r="Q113" s="3">
        <v>1.925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1"/>
      <c r="AG113" s="1" t="s">
        <v>41</v>
      </c>
      <c r="AH113" s="1" t="s">
        <v>42</v>
      </c>
      <c r="AI113" s="1" t="s">
        <v>43</v>
      </c>
      <c r="AJ113" s="3"/>
      <c r="AK113" s="3"/>
    </row>
    <row r="114" spans="1:37" ht="12.5" x14ac:dyDescent="0.25">
      <c r="A114" s="1">
        <v>2019</v>
      </c>
      <c r="B114" s="3">
        <v>1267</v>
      </c>
      <c r="C114" s="3" t="s">
        <v>70</v>
      </c>
      <c r="D114" s="1" t="s">
        <v>38</v>
      </c>
      <c r="E114" s="1"/>
      <c r="F114" s="1" t="s">
        <v>45</v>
      </c>
      <c r="G114" s="3" t="s">
        <v>40</v>
      </c>
      <c r="H114" s="3">
        <v>2</v>
      </c>
      <c r="I114" s="3">
        <v>82.930090000000007</v>
      </c>
      <c r="J114" s="3">
        <v>7.7925199999999997</v>
      </c>
      <c r="K114" s="3">
        <v>9.2233699999999992</v>
      </c>
      <c r="L114" s="3"/>
      <c r="M114" s="3"/>
      <c r="N114" s="3">
        <v>0.98899999999999999</v>
      </c>
      <c r="O114" s="3">
        <v>1.8859999999999999</v>
      </c>
      <c r="P114" s="3">
        <v>1.252</v>
      </c>
      <c r="Q114" s="3">
        <v>2.1520000000000001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"/>
      <c r="AG114" s="1" t="s">
        <v>41</v>
      </c>
      <c r="AH114" s="1" t="s">
        <v>42</v>
      </c>
      <c r="AI114" s="1" t="s">
        <v>43</v>
      </c>
      <c r="AJ114" s="3"/>
      <c r="AK114" s="3"/>
    </row>
    <row r="115" spans="1:37" ht="12.5" x14ac:dyDescent="0.25">
      <c r="A115" s="1">
        <v>2019</v>
      </c>
      <c r="B115" s="3">
        <v>1267</v>
      </c>
      <c r="C115" s="3" t="s">
        <v>70</v>
      </c>
      <c r="D115" s="1" t="s">
        <v>38</v>
      </c>
      <c r="E115" s="1"/>
      <c r="F115" s="1" t="s">
        <v>47</v>
      </c>
      <c r="G115" s="3" t="s">
        <v>46</v>
      </c>
      <c r="H115" s="3">
        <v>1</v>
      </c>
      <c r="I115" s="3">
        <v>179.24091999999999</v>
      </c>
      <c r="J115" s="3"/>
      <c r="K115" s="3">
        <v>23.032830000000001</v>
      </c>
      <c r="L115" s="3"/>
      <c r="M115" s="3"/>
      <c r="N115" s="3">
        <v>2.5179999999999998</v>
      </c>
      <c r="O115" s="3">
        <v>2.6240000000000001</v>
      </c>
      <c r="P115" s="3">
        <v>2.8759999999999999</v>
      </c>
      <c r="Q115" s="3">
        <v>3.3090000000000002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"/>
      <c r="AG115" s="1" t="s">
        <v>41</v>
      </c>
      <c r="AH115" s="1" t="s">
        <v>42</v>
      </c>
      <c r="AI115" s="1" t="s">
        <v>43</v>
      </c>
      <c r="AJ115" s="3"/>
      <c r="AK115" s="3"/>
    </row>
    <row r="116" spans="1:37" ht="12.5" x14ac:dyDescent="0.25">
      <c r="A116" s="1">
        <v>2019</v>
      </c>
      <c r="B116" s="3">
        <v>1267</v>
      </c>
      <c r="C116" s="3" t="s">
        <v>70</v>
      </c>
      <c r="D116" s="1" t="s">
        <v>38</v>
      </c>
      <c r="E116" s="1"/>
      <c r="F116" s="1" t="s">
        <v>48</v>
      </c>
      <c r="G116" s="3" t="s">
        <v>40</v>
      </c>
      <c r="H116" s="3">
        <v>2</v>
      </c>
      <c r="I116" s="3">
        <v>109.14008</v>
      </c>
      <c r="J116" s="3"/>
      <c r="K116" s="3">
        <v>19.964600000000001</v>
      </c>
      <c r="L116" s="3"/>
      <c r="M116" s="3"/>
      <c r="N116" s="3">
        <v>2.1269999999999998</v>
      </c>
      <c r="O116" s="3">
        <v>3.1560000000000001</v>
      </c>
      <c r="P116" s="3">
        <v>2.4390000000000001</v>
      </c>
      <c r="Q116" s="3">
        <v>3.464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"/>
      <c r="AG116" s="1" t="s">
        <v>41</v>
      </c>
      <c r="AH116" s="1" t="s">
        <v>42</v>
      </c>
      <c r="AI116" s="1" t="s">
        <v>43</v>
      </c>
      <c r="AJ116" s="3"/>
      <c r="AK116" s="3"/>
    </row>
    <row r="117" spans="1:37" ht="12.5" x14ac:dyDescent="0.25">
      <c r="A117" s="1">
        <v>2019</v>
      </c>
      <c r="B117" s="3">
        <v>1267</v>
      </c>
      <c r="C117" s="3" t="s">
        <v>70</v>
      </c>
      <c r="D117" s="1" t="s">
        <v>38</v>
      </c>
      <c r="E117" s="1"/>
      <c r="F117" s="1" t="s">
        <v>49</v>
      </c>
      <c r="G117" s="3" t="s">
        <v>40</v>
      </c>
      <c r="H117" s="3">
        <v>1</v>
      </c>
      <c r="I117" s="3">
        <v>116.92301999999999</v>
      </c>
      <c r="J117" s="3">
        <v>10.48631</v>
      </c>
      <c r="K117" s="3">
        <v>14.757999999999999</v>
      </c>
      <c r="L117" s="3"/>
      <c r="M117" s="3"/>
      <c r="N117" s="3">
        <v>1.6850000000000001</v>
      </c>
      <c r="O117" s="3">
        <v>2.6909999999999998</v>
      </c>
      <c r="P117" s="3">
        <v>1.996</v>
      </c>
      <c r="Q117" s="3">
        <v>2.964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"/>
      <c r="AG117" s="1" t="s">
        <v>41</v>
      </c>
      <c r="AH117" s="1" t="s">
        <v>42</v>
      </c>
      <c r="AI117" s="1" t="s">
        <v>43</v>
      </c>
      <c r="AJ117" s="3"/>
      <c r="AK117" s="3"/>
    </row>
    <row r="118" spans="1:37" ht="12.5" x14ac:dyDescent="0.25">
      <c r="A118" s="1">
        <v>2019</v>
      </c>
      <c r="B118" s="3">
        <v>1267</v>
      </c>
      <c r="C118" s="3" t="s">
        <v>70</v>
      </c>
      <c r="D118" s="1" t="s">
        <v>38</v>
      </c>
      <c r="E118" s="1"/>
      <c r="F118" s="1" t="s">
        <v>49</v>
      </c>
      <c r="G118" s="3" t="s">
        <v>40</v>
      </c>
      <c r="H118" s="3">
        <v>2</v>
      </c>
      <c r="I118" s="3">
        <v>141.92829</v>
      </c>
      <c r="J118" s="3">
        <v>14.92544</v>
      </c>
      <c r="K118" s="3">
        <v>15.835380000000001</v>
      </c>
      <c r="L118" s="3"/>
      <c r="M118" s="3"/>
      <c r="N118" s="3">
        <v>2.09</v>
      </c>
      <c r="O118" s="3">
        <v>2.2130000000000001</v>
      </c>
      <c r="P118" s="3">
        <v>2.4079999999999999</v>
      </c>
      <c r="Q118" s="3">
        <v>2.4809999999999999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"/>
      <c r="AG118" s="1" t="s">
        <v>41</v>
      </c>
      <c r="AH118" s="1" t="s">
        <v>42</v>
      </c>
      <c r="AI118" s="1" t="s">
        <v>43</v>
      </c>
      <c r="AJ118" s="3"/>
      <c r="AK118" s="3"/>
    </row>
    <row r="119" spans="1:37" ht="12.5" x14ac:dyDescent="0.25">
      <c r="A119" s="1">
        <v>2019</v>
      </c>
      <c r="B119" s="3">
        <v>1267</v>
      </c>
      <c r="C119" s="3" t="s">
        <v>70</v>
      </c>
      <c r="D119" s="1" t="s">
        <v>38</v>
      </c>
      <c r="E119" s="1"/>
      <c r="F119" s="1" t="s">
        <v>49</v>
      </c>
      <c r="G119" s="3" t="s">
        <v>40</v>
      </c>
      <c r="H119" s="3">
        <v>3</v>
      </c>
      <c r="I119" s="3">
        <v>101.91199</v>
      </c>
      <c r="J119" s="3"/>
      <c r="K119" s="3">
        <v>13.989509999999999</v>
      </c>
      <c r="L119" s="3"/>
      <c r="M119" s="3"/>
      <c r="N119" s="3">
        <v>1.921</v>
      </c>
      <c r="O119" s="3">
        <v>2.4980000000000002</v>
      </c>
      <c r="P119" s="3">
        <v>2.14</v>
      </c>
      <c r="Q119" s="3">
        <v>2.9020000000000001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"/>
      <c r="AG119" s="1" t="s">
        <v>41</v>
      </c>
      <c r="AH119" s="1" t="s">
        <v>42</v>
      </c>
      <c r="AI119" s="1" t="s">
        <v>43</v>
      </c>
      <c r="AJ119" s="3"/>
      <c r="AK119" s="3"/>
    </row>
    <row r="120" spans="1:37" ht="12.5" x14ac:dyDescent="0.25">
      <c r="A120" s="1">
        <v>2019</v>
      </c>
      <c r="B120" s="3">
        <v>1267</v>
      </c>
      <c r="C120" s="3" t="s">
        <v>70</v>
      </c>
      <c r="D120" s="1" t="s">
        <v>38</v>
      </c>
      <c r="E120" s="1"/>
      <c r="F120" s="1" t="s">
        <v>49</v>
      </c>
      <c r="G120" s="3" t="s">
        <v>40</v>
      </c>
      <c r="H120" s="3">
        <v>4</v>
      </c>
      <c r="I120" s="3">
        <v>74.083219999999997</v>
      </c>
      <c r="J120" s="3">
        <v>14.66785</v>
      </c>
      <c r="K120" s="3">
        <v>14.66957</v>
      </c>
      <c r="L120" s="3"/>
      <c r="M120" s="3"/>
      <c r="N120" s="3">
        <v>1.556</v>
      </c>
      <c r="O120" s="3">
        <v>1.992</v>
      </c>
      <c r="P120" s="3">
        <v>1.8480000000000001</v>
      </c>
      <c r="Q120" s="3">
        <v>2.2519999999999998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1"/>
      <c r="AG120" s="1" t="s">
        <v>41</v>
      </c>
      <c r="AH120" s="1" t="s">
        <v>42</v>
      </c>
      <c r="AI120" s="1" t="s">
        <v>43</v>
      </c>
      <c r="AJ120" s="3"/>
      <c r="AK120" s="3"/>
    </row>
    <row r="121" spans="1:37" ht="12.5" x14ac:dyDescent="0.25">
      <c r="A121" s="1">
        <v>2019</v>
      </c>
      <c r="B121" s="3">
        <v>1317</v>
      </c>
      <c r="C121" s="3" t="s">
        <v>70</v>
      </c>
      <c r="D121" s="1" t="s">
        <v>38</v>
      </c>
      <c r="E121" s="1"/>
      <c r="F121" s="1" t="s">
        <v>50</v>
      </c>
      <c r="G121" s="3" t="s">
        <v>40</v>
      </c>
      <c r="H121" s="3">
        <v>1</v>
      </c>
      <c r="I121" s="3">
        <v>251.66532000000001</v>
      </c>
      <c r="J121" s="3"/>
      <c r="K121" s="3">
        <v>22.01239</v>
      </c>
      <c r="L121" s="3"/>
      <c r="M121" s="3"/>
      <c r="N121" s="3">
        <v>1.4850000000000001</v>
      </c>
      <c r="O121" s="3">
        <v>2.355</v>
      </c>
      <c r="P121" s="3">
        <v>1.833</v>
      </c>
      <c r="Q121" s="3">
        <v>2.6509999999999998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"/>
      <c r="AG121" s="1" t="s">
        <v>41</v>
      </c>
      <c r="AH121" s="1" t="s">
        <v>42</v>
      </c>
      <c r="AI121" s="1" t="s">
        <v>43</v>
      </c>
      <c r="AJ121" s="3"/>
      <c r="AK121" s="3"/>
    </row>
    <row r="122" spans="1:37" ht="12.5" x14ac:dyDescent="0.25">
      <c r="A122" s="1">
        <v>2019</v>
      </c>
      <c r="B122" s="3">
        <v>1317</v>
      </c>
      <c r="C122" s="3" t="s">
        <v>70</v>
      </c>
      <c r="D122" s="1" t="s">
        <v>38</v>
      </c>
      <c r="E122" s="1"/>
      <c r="F122" s="1" t="s">
        <v>50</v>
      </c>
      <c r="G122" s="3" t="s">
        <v>40</v>
      </c>
      <c r="H122" s="3">
        <v>2</v>
      </c>
      <c r="I122" s="3">
        <v>302.79527999999999</v>
      </c>
      <c r="J122" s="3"/>
      <c r="K122" s="3">
        <v>26.843779999999999</v>
      </c>
      <c r="L122" s="3"/>
      <c r="M122" s="3"/>
      <c r="N122" s="3">
        <v>1.7250000000000001</v>
      </c>
      <c r="O122" s="3">
        <v>1.94</v>
      </c>
      <c r="P122" s="3">
        <v>2.1880000000000002</v>
      </c>
      <c r="Q122" s="3">
        <v>2.2709999999999999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1"/>
      <c r="AG122" s="1" t="s">
        <v>41</v>
      </c>
      <c r="AH122" s="1" t="s">
        <v>42</v>
      </c>
      <c r="AI122" s="1" t="s">
        <v>43</v>
      </c>
      <c r="AJ122" s="3"/>
      <c r="AK122" s="3"/>
    </row>
    <row r="123" spans="1:37" ht="12.5" x14ac:dyDescent="0.25">
      <c r="A123" s="1">
        <v>2019</v>
      </c>
      <c r="B123" s="3">
        <v>1317</v>
      </c>
      <c r="C123" s="3" t="s">
        <v>70</v>
      </c>
      <c r="D123" s="1" t="s">
        <v>38</v>
      </c>
      <c r="E123" s="1"/>
      <c r="F123" s="1" t="s">
        <v>50</v>
      </c>
      <c r="G123" s="3" t="s">
        <v>40</v>
      </c>
      <c r="H123" s="3">
        <v>3</v>
      </c>
      <c r="I123" s="3">
        <v>205.65324000000001</v>
      </c>
      <c r="J123" s="3"/>
      <c r="K123" s="3">
        <v>36.042029999999997</v>
      </c>
      <c r="L123" s="3"/>
      <c r="M123" s="3"/>
      <c r="N123" s="3">
        <v>1.8280000000000001</v>
      </c>
      <c r="O123" s="3">
        <v>2.31</v>
      </c>
      <c r="P123" s="3">
        <v>2.306</v>
      </c>
      <c r="Q123" s="3">
        <v>2.7650000000000001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1"/>
      <c r="AG123" s="1" t="s">
        <v>41</v>
      </c>
      <c r="AH123" s="1" t="s">
        <v>42</v>
      </c>
      <c r="AI123" s="1" t="s">
        <v>43</v>
      </c>
      <c r="AJ123" s="3"/>
      <c r="AK123" s="3"/>
    </row>
    <row r="124" spans="1:37" ht="12.5" x14ac:dyDescent="0.25">
      <c r="A124" s="1">
        <v>2019</v>
      </c>
      <c r="B124" s="3">
        <v>1317</v>
      </c>
      <c r="C124" s="3" t="s">
        <v>70</v>
      </c>
      <c r="D124" s="1" t="s">
        <v>38</v>
      </c>
      <c r="E124" s="1"/>
      <c r="F124" s="1" t="s">
        <v>51</v>
      </c>
      <c r="G124" s="3" t="s">
        <v>40</v>
      </c>
      <c r="H124" s="3">
        <v>3</v>
      </c>
      <c r="I124" s="3">
        <v>177.54158000000001</v>
      </c>
      <c r="J124" s="3"/>
      <c r="K124" s="3">
        <v>21.543780000000002</v>
      </c>
      <c r="L124" s="3"/>
      <c r="M124" s="3"/>
      <c r="N124" s="3">
        <v>1.177</v>
      </c>
      <c r="O124" s="3">
        <v>1.32</v>
      </c>
      <c r="P124" s="3">
        <v>1.516</v>
      </c>
      <c r="Q124" s="3">
        <v>1.61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"/>
      <c r="AG124" s="1" t="s">
        <v>41</v>
      </c>
      <c r="AH124" s="1" t="s">
        <v>42</v>
      </c>
      <c r="AI124" s="1" t="s">
        <v>43</v>
      </c>
      <c r="AJ124" s="3"/>
      <c r="AK124" s="3"/>
    </row>
    <row r="125" spans="1:37" ht="12.5" x14ac:dyDescent="0.25">
      <c r="A125" s="1">
        <v>2019</v>
      </c>
      <c r="B125" s="3">
        <v>1317</v>
      </c>
      <c r="C125" s="3" t="s">
        <v>70</v>
      </c>
      <c r="D125" s="1" t="s">
        <v>38</v>
      </c>
      <c r="E125" s="1"/>
      <c r="F125" s="1" t="s">
        <v>52</v>
      </c>
      <c r="G125" s="3" t="s">
        <v>40</v>
      </c>
      <c r="H125" s="3">
        <v>4</v>
      </c>
      <c r="I125" s="3">
        <v>137.11616000000001</v>
      </c>
      <c r="J125" s="3">
        <v>12.31246</v>
      </c>
      <c r="K125" s="3">
        <v>12.3208</v>
      </c>
      <c r="L125" s="3"/>
      <c r="M125" s="3"/>
      <c r="N125" s="3">
        <v>0.42499999999999999</v>
      </c>
      <c r="O125" s="3">
        <v>1.7090000000000001</v>
      </c>
      <c r="P125" s="3">
        <v>0.76400000000000001</v>
      </c>
      <c r="Q125" s="3">
        <v>2.0739999999999998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1"/>
      <c r="AG125" s="1" t="s">
        <v>41</v>
      </c>
      <c r="AH125" s="1" t="s">
        <v>42</v>
      </c>
      <c r="AI125" s="1" t="s">
        <v>43</v>
      </c>
      <c r="AJ125" s="3"/>
      <c r="AK125" s="3"/>
    </row>
    <row r="126" spans="1:37" ht="12.5" x14ac:dyDescent="0.25">
      <c r="A126" s="1">
        <v>2019</v>
      </c>
      <c r="B126" s="3">
        <v>1317</v>
      </c>
      <c r="C126" s="3" t="s">
        <v>70</v>
      </c>
      <c r="D126" s="1" t="s">
        <v>38</v>
      </c>
      <c r="E126" s="1"/>
      <c r="F126" s="1" t="s">
        <v>52</v>
      </c>
      <c r="G126" s="3" t="s">
        <v>40</v>
      </c>
      <c r="H126" s="3">
        <v>1</v>
      </c>
      <c r="I126" s="3">
        <v>211.80850000000001</v>
      </c>
      <c r="J126" s="3">
        <v>12.822240000000001</v>
      </c>
      <c r="K126" s="3">
        <v>21.367809999999999</v>
      </c>
      <c r="L126" s="3"/>
      <c r="M126" s="3"/>
      <c r="N126" s="3">
        <v>1.649</v>
      </c>
      <c r="O126" s="3">
        <v>2.278</v>
      </c>
      <c r="P126" s="3">
        <v>2.0009999999999999</v>
      </c>
      <c r="Q126" s="3">
        <v>2.6560000000000001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"/>
      <c r="AG126" s="1" t="s">
        <v>41</v>
      </c>
      <c r="AH126" s="1" t="s">
        <v>42</v>
      </c>
      <c r="AI126" s="1" t="s">
        <v>43</v>
      </c>
      <c r="AJ126" s="3"/>
      <c r="AK126" s="3"/>
    </row>
    <row r="127" spans="1:37" ht="12.5" x14ac:dyDescent="0.25">
      <c r="A127" s="1">
        <v>2019</v>
      </c>
      <c r="B127" s="3">
        <v>1317</v>
      </c>
      <c r="C127" s="3" t="s">
        <v>70</v>
      </c>
      <c r="D127" s="1" t="s">
        <v>38</v>
      </c>
      <c r="E127" s="1"/>
      <c r="F127" s="1" t="s">
        <v>52</v>
      </c>
      <c r="G127" s="3" t="s">
        <v>40</v>
      </c>
      <c r="H127" s="3">
        <v>2</v>
      </c>
      <c r="I127" s="3">
        <v>177.63754</v>
      </c>
      <c r="J127" s="3"/>
      <c r="K127" s="3">
        <v>17.35812</v>
      </c>
      <c r="L127" s="3"/>
      <c r="M127" s="3"/>
      <c r="N127" s="3">
        <v>1.36</v>
      </c>
      <c r="O127" s="3">
        <v>2.0710000000000002</v>
      </c>
      <c r="P127" s="3">
        <v>1.7390000000000001</v>
      </c>
      <c r="Q127" s="3">
        <v>2.4039999999999999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"/>
      <c r="AG127" s="1" t="s">
        <v>41</v>
      </c>
      <c r="AH127" s="1" t="s">
        <v>42</v>
      </c>
      <c r="AI127" s="1" t="s">
        <v>43</v>
      </c>
      <c r="AJ127" s="3"/>
      <c r="AK127" s="3"/>
    </row>
    <row r="128" spans="1:37" ht="12.5" x14ac:dyDescent="0.25">
      <c r="A128" s="1">
        <v>2019</v>
      </c>
      <c r="B128" s="3">
        <v>1317</v>
      </c>
      <c r="C128" s="3" t="s">
        <v>70</v>
      </c>
      <c r="D128" s="1" t="s">
        <v>38</v>
      </c>
      <c r="E128" s="1"/>
      <c r="F128" s="1" t="s">
        <v>52</v>
      </c>
      <c r="G128" s="3" t="s">
        <v>40</v>
      </c>
      <c r="H128" s="3">
        <v>3</v>
      </c>
      <c r="I128" s="3">
        <v>200.11218</v>
      </c>
      <c r="J128" s="3"/>
      <c r="K128" s="3">
        <v>14.794729999999999</v>
      </c>
      <c r="L128" s="3"/>
      <c r="M128" s="3"/>
      <c r="N128" s="3">
        <v>1.1779999999999999</v>
      </c>
      <c r="O128" s="3">
        <v>2.1640000000000001</v>
      </c>
      <c r="P128" s="3">
        <v>1.528</v>
      </c>
      <c r="Q128" s="3">
        <v>2.6640000000000001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1"/>
      <c r="AG128" s="1" t="s">
        <v>41</v>
      </c>
      <c r="AH128" s="1" t="s">
        <v>42</v>
      </c>
      <c r="AI128" s="1" t="s">
        <v>43</v>
      </c>
      <c r="AJ128" s="3"/>
      <c r="AK128" s="3"/>
    </row>
    <row r="129" spans="1:37" ht="12.5" x14ac:dyDescent="0.25">
      <c r="A129" s="1">
        <v>2019</v>
      </c>
      <c r="B129" s="3">
        <v>1399</v>
      </c>
      <c r="C129" s="3" t="s">
        <v>70</v>
      </c>
      <c r="D129" s="1" t="s">
        <v>38</v>
      </c>
      <c r="E129" s="1"/>
      <c r="F129" s="1" t="s">
        <v>53</v>
      </c>
      <c r="G129" s="3" t="s">
        <v>40</v>
      </c>
      <c r="H129" s="3">
        <v>1</v>
      </c>
      <c r="I129" s="3">
        <v>100.43167</v>
      </c>
      <c r="J129" s="3">
        <v>10.906639999999999</v>
      </c>
      <c r="K129" s="3">
        <v>11.224919999999999</v>
      </c>
      <c r="L129" s="3"/>
      <c r="M129" s="3"/>
      <c r="N129" s="3">
        <v>0.82399999999999995</v>
      </c>
      <c r="O129" s="3">
        <v>2.206</v>
      </c>
      <c r="P129" s="3">
        <v>1.333</v>
      </c>
      <c r="Q129" s="3">
        <v>2.6829999999999998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1"/>
      <c r="AG129" s="1" t="s">
        <v>41</v>
      </c>
      <c r="AH129" s="1" t="s">
        <v>42</v>
      </c>
      <c r="AI129" s="1" t="s">
        <v>43</v>
      </c>
      <c r="AJ129" s="3"/>
      <c r="AK129" s="3"/>
    </row>
    <row r="130" spans="1:37" ht="12.5" x14ac:dyDescent="0.25">
      <c r="A130" s="1">
        <v>2019</v>
      </c>
      <c r="B130" s="3">
        <v>1399</v>
      </c>
      <c r="C130" s="3" t="s">
        <v>70</v>
      </c>
      <c r="D130" s="1" t="s">
        <v>38</v>
      </c>
      <c r="E130" s="1"/>
      <c r="F130" s="1" t="s">
        <v>53</v>
      </c>
      <c r="G130" s="3" t="s">
        <v>40</v>
      </c>
      <c r="H130" s="3">
        <v>3</v>
      </c>
      <c r="I130" s="3">
        <v>134.68821</v>
      </c>
      <c r="J130" s="3"/>
      <c r="K130" s="3"/>
      <c r="L130" s="3"/>
      <c r="M130" s="3"/>
      <c r="N130" s="3">
        <v>1.3520000000000001</v>
      </c>
      <c r="O130" s="3">
        <v>2.4159999999999999</v>
      </c>
      <c r="P130" s="3">
        <v>1.657</v>
      </c>
      <c r="Q130" s="3">
        <v>2.7189999999999999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1"/>
      <c r="AG130" s="1" t="s">
        <v>41</v>
      </c>
      <c r="AH130" s="1" t="s">
        <v>42</v>
      </c>
      <c r="AI130" s="1" t="s">
        <v>43</v>
      </c>
      <c r="AJ130" s="3"/>
      <c r="AK130" s="3"/>
    </row>
    <row r="131" spans="1:37" ht="12.5" x14ac:dyDescent="0.25">
      <c r="A131" s="1">
        <v>2019</v>
      </c>
      <c r="B131" s="3">
        <v>1399</v>
      </c>
      <c r="C131" s="3" t="s">
        <v>70</v>
      </c>
      <c r="D131" s="1" t="s">
        <v>38</v>
      </c>
      <c r="E131" s="1"/>
      <c r="F131" s="1" t="s">
        <v>53</v>
      </c>
      <c r="G131" s="3" t="s">
        <v>40</v>
      </c>
      <c r="H131" s="3">
        <v>4</v>
      </c>
      <c r="I131" s="3">
        <v>88.101550000000003</v>
      </c>
      <c r="J131" s="3"/>
      <c r="K131" s="3"/>
      <c r="L131" s="3"/>
      <c r="M131" s="3"/>
      <c r="N131" s="3">
        <v>1.615</v>
      </c>
      <c r="O131" s="3">
        <v>2.3210000000000002</v>
      </c>
      <c r="P131" s="3">
        <v>1.911</v>
      </c>
      <c r="Q131" s="3">
        <v>2.65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1"/>
      <c r="AG131" s="1" t="s">
        <v>41</v>
      </c>
      <c r="AH131" s="1" t="s">
        <v>42</v>
      </c>
      <c r="AI131" s="1" t="s">
        <v>43</v>
      </c>
      <c r="AJ131" s="3"/>
      <c r="AK131" s="3"/>
    </row>
    <row r="132" spans="1:37" ht="12.5" x14ac:dyDescent="0.25">
      <c r="A132" s="1">
        <v>2019</v>
      </c>
      <c r="B132" s="3">
        <v>1399</v>
      </c>
      <c r="C132" s="3" t="s">
        <v>70</v>
      </c>
      <c r="D132" s="1" t="s">
        <v>38</v>
      </c>
      <c r="E132" s="1"/>
      <c r="F132" s="1" t="s">
        <v>54</v>
      </c>
      <c r="G132" s="3" t="s">
        <v>46</v>
      </c>
      <c r="H132" s="3">
        <v>2</v>
      </c>
      <c r="I132" s="3">
        <v>180.16643999999999</v>
      </c>
      <c r="J132" s="3">
        <v>13.13059</v>
      </c>
      <c r="K132" s="3">
        <v>17.87274</v>
      </c>
      <c r="L132" s="3"/>
      <c r="M132" s="3"/>
      <c r="N132" s="3">
        <v>1.4330000000000001</v>
      </c>
      <c r="O132" s="3">
        <v>2.4140000000000001</v>
      </c>
      <c r="P132" s="3">
        <v>1.794</v>
      </c>
      <c r="Q132" s="3">
        <v>2.7040000000000002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1"/>
      <c r="AG132" s="1" t="s">
        <v>41</v>
      </c>
      <c r="AH132" s="1" t="s">
        <v>42</v>
      </c>
      <c r="AI132" s="1" t="s">
        <v>43</v>
      </c>
      <c r="AJ132" s="3"/>
      <c r="AK132" s="3"/>
    </row>
    <row r="133" spans="1:37" ht="12.5" x14ac:dyDescent="0.25">
      <c r="A133" s="1">
        <v>2019</v>
      </c>
      <c r="B133" s="3">
        <v>1399</v>
      </c>
      <c r="C133" s="3" t="s">
        <v>70</v>
      </c>
      <c r="D133" s="1" t="s">
        <v>38</v>
      </c>
      <c r="E133" s="1"/>
      <c r="F133" s="1" t="s">
        <v>54</v>
      </c>
      <c r="G133" s="3" t="s">
        <v>46</v>
      </c>
      <c r="H133" s="3">
        <v>3</v>
      </c>
      <c r="I133" s="3">
        <v>80.375219999999999</v>
      </c>
      <c r="J133" s="3"/>
      <c r="K133" s="3"/>
      <c r="L133" s="3"/>
      <c r="M133" s="3"/>
      <c r="N133" s="3">
        <v>1.4690000000000001</v>
      </c>
      <c r="O133" s="3">
        <v>2.242</v>
      </c>
      <c r="P133" s="3">
        <v>1.7470000000000001</v>
      </c>
      <c r="Q133" s="3">
        <v>2.6909999999999998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1"/>
      <c r="AG133" s="1" t="s">
        <v>41</v>
      </c>
      <c r="AH133" s="1" t="s">
        <v>42</v>
      </c>
      <c r="AI133" s="1" t="s">
        <v>43</v>
      </c>
      <c r="AJ133" s="3"/>
      <c r="AK133" s="3"/>
    </row>
    <row r="134" spans="1:37" ht="12.5" x14ac:dyDescent="0.25">
      <c r="A134" s="1">
        <v>2019</v>
      </c>
      <c r="B134" s="3">
        <v>1399</v>
      </c>
      <c r="C134" s="3" t="s">
        <v>70</v>
      </c>
      <c r="D134" s="1" t="s">
        <v>38</v>
      </c>
      <c r="E134" s="1"/>
      <c r="F134" s="1" t="s">
        <v>54</v>
      </c>
      <c r="G134" s="3" t="s">
        <v>40</v>
      </c>
      <c r="H134" s="3">
        <v>1</v>
      </c>
      <c r="I134" s="3">
        <v>100.32055</v>
      </c>
      <c r="J134" s="3">
        <v>12.03159</v>
      </c>
      <c r="K134" s="3">
        <v>12.50291</v>
      </c>
      <c r="L134" s="3"/>
      <c r="M134" s="3"/>
      <c r="N134" s="3">
        <v>0.8</v>
      </c>
      <c r="O134" s="3">
        <v>2.02</v>
      </c>
      <c r="P134" s="3">
        <v>1.119</v>
      </c>
      <c r="Q134" s="3">
        <v>2.3029999999999999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1"/>
      <c r="AG134" s="1" t="s">
        <v>41</v>
      </c>
      <c r="AH134" s="1" t="s">
        <v>42</v>
      </c>
      <c r="AI134" s="1" t="s">
        <v>43</v>
      </c>
      <c r="AJ134" s="3"/>
      <c r="AK134" s="3"/>
    </row>
    <row r="135" spans="1:37" ht="12.5" x14ac:dyDescent="0.25">
      <c r="A135" s="1">
        <v>2019</v>
      </c>
      <c r="B135" s="3">
        <v>1399</v>
      </c>
      <c r="C135" s="3" t="s">
        <v>70</v>
      </c>
      <c r="D135" s="1" t="s">
        <v>38</v>
      </c>
      <c r="E135" s="1"/>
      <c r="F135" s="1" t="s">
        <v>54</v>
      </c>
      <c r="G135" s="3" t="s">
        <v>40</v>
      </c>
      <c r="H135" s="3">
        <v>2</v>
      </c>
      <c r="I135" s="3">
        <v>76.921930000000003</v>
      </c>
      <c r="J135" s="3">
        <v>10.22785</v>
      </c>
      <c r="K135" s="3">
        <v>10.723459999999999</v>
      </c>
      <c r="L135" s="3"/>
      <c r="M135" s="3"/>
      <c r="N135" s="3">
        <v>1.5640000000000001</v>
      </c>
      <c r="O135" s="3">
        <v>2.173</v>
      </c>
      <c r="P135" s="3">
        <v>1.944</v>
      </c>
      <c r="Q135" s="3">
        <v>2.5329999999999999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1"/>
      <c r="AG135" s="1" t="s">
        <v>41</v>
      </c>
      <c r="AH135" s="1" t="s">
        <v>42</v>
      </c>
      <c r="AI135" s="1" t="s">
        <v>43</v>
      </c>
      <c r="AJ135" s="3"/>
      <c r="AK135" s="3"/>
    </row>
    <row r="136" spans="1:37" ht="12.5" x14ac:dyDescent="0.25">
      <c r="A136" s="1">
        <v>2019</v>
      </c>
      <c r="B136" s="3">
        <v>1399</v>
      </c>
      <c r="C136" s="3" t="s">
        <v>70</v>
      </c>
      <c r="D136" s="1" t="s">
        <v>38</v>
      </c>
      <c r="E136" s="1"/>
      <c r="F136" s="1" t="s">
        <v>55</v>
      </c>
      <c r="G136" s="3" t="s">
        <v>46</v>
      </c>
      <c r="H136" s="3">
        <v>1</v>
      </c>
      <c r="I136" s="3">
        <v>190.81066999999999</v>
      </c>
      <c r="J136" s="3">
        <v>14.43333</v>
      </c>
      <c r="K136" s="3">
        <v>21.77543</v>
      </c>
      <c r="L136" s="3"/>
      <c r="M136" s="3"/>
      <c r="N136" s="3">
        <v>2.101</v>
      </c>
      <c r="O136" s="3">
        <v>3.0550000000000002</v>
      </c>
      <c r="P136" s="3">
        <v>2.4740000000000002</v>
      </c>
      <c r="Q136" s="3">
        <v>3.448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1"/>
      <c r="AG136" s="1" t="s">
        <v>41</v>
      </c>
      <c r="AH136" s="1" t="s">
        <v>42</v>
      </c>
      <c r="AI136" s="1" t="s">
        <v>43</v>
      </c>
      <c r="AJ136" s="3"/>
      <c r="AK136" s="3"/>
    </row>
    <row r="137" spans="1:37" ht="12.5" x14ac:dyDescent="0.25">
      <c r="A137" s="1">
        <v>2019</v>
      </c>
      <c r="B137" s="3">
        <v>1399</v>
      </c>
      <c r="C137" s="3" t="s">
        <v>70</v>
      </c>
      <c r="D137" s="1" t="s">
        <v>38</v>
      </c>
      <c r="E137" s="1"/>
      <c r="F137" s="1" t="s">
        <v>55</v>
      </c>
      <c r="G137" s="3" t="s">
        <v>46</v>
      </c>
      <c r="H137" s="3">
        <v>3</v>
      </c>
      <c r="I137" s="3">
        <v>108.15763</v>
      </c>
      <c r="J137" s="3"/>
      <c r="K137" s="3">
        <v>15.99776</v>
      </c>
      <c r="L137" s="3"/>
      <c r="M137" s="3"/>
      <c r="N137" s="3">
        <v>1.62</v>
      </c>
      <c r="O137" s="3">
        <v>2.48</v>
      </c>
      <c r="P137" s="3">
        <v>1.9159999999999999</v>
      </c>
      <c r="Q137" s="3">
        <v>2.8010000000000002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1"/>
      <c r="AG137" s="1" t="s">
        <v>41</v>
      </c>
      <c r="AH137" s="1" t="s">
        <v>42</v>
      </c>
      <c r="AI137" s="1" t="s">
        <v>43</v>
      </c>
      <c r="AJ137" s="3"/>
      <c r="AK137" s="3"/>
    </row>
    <row r="138" spans="1:37" ht="12.5" x14ac:dyDescent="0.25">
      <c r="A138" s="1">
        <v>2019</v>
      </c>
      <c r="B138" s="3">
        <v>1399</v>
      </c>
      <c r="C138" s="3" t="s">
        <v>70</v>
      </c>
      <c r="D138" s="1" t="s">
        <v>38</v>
      </c>
      <c r="E138" s="1"/>
      <c r="F138" s="1" t="s">
        <v>55</v>
      </c>
      <c r="G138" s="3" t="s">
        <v>40</v>
      </c>
      <c r="H138" s="3">
        <v>1</v>
      </c>
      <c r="I138" s="3">
        <v>68.544579999999996</v>
      </c>
      <c r="J138" s="3"/>
      <c r="K138" s="3"/>
      <c r="L138" s="3"/>
      <c r="M138" s="3"/>
      <c r="N138" s="3">
        <v>1.635</v>
      </c>
      <c r="O138" s="3">
        <v>1.8180000000000001</v>
      </c>
      <c r="P138" s="3">
        <v>2.0019999999999998</v>
      </c>
      <c r="Q138" s="3">
        <v>2.19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1"/>
      <c r="AG138" s="1" t="s">
        <v>41</v>
      </c>
      <c r="AH138" s="1" t="s">
        <v>42</v>
      </c>
      <c r="AI138" s="1" t="s">
        <v>43</v>
      </c>
      <c r="AJ138" s="3"/>
      <c r="AK138" s="3"/>
    </row>
    <row r="139" spans="1:37" ht="12.5" x14ac:dyDescent="0.25">
      <c r="A139" s="1">
        <v>2019</v>
      </c>
      <c r="B139" s="3">
        <v>1399</v>
      </c>
      <c r="C139" s="3" t="s">
        <v>70</v>
      </c>
      <c r="D139" s="1" t="s">
        <v>38</v>
      </c>
      <c r="E139" s="1"/>
      <c r="F139" s="1" t="s">
        <v>55</v>
      </c>
      <c r="G139" s="3" t="s">
        <v>40</v>
      </c>
      <c r="H139" s="3">
        <v>2</v>
      </c>
      <c r="I139" s="3">
        <v>48.71105</v>
      </c>
      <c r="J139" s="3"/>
      <c r="K139" s="3">
        <v>8.5975099999999998</v>
      </c>
      <c r="L139" s="3"/>
      <c r="M139" s="3"/>
      <c r="N139" s="3">
        <v>0.92600000000000005</v>
      </c>
      <c r="O139" s="3">
        <v>2.3759999999999999</v>
      </c>
      <c r="P139" s="3">
        <v>1.5</v>
      </c>
      <c r="Q139" s="3">
        <v>2.726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1"/>
      <c r="AG139" s="1" t="s">
        <v>41</v>
      </c>
      <c r="AH139" s="1" t="s">
        <v>42</v>
      </c>
      <c r="AI139" s="1" t="s">
        <v>43</v>
      </c>
      <c r="AJ139" s="3"/>
      <c r="AK139" s="3"/>
    </row>
    <row r="140" spans="1:37" ht="12.5" x14ac:dyDescent="0.25">
      <c r="A140" s="1">
        <v>2019</v>
      </c>
      <c r="B140" s="3">
        <v>1399</v>
      </c>
      <c r="C140" s="3" t="s">
        <v>70</v>
      </c>
      <c r="D140" s="1" t="s">
        <v>38</v>
      </c>
      <c r="E140" s="1"/>
      <c r="F140" s="1" t="s">
        <v>55</v>
      </c>
      <c r="G140" s="3" t="s">
        <v>40</v>
      </c>
      <c r="H140" s="3">
        <v>4</v>
      </c>
      <c r="I140" s="3">
        <v>87.263279999999995</v>
      </c>
      <c r="J140" s="3">
        <v>9.2393800000000006</v>
      </c>
      <c r="K140" s="3">
        <v>10.784409999999999</v>
      </c>
      <c r="L140" s="3"/>
      <c r="M140" s="3"/>
      <c r="N140" s="3">
        <v>0.90100000000000002</v>
      </c>
      <c r="O140" s="3">
        <v>2.0009999999999999</v>
      </c>
      <c r="P140" s="3">
        <v>1.218</v>
      </c>
      <c r="Q140" s="3">
        <v>2.2530000000000001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1"/>
      <c r="AG140" s="1" t="s">
        <v>41</v>
      </c>
      <c r="AH140" s="1" t="s">
        <v>42</v>
      </c>
      <c r="AI140" s="1" t="s">
        <v>43</v>
      </c>
      <c r="AJ140" s="3"/>
      <c r="AK140" s="3"/>
    </row>
    <row r="141" spans="1:37" ht="12.5" x14ac:dyDescent="0.25">
      <c r="A141" s="1">
        <v>2019</v>
      </c>
      <c r="B141" s="3">
        <v>1399</v>
      </c>
      <c r="C141" s="3" t="s">
        <v>70</v>
      </c>
      <c r="D141" s="1" t="s">
        <v>38</v>
      </c>
      <c r="E141" s="1"/>
      <c r="F141" s="1" t="s">
        <v>56</v>
      </c>
      <c r="G141" s="3" t="s">
        <v>40</v>
      </c>
      <c r="H141" s="3">
        <v>2</v>
      </c>
      <c r="I141" s="3">
        <v>95.731620000000007</v>
      </c>
      <c r="J141" s="3">
        <v>22.493970000000001</v>
      </c>
      <c r="K141" s="3">
        <v>24.524380000000001</v>
      </c>
      <c r="L141" s="3"/>
      <c r="M141" s="3"/>
      <c r="N141" s="3">
        <v>1.9530000000000001</v>
      </c>
      <c r="O141" s="3">
        <v>2.5859999999999999</v>
      </c>
      <c r="P141" s="3">
        <v>2.2789999999999999</v>
      </c>
      <c r="Q141" s="3">
        <v>2.9769999999999999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1"/>
      <c r="AG141" s="1" t="s">
        <v>41</v>
      </c>
      <c r="AH141" s="1" t="s">
        <v>42</v>
      </c>
      <c r="AI141" s="1" t="s">
        <v>43</v>
      </c>
      <c r="AJ141" s="3"/>
      <c r="AK141" s="3"/>
    </row>
    <row r="142" spans="1:37" ht="12.5" x14ac:dyDescent="0.25">
      <c r="A142" s="1">
        <v>2019</v>
      </c>
      <c r="B142" s="3">
        <v>1399</v>
      </c>
      <c r="C142" s="3" t="s">
        <v>70</v>
      </c>
      <c r="D142" s="1" t="s">
        <v>38</v>
      </c>
      <c r="E142" s="1"/>
      <c r="F142" s="1" t="s">
        <v>57</v>
      </c>
      <c r="G142" s="3" t="s">
        <v>40</v>
      </c>
      <c r="H142" s="3">
        <v>1</v>
      </c>
      <c r="I142" s="3">
        <v>147.18822</v>
      </c>
      <c r="J142" s="3">
        <v>14.442920000000001</v>
      </c>
      <c r="K142" s="3">
        <v>14.981579999999999</v>
      </c>
      <c r="L142" s="3"/>
      <c r="M142" s="3"/>
      <c r="N142" s="3">
        <v>1.381</v>
      </c>
      <c r="O142" s="3">
        <v>2.3050000000000002</v>
      </c>
      <c r="P142" s="3">
        <v>1.661</v>
      </c>
      <c r="Q142" s="3">
        <v>2.5680000000000001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1"/>
      <c r="AG142" s="1" t="s">
        <v>41</v>
      </c>
      <c r="AH142" s="1" t="s">
        <v>42</v>
      </c>
      <c r="AI142" s="1" t="s">
        <v>43</v>
      </c>
      <c r="AJ142" s="3"/>
      <c r="AK142" s="3"/>
    </row>
    <row r="143" spans="1:37" ht="12.5" x14ac:dyDescent="0.25">
      <c r="A143" s="1">
        <v>2019</v>
      </c>
      <c r="B143" s="3">
        <v>1402</v>
      </c>
      <c r="C143" s="3" t="s">
        <v>70</v>
      </c>
      <c r="D143" s="1" t="s">
        <v>38</v>
      </c>
      <c r="E143" s="1"/>
      <c r="F143" s="1" t="s">
        <v>58</v>
      </c>
      <c r="G143" s="3" t="s">
        <v>40</v>
      </c>
      <c r="H143" s="3">
        <v>1</v>
      </c>
      <c r="I143" s="3">
        <v>136.38104999999999</v>
      </c>
      <c r="J143" s="3">
        <v>10.446289999999999</v>
      </c>
      <c r="K143" s="3">
        <v>13.74488</v>
      </c>
      <c r="L143" s="3"/>
      <c r="M143" s="3"/>
      <c r="N143" s="3">
        <v>0.83599999999999997</v>
      </c>
      <c r="O143" s="3">
        <v>1.8819999999999999</v>
      </c>
      <c r="P143" s="3">
        <v>1.2250000000000001</v>
      </c>
      <c r="Q143" s="3">
        <v>2.274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1"/>
      <c r="AG143" s="1" t="s">
        <v>41</v>
      </c>
      <c r="AH143" s="1" t="s">
        <v>42</v>
      </c>
      <c r="AI143" s="1" t="s">
        <v>43</v>
      </c>
      <c r="AJ143" s="3"/>
      <c r="AK143" s="3"/>
    </row>
    <row r="144" spans="1:37" ht="12.5" x14ac:dyDescent="0.25">
      <c r="A144" s="1">
        <v>2019</v>
      </c>
      <c r="B144" s="3">
        <v>1402</v>
      </c>
      <c r="C144" s="3" t="s">
        <v>70</v>
      </c>
      <c r="D144" s="1" t="s">
        <v>38</v>
      </c>
      <c r="E144" s="1"/>
      <c r="F144" s="1" t="s">
        <v>58</v>
      </c>
      <c r="G144" s="3" t="s">
        <v>40</v>
      </c>
      <c r="H144" s="3">
        <v>2</v>
      </c>
      <c r="I144" s="3">
        <v>146.57625999999999</v>
      </c>
      <c r="J144" s="3">
        <v>13.31662</v>
      </c>
      <c r="K144" s="3">
        <v>13.400119999999999</v>
      </c>
      <c r="L144" s="3"/>
      <c r="M144" s="3"/>
      <c r="N144" s="3">
        <v>0.54300000000000004</v>
      </c>
      <c r="O144" s="3">
        <v>2.2639999999999998</v>
      </c>
      <c r="P144" s="3">
        <v>0.84699999999999998</v>
      </c>
      <c r="Q144" s="3">
        <v>2.5790000000000002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1"/>
      <c r="AG144" s="1" t="s">
        <v>41</v>
      </c>
      <c r="AH144" s="1" t="s">
        <v>42</v>
      </c>
      <c r="AI144" s="1" t="s">
        <v>43</v>
      </c>
      <c r="AJ144" s="3"/>
      <c r="AK144" s="3"/>
    </row>
    <row r="145" spans="1:37" ht="12.5" x14ac:dyDescent="0.25">
      <c r="A145" s="1">
        <v>2019</v>
      </c>
      <c r="B145" s="3">
        <v>1402</v>
      </c>
      <c r="C145" s="3" t="s">
        <v>70</v>
      </c>
      <c r="D145" s="1" t="s">
        <v>38</v>
      </c>
      <c r="E145" s="1"/>
      <c r="F145" s="1" t="s">
        <v>58</v>
      </c>
      <c r="G145" s="3" t="s">
        <v>40</v>
      </c>
      <c r="H145" s="3">
        <v>3</v>
      </c>
      <c r="I145" s="3">
        <v>193.79480000000001</v>
      </c>
      <c r="J145" s="3">
        <v>13.33367</v>
      </c>
      <c r="K145" s="3">
        <v>13.7544</v>
      </c>
      <c r="L145" s="3"/>
      <c r="M145" s="3"/>
      <c r="N145" s="3">
        <v>0.64300000000000002</v>
      </c>
      <c r="O145" s="3">
        <v>2.0270000000000001</v>
      </c>
      <c r="P145" s="3">
        <v>0.871</v>
      </c>
      <c r="Q145" s="3">
        <v>2.3820000000000001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1"/>
      <c r="AG145" s="1" t="s">
        <v>41</v>
      </c>
      <c r="AH145" s="1" t="s">
        <v>42</v>
      </c>
      <c r="AI145" s="1" t="s">
        <v>43</v>
      </c>
      <c r="AJ145" s="3"/>
      <c r="AK145" s="3"/>
    </row>
    <row r="146" spans="1:37" ht="12.5" x14ac:dyDescent="0.25">
      <c r="A146" s="1">
        <v>2019</v>
      </c>
      <c r="B146" s="3">
        <v>1402</v>
      </c>
      <c r="C146" s="3" t="s">
        <v>70</v>
      </c>
      <c r="D146" s="1" t="s">
        <v>38</v>
      </c>
      <c r="E146" s="1"/>
      <c r="F146" s="1" t="s">
        <v>58</v>
      </c>
      <c r="G146" s="3" t="s">
        <v>40</v>
      </c>
      <c r="H146" s="3">
        <v>4</v>
      </c>
      <c r="I146" s="3">
        <v>163.54150000000001</v>
      </c>
      <c r="J146" s="3">
        <v>13.335750000000001</v>
      </c>
      <c r="K146" s="3">
        <v>17.496759999999998</v>
      </c>
      <c r="L146" s="3"/>
      <c r="M146" s="3"/>
      <c r="N146" s="3">
        <v>1.089</v>
      </c>
      <c r="O146" s="3">
        <v>2.222</v>
      </c>
      <c r="P146" s="3">
        <v>1.391</v>
      </c>
      <c r="Q146" s="3">
        <v>2.516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1"/>
      <c r="AG146" s="1" t="s">
        <v>41</v>
      </c>
      <c r="AH146" s="1" t="s">
        <v>42</v>
      </c>
      <c r="AI146" s="1" t="s">
        <v>43</v>
      </c>
      <c r="AJ146" s="3"/>
      <c r="AK146" s="3"/>
    </row>
    <row r="147" spans="1:37" ht="12.5" x14ac:dyDescent="0.25">
      <c r="A147" s="1">
        <v>2019</v>
      </c>
      <c r="B147" s="3">
        <v>1402</v>
      </c>
      <c r="C147" s="3" t="s">
        <v>70</v>
      </c>
      <c r="D147" s="1" t="s">
        <v>38</v>
      </c>
      <c r="E147" s="1"/>
      <c r="F147" s="1" t="s">
        <v>59</v>
      </c>
      <c r="G147" s="3" t="s">
        <v>40</v>
      </c>
      <c r="H147" s="3">
        <v>1</v>
      </c>
      <c r="I147" s="3">
        <v>130.75237999999999</v>
      </c>
      <c r="J147" s="3">
        <v>13.990880000000001</v>
      </c>
      <c r="K147" s="3">
        <v>16.01932</v>
      </c>
      <c r="L147" s="3"/>
      <c r="M147" s="3"/>
      <c r="N147" s="3">
        <v>1.714</v>
      </c>
      <c r="O147" s="3">
        <v>2.0649999999999999</v>
      </c>
      <c r="P147" s="3">
        <v>1.964</v>
      </c>
      <c r="Q147" s="3">
        <v>2.282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1"/>
      <c r="AG147" s="1" t="s">
        <v>41</v>
      </c>
      <c r="AH147" s="1" t="s">
        <v>42</v>
      </c>
      <c r="AI147" s="1" t="s">
        <v>43</v>
      </c>
      <c r="AJ147" s="3"/>
      <c r="AK147" s="3"/>
    </row>
    <row r="148" spans="1:37" ht="12.5" x14ac:dyDescent="0.25">
      <c r="A148" s="1">
        <v>2019</v>
      </c>
      <c r="B148" s="3">
        <v>1402</v>
      </c>
      <c r="C148" s="3" t="s">
        <v>70</v>
      </c>
      <c r="D148" s="1" t="s">
        <v>38</v>
      </c>
      <c r="E148" s="1"/>
      <c r="F148" s="1" t="s">
        <v>59</v>
      </c>
      <c r="G148" s="3" t="s">
        <v>40</v>
      </c>
      <c r="H148" s="3">
        <v>3</v>
      </c>
      <c r="I148" s="3">
        <v>91.587100000000007</v>
      </c>
      <c r="J148" s="3">
        <v>6.687055</v>
      </c>
      <c r="K148" s="3">
        <v>9.5945499999999999</v>
      </c>
      <c r="L148" s="3"/>
      <c r="M148" s="3"/>
      <c r="N148" s="3">
        <v>1.57</v>
      </c>
      <c r="O148" s="3">
        <v>2.02</v>
      </c>
      <c r="P148" s="3">
        <v>1.7370000000000001</v>
      </c>
      <c r="Q148" s="3">
        <v>2.323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1"/>
      <c r="AG148" s="1" t="s">
        <v>41</v>
      </c>
      <c r="AH148" s="1" t="s">
        <v>42</v>
      </c>
      <c r="AI148" s="1" t="s">
        <v>43</v>
      </c>
      <c r="AJ148" s="3"/>
      <c r="AK148" s="3"/>
    </row>
    <row r="149" spans="1:37" ht="12.5" x14ac:dyDescent="0.25">
      <c r="A149" s="1">
        <v>2019</v>
      </c>
      <c r="B149" s="3">
        <v>1402</v>
      </c>
      <c r="C149" s="3" t="s">
        <v>70</v>
      </c>
      <c r="D149" s="1" t="s">
        <v>38</v>
      </c>
      <c r="E149" s="1"/>
      <c r="F149" s="1" t="s">
        <v>59</v>
      </c>
      <c r="G149" s="3" t="s">
        <v>40</v>
      </c>
      <c r="H149" s="3">
        <v>4</v>
      </c>
      <c r="I149" s="3">
        <v>98.602369999999993</v>
      </c>
      <c r="J149" s="3">
        <v>13.472519999999999</v>
      </c>
      <c r="K149" s="3">
        <v>15.88691</v>
      </c>
      <c r="L149" s="3"/>
      <c r="M149" s="3"/>
      <c r="N149" s="3">
        <v>1.4810000000000001</v>
      </c>
      <c r="O149" s="3">
        <v>1.7230000000000001</v>
      </c>
      <c r="P149" s="3">
        <v>1.7330000000000001</v>
      </c>
      <c r="Q149" s="3">
        <v>1.97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1"/>
      <c r="AG149" s="1" t="s">
        <v>41</v>
      </c>
      <c r="AH149" s="1" t="s">
        <v>42</v>
      </c>
      <c r="AI149" s="1" t="s">
        <v>43</v>
      </c>
      <c r="AJ149" s="3"/>
      <c r="AK149" s="3"/>
    </row>
    <row r="150" spans="1:37" ht="12.5" x14ac:dyDescent="0.25">
      <c r="A150" s="1">
        <v>2019</v>
      </c>
      <c r="B150" s="3">
        <v>1402</v>
      </c>
      <c r="C150" s="3" t="s">
        <v>70</v>
      </c>
      <c r="D150" s="1" t="s">
        <v>38</v>
      </c>
      <c r="E150" s="1"/>
      <c r="F150" s="1" t="s">
        <v>60</v>
      </c>
      <c r="G150" s="3" t="s">
        <v>46</v>
      </c>
      <c r="H150" s="3">
        <v>1</v>
      </c>
      <c r="I150" s="3">
        <v>132.60239999999999</v>
      </c>
      <c r="J150" s="3">
        <v>13.17797</v>
      </c>
      <c r="K150" s="3">
        <v>16.47411</v>
      </c>
      <c r="L150" s="3"/>
      <c r="M150" s="3"/>
      <c r="N150" s="3">
        <v>1.3080000000000001</v>
      </c>
      <c r="O150" s="3">
        <v>2.1240000000000001</v>
      </c>
      <c r="P150" s="3">
        <v>1.6839999999999999</v>
      </c>
      <c r="Q150" s="3">
        <v>2.4300000000000002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1"/>
      <c r="AG150" s="1" t="s">
        <v>41</v>
      </c>
      <c r="AH150" s="1" t="s">
        <v>42</v>
      </c>
      <c r="AI150" s="1" t="s">
        <v>43</v>
      </c>
      <c r="AJ150" s="3"/>
      <c r="AK150" s="3"/>
    </row>
    <row r="151" spans="1:37" ht="12.5" x14ac:dyDescent="0.25">
      <c r="A151" s="1">
        <v>2019</v>
      </c>
      <c r="B151" s="3">
        <v>1402</v>
      </c>
      <c r="C151" s="3" t="s">
        <v>70</v>
      </c>
      <c r="D151" s="1" t="s">
        <v>38</v>
      </c>
      <c r="E151" s="1"/>
      <c r="F151" s="1" t="s">
        <v>60</v>
      </c>
      <c r="G151" s="3" t="s">
        <v>46</v>
      </c>
      <c r="H151" s="3">
        <v>2</v>
      </c>
      <c r="I151" s="3">
        <v>220.42203000000001</v>
      </c>
      <c r="J151" s="3">
        <v>23.140499999999999</v>
      </c>
      <c r="K151" s="3">
        <v>24.59479</v>
      </c>
      <c r="L151" s="3"/>
      <c r="M151" s="3"/>
      <c r="N151" s="3">
        <v>1.47</v>
      </c>
      <c r="O151" s="3">
        <v>1.94</v>
      </c>
      <c r="P151" s="3">
        <v>1.835</v>
      </c>
      <c r="Q151" s="3">
        <v>2.3039999999999998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1"/>
      <c r="AG151" s="1" t="s">
        <v>41</v>
      </c>
      <c r="AH151" s="1" t="s">
        <v>42</v>
      </c>
      <c r="AI151" s="1" t="s">
        <v>43</v>
      </c>
      <c r="AJ151" s="3"/>
      <c r="AK151" s="3"/>
    </row>
    <row r="152" spans="1:37" ht="12.5" x14ac:dyDescent="0.25">
      <c r="A152" s="1">
        <v>2019</v>
      </c>
      <c r="B152" s="3">
        <v>1402</v>
      </c>
      <c r="C152" s="3" t="s">
        <v>70</v>
      </c>
      <c r="D152" s="1" t="s">
        <v>38</v>
      </c>
      <c r="E152" s="1"/>
      <c r="F152" s="1" t="s">
        <v>60</v>
      </c>
      <c r="G152" s="3" t="s">
        <v>40</v>
      </c>
      <c r="H152" s="3">
        <v>1</v>
      </c>
      <c r="I152" s="3">
        <v>77.755970000000005</v>
      </c>
      <c r="J152" s="3"/>
      <c r="K152" s="3">
        <v>19.238379999999999</v>
      </c>
      <c r="L152" s="3"/>
      <c r="M152" s="3"/>
      <c r="N152" s="3">
        <v>1.958</v>
      </c>
      <c r="O152" s="3">
        <v>0.77</v>
      </c>
      <c r="P152" s="3">
        <v>2.3839999999999999</v>
      </c>
      <c r="Q152" s="3">
        <v>1.0129999999999999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1"/>
      <c r="AG152" s="1" t="s">
        <v>41</v>
      </c>
      <c r="AH152" s="1" t="s">
        <v>42</v>
      </c>
      <c r="AI152" s="1" t="s">
        <v>43</v>
      </c>
      <c r="AJ152" s="3"/>
      <c r="AK152" s="3"/>
    </row>
    <row r="153" spans="1:37" ht="12.5" x14ac:dyDescent="0.25">
      <c r="A153" s="1">
        <v>2019</v>
      </c>
      <c r="B153" s="3">
        <v>1402</v>
      </c>
      <c r="C153" s="3" t="s">
        <v>70</v>
      </c>
      <c r="D153" s="1" t="s">
        <v>38</v>
      </c>
      <c r="E153" s="1"/>
      <c r="F153" s="1" t="s">
        <v>60</v>
      </c>
      <c r="G153" s="3" t="s">
        <v>40</v>
      </c>
      <c r="H153" s="3">
        <v>3</v>
      </c>
      <c r="I153" s="3">
        <v>73.210300000000004</v>
      </c>
      <c r="J153" s="3"/>
      <c r="K153" s="3">
        <v>8.3245299999999993</v>
      </c>
      <c r="L153" s="3"/>
      <c r="M153" s="3"/>
      <c r="N153" s="3">
        <v>1.073</v>
      </c>
      <c r="O153" s="3">
        <v>2.1110000000000002</v>
      </c>
      <c r="P153" s="3">
        <v>1.4370000000000001</v>
      </c>
      <c r="Q153" s="3">
        <v>2.3809999999999998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1"/>
      <c r="AG153" s="1" t="s">
        <v>41</v>
      </c>
      <c r="AH153" s="1" t="s">
        <v>42</v>
      </c>
      <c r="AI153" s="1" t="s">
        <v>43</v>
      </c>
      <c r="AJ153" s="3"/>
      <c r="AK153" s="3"/>
    </row>
    <row r="154" spans="1:37" ht="12.5" x14ac:dyDescent="0.25">
      <c r="A154" s="1">
        <v>2019</v>
      </c>
      <c r="B154" s="3">
        <v>1402</v>
      </c>
      <c r="C154" s="3" t="s">
        <v>70</v>
      </c>
      <c r="D154" s="1" t="s">
        <v>38</v>
      </c>
      <c r="E154" s="1"/>
      <c r="F154" s="1" t="s">
        <v>60</v>
      </c>
      <c r="G154" s="3" t="s">
        <v>40</v>
      </c>
      <c r="H154" s="3">
        <v>4</v>
      </c>
      <c r="I154" s="3">
        <v>75.30444</v>
      </c>
      <c r="J154" s="3">
        <v>8.3854199999999999</v>
      </c>
      <c r="K154" s="3">
        <v>12.896430000000001</v>
      </c>
      <c r="L154" s="3"/>
      <c r="M154" s="3"/>
      <c r="N154" s="3">
        <v>0.91400000000000003</v>
      </c>
      <c r="O154" s="3">
        <v>2.278</v>
      </c>
      <c r="P154" s="3">
        <v>1.141</v>
      </c>
      <c r="Q154" s="3">
        <v>2.5129999999999999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1"/>
      <c r="AG154" s="1" t="s">
        <v>41</v>
      </c>
      <c r="AH154" s="1" t="s">
        <v>42</v>
      </c>
      <c r="AI154" s="1" t="s">
        <v>43</v>
      </c>
      <c r="AJ154" s="3"/>
      <c r="AK154" s="3"/>
    </row>
    <row r="155" spans="1:37" ht="12.5" x14ac:dyDescent="0.25">
      <c r="A155" s="1">
        <v>2019</v>
      </c>
      <c r="B155" s="3">
        <v>1402</v>
      </c>
      <c r="C155" s="3" t="s">
        <v>70</v>
      </c>
      <c r="D155" s="1" t="s">
        <v>38</v>
      </c>
      <c r="E155" s="1"/>
      <c r="F155" s="1" t="s">
        <v>61</v>
      </c>
      <c r="G155" s="3" t="s">
        <v>46</v>
      </c>
      <c r="H155" s="3">
        <v>1</v>
      </c>
      <c r="I155" s="3">
        <v>125.1576</v>
      </c>
      <c r="J155" s="3"/>
      <c r="K155" s="3"/>
      <c r="L155" s="3"/>
      <c r="M155" s="3"/>
      <c r="N155" s="3">
        <v>1.4179999999999999</v>
      </c>
      <c r="O155" s="3">
        <v>1.7749999999999999</v>
      </c>
      <c r="P155" s="3">
        <v>1.843</v>
      </c>
      <c r="Q155" s="3">
        <v>2.1259999999999999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1"/>
      <c r="AG155" s="1" t="s">
        <v>41</v>
      </c>
      <c r="AH155" s="1" t="s">
        <v>42</v>
      </c>
      <c r="AI155" s="1" t="s">
        <v>43</v>
      </c>
      <c r="AJ155" s="3"/>
      <c r="AK155" s="3"/>
    </row>
    <row r="156" spans="1:37" ht="12.5" x14ac:dyDescent="0.25">
      <c r="A156" s="1">
        <v>2019</v>
      </c>
      <c r="B156" s="3">
        <v>1402</v>
      </c>
      <c r="C156" s="3" t="s">
        <v>70</v>
      </c>
      <c r="D156" s="1" t="s">
        <v>38</v>
      </c>
      <c r="E156" s="1"/>
      <c r="F156" s="1" t="s">
        <v>61</v>
      </c>
      <c r="G156" s="3" t="s">
        <v>46</v>
      </c>
      <c r="H156" s="3">
        <v>2</v>
      </c>
      <c r="I156" s="3">
        <v>185.97826000000001</v>
      </c>
      <c r="J156" s="3">
        <v>13.54091</v>
      </c>
      <c r="K156" s="3">
        <v>21.809439999999999</v>
      </c>
      <c r="L156" s="3"/>
      <c r="M156" s="3"/>
      <c r="N156" s="3">
        <v>1.661</v>
      </c>
      <c r="O156" s="3">
        <v>2.0459999999999998</v>
      </c>
      <c r="P156" s="3">
        <v>1.921</v>
      </c>
      <c r="Q156" s="3">
        <v>2.3519999999999999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1"/>
      <c r="AG156" s="1" t="s">
        <v>41</v>
      </c>
      <c r="AH156" s="1" t="s">
        <v>42</v>
      </c>
      <c r="AI156" s="1" t="s">
        <v>43</v>
      </c>
      <c r="AJ156" s="3"/>
      <c r="AK156" s="3"/>
    </row>
    <row r="157" spans="1:37" ht="12.5" x14ac:dyDescent="0.25">
      <c r="A157" s="1">
        <v>2019</v>
      </c>
      <c r="B157" s="3">
        <v>1402</v>
      </c>
      <c r="C157" s="3" t="s">
        <v>70</v>
      </c>
      <c r="D157" s="1" t="s">
        <v>38</v>
      </c>
      <c r="E157" s="1"/>
      <c r="F157" s="1" t="s">
        <v>62</v>
      </c>
      <c r="G157" s="3" t="s">
        <v>40</v>
      </c>
      <c r="H157" s="3">
        <v>1</v>
      </c>
      <c r="I157" s="3">
        <v>205.33167</v>
      </c>
      <c r="J157" s="3"/>
      <c r="K157" s="3">
        <v>19.822890000000001</v>
      </c>
      <c r="L157" s="3"/>
      <c r="M157" s="3"/>
      <c r="N157" s="3">
        <v>1.4750000000000001</v>
      </c>
      <c r="O157" s="3">
        <v>2.089</v>
      </c>
      <c r="P157" s="3">
        <v>1.8380000000000001</v>
      </c>
      <c r="Q157" s="3">
        <v>2.4550000000000001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1"/>
      <c r="AG157" s="1" t="s">
        <v>41</v>
      </c>
      <c r="AH157" s="1" t="s">
        <v>42</v>
      </c>
      <c r="AI157" s="1" t="s">
        <v>43</v>
      </c>
      <c r="AJ157" s="3"/>
      <c r="AK157" s="3"/>
    </row>
    <row r="158" spans="1:37" ht="12.5" x14ac:dyDescent="0.25">
      <c r="A158" s="1">
        <v>2019</v>
      </c>
      <c r="B158" s="3">
        <v>1402</v>
      </c>
      <c r="C158" s="3" t="s">
        <v>70</v>
      </c>
      <c r="D158" s="1" t="s">
        <v>38</v>
      </c>
      <c r="E158" s="1"/>
      <c r="F158" s="1" t="s">
        <v>62</v>
      </c>
      <c r="G158" s="3" t="s">
        <v>40</v>
      </c>
      <c r="H158" s="3">
        <v>2</v>
      </c>
      <c r="I158" s="3">
        <v>106.89269</v>
      </c>
      <c r="J158" s="3">
        <v>9.7016899999999993</v>
      </c>
      <c r="K158" s="3">
        <v>10.28628</v>
      </c>
      <c r="L158" s="3"/>
      <c r="M158" s="3"/>
      <c r="N158" s="3">
        <v>0.60399999999999998</v>
      </c>
      <c r="O158" s="3">
        <v>1.867</v>
      </c>
      <c r="P158" s="3">
        <v>0.95399999999999996</v>
      </c>
      <c r="Q158" s="3">
        <v>2.1269999999999998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1"/>
      <c r="AG158" s="1" t="s">
        <v>41</v>
      </c>
      <c r="AH158" s="1" t="s">
        <v>42</v>
      </c>
      <c r="AI158" s="1" t="s">
        <v>43</v>
      </c>
      <c r="AJ158" s="3"/>
      <c r="AK158" s="3"/>
    </row>
    <row r="159" spans="1:37" ht="12.5" x14ac:dyDescent="0.25">
      <c r="A159" s="1">
        <v>2019</v>
      </c>
      <c r="B159" s="3">
        <v>1402</v>
      </c>
      <c r="C159" s="3" t="s">
        <v>70</v>
      </c>
      <c r="D159" s="1" t="s">
        <v>38</v>
      </c>
      <c r="E159" s="1"/>
      <c r="F159" s="1" t="s">
        <v>62</v>
      </c>
      <c r="G159" s="3" t="s">
        <v>40</v>
      </c>
      <c r="H159" s="3">
        <v>3</v>
      </c>
      <c r="I159" s="3">
        <v>166.18359000000001</v>
      </c>
      <c r="J159" s="3">
        <v>11.710279999999999</v>
      </c>
      <c r="K159" s="3">
        <v>13.957660000000001</v>
      </c>
      <c r="L159" s="3"/>
      <c r="M159" s="3"/>
      <c r="N159" s="3">
        <v>0.68700000000000006</v>
      </c>
      <c r="O159" s="3">
        <v>1.792</v>
      </c>
      <c r="P159" s="3">
        <v>1.0409999999999999</v>
      </c>
      <c r="Q159" s="3">
        <v>2.149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1"/>
      <c r="AG159" s="1" t="s">
        <v>41</v>
      </c>
      <c r="AH159" s="1" t="s">
        <v>42</v>
      </c>
      <c r="AI159" s="1" t="s">
        <v>43</v>
      </c>
      <c r="AJ159" s="3"/>
      <c r="AK159" s="3"/>
    </row>
    <row r="160" spans="1:37" ht="12.5" x14ac:dyDescent="0.25">
      <c r="A160" s="1">
        <v>2020</v>
      </c>
      <c r="B160" s="3"/>
      <c r="C160" s="3" t="s">
        <v>37</v>
      </c>
      <c r="D160" s="2" t="s">
        <v>71</v>
      </c>
      <c r="E160" s="8"/>
      <c r="F160" s="1" t="s">
        <v>39</v>
      </c>
      <c r="G160" s="1" t="s">
        <v>40</v>
      </c>
      <c r="H160" s="3">
        <v>1</v>
      </c>
      <c r="I160" s="3">
        <v>198.50837000000001</v>
      </c>
      <c r="J160" s="3">
        <v>16.20532</v>
      </c>
      <c r="K160" s="3">
        <v>35.821300000000001</v>
      </c>
      <c r="L160" s="8"/>
      <c r="M160" s="8"/>
      <c r="N160" s="8"/>
      <c r="O160" s="8"/>
      <c r="P160" s="3">
        <f t="shared" ref="P160:P304" si="0">0.5*Y160</f>
        <v>2.68</v>
      </c>
      <c r="Q160" s="3">
        <f t="shared" ref="Q160:Q304" si="1">0.5*X160</f>
        <v>2.72</v>
      </c>
      <c r="R160" s="3">
        <v>5.44</v>
      </c>
      <c r="S160" s="3">
        <v>5.36</v>
      </c>
      <c r="T160" s="8"/>
      <c r="U160" s="8"/>
      <c r="V160" s="8"/>
      <c r="W160" s="8"/>
      <c r="X160" s="3">
        <v>5.44</v>
      </c>
      <c r="Y160" s="3">
        <v>5.36</v>
      </c>
      <c r="Z160" s="8"/>
      <c r="AA160" s="8"/>
      <c r="AB160" s="8"/>
      <c r="AC160" s="8"/>
      <c r="AD160" s="8"/>
      <c r="AE160" s="8"/>
      <c r="AF160" s="2"/>
      <c r="AG160" s="2" t="s">
        <v>72</v>
      </c>
      <c r="AH160" s="2" t="s">
        <v>73</v>
      </c>
      <c r="AI160" s="2" t="s">
        <v>43</v>
      </c>
      <c r="AJ160" s="8"/>
      <c r="AK160" s="8"/>
    </row>
    <row r="161" spans="1:37" ht="12.5" x14ac:dyDescent="0.25">
      <c r="A161" s="1">
        <v>2020</v>
      </c>
      <c r="B161" s="3"/>
      <c r="C161" s="3" t="s">
        <v>37</v>
      </c>
      <c r="D161" s="2" t="s">
        <v>71</v>
      </c>
      <c r="E161" s="8"/>
      <c r="F161" s="1" t="s">
        <v>39</v>
      </c>
      <c r="G161" s="1" t="s">
        <v>40</v>
      </c>
      <c r="H161" s="3">
        <v>2</v>
      </c>
      <c r="I161" s="3">
        <v>183.63327000000001</v>
      </c>
      <c r="J161" s="3"/>
      <c r="K161" s="3">
        <v>41.516750000000002</v>
      </c>
      <c r="L161" s="8"/>
      <c r="M161" s="8"/>
      <c r="N161" s="8"/>
      <c r="O161" s="8"/>
      <c r="P161" s="3">
        <f t="shared" si="0"/>
        <v>2.2549999999999999</v>
      </c>
      <c r="Q161" s="3">
        <f t="shared" si="1"/>
        <v>2.73</v>
      </c>
      <c r="R161" s="3">
        <v>5.46</v>
      </c>
      <c r="S161" s="3">
        <v>4.51</v>
      </c>
      <c r="T161" s="8"/>
      <c r="U161" s="8"/>
      <c r="V161" s="8"/>
      <c r="W161" s="8"/>
      <c r="X161" s="3">
        <v>5.46</v>
      </c>
      <c r="Y161" s="3">
        <v>4.51</v>
      </c>
      <c r="Z161" s="8"/>
      <c r="AA161" s="8"/>
      <c r="AB161" s="8"/>
      <c r="AC161" s="8"/>
      <c r="AD161" s="8"/>
      <c r="AE161" s="8"/>
      <c r="AF161" s="2"/>
      <c r="AG161" s="2" t="s">
        <v>72</v>
      </c>
      <c r="AH161" s="2" t="s">
        <v>73</v>
      </c>
      <c r="AI161" s="2" t="s">
        <v>43</v>
      </c>
      <c r="AJ161" s="8"/>
      <c r="AK161" s="8"/>
    </row>
    <row r="162" spans="1:37" ht="12.5" x14ac:dyDescent="0.25">
      <c r="A162" s="1">
        <v>2020</v>
      </c>
      <c r="B162" s="3"/>
      <c r="C162" s="3" t="s">
        <v>37</v>
      </c>
      <c r="D162" s="2" t="s">
        <v>71</v>
      </c>
      <c r="E162" s="8"/>
      <c r="F162" s="1" t="s">
        <v>39</v>
      </c>
      <c r="G162" s="1" t="s">
        <v>40</v>
      </c>
      <c r="H162" s="3">
        <v>3</v>
      </c>
      <c r="I162" s="3">
        <v>255.14178999999999</v>
      </c>
      <c r="J162" s="3">
        <v>26.702549999999999</v>
      </c>
      <c r="K162" s="3">
        <v>42.252510000000001</v>
      </c>
      <c r="L162" s="8"/>
      <c r="M162" s="8"/>
      <c r="N162" s="8"/>
      <c r="O162" s="8"/>
      <c r="P162" s="3">
        <f t="shared" si="0"/>
        <v>2.4449999999999998</v>
      </c>
      <c r="Q162" s="3">
        <f t="shared" si="1"/>
        <v>2.8</v>
      </c>
      <c r="R162" s="3">
        <v>5.6</v>
      </c>
      <c r="S162" s="3">
        <v>4.8899999999999997</v>
      </c>
      <c r="T162" s="8"/>
      <c r="U162" s="8"/>
      <c r="V162" s="8"/>
      <c r="W162" s="8"/>
      <c r="X162" s="3">
        <v>5.6</v>
      </c>
      <c r="Y162" s="3">
        <v>4.8899999999999997</v>
      </c>
      <c r="Z162" s="8"/>
      <c r="AA162" s="8"/>
      <c r="AB162" s="8"/>
      <c r="AC162" s="8"/>
      <c r="AD162" s="8"/>
      <c r="AE162" s="8"/>
      <c r="AF162" s="2"/>
      <c r="AG162" s="2" t="s">
        <v>72</v>
      </c>
      <c r="AH162" s="2" t="s">
        <v>73</v>
      </c>
      <c r="AI162" s="2" t="s">
        <v>43</v>
      </c>
      <c r="AJ162" s="8"/>
      <c r="AK162" s="8"/>
    </row>
    <row r="163" spans="1:37" ht="12.5" x14ac:dyDescent="0.25">
      <c r="A163" s="1">
        <v>2020</v>
      </c>
      <c r="B163" s="3"/>
      <c r="C163" s="3" t="s">
        <v>37</v>
      </c>
      <c r="D163" s="2" t="s">
        <v>71</v>
      </c>
      <c r="E163" s="8"/>
      <c r="F163" s="1" t="s">
        <v>39</v>
      </c>
      <c r="G163" s="1" t="s">
        <v>74</v>
      </c>
      <c r="H163" s="3">
        <v>1</v>
      </c>
      <c r="I163" s="3">
        <v>66.103859999999997</v>
      </c>
      <c r="J163" s="3">
        <v>8.7710899999999992</v>
      </c>
      <c r="K163" s="3">
        <v>8.8571799999999996</v>
      </c>
      <c r="L163" s="8"/>
      <c r="M163" s="8"/>
      <c r="N163" s="8"/>
      <c r="O163" s="8"/>
      <c r="P163" s="3">
        <f t="shared" si="0"/>
        <v>1.27</v>
      </c>
      <c r="Q163" s="3">
        <f t="shared" si="1"/>
        <v>1.6850000000000001</v>
      </c>
      <c r="R163" s="3">
        <v>3.37</v>
      </c>
      <c r="S163" s="3">
        <v>2.54</v>
      </c>
      <c r="T163" s="8"/>
      <c r="U163" s="8"/>
      <c r="V163" s="8"/>
      <c r="W163" s="8"/>
      <c r="X163" s="3">
        <v>3.37</v>
      </c>
      <c r="Y163" s="3">
        <v>2.54</v>
      </c>
      <c r="Z163" s="8"/>
      <c r="AA163" s="8"/>
      <c r="AB163" s="8"/>
      <c r="AC163" s="8"/>
      <c r="AD163" s="8"/>
      <c r="AE163" s="8"/>
      <c r="AF163" s="2"/>
      <c r="AG163" s="2" t="s">
        <v>72</v>
      </c>
      <c r="AH163" s="2" t="s">
        <v>73</v>
      </c>
      <c r="AI163" s="2" t="s">
        <v>43</v>
      </c>
      <c r="AJ163" s="8"/>
      <c r="AK163" s="8"/>
    </row>
    <row r="164" spans="1:37" ht="12.5" x14ac:dyDescent="0.25">
      <c r="A164" s="1">
        <v>2020</v>
      </c>
      <c r="B164" s="3"/>
      <c r="C164" s="3" t="s">
        <v>37</v>
      </c>
      <c r="D164" s="2" t="s">
        <v>71</v>
      </c>
      <c r="E164" s="8"/>
      <c r="F164" s="1" t="s">
        <v>39</v>
      </c>
      <c r="G164" s="1" t="s">
        <v>74</v>
      </c>
      <c r="H164" s="3">
        <v>2</v>
      </c>
      <c r="I164" s="3">
        <v>95.608379999999997</v>
      </c>
      <c r="J164" s="3"/>
      <c r="K164" s="3">
        <v>19.91836</v>
      </c>
      <c r="L164" s="8"/>
      <c r="M164" s="8"/>
      <c r="N164" s="8"/>
      <c r="O164" s="8"/>
      <c r="P164" s="3">
        <f t="shared" si="0"/>
        <v>1.9550000000000001</v>
      </c>
      <c r="Q164" s="3">
        <f t="shared" si="1"/>
        <v>2.2999999999999998</v>
      </c>
      <c r="R164" s="3">
        <v>4.5999999999999996</v>
      </c>
      <c r="S164" s="3">
        <v>3.91</v>
      </c>
      <c r="T164" s="8"/>
      <c r="U164" s="8"/>
      <c r="V164" s="8"/>
      <c r="W164" s="8"/>
      <c r="X164" s="3">
        <v>4.5999999999999996</v>
      </c>
      <c r="Y164" s="3">
        <v>3.91</v>
      </c>
      <c r="Z164" s="8"/>
      <c r="AA164" s="8"/>
      <c r="AB164" s="8"/>
      <c r="AC164" s="8"/>
      <c r="AD164" s="8"/>
      <c r="AE164" s="8"/>
      <c r="AF164" s="2"/>
      <c r="AG164" s="2" t="s">
        <v>72</v>
      </c>
      <c r="AH164" s="2" t="s">
        <v>73</v>
      </c>
      <c r="AI164" s="2" t="s">
        <v>43</v>
      </c>
      <c r="AJ164" s="8"/>
      <c r="AK164" s="8"/>
    </row>
    <row r="165" spans="1:37" ht="12.5" x14ac:dyDescent="0.25">
      <c r="A165" s="1">
        <v>2020</v>
      </c>
      <c r="B165" s="3"/>
      <c r="C165" s="3" t="s">
        <v>37</v>
      </c>
      <c r="D165" s="2" t="s">
        <v>71</v>
      </c>
      <c r="E165" s="8"/>
      <c r="F165" s="1" t="s">
        <v>39</v>
      </c>
      <c r="G165" s="1" t="s">
        <v>74</v>
      </c>
      <c r="H165" s="3">
        <v>3</v>
      </c>
      <c r="I165" s="3">
        <v>154.29221999999999</v>
      </c>
      <c r="J165" s="3"/>
      <c r="K165" s="3">
        <v>27.29908</v>
      </c>
      <c r="L165" s="8"/>
      <c r="M165" s="8"/>
      <c r="N165" s="8"/>
      <c r="O165" s="8"/>
      <c r="P165" s="3">
        <f t="shared" si="0"/>
        <v>1.93</v>
      </c>
      <c r="Q165" s="3">
        <f t="shared" si="1"/>
        <v>2.3650000000000002</v>
      </c>
      <c r="R165" s="3">
        <v>4.7300000000000004</v>
      </c>
      <c r="S165" s="3">
        <v>3.86</v>
      </c>
      <c r="T165" s="8"/>
      <c r="U165" s="8"/>
      <c r="V165" s="8"/>
      <c r="W165" s="8"/>
      <c r="X165" s="3">
        <v>4.7300000000000004</v>
      </c>
      <c r="Y165" s="3">
        <v>3.86</v>
      </c>
      <c r="Z165" s="8"/>
      <c r="AA165" s="8"/>
      <c r="AB165" s="8"/>
      <c r="AC165" s="8"/>
      <c r="AD165" s="8"/>
      <c r="AE165" s="8"/>
      <c r="AF165" s="2"/>
      <c r="AG165" s="2" t="s">
        <v>72</v>
      </c>
      <c r="AH165" s="2" t="s">
        <v>73</v>
      </c>
      <c r="AI165" s="2" t="s">
        <v>43</v>
      </c>
      <c r="AJ165" s="8"/>
      <c r="AK165" s="8"/>
    </row>
    <row r="166" spans="1:37" ht="12.5" x14ac:dyDescent="0.25">
      <c r="A166" s="1">
        <v>2020</v>
      </c>
      <c r="B166" s="3"/>
      <c r="C166" s="3" t="s">
        <v>37</v>
      </c>
      <c r="D166" s="2" t="s">
        <v>71</v>
      </c>
      <c r="E166" s="8"/>
      <c r="F166" s="1" t="s">
        <v>44</v>
      </c>
      <c r="G166" s="1" t="s">
        <v>40</v>
      </c>
      <c r="H166" s="3">
        <v>1</v>
      </c>
      <c r="I166" s="3">
        <v>179.69301999999999</v>
      </c>
      <c r="J166" s="3">
        <v>41.620609999999999</v>
      </c>
      <c r="K166" s="3">
        <v>42.140309999999999</v>
      </c>
      <c r="L166" s="8"/>
      <c r="M166" s="8"/>
      <c r="N166" s="8"/>
      <c r="O166" s="8"/>
      <c r="P166" s="3">
        <f t="shared" si="0"/>
        <v>2.375</v>
      </c>
      <c r="Q166" s="3">
        <f t="shared" si="1"/>
        <v>2.62</v>
      </c>
      <c r="R166" s="3">
        <v>5.24</v>
      </c>
      <c r="S166" s="3">
        <v>4.75</v>
      </c>
      <c r="T166" s="8"/>
      <c r="U166" s="8"/>
      <c r="V166" s="8"/>
      <c r="W166" s="8"/>
      <c r="X166" s="3">
        <v>5.24</v>
      </c>
      <c r="Y166" s="3">
        <v>4.75</v>
      </c>
      <c r="Z166" s="8"/>
      <c r="AA166" s="8"/>
      <c r="AB166" s="8"/>
      <c r="AC166" s="8"/>
      <c r="AD166" s="8"/>
      <c r="AE166" s="8"/>
      <c r="AF166" s="2"/>
      <c r="AG166" s="2" t="s">
        <v>72</v>
      </c>
      <c r="AH166" s="2" t="s">
        <v>73</v>
      </c>
      <c r="AI166" s="2" t="s">
        <v>43</v>
      </c>
      <c r="AJ166" s="8"/>
      <c r="AK166" s="8"/>
    </row>
    <row r="167" spans="1:37" ht="12.5" x14ac:dyDescent="0.25">
      <c r="A167" s="1">
        <v>2020</v>
      </c>
      <c r="B167" s="3"/>
      <c r="C167" s="3" t="s">
        <v>37</v>
      </c>
      <c r="D167" s="2" t="s">
        <v>71</v>
      </c>
      <c r="E167" s="8"/>
      <c r="F167" s="1" t="s">
        <v>44</v>
      </c>
      <c r="G167" s="1" t="s">
        <v>40</v>
      </c>
      <c r="H167" s="3">
        <v>2</v>
      </c>
      <c r="I167" s="3">
        <v>174.50184999999999</v>
      </c>
      <c r="J167" s="3">
        <v>31.969139999999999</v>
      </c>
      <c r="K167" s="3">
        <v>37.378219999999999</v>
      </c>
      <c r="L167" s="8"/>
      <c r="M167" s="8"/>
      <c r="N167" s="8"/>
      <c r="O167" s="8"/>
      <c r="P167" s="3">
        <f t="shared" si="0"/>
        <v>2.7250000000000001</v>
      </c>
      <c r="Q167" s="3">
        <f t="shared" si="1"/>
        <v>2.93</v>
      </c>
      <c r="R167" s="3">
        <v>5.86</v>
      </c>
      <c r="S167" s="3">
        <v>5.45</v>
      </c>
      <c r="T167" s="8"/>
      <c r="U167" s="8"/>
      <c r="V167" s="8"/>
      <c r="W167" s="8"/>
      <c r="X167" s="3">
        <v>5.86</v>
      </c>
      <c r="Y167" s="3">
        <v>5.45</v>
      </c>
      <c r="Z167" s="8"/>
      <c r="AA167" s="8"/>
      <c r="AB167" s="8"/>
      <c r="AC167" s="8"/>
      <c r="AD167" s="8"/>
      <c r="AE167" s="8"/>
      <c r="AF167" s="2"/>
      <c r="AG167" s="2" t="s">
        <v>72</v>
      </c>
      <c r="AH167" s="2" t="s">
        <v>73</v>
      </c>
      <c r="AI167" s="2" t="s">
        <v>43</v>
      </c>
      <c r="AJ167" s="8"/>
      <c r="AK167" s="8"/>
    </row>
    <row r="168" spans="1:37" ht="12.5" x14ac:dyDescent="0.25">
      <c r="A168" s="1">
        <v>2020</v>
      </c>
      <c r="B168" s="3"/>
      <c r="C168" s="3" t="s">
        <v>37</v>
      </c>
      <c r="D168" s="2" t="s">
        <v>71</v>
      </c>
      <c r="E168" s="8"/>
      <c r="F168" s="1" t="s">
        <v>44</v>
      </c>
      <c r="G168" s="1" t="s">
        <v>74</v>
      </c>
      <c r="H168" s="3">
        <v>1</v>
      </c>
      <c r="I168" s="3">
        <v>83.854960000000005</v>
      </c>
      <c r="J168" s="3">
        <v>15.268359999999999</v>
      </c>
      <c r="K168" s="3">
        <v>16.068650000000002</v>
      </c>
      <c r="L168" s="8"/>
      <c r="M168" s="8"/>
      <c r="N168" s="8"/>
      <c r="O168" s="8"/>
      <c r="P168" s="3">
        <f t="shared" si="0"/>
        <v>1.96</v>
      </c>
      <c r="Q168" s="3">
        <f t="shared" si="1"/>
        <v>2.1349999999999998</v>
      </c>
      <c r="R168" s="3">
        <v>4.2699999999999996</v>
      </c>
      <c r="S168" s="3">
        <v>3.92</v>
      </c>
      <c r="T168" s="8"/>
      <c r="U168" s="8"/>
      <c r="V168" s="8"/>
      <c r="W168" s="8"/>
      <c r="X168" s="3">
        <v>4.2699999999999996</v>
      </c>
      <c r="Y168" s="3">
        <v>3.92</v>
      </c>
      <c r="Z168" s="8"/>
      <c r="AA168" s="8"/>
      <c r="AB168" s="8"/>
      <c r="AC168" s="8"/>
      <c r="AD168" s="8"/>
      <c r="AE168" s="8"/>
      <c r="AF168" s="2"/>
      <c r="AG168" s="2" t="s">
        <v>72</v>
      </c>
      <c r="AH168" s="2" t="s">
        <v>73</v>
      </c>
      <c r="AI168" s="2" t="s">
        <v>43</v>
      </c>
      <c r="AJ168" s="8"/>
      <c r="AK168" s="8"/>
    </row>
    <row r="169" spans="1:37" ht="12.5" x14ac:dyDescent="0.25">
      <c r="A169" s="1">
        <v>2020</v>
      </c>
      <c r="B169" s="3"/>
      <c r="C169" s="3" t="s">
        <v>37</v>
      </c>
      <c r="D169" s="2" t="s">
        <v>71</v>
      </c>
      <c r="E169" s="8"/>
      <c r="F169" s="1" t="s">
        <v>44</v>
      </c>
      <c r="G169" s="1" t="s">
        <v>74</v>
      </c>
      <c r="H169" s="3">
        <v>2</v>
      </c>
      <c r="I169" s="3">
        <v>89.564869999999999</v>
      </c>
      <c r="J169" s="3"/>
      <c r="K169" s="3">
        <v>18.099039999999999</v>
      </c>
      <c r="L169" s="8"/>
      <c r="M169" s="8"/>
      <c r="N169" s="8"/>
      <c r="O169" s="8"/>
      <c r="P169" s="3">
        <f t="shared" si="0"/>
        <v>2.25</v>
      </c>
      <c r="Q169" s="3">
        <f t="shared" si="1"/>
        <v>2.4750000000000001</v>
      </c>
      <c r="R169" s="3">
        <v>4.95</v>
      </c>
      <c r="S169" s="3">
        <v>4.5</v>
      </c>
      <c r="T169" s="8"/>
      <c r="U169" s="8"/>
      <c r="V169" s="8"/>
      <c r="W169" s="8"/>
      <c r="X169" s="3">
        <v>4.95</v>
      </c>
      <c r="Y169" s="3">
        <v>4.5</v>
      </c>
      <c r="Z169" s="8"/>
      <c r="AA169" s="8"/>
      <c r="AB169" s="8"/>
      <c r="AC169" s="8"/>
      <c r="AD169" s="8"/>
      <c r="AE169" s="8"/>
      <c r="AF169" s="2"/>
      <c r="AG169" s="2" t="s">
        <v>72</v>
      </c>
      <c r="AH169" s="2" t="s">
        <v>73</v>
      </c>
      <c r="AI169" s="2" t="s">
        <v>43</v>
      </c>
      <c r="AJ169" s="8"/>
      <c r="AK169" s="8"/>
    </row>
    <row r="170" spans="1:37" ht="12.5" x14ac:dyDescent="0.25">
      <c r="A170" s="1">
        <v>2020</v>
      </c>
      <c r="B170" s="3"/>
      <c r="C170" s="3" t="s">
        <v>37</v>
      </c>
      <c r="D170" s="2" t="s">
        <v>71</v>
      </c>
      <c r="E170" s="8"/>
      <c r="F170" s="1" t="s">
        <v>44</v>
      </c>
      <c r="G170" s="1" t="s">
        <v>74</v>
      </c>
      <c r="H170" s="3">
        <v>3</v>
      </c>
      <c r="I170" s="3">
        <v>88.668199999999999</v>
      </c>
      <c r="J170" s="3"/>
      <c r="K170" s="3">
        <v>20.618020000000001</v>
      </c>
      <c r="L170" s="8"/>
      <c r="M170" s="8"/>
      <c r="N170" s="8"/>
      <c r="O170" s="8"/>
      <c r="P170" s="3">
        <f t="shared" si="0"/>
        <v>2.08</v>
      </c>
      <c r="Q170" s="3">
        <f t="shared" si="1"/>
        <v>2.2999999999999998</v>
      </c>
      <c r="R170" s="3">
        <v>4.5999999999999996</v>
      </c>
      <c r="S170" s="3">
        <v>4.16</v>
      </c>
      <c r="T170" s="8"/>
      <c r="U170" s="8"/>
      <c r="V170" s="8"/>
      <c r="W170" s="8"/>
      <c r="X170" s="3">
        <v>4.5999999999999996</v>
      </c>
      <c r="Y170" s="3">
        <v>4.16</v>
      </c>
      <c r="Z170" s="8"/>
      <c r="AA170" s="8"/>
      <c r="AB170" s="8"/>
      <c r="AC170" s="8"/>
      <c r="AD170" s="8"/>
      <c r="AE170" s="8"/>
      <c r="AF170" s="2"/>
      <c r="AG170" s="2" t="s">
        <v>72</v>
      </c>
      <c r="AH170" s="2" t="s">
        <v>73</v>
      </c>
      <c r="AI170" s="2" t="s">
        <v>43</v>
      </c>
      <c r="AJ170" s="8"/>
      <c r="AK170" s="8"/>
    </row>
    <row r="171" spans="1:37" ht="12.5" x14ac:dyDescent="0.25">
      <c r="A171" s="1">
        <v>2020</v>
      </c>
      <c r="B171" s="3"/>
      <c r="C171" s="3" t="s">
        <v>37</v>
      </c>
      <c r="D171" s="2" t="s">
        <v>71</v>
      </c>
      <c r="E171" s="8"/>
      <c r="F171" s="1" t="s">
        <v>45</v>
      </c>
      <c r="G171" s="1" t="s">
        <v>40</v>
      </c>
      <c r="H171" s="3">
        <v>1</v>
      </c>
      <c r="I171" s="3">
        <v>163.60082</v>
      </c>
      <c r="J171" s="3">
        <v>14.19326</v>
      </c>
      <c r="K171" s="3">
        <v>20.571380000000001</v>
      </c>
      <c r="L171" s="8"/>
      <c r="M171" s="8"/>
      <c r="N171" s="8"/>
      <c r="O171" s="8"/>
      <c r="P171" s="3">
        <f t="shared" si="0"/>
        <v>1.72</v>
      </c>
      <c r="Q171" s="3">
        <f t="shared" si="1"/>
        <v>2.0049999999999999</v>
      </c>
      <c r="R171" s="3">
        <v>4.01</v>
      </c>
      <c r="S171" s="3">
        <v>3.44</v>
      </c>
      <c r="T171" s="8"/>
      <c r="U171" s="8"/>
      <c r="V171" s="8"/>
      <c r="W171" s="8"/>
      <c r="X171" s="3">
        <v>4.01</v>
      </c>
      <c r="Y171" s="3">
        <v>3.44</v>
      </c>
      <c r="Z171" s="8"/>
      <c r="AA171" s="8"/>
      <c r="AB171" s="8"/>
      <c r="AC171" s="8"/>
      <c r="AD171" s="8"/>
      <c r="AE171" s="8"/>
      <c r="AF171" s="2"/>
      <c r="AG171" s="2" t="s">
        <v>72</v>
      </c>
      <c r="AH171" s="2" t="s">
        <v>73</v>
      </c>
      <c r="AI171" s="2" t="s">
        <v>43</v>
      </c>
      <c r="AJ171" s="8"/>
      <c r="AK171" s="8"/>
    </row>
    <row r="172" spans="1:37" ht="12.5" x14ac:dyDescent="0.25">
      <c r="A172" s="1">
        <v>2020</v>
      </c>
      <c r="B172" s="3"/>
      <c r="C172" s="3" t="s">
        <v>37</v>
      </c>
      <c r="D172" s="2" t="s">
        <v>71</v>
      </c>
      <c r="E172" s="8"/>
      <c r="F172" s="1" t="s">
        <v>45</v>
      </c>
      <c r="G172" s="1" t="s">
        <v>40</v>
      </c>
      <c r="H172" s="3">
        <v>2</v>
      </c>
      <c r="I172" s="3">
        <v>184.96056999999999</v>
      </c>
      <c r="J172" s="3">
        <v>20.978770000000001</v>
      </c>
      <c r="K172" s="3">
        <v>23.61683</v>
      </c>
      <c r="L172" s="8"/>
      <c r="M172" s="8"/>
      <c r="N172" s="8"/>
      <c r="O172" s="8"/>
      <c r="P172" s="3">
        <f t="shared" si="0"/>
        <v>2.6349999999999998</v>
      </c>
      <c r="Q172" s="3">
        <f t="shared" si="1"/>
        <v>2.76</v>
      </c>
      <c r="R172" s="3">
        <v>5.52</v>
      </c>
      <c r="S172" s="3">
        <v>5.27</v>
      </c>
      <c r="T172" s="8"/>
      <c r="U172" s="8"/>
      <c r="V172" s="8"/>
      <c r="W172" s="8"/>
      <c r="X172" s="3">
        <v>5.52</v>
      </c>
      <c r="Y172" s="3">
        <v>5.27</v>
      </c>
      <c r="Z172" s="8"/>
      <c r="AA172" s="8"/>
      <c r="AB172" s="8"/>
      <c r="AC172" s="8"/>
      <c r="AD172" s="8"/>
      <c r="AE172" s="8"/>
      <c r="AF172" s="2"/>
      <c r="AG172" s="2" t="s">
        <v>72</v>
      </c>
      <c r="AH172" s="2" t="s">
        <v>73</v>
      </c>
      <c r="AI172" s="2" t="s">
        <v>43</v>
      </c>
      <c r="AJ172" s="8"/>
      <c r="AK172" s="8"/>
    </row>
    <row r="173" spans="1:37" ht="12.5" x14ac:dyDescent="0.25">
      <c r="A173" s="1">
        <v>2020</v>
      </c>
      <c r="B173" s="3"/>
      <c r="C173" s="3" t="s">
        <v>37</v>
      </c>
      <c r="D173" s="2" t="s">
        <v>71</v>
      </c>
      <c r="E173" s="8"/>
      <c r="F173" s="1" t="s">
        <v>45</v>
      </c>
      <c r="G173" s="1" t="s">
        <v>40</v>
      </c>
      <c r="H173" s="3">
        <v>3</v>
      </c>
      <c r="I173" s="3">
        <v>281.76580000000001</v>
      </c>
      <c r="J173" s="3">
        <v>25.953240000000001</v>
      </c>
      <c r="K173" s="3">
        <v>32.539749999999998</v>
      </c>
      <c r="L173" s="8"/>
      <c r="M173" s="8"/>
      <c r="N173" s="8"/>
      <c r="O173" s="8"/>
      <c r="P173" s="3">
        <f t="shared" si="0"/>
        <v>2.2850000000000001</v>
      </c>
      <c r="Q173" s="3">
        <f t="shared" si="1"/>
        <v>2.605</v>
      </c>
      <c r="R173" s="3">
        <v>5.21</v>
      </c>
      <c r="S173" s="3">
        <v>4.57</v>
      </c>
      <c r="T173" s="8"/>
      <c r="U173" s="8"/>
      <c r="V173" s="8"/>
      <c r="W173" s="8"/>
      <c r="X173" s="3">
        <v>5.21</v>
      </c>
      <c r="Y173" s="3">
        <v>4.57</v>
      </c>
      <c r="Z173" s="8"/>
      <c r="AA173" s="8"/>
      <c r="AB173" s="8"/>
      <c r="AC173" s="8"/>
      <c r="AD173" s="8"/>
      <c r="AE173" s="8"/>
      <c r="AF173" s="2"/>
      <c r="AG173" s="2" t="s">
        <v>72</v>
      </c>
      <c r="AH173" s="2" t="s">
        <v>73</v>
      </c>
      <c r="AI173" s="2" t="s">
        <v>43</v>
      </c>
      <c r="AJ173" s="8"/>
      <c r="AK173" s="8"/>
    </row>
    <row r="174" spans="1:37" ht="12.5" x14ac:dyDescent="0.25">
      <c r="A174" s="1">
        <v>2020</v>
      </c>
      <c r="B174" s="3"/>
      <c r="C174" s="3" t="s">
        <v>37</v>
      </c>
      <c r="D174" s="2" t="s">
        <v>71</v>
      </c>
      <c r="E174" s="8"/>
      <c r="F174" s="1" t="s">
        <v>45</v>
      </c>
      <c r="G174" s="1" t="s">
        <v>74</v>
      </c>
      <c r="H174" s="3">
        <v>1</v>
      </c>
      <c r="I174" s="3">
        <v>78.913070000000005</v>
      </c>
      <c r="J174" s="3">
        <v>10.38214</v>
      </c>
      <c r="K174" s="3">
        <v>10.757</v>
      </c>
      <c r="L174" s="8"/>
      <c r="M174" s="8"/>
      <c r="N174" s="8"/>
      <c r="O174" s="8"/>
      <c r="P174" s="3">
        <f t="shared" si="0"/>
        <v>1.4350000000000001</v>
      </c>
      <c r="Q174" s="3">
        <f t="shared" si="1"/>
        <v>1.52</v>
      </c>
      <c r="R174" s="3">
        <v>3.04</v>
      </c>
      <c r="S174" s="3">
        <v>2.87</v>
      </c>
      <c r="T174" s="8"/>
      <c r="U174" s="8"/>
      <c r="V174" s="8"/>
      <c r="W174" s="8"/>
      <c r="X174" s="3">
        <v>3.04</v>
      </c>
      <c r="Y174" s="3">
        <v>2.87</v>
      </c>
      <c r="Z174" s="8"/>
      <c r="AA174" s="8"/>
      <c r="AB174" s="8"/>
      <c r="AC174" s="8"/>
      <c r="AD174" s="8"/>
      <c r="AE174" s="8"/>
      <c r="AF174" s="2"/>
      <c r="AG174" s="2" t="s">
        <v>72</v>
      </c>
      <c r="AH174" s="2" t="s">
        <v>73</v>
      </c>
      <c r="AI174" s="2" t="s">
        <v>43</v>
      </c>
      <c r="AJ174" s="8"/>
      <c r="AK174" s="8"/>
    </row>
    <row r="175" spans="1:37" ht="12.5" x14ac:dyDescent="0.25">
      <c r="A175" s="1">
        <v>2020</v>
      </c>
      <c r="B175" s="3"/>
      <c r="C175" s="3" t="s">
        <v>37</v>
      </c>
      <c r="D175" s="2" t="s">
        <v>71</v>
      </c>
      <c r="E175" s="8"/>
      <c r="F175" s="1" t="s">
        <v>45</v>
      </c>
      <c r="G175" s="1" t="s">
        <v>74</v>
      </c>
      <c r="H175" s="3">
        <v>2</v>
      </c>
      <c r="I175" s="3">
        <v>102.77557</v>
      </c>
      <c r="J175" s="3"/>
      <c r="K175" s="3"/>
      <c r="L175" s="8"/>
      <c r="M175" s="8"/>
      <c r="N175" s="8"/>
      <c r="O175" s="8"/>
      <c r="P175" s="3">
        <f t="shared" si="0"/>
        <v>1.5249999999999999</v>
      </c>
      <c r="Q175" s="3">
        <f t="shared" si="1"/>
        <v>1.73</v>
      </c>
      <c r="R175" s="3">
        <v>3.46</v>
      </c>
      <c r="S175" s="3">
        <v>3.05</v>
      </c>
      <c r="T175" s="8"/>
      <c r="U175" s="8"/>
      <c r="V175" s="8"/>
      <c r="W175" s="8"/>
      <c r="X175" s="3">
        <v>3.46</v>
      </c>
      <c r="Y175" s="3">
        <v>3.05</v>
      </c>
      <c r="Z175" s="8"/>
      <c r="AA175" s="8"/>
      <c r="AB175" s="8"/>
      <c r="AC175" s="8"/>
      <c r="AD175" s="8"/>
      <c r="AE175" s="8"/>
      <c r="AF175" s="2"/>
      <c r="AG175" s="2" t="s">
        <v>72</v>
      </c>
      <c r="AH175" s="2" t="s">
        <v>73</v>
      </c>
      <c r="AI175" s="2" t="s">
        <v>43</v>
      </c>
      <c r="AJ175" s="8"/>
      <c r="AK175" s="8"/>
    </row>
    <row r="176" spans="1:37" ht="12.5" x14ac:dyDescent="0.25">
      <c r="A176" s="1">
        <v>2020</v>
      </c>
      <c r="B176" s="3"/>
      <c r="C176" s="3" t="s">
        <v>37</v>
      </c>
      <c r="D176" s="2" t="s">
        <v>71</v>
      </c>
      <c r="E176" s="8"/>
      <c r="F176" s="1" t="s">
        <v>45</v>
      </c>
      <c r="G176" s="1" t="s">
        <v>74</v>
      </c>
      <c r="H176" s="3">
        <v>3</v>
      </c>
      <c r="I176" s="3">
        <v>95.459890000000001</v>
      </c>
      <c r="J176" s="3">
        <v>8.3066399999999998</v>
      </c>
      <c r="K176" s="3">
        <v>13.125579999999999</v>
      </c>
      <c r="L176" s="8"/>
      <c r="M176" s="8"/>
      <c r="N176" s="8"/>
      <c r="O176" s="8"/>
      <c r="P176" s="3">
        <f t="shared" si="0"/>
        <v>1.5249999999999999</v>
      </c>
      <c r="Q176" s="3">
        <f t="shared" si="1"/>
        <v>1.5649999999999999</v>
      </c>
      <c r="R176" s="3">
        <v>3.13</v>
      </c>
      <c r="S176" s="3">
        <v>3.05</v>
      </c>
      <c r="T176" s="8"/>
      <c r="U176" s="8"/>
      <c r="V176" s="8"/>
      <c r="W176" s="8"/>
      <c r="X176" s="3">
        <v>3.13</v>
      </c>
      <c r="Y176" s="3">
        <v>3.05</v>
      </c>
      <c r="Z176" s="8"/>
      <c r="AA176" s="8"/>
      <c r="AB176" s="8"/>
      <c r="AC176" s="8"/>
      <c r="AD176" s="8"/>
      <c r="AE176" s="8"/>
      <c r="AF176" s="2"/>
      <c r="AG176" s="2" t="s">
        <v>72</v>
      </c>
      <c r="AH176" s="2" t="s">
        <v>73</v>
      </c>
      <c r="AI176" s="2" t="s">
        <v>43</v>
      </c>
      <c r="AJ176" s="8"/>
      <c r="AK176" s="8"/>
    </row>
    <row r="177" spans="1:37" ht="12.5" x14ac:dyDescent="0.25">
      <c r="A177" s="1">
        <v>2020</v>
      </c>
      <c r="B177" s="3"/>
      <c r="C177" s="3" t="s">
        <v>37</v>
      </c>
      <c r="D177" s="2" t="s">
        <v>71</v>
      </c>
      <c r="E177" s="8"/>
      <c r="F177" s="1" t="s">
        <v>47</v>
      </c>
      <c r="G177" s="1" t="s">
        <v>46</v>
      </c>
      <c r="H177" s="3">
        <v>1</v>
      </c>
      <c r="I177" s="3">
        <v>111.54376999999999</v>
      </c>
      <c r="J177" s="3"/>
      <c r="K177" s="3">
        <v>17.032540000000001</v>
      </c>
      <c r="L177" s="8"/>
      <c r="M177" s="8"/>
      <c r="N177" s="8"/>
      <c r="O177" s="8"/>
      <c r="P177" s="3">
        <f t="shared" si="0"/>
        <v>1.7849999999999999</v>
      </c>
      <c r="Q177" s="3">
        <f t="shared" si="1"/>
        <v>1.9950000000000001</v>
      </c>
      <c r="R177" s="3">
        <v>3.99</v>
      </c>
      <c r="S177" s="3">
        <v>3.57</v>
      </c>
      <c r="T177" s="8"/>
      <c r="U177" s="8"/>
      <c r="V177" s="8"/>
      <c r="W177" s="8"/>
      <c r="X177" s="3">
        <v>3.99</v>
      </c>
      <c r="Y177" s="3">
        <v>3.57</v>
      </c>
      <c r="Z177" s="8"/>
      <c r="AA177" s="8"/>
      <c r="AB177" s="8"/>
      <c r="AC177" s="8"/>
      <c r="AD177" s="8"/>
      <c r="AE177" s="8"/>
      <c r="AF177" s="2"/>
      <c r="AG177" s="2" t="s">
        <v>72</v>
      </c>
      <c r="AH177" s="2" t="s">
        <v>73</v>
      </c>
      <c r="AI177" s="2" t="s">
        <v>43</v>
      </c>
      <c r="AJ177" s="8"/>
      <c r="AK177" s="8"/>
    </row>
    <row r="178" spans="1:37" ht="12.5" x14ac:dyDescent="0.25">
      <c r="A178" s="1">
        <v>2020</v>
      </c>
      <c r="B178" s="3"/>
      <c r="C178" s="3" t="s">
        <v>37</v>
      </c>
      <c r="D178" s="2" t="s">
        <v>71</v>
      </c>
      <c r="E178" s="8"/>
      <c r="F178" s="1" t="s">
        <v>47</v>
      </c>
      <c r="G178" s="1" t="s">
        <v>46</v>
      </c>
      <c r="H178" s="3">
        <v>2</v>
      </c>
      <c r="I178" s="3">
        <v>254.60544999999999</v>
      </c>
      <c r="J178" s="3">
        <v>39.270189999999999</v>
      </c>
      <c r="K178" s="3">
        <v>45.646470000000001</v>
      </c>
      <c r="L178" s="8"/>
      <c r="M178" s="8"/>
      <c r="N178" s="8"/>
      <c r="O178" s="8"/>
      <c r="P178" s="3">
        <f t="shared" si="0"/>
        <v>2.5950000000000002</v>
      </c>
      <c r="Q178" s="3">
        <f t="shared" si="1"/>
        <v>2.7149999999999999</v>
      </c>
      <c r="R178" s="3">
        <v>5.43</v>
      </c>
      <c r="S178" s="3">
        <v>5.19</v>
      </c>
      <c r="T178" s="8"/>
      <c r="U178" s="8"/>
      <c r="V178" s="8"/>
      <c r="W178" s="8"/>
      <c r="X178" s="3">
        <v>5.43</v>
      </c>
      <c r="Y178" s="3">
        <v>5.19</v>
      </c>
      <c r="Z178" s="8"/>
      <c r="AA178" s="8"/>
      <c r="AB178" s="8"/>
      <c r="AC178" s="8"/>
      <c r="AD178" s="8"/>
      <c r="AE178" s="8"/>
      <c r="AF178" s="2"/>
      <c r="AG178" s="2" t="s">
        <v>72</v>
      </c>
      <c r="AH178" s="2" t="s">
        <v>73</v>
      </c>
      <c r="AI178" s="2" t="s">
        <v>43</v>
      </c>
      <c r="AJ178" s="8"/>
      <c r="AK178" s="8"/>
    </row>
    <row r="179" spans="1:37" ht="12.5" x14ac:dyDescent="0.25">
      <c r="A179" s="1">
        <v>2020</v>
      </c>
      <c r="B179" s="3"/>
      <c r="C179" s="3" t="s">
        <v>37</v>
      </c>
      <c r="D179" s="2" t="s">
        <v>71</v>
      </c>
      <c r="E179" s="8"/>
      <c r="F179" s="1" t="s">
        <v>47</v>
      </c>
      <c r="G179" s="1" t="s">
        <v>40</v>
      </c>
      <c r="H179" s="3">
        <v>1</v>
      </c>
      <c r="I179" s="3">
        <v>126.05381</v>
      </c>
      <c r="J179" s="3">
        <v>14.582879999999999</v>
      </c>
      <c r="K179" s="3">
        <v>31.570620000000002</v>
      </c>
      <c r="L179" s="8"/>
      <c r="M179" s="8"/>
      <c r="N179" s="8"/>
      <c r="O179" s="8"/>
      <c r="P179" s="3">
        <f t="shared" si="0"/>
        <v>2.355</v>
      </c>
      <c r="Q179" s="3">
        <f t="shared" si="1"/>
        <v>2.6549999999999998</v>
      </c>
      <c r="R179" s="3">
        <v>5.31</v>
      </c>
      <c r="S179" s="3">
        <v>4.71</v>
      </c>
      <c r="T179" s="8"/>
      <c r="U179" s="8"/>
      <c r="V179" s="8"/>
      <c r="W179" s="8"/>
      <c r="X179" s="3">
        <v>5.31</v>
      </c>
      <c r="Y179" s="3">
        <v>4.71</v>
      </c>
      <c r="Z179" s="8"/>
      <c r="AA179" s="8"/>
      <c r="AB179" s="8"/>
      <c r="AC179" s="8"/>
      <c r="AD179" s="8"/>
      <c r="AE179" s="8"/>
      <c r="AF179" s="2"/>
      <c r="AG179" s="2" t="s">
        <v>72</v>
      </c>
      <c r="AH179" s="2" t="s">
        <v>73</v>
      </c>
      <c r="AI179" s="2" t="s">
        <v>43</v>
      </c>
      <c r="AJ179" s="8"/>
      <c r="AK179" s="8"/>
    </row>
    <row r="180" spans="1:37" ht="12.5" x14ac:dyDescent="0.25">
      <c r="A180" s="1">
        <v>2020</v>
      </c>
      <c r="B180" s="3"/>
      <c r="C180" s="3" t="s">
        <v>37</v>
      </c>
      <c r="D180" s="2" t="s">
        <v>71</v>
      </c>
      <c r="E180" s="8"/>
      <c r="F180" s="1" t="s">
        <v>47</v>
      </c>
      <c r="G180" s="1" t="s">
        <v>40</v>
      </c>
      <c r="H180" s="3">
        <v>2</v>
      </c>
      <c r="I180" s="3">
        <v>190.47091</v>
      </c>
      <c r="J180" s="3">
        <v>35.999099999999999</v>
      </c>
      <c r="K180" s="3">
        <v>40.85575</v>
      </c>
      <c r="L180" s="8"/>
      <c r="M180" s="8"/>
      <c r="N180" s="8"/>
      <c r="O180" s="8"/>
      <c r="P180" s="3">
        <f t="shared" si="0"/>
        <v>2.41</v>
      </c>
      <c r="Q180" s="3">
        <f t="shared" si="1"/>
        <v>2.46</v>
      </c>
      <c r="R180" s="3">
        <v>4.92</v>
      </c>
      <c r="S180" s="3">
        <v>4.82</v>
      </c>
      <c r="T180" s="8"/>
      <c r="U180" s="8"/>
      <c r="V180" s="8"/>
      <c r="W180" s="8"/>
      <c r="X180" s="3">
        <v>4.92</v>
      </c>
      <c r="Y180" s="3">
        <v>4.82</v>
      </c>
      <c r="Z180" s="8"/>
      <c r="AA180" s="8"/>
      <c r="AB180" s="8"/>
      <c r="AC180" s="8"/>
      <c r="AD180" s="8"/>
      <c r="AE180" s="8"/>
      <c r="AF180" s="2"/>
      <c r="AG180" s="2" t="s">
        <v>72</v>
      </c>
      <c r="AH180" s="2" t="s">
        <v>73</v>
      </c>
      <c r="AI180" s="2" t="s">
        <v>43</v>
      </c>
      <c r="AJ180" s="8"/>
      <c r="AK180" s="8"/>
    </row>
    <row r="181" spans="1:37" ht="12.5" x14ac:dyDescent="0.25">
      <c r="A181" s="1">
        <v>2020</v>
      </c>
      <c r="B181" s="3"/>
      <c r="C181" s="3" t="s">
        <v>37</v>
      </c>
      <c r="D181" s="2" t="s">
        <v>71</v>
      </c>
      <c r="E181" s="8"/>
      <c r="F181" s="1" t="s">
        <v>47</v>
      </c>
      <c r="G181" s="1" t="s">
        <v>40</v>
      </c>
      <c r="H181" s="3">
        <v>3</v>
      </c>
      <c r="I181" s="3">
        <v>89.08081</v>
      </c>
      <c r="J181" s="3">
        <v>13.256069999999999</v>
      </c>
      <c r="K181" s="3">
        <v>21.493549999999999</v>
      </c>
      <c r="L181" s="8"/>
      <c r="M181" s="8"/>
      <c r="N181" s="8"/>
      <c r="O181" s="8"/>
      <c r="P181" s="3">
        <f t="shared" si="0"/>
        <v>2.0950000000000002</v>
      </c>
      <c r="Q181" s="3">
        <f t="shared" si="1"/>
        <v>2.4750000000000001</v>
      </c>
      <c r="R181" s="3">
        <v>4.95</v>
      </c>
      <c r="S181" s="3">
        <v>4.1900000000000004</v>
      </c>
      <c r="T181" s="8"/>
      <c r="U181" s="8"/>
      <c r="V181" s="8"/>
      <c r="W181" s="8"/>
      <c r="X181" s="3">
        <v>4.95</v>
      </c>
      <c r="Y181" s="3">
        <v>4.1900000000000004</v>
      </c>
      <c r="Z181" s="8"/>
      <c r="AA181" s="8"/>
      <c r="AB181" s="8"/>
      <c r="AC181" s="8"/>
      <c r="AD181" s="8"/>
      <c r="AE181" s="8"/>
      <c r="AF181" s="2"/>
      <c r="AG181" s="2" t="s">
        <v>72</v>
      </c>
      <c r="AH181" s="2" t="s">
        <v>73</v>
      </c>
      <c r="AI181" s="2" t="s">
        <v>43</v>
      </c>
      <c r="AJ181" s="8"/>
      <c r="AK181" s="8"/>
    </row>
    <row r="182" spans="1:37" ht="12.5" x14ac:dyDescent="0.25">
      <c r="A182" s="1">
        <v>2020</v>
      </c>
      <c r="B182" s="3"/>
      <c r="C182" s="3" t="s">
        <v>37</v>
      </c>
      <c r="D182" s="2" t="s">
        <v>71</v>
      </c>
      <c r="E182" s="8"/>
      <c r="F182" s="1" t="s">
        <v>47</v>
      </c>
      <c r="G182" s="1" t="s">
        <v>74</v>
      </c>
      <c r="H182" s="3">
        <v>1</v>
      </c>
      <c r="I182" s="3">
        <v>158.85794999999999</v>
      </c>
      <c r="J182" s="3"/>
      <c r="K182" s="3"/>
      <c r="L182" s="8"/>
      <c r="M182" s="8"/>
      <c r="N182" s="8"/>
      <c r="O182" s="8"/>
      <c r="P182" s="3">
        <f t="shared" si="0"/>
        <v>1.6850000000000001</v>
      </c>
      <c r="Q182" s="3">
        <f t="shared" si="1"/>
        <v>1.9650000000000001</v>
      </c>
      <c r="R182" s="3">
        <v>3.93</v>
      </c>
      <c r="S182" s="3">
        <v>3.37</v>
      </c>
      <c r="T182" s="8"/>
      <c r="U182" s="8"/>
      <c r="V182" s="8"/>
      <c r="W182" s="8"/>
      <c r="X182" s="3">
        <v>3.93</v>
      </c>
      <c r="Y182" s="3">
        <v>3.37</v>
      </c>
      <c r="Z182" s="8"/>
      <c r="AA182" s="8"/>
      <c r="AB182" s="8"/>
      <c r="AC182" s="8"/>
      <c r="AD182" s="8"/>
      <c r="AE182" s="8"/>
      <c r="AF182" s="2"/>
      <c r="AG182" s="2" t="s">
        <v>72</v>
      </c>
      <c r="AH182" s="2" t="s">
        <v>73</v>
      </c>
      <c r="AI182" s="2" t="s">
        <v>43</v>
      </c>
      <c r="AJ182" s="8"/>
      <c r="AK182" s="8"/>
    </row>
    <row r="183" spans="1:37" ht="12.5" x14ac:dyDescent="0.25">
      <c r="A183" s="1">
        <v>2020</v>
      </c>
      <c r="B183" s="3"/>
      <c r="C183" s="3" t="s">
        <v>37</v>
      </c>
      <c r="D183" s="2" t="s">
        <v>71</v>
      </c>
      <c r="E183" s="8"/>
      <c r="F183" s="1" t="s">
        <v>47</v>
      </c>
      <c r="G183" s="1" t="s">
        <v>74</v>
      </c>
      <c r="H183" s="3">
        <v>2</v>
      </c>
      <c r="I183" s="3">
        <v>71.206500000000005</v>
      </c>
      <c r="J183" s="3"/>
      <c r="K183" s="3">
        <v>12.842000000000001</v>
      </c>
      <c r="L183" s="8"/>
      <c r="M183" s="8"/>
      <c r="N183" s="8"/>
      <c r="O183" s="8"/>
      <c r="P183" s="3">
        <f t="shared" si="0"/>
        <v>1.4350000000000001</v>
      </c>
      <c r="Q183" s="3">
        <f t="shared" si="1"/>
        <v>1.575</v>
      </c>
      <c r="R183" s="3">
        <v>3.15</v>
      </c>
      <c r="S183" s="3">
        <v>2.87</v>
      </c>
      <c r="T183" s="8"/>
      <c r="U183" s="8"/>
      <c r="V183" s="8"/>
      <c r="W183" s="8"/>
      <c r="X183" s="3">
        <v>3.15</v>
      </c>
      <c r="Y183" s="3">
        <v>2.87</v>
      </c>
      <c r="Z183" s="8"/>
      <c r="AA183" s="8"/>
      <c r="AB183" s="8"/>
      <c r="AC183" s="8"/>
      <c r="AD183" s="8"/>
      <c r="AE183" s="8"/>
      <c r="AF183" s="2"/>
      <c r="AG183" s="2" t="s">
        <v>72</v>
      </c>
      <c r="AH183" s="2" t="s">
        <v>73</v>
      </c>
      <c r="AI183" s="2" t="s">
        <v>43</v>
      </c>
      <c r="AJ183" s="8"/>
      <c r="AK183" s="8"/>
    </row>
    <row r="184" spans="1:37" ht="12.5" x14ac:dyDescent="0.25">
      <c r="A184" s="1">
        <v>2020</v>
      </c>
      <c r="B184" s="3"/>
      <c r="C184" s="3" t="s">
        <v>37</v>
      </c>
      <c r="D184" s="2" t="s">
        <v>71</v>
      </c>
      <c r="E184" s="8"/>
      <c r="F184" s="1" t="s">
        <v>47</v>
      </c>
      <c r="G184" s="1" t="s">
        <v>74</v>
      </c>
      <c r="H184" s="3">
        <v>3</v>
      </c>
      <c r="I184" s="3">
        <v>146.33102</v>
      </c>
      <c r="J184" s="3">
        <v>8.8812599999999993</v>
      </c>
      <c r="K184" s="3">
        <v>19.979520000000001</v>
      </c>
      <c r="L184" s="8"/>
      <c r="M184" s="8"/>
      <c r="N184" s="8"/>
      <c r="O184" s="8"/>
      <c r="P184" s="3">
        <f t="shared" si="0"/>
        <v>1.74</v>
      </c>
      <c r="Q184" s="3">
        <f t="shared" si="1"/>
        <v>1.9</v>
      </c>
      <c r="R184" s="3">
        <v>3.8</v>
      </c>
      <c r="S184" s="3">
        <v>3.48</v>
      </c>
      <c r="T184" s="8"/>
      <c r="U184" s="8"/>
      <c r="V184" s="8"/>
      <c r="W184" s="8"/>
      <c r="X184" s="3">
        <v>3.8</v>
      </c>
      <c r="Y184" s="3">
        <v>3.48</v>
      </c>
      <c r="Z184" s="8"/>
      <c r="AA184" s="8"/>
      <c r="AB184" s="8"/>
      <c r="AC184" s="8"/>
      <c r="AD184" s="8"/>
      <c r="AE184" s="8"/>
      <c r="AF184" s="2"/>
      <c r="AG184" s="2" t="s">
        <v>72</v>
      </c>
      <c r="AH184" s="2" t="s">
        <v>73</v>
      </c>
      <c r="AI184" s="2" t="s">
        <v>43</v>
      </c>
      <c r="AJ184" s="8"/>
      <c r="AK184" s="8"/>
    </row>
    <row r="185" spans="1:37" ht="12.5" x14ac:dyDescent="0.25">
      <c r="A185" s="1">
        <v>2020</v>
      </c>
      <c r="B185" s="3"/>
      <c r="C185" s="3" t="s">
        <v>37</v>
      </c>
      <c r="D185" s="2" t="s">
        <v>71</v>
      </c>
      <c r="E185" s="8"/>
      <c r="F185" s="1" t="s">
        <v>48</v>
      </c>
      <c r="G185" s="1" t="s">
        <v>46</v>
      </c>
      <c r="H185" s="3">
        <v>1</v>
      </c>
      <c r="I185" s="3">
        <v>152.23793000000001</v>
      </c>
      <c r="J185" s="3">
        <v>17.501750000000001</v>
      </c>
      <c r="K185" s="3">
        <v>28.014700000000001</v>
      </c>
      <c r="L185" s="8"/>
      <c r="M185" s="8"/>
      <c r="N185" s="8"/>
      <c r="O185" s="8"/>
      <c r="P185" s="3">
        <f t="shared" si="0"/>
        <v>1.91</v>
      </c>
      <c r="Q185" s="3">
        <f t="shared" si="1"/>
        <v>2.38</v>
      </c>
      <c r="R185" s="3">
        <v>4.76</v>
      </c>
      <c r="S185" s="3">
        <v>3.82</v>
      </c>
      <c r="T185" s="8"/>
      <c r="U185" s="8"/>
      <c r="V185" s="8"/>
      <c r="W185" s="8"/>
      <c r="X185" s="3">
        <v>4.76</v>
      </c>
      <c r="Y185" s="3">
        <v>3.82</v>
      </c>
      <c r="Z185" s="8"/>
      <c r="AA185" s="8"/>
      <c r="AB185" s="8"/>
      <c r="AC185" s="8"/>
      <c r="AD185" s="8"/>
      <c r="AE185" s="8"/>
      <c r="AF185" s="2"/>
      <c r="AG185" s="2" t="s">
        <v>72</v>
      </c>
      <c r="AH185" s="2" t="s">
        <v>73</v>
      </c>
      <c r="AI185" s="2" t="s">
        <v>43</v>
      </c>
      <c r="AJ185" s="8"/>
      <c r="AK185" s="8"/>
    </row>
    <row r="186" spans="1:37" ht="12.5" x14ac:dyDescent="0.25">
      <c r="A186" s="1">
        <v>2020</v>
      </c>
      <c r="B186" s="3"/>
      <c r="C186" s="3" t="s">
        <v>37</v>
      </c>
      <c r="D186" s="2" t="s">
        <v>71</v>
      </c>
      <c r="E186" s="8"/>
      <c r="F186" s="1" t="s">
        <v>48</v>
      </c>
      <c r="G186" s="1" t="s">
        <v>46</v>
      </c>
      <c r="H186" s="3">
        <v>2</v>
      </c>
      <c r="I186" s="3">
        <v>104.39502</v>
      </c>
      <c r="J186" s="3">
        <v>11.834949999999999</v>
      </c>
      <c r="K186" s="3">
        <v>21.346589999999999</v>
      </c>
      <c r="L186" s="8"/>
      <c r="M186" s="8"/>
      <c r="N186" s="8"/>
      <c r="O186" s="8"/>
      <c r="P186" s="3">
        <f t="shared" si="0"/>
        <v>2.125</v>
      </c>
      <c r="Q186" s="3">
        <f t="shared" si="1"/>
        <v>2.3849999999999998</v>
      </c>
      <c r="R186" s="3">
        <v>4.7699999999999996</v>
      </c>
      <c r="S186" s="3">
        <v>4.25</v>
      </c>
      <c r="T186" s="8"/>
      <c r="U186" s="8"/>
      <c r="V186" s="8"/>
      <c r="W186" s="8"/>
      <c r="X186" s="3">
        <v>4.7699999999999996</v>
      </c>
      <c r="Y186" s="3">
        <v>4.25</v>
      </c>
      <c r="Z186" s="8"/>
      <c r="AA186" s="8"/>
      <c r="AB186" s="8"/>
      <c r="AC186" s="8"/>
      <c r="AD186" s="8"/>
      <c r="AE186" s="8"/>
      <c r="AF186" s="2"/>
      <c r="AG186" s="2" t="s">
        <v>72</v>
      </c>
      <c r="AH186" s="2" t="s">
        <v>73</v>
      </c>
      <c r="AI186" s="2" t="s">
        <v>43</v>
      </c>
      <c r="AJ186" s="8"/>
      <c r="AK186" s="8"/>
    </row>
    <row r="187" spans="1:37" ht="12.5" x14ac:dyDescent="0.25">
      <c r="A187" s="1">
        <v>2020</v>
      </c>
      <c r="B187" s="3"/>
      <c r="C187" s="3" t="s">
        <v>37</v>
      </c>
      <c r="D187" s="2" t="s">
        <v>71</v>
      </c>
      <c r="E187" s="8"/>
      <c r="F187" s="1" t="s">
        <v>48</v>
      </c>
      <c r="G187" s="1" t="s">
        <v>46</v>
      </c>
      <c r="H187" s="3">
        <v>3</v>
      </c>
      <c r="I187" s="3">
        <v>276.73689999999999</v>
      </c>
      <c r="J187" s="3"/>
      <c r="K187" s="3">
        <v>44.016419999999997</v>
      </c>
      <c r="L187" s="8"/>
      <c r="M187" s="8"/>
      <c r="N187" s="8"/>
      <c r="O187" s="8"/>
      <c r="P187" s="3">
        <f t="shared" si="0"/>
        <v>2.2450000000000001</v>
      </c>
      <c r="Q187" s="3">
        <f t="shared" si="1"/>
        <v>2.64</v>
      </c>
      <c r="R187" s="3">
        <v>5.28</v>
      </c>
      <c r="S187" s="3">
        <v>4.49</v>
      </c>
      <c r="T187" s="8"/>
      <c r="U187" s="8"/>
      <c r="V187" s="8"/>
      <c r="W187" s="8"/>
      <c r="X187" s="3">
        <v>5.28</v>
      </c>
      <c r="Y187" s="3">
        <v>4.49</v>
      </c>
      <c r="Z187" s="8"/>
      <c r="AA187" s="8"/>
      <c r="AB187" s="8"/>
      <c r="AC187" s="8"/>
      <c r="AD187" s="8"/>
      <c r="AE187" s="8"/>
      <c r="AF187" s="2"/>
      <c r="AG187" s="2" t="s">
        <v>72</v>
      </c>
      <c r="AH187" s="2" t="s">
        <v>73</v>
      </c>
      <c r="AI187" s="2" t="s">
        <v>43</v>
      </c>
      <c r="AJ187" s="8"/>
      <c r="AK187" s="8"/>
    </row>
    <row r="188" spans="1:37" ht="12.5" x14ac:dyDescent="0.25">
      <c r="A188" s="1">
        <v>2020</v>
      </c>
      <c r="B188" s="3"/>
      <c r="C188" s="3" t="s">
        <v>37</v>
      </c>
      <c r="D188" s="2" t="s">
        <v>71</v>
      </c>
      <c r="E188" s="8"/>
      <c r="F188" s="1" t="s">
        <v>48</v>
      </c>
      <c r="G188" s="1" t="s">
        <v>40</v>
      </c>
      <c r="H188" s="3">
        <v>1</v>
      </c>
      <c r="I188" s="3">
        <v>132.96769</v>
      </c>
      <c r="J188" s="3"/>
      <c r="K188" s="3">
        <v>28.962489999999999</v>
      </c>
      <c r="L188" s="8"/>
      <c r="M188" s="8"/>
      <c r="N188" s="8"/>
      <c r="O188" s="8"/>
      <c r="P188" s="3">
        <f t="shared" si="0"/>
        <v>2.0150000000000001</v>
      </c>
      <c r="Q188" s="3">
        <f t="shared" si="1"/>
        <v>2.2250000000000001</v>
      </c>
      <c r="R188" s="3">
        <v>4.45</v>
      </c>
      <c r="S188" s="3">
        <v>4.03</v>
      </c>
      <c r="T188" s="8"/>
      <c r="U188" s="8"/>
      <c r="V188" s="8"/>
      <c r="W188" s="8"/>
      <c r="X188" s="3">
        <v>4.45</v>
      </c>
      <c r="Y188" s="3">
        <v>4.03</v>
      </c>
      <c r="Z188" s="8"/>
      <c r="AA188" s="8"/>
      <c r="AB188" s="8"/>
      <c r="AC188" s="8"/>
      <c r="AD188" s="8"/>
      <c r="AE188" s="8"/>
      <c r="AF188" s="2"/>
      <c r="AG188" s="2" t="s">
        <v>72</v>
      </c>
      <c r="AH188" s="2" t="s">
        <v>73</v>
      </c>
      <c r="AI188" s="2" t="s">
        <v>43</v>
      </c>
      <c r="AJ188" s="8"/>
      <c r="AK188" s="8"/>
    </row>
    <row r="189" spans="1:37" ht="12.5" x14ac:dyDescent="0.25">
      <c r="A189" s="1">
        <v>2020</v>
      </c>
      <c r="B189" s="3"/>
      <c r="C189" s="3" t="s">
        <v>37</v>
      </c>
      <c r="D189" s="2" t="s">
        <v>71</v>
      </c>
      <c r="E189" s="8"/>
      <c r="F189" s="1" t="s">
        <v>48</v>
      </c>
      <c r="G189" s="1" t="s">
        <v>40</v>
      </c>
      <c r="H189" s="3">
        <v>2</v>
      </c>
      <c r="I189" s="3">
        <v>173.57839000000001</v>
      </c>
      <c r="J189" s="3">
        <v>28.76078</v>
      </c>
      <c r="K189" s="3">
        <v>29.109110000000001</v>
      </c>
      <c r="L189" s="8"/>
      <c r="M189" s="8"/>
      <c r="N189" s="8"/>
      <c r="O189" s="8"/>
      <c r="P189" s="3">
        <f t="shared" si="0"/>
        <v>2.2599999999999998</v>
      </c>
      <c r="Q189" s="3">
        <f t="shared" si="1"/>
        <v>2.38</v>
      </c>
      <c r="R189" s="3">
        <v>4.76</v>
      </c>
      <c r="S189" s="3">
        <v>4.5199999999999996</v>
      </c>
      <c r="T189" s="8"/>
      <c r="U189" s="8"/>
      <c r="V189" s="8"/>
      <c r="W189" s="8"/>
      <c r="X189" s="3">
        <v>4.76</v>
      </c>
      <c r="Y189" s="3">
        <v>4.5199999999999996</v>
      </c>
      <c r="Z189" s="8"/>
      <c r="AA189" s="8"/>
      <c r="AB189" s="8"/>
      <c r="AC189" s="8"/>
      <c r="AD189" s="8"/>
      <c r="AE189" s="8"/>
      <c r="AF189" s="2"/>
      <c r="AG189" s="2" t="s">
        <v>72</v>
      </c>
      <c r="AH189" s="2" t="s">
        <v>73</v>
      </c>
      <c r="AI189" s="2" t="s">
        <v>43</v>
      </c>
      <c r="AJ189" s="8"/>
      <c r="AK189" s="8"/>
    </row>
    <row r="190" spans="1:37" ht="12.5" x14ac:dyDescent="0.25">
      <c r="A190" s="1">
        <v>2020</v>
      </c>
      <c r="B190" s="3"/>
      <c r="C190" s="3" t="s">
        <v>37</v>
      </c>
      <c r="D190" s="2" t="s">
        <v>71</v>
      </c>
      <c r="E190" s="8"/>
      <c r="F190" s="1" t="s">
        <v>48</v>
      </c>
      <c r="G190" s="1" t="s">
        <v>40</v>
      </c>
      <c r="H190" s="3">
        <v>4</v>
      </c>
      <c r="I190" s="3">
        <v>187.27062000000001</v>
      </c>
      <c r="J190" s="3">
        <v>35.905650000000001</v>
      </c>
      <c r="K190" s="3">
        <v>35.946959999999997</v>
      </c>
      <c r="L190" s="8"/>
      <c r="M190" s="8"/>
      <c r="N190" s="8"/>
      <c r="O190" s="8"/>
      <c r="P190" s="3">
        <f t="shared" si="0"/>
        <v>2.165</v>
      </c>
      <c r="Q190" s="3">
        <f t="shared" si="1"/>
        <v>2.5099999999999998</v>
      </c>
      <c r="R190" s="3">
        <v>5.0199999999999996</v>
      </c>
      <c r="S190" s="3">
        <v>4.33</v>
      </c>
      <c r="T190" s="8"/>
      <c r="U190" s="8"/>
      <c r="V190" s="8"/>
      <c r="W190" s="8"/>
      <c r="X190" s="3">
        <v>5.0199999999999996</v>
      </c>
      <c r="Y190" s="3">
        <v>4.33</v>
      </c>
      <c r="Z190" s="8"/>
      <c r="AA190" s="8"/>
      <c r="AB190" s="8"/>
      <c r="AC190" s="8"/>
      <c r="AD190" s="8"/>
      <c r="AE190" s="8"/>
      <c r="AF190" s="2"/>
      <c r="AG190" s="2" t="s">
        <v>72</v>
      </c>
      <c r="AH190" s="2" t="s">
        <v>73</v>
      </c>
      <c r="AI190" s="2" t="s">
        <v>43</v>
      </c>
      <c r="AJ190" s="8"/>
      <c r="AK190" s="8"/>
    </row>
    <row r="191" spans="1:37" ht="12.5" x14ac:dyDescent="0.25">
      <c r="A191" s="1">
        <v>2020</v>
      </c>
      <c r="B191" s="3"/>
      <c r="C191" s="3" t="s">
        <v>37</v>
      </c>
      <c r="D191" s="2" t="s">
        <v>71</v>
      </c>
      <c r="E191" s="8"/>
      <c r="F191" s="1" t="s">
        <v>49</v>
      </c>
      <c r="G191" s="1" t="s">
        <v>46</v>
      </c>
      <c r="H191" s="3">
        <v>1</v>
      </c>
      <c r="I191" s="3">
        <v>147.82631000000001</v>
      </c>
      <c r="J191" s="3"/>
      <c r="K191" s="3">
        <v>20.372949999999999</v>
      </c>
      <c r="L191" s="8"/>
      <c r="M191" s="8"/>
      <c r="N191" s="8"/>
      <c r="O191" s="8"/>
      <c r="P191" s="3">
        <f t="shared" si="0"/>
        <v>1.865</v>
      </c>
      <c r="Q191" s="3">
        <f t="shared" si="1"/>
        <v>2.0099999999999998</v>
      </c>
      <c r="R191" s="3">
        <v>4.0199999999999996</v>
      </c>
      <c r="S191" s="3">
        <v>3.73</v>
      </c>
      <c r="T191" s="8"/>
      <c r="U191" s="8"/>
      <c r="V191" s="8"/>
      <c r="W191" s="8"/>
      <c r="X191" s="3">
        <v>4.0199999999999996</v>
      </c>
      <c r="Y191" s="3">
        <v>3.73</v>
      </c>
      <c r="Z191" s="8"/>
      <c r="AA191" s="8"/>
      <c r="AB191" s="8"/>
      <c r="AC191" s="8"/>
      <c r="AD191" s="8"/>
      <c r="AE191" s="8"/>
      <c r="AF191" s="2"/>
      <c r="AG191" s="2" t="s">
        <v>72</v>
      </c>
      <c r="AH191" s="2" t="s">
        <v>73</v>
      </c>
      <c r="AI191" s="2" t="s">
        <v>43</v>
      </c>
      <c r="AJ191" s="8"/>
      <c r="AK191" s="8"/>
    </row>
    <row r="192" spans="1:37" ht="12.5" x14ac:dyDescent="0.25">
      <c r="A192" s="1">
        <v>2020</v>
      </c>
      <c r="B192" s="3"/>
      <c r="C192" s="3" t="s">
        <v>37</v>
      </c>
      <c r="D192" s="2" t="s">
        <v>71</v>
      </c>
      <c r="E192" s="8"/>
      <c r="F192" s="1" t="s">
        <v>49</v>
      </c>
      <c r="G192" s="1" t="s">
        <v>46</v>
      </c>
      <c r="H192" s="3">
        <v>2</v>
      </c>
      <c r="I192" s="3">
        <v>172.32767000000001</v>
      </c>
      <c r="J192" s="3">
        <v>38.566890000000001</v>
      </c>
      <c r="K192" s="3">
        <v>43.697519999999997</v>
      </c>
      <c r="L192" s="8"/>
      <c r="M192" s="8"/>
      <c r="N192" s="8"/>
      <c r="O192" s="8"/>
      <c r="P192" s="3">
        <f t="shared" si="0"/>
        <v>2.74</v>
      </c>
      <c r="Q192" s="3">
        <f t="shared" si="1"/>
        <v>2.8450000000000002</v>
      </c>
      <c r="R192" s="3">
        <v>5.69</v>
      </c>
      <c r="S192" s="3">
        <v>5.48</v>
      </c>
      <c r="T192" s="8"/>
      <c r="U192" s="8"/>
      <c r="V192" s="8"/>
      <c r="W192" s="8"/>
      <c r="X192" s="3">
        <v>5.69</v>
      </c>
      <c r="Y192" s="3">
        <v>5.48</v>
      </c>
      <c r="Z192" s="8"/>
      <c r="AA192" s="8"/>
      <c r="AB192" s="8"/>
      <c r="AC192" s="8"/>
      <c r="AD192" s="8"/>
      <c r="AE192" s="8"/>
      <c r="AF192" s="2"/>
      <c r="AG192" s="2" t="s">
        <v>72</v>
      </c>
      <c r="AH192" s="2" t="s">
        <v>73</v>
      </c>
      <c r="AI192" s="2" t="s">
        <v>43</v>
      </c>
      <c r="AJ192" s="8"/>
      <c r="AK192" s="8"/>
    </row>
    <row r="193" spans="1:37" ht="12.5" x14ac:dyDescent="0.25">
      <c r="A193" s="1">
        <v>2020</v>
      </c>
      <c r="B193" s="3"/>
      <c r="C193" s="3" t="s">
        <v>37</v>
      </c>
      <c r="D193" s="2" t="s">
        <v>71</v>
      </c>
      <c r="E193" s="8"/>
      <c r="F193" s="1" t="s">
        <v>49</v>
      </c>
      <c r="G193" s="1" t="s">
        <v>46</v>
      </c>
      <c r="H193" s="3">
        <v>3</v>
      </c>
      <c r="I193" s="3">
        <v>324.59282999999999</v>
      </c>
      <c r="J193" s="3">
        <v>43.654829999999997</v>
      </c>
      <c r="K193" s="3">
        <v>53.860129999999998</v>
      </c>
      <c r="L193" s="8"/>
      <c r="M193" s="8"/>
      <c r="N193" s="8"/>
      <c r="O193" s="8"/>
      <c r="P193" s="3">
        <f t="shared" si="0"/>
        <v>2.39</v>
      </c>
      <c r="Q193" s="3">
        <f t="shared" si="1"/>
        <v>2.6</v>
      </c>
      <c r="R193" s="3">
        <v>5.2</v>
      </c>
      <c r="S193" s="3">
        <v>4.78</v>
      </c>
      <c r="T193" s="8"/>
      <c r="U193" s="8"/>
      <c r="V193" s="8"/>
      <c r="W193" s="8"/>
      <c r="X193" s="3">
        <v>5.2</v>
      </c>
      <c r="Y193" s="3">
        <v>4.78</v>
      </c>
      <c r="Z193" s="8"/>
      <c r="AA193" s="8"/>
      <c r="AB193" s="8"/>
      <c r="AC193" s="8"/>
      <c r="AD193" s="8"/>
      <c r="AE193" s="8"/>
      <c r="AF193" s="2"/>
      <c r="AG193" s="2" t="s">
        <v>72</v>
      </c>
      <c r="AH193" s="2" t="s">
        <v>73</v>
      </c>
      <c r="AI193" s="2" t="s">
        <v>43</v>
      </c>
      <c r="AJ193" s="8"/>
      <c r="AK193" s="8"/>
    </row>
    <row r="194" spans="1:37" ht="12.5" x14ac:dyDescent="0.25">
      <c r="A194" s="1">
        <v>2020</v>
      </c>
      <c r="B194" s="3"/>
      <c r="C194" s="3" t="s">
        <v>37</v>
      </c>
      <c r="D194" s="2" t="s">
        <v>71</v>
      </c>
      <c r="E194" s="8"/>
      <c r="F194" s="1" t="s">
        <v>49</v>
      </c>
      <c r="G194" s="1" t="s">
        <v>40</v>
      </c>
      <c r="H194" s="3">
        <v>1</v>
      </c>
      <c r="I194" s="3">
        <v>184.64492000000001</v>
      </c>
      <c r="J194" s="3">
        <v>27.05068</v>
      </c>
      <c r="K194" s="3">
        <v>29.844270000000002</v>
      </c>
      <c r="L194" s="8"/>
      <c r="M194" s="8"/>
      <c r="N194" s="8"/>
      <c r="O194" s="8"/>
      <c r="P194" s="3">
        <f t="shared" si="0"/>
        <v>2.34</v>
      </c>
      <c r="Q194" s="3">
        <f t="shared" si="1"/>
        <v>2.3450000000000002</v>
      </c>
      <c r="R194" s="3">
        <v>4.6900000000000004</v>
      </c>
      <c r="S194" s="3">
        <v>4.68</v>
      </c>
      <c r="T194" s="8"/>
      <c r="U194" s="8"/>
      <c r="V194" s="8"/>
      <c r="W194" s="8"/>
      <c r="X194" s="3">
        <v>4.6900000000000004</v>
      </c>
      <c r="Y194" s="3">
        <v>4.68</v>
      </c>
      <c r="Z194" s="8"/>
      <c r="AA194" s="8"/>
      <c r="AB194" s="8"/>
      <c r="AC194" s="8"/>
      <c r="AD194" s="8"/>
      <c r="AE194" s="8"/>
      <c r="AF194" s="2"/>
      <c r="AG194" s="2" t="s">
        <v>72</v>
      </c>
      <c r="AH194" s="2" t="s">
        <v>73</v>
      </c>
      <c r="AI194" s="2" t="s">
        <v>43</v>
      </c>
      <c r="AJ194" s="8"/>
      <c r="AK194" s="8"/>
    </row>
    <row r="195" spans="1:37" ht="12.5" x14ac:dyDescent="0.25">
      <c r="A195" s="1">
        <v>2020</v>
      </c>
      <c r="B195" s="3"/>
      <c r="C195" s="3" t="s">
        <v>37</v>
      </c>
      <c r="D195" s="2" t="s">
        <v>71</v>
      </c>
      <c r="E195" s="8"/>
      <c r="F195" s="1" t="s">
        <v>49</v>
      </c>
      <c r="G195" s="1" t="s">
        <v>40</v>
      </c>
      <c r="H195" s="3">
        <v>2</v>
      </c>
      <c r="I195" s="3">
        <v>164.24722</v>
      </c>
      <c r="J195" s="3">
        <v>42.747689999999999</v>
      </c>
      <c r="K195" s="3">
        <v>42.988860000000003</v>
      </c>
      <c r="L195" s="8"/>
      <c r="M195" s="8"/>
      <c r="N195" s="8"/>
      <c r="O195" s="8"/>
      <c r="P195" s="3">
        <f t="shared" si="0"/>
        <v>2.5649999999999999</v>
      </c>
      <c r="Q195" s="3">
        <f t="shared" si="1"/>
        <v>2.8450000000000002</v>
      </c>
      <c r="R195" s="3">
        <v>5.69</v>
      </c>
      <c r="S195" s="3">
        <v>5.13</v>
      </c>
      <c r="T195" s="8"/>
      <c r="U195" s="8"/>
      <c r="V195" s="8"/>
      <c r="W195" s="8"/>
      <c r="X195" s="3">
        <v>5.69</v>
      </c>
      <c r="Y195" s="3">
        <v>5.13</v>
      </c>
      <c r="Z195" s="8"/>
      <c r="AA195" s="8"/>
      <c r="AB195" s="8"/>
      <c r="AC195" s="8"/>
      <c r="AD195" s="8"/>
      <c r="AE195" s="8"/>
      <c r="AF195" s="2"/>
      <c r="AG195" s="2" t="s">
        <v>72</v>
      </c>
      <c r="AH195" s="2" t="s">
        <v>73</v>
      </c>
      <c r="AI195" s="2" t="s">
        <v>43</v>
      </c>
      <c r="AJ195" s="8"/>
      <c r="AK195" s="8"/>
    </row>
    <row r="196" spans="1:37" ht="12.5" x14ac:dyDescent="0.25">
      <c r="A196" s="1">
        <v>2020</v>
      </c>
      <c r="B196" s="3"/>
      <c r="C196" s="3" t="s">
        <v>37</v>
      </c>
      <c r="D196" s="2" t="s">
        <v>71</v>
      </c>
      <c r="E196" s="8"/>
      <c r="F196" s="1" t="s">
        <v>49</v>
      </c>
      <c r="G196" s="1" t="s">
        <v>40</v>
      </c>
      <c r="H196" s="3">
        <v>3</v>
      </c>
      <c r="I196" s="3">
        <v>246.30861999999999</v>
      </c>
      <c r="J196" s="3">
        <v>30.099029999999999</v>
      </c>
      <c r="K196" s="3">
        <v>37.988570000000003</v>
      </c>
      <c r="L196" s="8"/>
      <c r="M196" s="8"/>
      <c r="N196" s="8"/>
      <c r="O196" s="8"/>
      <c r="P196" s="3">
        <f t="shared" si="0"/>
        <v>2.66</v>
      </c>
      <c r="Q196" s="3">
        <f t="shared" si="1"/>
        <v>2.8149999999999999</v>
      </c>
      <c r="R196" s="3">
        <v>5.63</v>
      </c>
      <c r="S196" s="3">
        <v>5.32</v>
      </c>
      <c r="T196" s="8"/>
      <c r="U196" s="8"/>
      <c r="V196" s="8"/>
      <c r="W196" s="8"/>
      <c r="X196" s="3">
        <v>5.63</v>
      </c>
      <c r="Y196" s="3">
        <v>5.32</v>
      </c>
      <c r="Z196" s="8"/>
      <c r="AA196" s="8"/>
      <c r="AB196" s="8"/>
      <c r="AC196" s="8"/>
      <c r="AD196" s="8"/>
      <c r="AE196" s="8"/>
      <c r="AF196" s="2"/>
      <c r="AG196" s="2" t="s">
        <v>72</v>
      </c>
      <c r="AH196" s="2" t="s">
        <v>73</v>
      </c>
      <c r="AI196" s="2" t="s">
        <v>43</v>
      </c>
      <c r="AJ196" s="8"/>
      <c r="AK196" s="8"/>
    </row>
    <row r="197" spans="1:37" ht="12.5" x14ac:dyDescent="0.25">
      <c r="A197" s="1">
        <v>2020</v>
      </c>
      <c r="B197" s="3"/>
      <c r="C197" s="3" t="s">
        <v>37</v>
      </c>
      <c r="D197" s="2" t="s">
        <v>71</v>
      </c>
      <c r="E197" s="8"/>
      <c r="F197" s="1" t="s">
        <v>49</v>
      </c>
      <c r="G197" s="1" t="s">
        <v>74</v>
      </c>
      <c r="H197" s="3">
        <v>1</v>
      </c>
      <c r="I197" s="3">
        <v>111.32724</v>
      </c>
      <c r="J197" s="3">
        <v>21.78923</v>
      </c>
      <c r="K197" s="3">
        <v>21.78923</v>
      </c>
      <c r="L197" s="8"/>
      <c r="M197" s="8"/>
      <c r="N197" s="8"/>
      <c r="O197" s="8"/>
      <c r="P197" s="3">
        <f t="shared" si="0"/>
        <v>2.0699999999999998</v>
      </c>
      <c r="Q197" s="3">
        <f t="shared" si="1"/>
        <v>2.14</v>
      </c>
      <c r="R197" s="3">
        <v>4.28</v>
      </c>
      <c r="S197" s="3">
        <v>4.1399999999999997</v>
      </c>
      <c r="T197" s="8"/>
      <c r="U197" s="8"/>
      <c r="V197" s="8"/>
      <c r="W197" s="8"/>
      <c r="X197" s="3">
        <v>4.28</v>
      </c>
      <c r="Y197" s="3">
        <v>4.1399999999999997</v>
      </c>
      <c r="Z197" s="8"/>
      <c r="AA197" s="8"/>
      <c r="AB197" s="8"/>
      <c r="AC197" s="8"/>
      <c r="AD197" s="8"/>
      <c r="AE197" s="8"/>
      <c r="AF197" s="2"/>
      <c r="AG197" s="2" t="s">
        <v>72</v>
      </c>
      <c r="AH197" s="2" t="s">
        <v>73</v>
      </c>
      <c r="AI197" s="2" t="s">
        <v>43</v>
      </c>
      <c r="AJ197" s="8"/>
      <c r="AK197" s="8"/>
    </row>
    <row r="198" spans="1:37" ht="12.5" x14ac:dyDescent="0.25">
      <c r="A198" s="1">
        <v>2020</v>
      </c>
      <c r="B198" s="3"/>
      <c r="C198" s="3" t="s">
        <v>37</v>
      </c>
      <c r="D198" s="2" t="s">
        <v>71</v>
      </c>
      <c r="E198" s="8"/>
      <c r="F198" s="1" t="s">
        <v>49</v>
      </c>
      <c r="G198" s="1" t="s">
        <v>74</v>
      </c>
      <c r="H198" s="3">
        <v>2</v>
      </c>
      <c r="I198" s="3">
        <v>153.39722</v>
      </c>
      <c r="J198" s="3">
        <v>10.29935</v>
      </c>
      <c r="K198" s="3">
        <v>32.209249999999997</v>
      </c>
      <c r="L198" s="8"/>
      <c r="M198" s="8"/>
      <c r="N198" s="8"/>
      <c r="O198" s="8"/>
      <c r="P198" s="3">
        <f t="shared" si="0"/>
        <v>1.84</v>
      </c>
      <c r="Q198" s="3">
        <f t="shared" si="1"/>
        <v>1.99</v>
      </c>
      <c r="R198" s="3">
        <v>3.98</v>
      </c>
      <c r="S198" s="3">
        <v>3.68</v>
      </c>
      <c r="T198" s="8"/>
      <c r="U198" s="8"/>
      <c r="V198" s="8"/>
      <c r="W198" s="8"/>
      <c r="X198" s="3">
        <v>3.98</v>
      </c>
      <c r="Y198" s="3">
        <v>3.68</v>
      </c>
      <c r="Z198" s="8"/>
      <c r="AA198" s="8"/>
      <c r="AB198" s="8"/>
      <c r="AC198" s="8"/>
      <c r="AD198" s="8"/>
      <c r="AE198" s="8"/>
      <c r="AF198" s="2"/>
      <c r="AG198" s="2" t="s">
        <v>72</v>
      </c>
      <c r="AH198" s="2" t="s">
        <v>73</v>
      </c>
      <c r="AI198" s="2" t="s">
        <v>43</v>
      </c>
      <c r="AJ198" s="8"/>
      <c r="AK198" s="8"/>
    </row>
    <row r="199" spans="1:37" ht="12.5" x14ac:dyDescent="0.25">
      <c r="A199" s="1">
        <v>2020</v>
      </c>
      <c r="B199" s="3"/>
      <c r="C199" s="3" t="s">
        <v>37</v>
      </c>
      <c r="D199" s="2" t="s">
        <v>71</v>
      </c>
      <c r="E199" s="8"/>
      <c r="F199" s="1" t="s">
        <v>49</v>
      </c>
      <c r="G199" s="1" t="s">
        <v>74</v>
      </c>
      <c r="H199" s="3">
        <v>3</v>
      </c>
      <c r="I199" s="3">
        <v>100.52233</v>
      </c>
      <c r="J199" s="3">
        <v>19.070499999999999</v>
      </c>
      <c r="K199" s="3">
        <v>19.137519999999999</v>
      </c>
      <c r="L199" s="8"/>
      <c r="M199" s="8"/>
      <c r="N199" s="8"/>
      <c r="O199" s="8"/>
      <c r="P199" s="3">
        <f t="shared" si="0"/>
        <v>1.71</v>
      </c>
      <c r="Q199" s="3">
        <f t="shared" si="1"/>
        <v>1.94</v>
      </c>
      <c r="R199" s="3">
        <v>3.88</v>
      </c>
      <c r="S199" s="3">
        <v>3.42</v>
      </c>
      <c r="T199" s="8"/>
      <c r="U199" s="8"/>
      <c r="V199" s="8"/>
      <c r="W199" s="8"/>
      <c r="X199" s="3">
        <v>3.88</v>
      </c>
      <c r="Y199" s="3">
        <v>3.42</v>
      </c>
      <c r="Z199" s="8"/>
      <c r="AA199" s="8"/>
      <c r="AB199" s="8"/>
      <c r="AC199" s="8"/>
      <c r="AD199" s="8"/>
      <c r="AE199" s="8"/>
      <c r="AF199" s="2"/>
      <c r="AG199" s="2" t="s">
        <v>72</v>
      </c>
      <c r="AH199" s="2" t="s">
        <v>73</v>
      </c>
      <c r="AI199" s="2" t="s">
        <v>43</v>
      </c>
      <c r="AJ199" s="8"/>
      <c r="AK199" s="8"/>
    </row>
    <row r="200" spans="1:37" ht="12.5" x14ac:dyDescent="0.25">
      <c r="A200" s="1">
        <v>2020</v>
      </c>
      <c r="B200" s="3"/>
      <c r="C200" s="3" t="s">
        <v>75</v>
      </c>
      <c r="D200" s="2" t="s">
        <v>71</v>
      </c>
      <c r="E200" s="8"/>
      <c r="F200" s="1" t="s">
        <v>39</v>
      </c>
      <c r="G200" s="1" t="s">
        <v>46</v>
      </c>
      <c r="H200" s="3">
        <v>2</v>
      </c>
      <c r="I200" s="3">
        <v>253.15221</v>
      </c>
      <c r="J200" s="3">
        <v>43.371679999999998</v>
      </c>
      <c r="K200" s="3">
        <v>48.459359999999997</v>
      </c>
      <c r="L200" s="8"/>
      <c r="M200" s="8"/>
      <c r="N200" s="8"/>
      <c r="O200" s="8"/>
      <c r="P200" s="3">
        <f t="shared" si="0"/>
        <v>2.8149999999999999</v>
      </c>
      <c r="Q200" s="3">
        <f t="shared" si="1"/>
        <v>3.0550000000000002</v>
      </c>
      <c r="R200" s="3">
        <v>6.11</v>
      </c>
      <c r="S200" s="3">
        <v>5.63</v>
      </c>
      <c r="T200" s="8"/>
      <c r="U200" s="8"/>
      <c r="V200" s="8"/>
      <c r="W200" s="8"/>
      <c r="X200" s="3">
        <v>6.11</v>
      </c>
      <c r="Y200" s="3">
        <v>5.63</v>
      </c>
      <c r="Z200" s="8"/>
      <c r="AA200" s="8"/>
      <c r="AB200" s="8"/>
      <c r="AC200" s="8"/>
      <c r="AD200" s="8"/>
      <c r="AE200" s="8"/>
      <c r="AF200" s="2"/>
      <c r="AG200" s="2" t="s">
        <v>72</v>
      </c>
      <c r="AH200" s="2" t="s">
        <v>73</v>
      </c>
      <c r="AI200" s="2" t="s">
        <v>43</v>
      </c>
      <c r="AJ200" s="8"/>
      <c r="AK200" s="8"/>
    </row>
    <row r="201" spans="1:37" ht="12.5" x14ac:dyDescent="0.25">
      <c r="A201" s="1">
        <v>2020</v>
      </c>
      <c r="B201" s="3"/>
      <c r="C201" s="3" t="s">
        <v>75</v>
      </c>
      <c r="D201" s="2" t="s">
        <v>71</v>
      </c>
      <c r="E201" s="8"/>
      <c r="F201" s="1" t="s">
        <v>39</v>
      </c>
      <c r="G201" s="1" t="s">
        <v>46</v>
      </c>
      <c r="H201" s="3">
        <v>3</v>
      </c>
      <c r="I201" s="3">
        <v>172.74906999999999</v>
      </c>
      <c r="J201" s="3">
        <v>26.979780000000002</v>
      </c>
      <c r="K201" s="3">
        <v>36.868049999999997</v>
      </c>
      <c r="L201" s="8"/>
      <c r="M201" s="8"/>
      <c r="N201" s="8"/>
      <c r="O201" s="8"/>
      <c r="P201" s="3">
        <f t="shared" si="0"/>
        <v>2.4849999999999999</v>
      </c>
      <c r="Q201" s="3">
        <f t="shared" si="1"/>
        <v>3.14</v>
      </c>
      <c r="R201" s="3">
        <v>6.28</v>
      </c>
      <c r="S201" s="3">
        <v>4.97</v>
      </c>
      <c r="T201" s="8"/>
      <c r="U201" s="8"/>
      <c r="V201" s="8"/>
      <c r="W201" s="8"/>
      <c r="X201" s="3">
        <v>6.28</v>
      </c>
      <c r="Y201" s="3">
        <v>4.97</v>
      </c>
      <c r="Z201" s="8"/>
      <c r="AA201" s="8"/>
      <c r="AB201" s="8"/>
      <c r="AC201" s="8"/>
      <c r="AD201" s="8"/>
      <c r="AE201" s="8"/>
      <c r="AF201" s="2"/>
      <c r="AG201" s="2" t="s">
        <v>72</v>
      </c>
      <c r="AH201" s="2" t="s">
        <v>73</v>
      </c>
      <c r="AI201" s="2" t="s">
        <v>43</v>
      </c>
      <c r="AJ201" s="8"/>
      <c r="AK201" s="8"/>
    </row>
    <row r="202" spans="1:37" ht="12.5" x14ac:dyDescent="0.25">
      <c r="A202" s="1">
        <v>2020</v>
      </c>
      <c r="B202" s="3"/>
      <c r="C202" s="3" t="s">
        <v>75</v>
      </c>
      <c r="D202" s="2" t="s">
        <v>71</v>
      </c>
      <c r="E202" s="8"/>
      <c r="F202" s="1" t="s">
        <v>39</v>
      </c>
      <c r="G202" s="1" t="s">
        <v>46</v>
      </c>
      <c r="H202" s="3">
        <v>4</v>
      </c>
      <c r="I202" s="3">
        <v>170.14686</v>
      </c>
      <c r="J202" s="3">
        <v>40.184460000000001</v>
      </c>
      <c r="K202" s="3">
        <v>40.567909999999998</v>
      </c>
      <c r="L202" s="8"/>
      <c r="M202" s="8"/>
      <c r="N202" s="8"/>
      <c r="O202" s="8"/>
      <c r="P202" s="3">
        <f t="shared" si="0"/>
        <v>2.85</v>
      </c>
      <c r="Q202" s="3">
        <f t="shared" si="1"/>
        <v>2.96</v>
      </c>
      <c r="R202" s="3">
        <v>5.92</v>
      </c>
      <c r="S202" s="3">
        <v>5.7</v>
      </c>
      <c r="T202" s="8"/>
      <c r="U202" s="8"/>
      <c r="V202" s="8"/>
      <c r="W202" s="8"/>
      <c r="X202" s="3">
        <v>5.92</v>
      </c>
      <c r="Y202" s="3">
        <v>5.7</v>
      </c>
      <c r="Z202" s="8"/>
      <c r="AA202" s="8"/>
      <c r="AB202" s="8"/>
      <c r="AC202" s="8"/>
      <c r="AD202" s="8"/>
      <c r="AE202" s="8"/>
      <c r="AF202" s="2"/>
      <c r="AG202" s="2" t="s">
        <v>72</v>
      </c>
      <c r="AH202" s="2" t="s">
        <v>73</v>
      </c>
      <c r="AI202" s="2" t="s">
        <v>43</v>
      </c>
      <c r="AJ202" s="8"/>
      <c r="AK202" s="8"/>
    </row>
    <row r="203" spans="1:37" ht="12.5" x14ac:dyDescent="0.25">
      <c r="A203" s="1">
        <v>2020</v>
      </c>
      <c r="B203" s="3"/>
      <c r="C203" s="3" t="s">
        <v>75</v>
      </c>
      <c r="D203" s="2" t="s">
        <v>71</v>
      </c>
      <c r="E203" s="8"/>
      <c r="F203" s="1" t="s">
        <v>39</v>
      </c>
      <c r="G203" s="1" t="s">
        <v>40</v>
      </c>
      <c r="H203" s="3">
        <v>2</v>
      </c>
      <c r="I203" s="3">
        <v>184.10993999999999</v>
      </c>
      <c r="J203" s="3">
        <v>21.277699999999999</v>
      </c>
      <c r="K203" s="3">
        <v>21.654879999999999</v>
      </c>
      <c r="L203" s="8"/>
      <c r="M203" s="8"/>
      <c r="N203" s="8"/>
      <c r="O203" s="8"/>
      <c r="P203" s="3">
        <f t="shared" si="0"/>
        <v>2.1949999999999998</v>
      </c>
      <c r="Q203" s="3">
        <f t="shared" si="1"/>
        <v>2.63</v>
      </c>
      <c r="R203" s="3">
        <v>5.26</v>
      </c>
      <c r="S203" s="3">
        <v>4.3899999999999997</v>
      </c>
      <c r="T203" s="8"/>
      <c r="U203" s="8"/>
      <c r="V203" s="8"/>
      <c r="W203" s="8"/>
      <c r="X203" s="3">
        <v>5.26</v>
      </c>
      <c r="Y203" s="3">
        <v>4.3899999999999997</v>
      </c>
      <c r="Z203" s="8"/>
      <c r="AA203" s="8"/>
      <c r="AB203" s="8"/>
      <c r="AC203" s="8"/>
      <c r="AD203" s="8"/>
      <c r="AE203" s="8"/>
      <c r="AF203" s="2"/>
      <c r="AG203" s="2" t="s">
        <v>72</v>
      </c>
      <c r="AH203" s="2" t="s">
        <v>73</v>
      </c>
      <c r="AI203" s="2" t="s">
        <v>43</v>
      </c>
      <c r="AJ203" s="8"/>
      <c r="AK203" s="8"/>
    </row>
    <row r="204" spans="1:37" ht="12.5" x14ac:dyDescent="0.25">
      <c r="A204" s="1">
        <v>2020</v>
      </c>
      <c r="B204" s="3"/>
      <c r="C204" s="3" t="s">
        <v>75</v>
      </c>
      <c r="D204" s="2" t="s">
        <v>71</v>
      </c>
      <c r="E204" s="8"/>
      <c r="F204" s="1" t="s">
        <v>39</v>
      </c>
      <c r="G204" s="1" t="s">
        <v>40</v>
      </c>
      <c r="H204" s="3">
        <v>3</v>
      </c>
      <c r="I204" s="3">
        <v>115.09385</v>
      </c>
      <c r="J204" s="3">
        <v>10.68173</v>
      </c>
      <c r="K204" s="3">
        <v>17.513059999999999</v>
      </c>
      <c r="L204" s="8"/>
      <c r="M204" s="8"/>
      <c r="N204" s="8"/>
      <c r="O204" s="8"/>
      <c r="P204" s="3">
        <f t="shared" si="0"/>
        <v>1.76</v>
      </c>
      <c r="Q204" s="3">
        <f t="shared" si="1"/>
        <v>2.15</v>
      </c>
      <c r="R204" s="3">
        <v>4.3</v>
      </c>
      <c r="S204" s="3">
        <v>3.52</v>
      </c>
      <c r="T204" s="8"/>
      <c r="U204" s="8"/>
      <c r="V204" s="8"/>
      <c r="W204" s="8"/>
      <c r="X204" s="3">
        <v>4.3</v>
      </c>
      <c r="Y204" s="3">
        <v>3.52</v>
      </c>
      <c r="Z204" s="8"/>
      <c r="AA204" s="8"/>
      <c r="AB204" s="8"/>
      <c r="AC204" s="8"/>
      <c r="AD204" s="8"/>
      <c r="AE204" s="8"/>
      <c r="AF204" s="2"/>
      <c r="AG204" s="2" t="s">
        <v>72</v>
      </c>
      <c r="AH204" s="2" t="s">
        <v>73</v>
      </c>
      <c r="AI204" s="2" t="s">
        <v>43</v>
      </c>
      <c r="AJ204" s="8"/>
      <c r="AK204" s="8"/>
    </row>
    <row r="205" spans="1:37" ht="12.5" x14ac:dyDescent="0.25">
      <c r="A205" s="1">
        <v>2020</v>
      </c>
      <c r="B205" s="3"/>
      <c r="C205" s="3" t="s">
        <v>75</v>
      </c>
      <c r="D205" s="2" t="s">
        <v>71</v>
      </c>
      <c r="E205" s="8"/>
      <c r="F205" s="1" t="s">
        <v>39</v>
      </c>
      <c r="G205" s="1" t="s">
        <v>40</v>
      </c>
      <c r="H205" s="3">
        <v>4</v>
      </c>
      <c r="I205" s="3">
        <v>148.66878</v>
      </c>
      <c r="J205" s="3">
        <v>30.89988</v>
      </c>
      <c r="K205" s="3">
        <v>30.89988</v>
      </c>
      <c r="L205" s="8"/>
      <c r="M205" s="8"/>
      <c r="N205" s="8"/>
      <c r="O205" s="8"/>
      <c r="P205" s="3">
        <f t="shared" si="0"/>
        <v>2.67</v>
      </c>
      <c r="Q205" s="3">
        <f t="shared" si="1"/>
        <v>2.87</v>
      </c>
      <c r="R205" s="3">
        <v>5.74</v>
      </c>
      <c r="S205" s="3">
        <v>5.34</v>
      </c>
      <c r="T205" s="8"/>
      <c r="U205" s="8"/>
      <c r="V205" s="8"/>
      <c r="W205" s="8"/>
      <c r="X205" s="3">
        <v>5.74</v>
      </c>
      <c r="Y205" s="3">
        <v>5.34</v>
      </c>
      <c r="Z205" s="8"/>
      <c r="AA205" s="8"/>
      <c r="AB205" s="8"/>
      <c r="AC205" s="8"/>
      <c r="AD205" s="8"/>
      <c r="AE205" s="8"/>
      <c r="AF205" s="2"/>
      <c r="AG205" s="2" t="s">
        <v>72</v>
      </c>
      <c r="AH205" s="2" t="s">
        <v>73</v>
      </c>
      <c r="AI205" s="2" t="s">
        <v>43</v>
      </c>
      <c r="AJ205" s="8"/>
      <c r="AK205" s="8"/>
    </row>
    <row r="206" spans="1:37" ht="12.5" x14ac:dyDescent="0.25">
      <c r="A206" s="1">
        <v>2020</v>
      </c>
      <c r="B206" s="3"/>
      <c r="C206" s="3" t="s">
        <v>75</v>
      </c>
      <c r="D206" s="2" t="s">
        <v>71</v>
      </c>
      <c r="E206" s="8"/>
      <c r="F206" s="1" t="s">
        <v>39</v>
      </c>
      <c r="G206" s="1" t="s">
        <v>40</v>
      </c>
      <c r="H206" s="3">
        <v>5</v>
      </c>
      <c r="I206" s="3">
        <v>281.67072000000002</v>
      </c>
      <c r="J206" s="3">
        <v>55.556260000000002</v>
      </c>
      <c r="K206" s="3">
        <v>56.444270000000003</v>
      </c>
      <c r="L206" s="8"/>
      <c r="M206" s="8"/>
      <c r="N206" s="8"/>
      <c r="O206" s="8"/>
      <c r="P206" s="3">
        <f t="shared" si="0"/>
        <v>2.8149999999999999</v>
      </c>
      <c r="Q206" s="3">
        <f t="shared" si="1"/>
        <v>2.92</v>
      </c>
      <c r="R206" s="3">
        <v>5.84</v>
      </c>
      <c r="S206" s="3">
        <v>5.63</v>
      </c>
      <c r="T206" s="8"/>
      <c r="U206" s="8"/>
      <c r="V206" s="8"/>
      <c r="W206" s="8"/>
      <c r="X206" s="3">
        <v>5.84</v>
      </c>
      <c r="Y206" s="3">
        <v>5.63</v>
      </c>
      <c r="Z206" s="8"/>
      <c r="AA206" s="8"/>
      <c r="AB206" s="8"/>
      <c r="AC206" s="8"/>
      <c r="AD206" s="8"/>
      <c r="AE206" s="8"/>
      <c r="AF206" s="2"/>
      <c r="AG206" s="2" t="s">
        <v>72</v>
      </c>
      <c r="AH206" s="2" t="s">
        <v>73</v>
      </c>
      <c r="AI206" s="2" t="s">
        <v>43</v>
      </c>
      <c r="AJ206" s="8"/>
      <c r="AK206" s="8"/>
    </row>
    <row r="207" spans="1:37" ht="12.5" x14ac:dyDescent="0.25">
      <c r="A207" s="1">
        <v>2020</v>
      </c>
      <c r="B207" s="3"/>
      <c r="C207" s="3" t="s">
        <v>75</v>
      </c>
      <c r="D207" s="2" t="s">
        <v>71</v>
      </c>
      <c r="E207" s="8"/>
      <c r="F207" s="1" t="s">
        <v>39</v>
      </c>
      <c r="G207" s="1" t="s">
        <v>74</v>
      </c>
      <c r="H207" s="3">
        <v>2</v>
      </c>
      <c r="I207" s="3">
        <v>96.690759999999997</v>
      </c>
      <c r="J207" s="3">
        <v>14.560029999999999</v>
      </c>
      <c r="K207" s="3">
        <v>16.19914</v>
      </c>
      <c r="L207" s="8"/>
      <c r="M207" s="8"/>
      <c r="N207" s="8"/>
      <c r="O207" s="8"/>
      <c r="P207" s="3">
        <f t="shared" si="0"/>
        <v>2.36</v>
      </c>
      <c r="Q207" s="3">
        <f t="shared" si="1"/>
        <v>2.4049999999999998</v>
      </c>
      <c r="R207" s="3">
        <v>4.8099999999999996</v>
      </c>
      <c r="S207" s="3">
        <v>4.72</v>
      </c>
      <c r="T207" s="8"/>
      <c r="U207" s="8"/>
      <c r="V207" s="8"/>
      <c r="W207" s="8"/>
      <c r="X207" s="3">
        <v>4.8099999999999996</v>
      </c>
      <c r="Y207" s="3">
        <v>4.72</v>
      </c>
      <c r="Z207" s="8"/>
      <c r="AA207" s="8"/>
      <c r="AB207" s="8"/>
      <c r="AC207" s="8"/>
      <c r="AD207" s="8"/>
      <c r="AE207" s="8"/>
      <c r="AF207" s="2"/>
      <c r="AG207" s="2" t="s">
        <v>72</v>
      </c>
      <c r="AH207" s="2" t="s">
        <v>73</v>
      </c>
      <c r="AI207" s="2" t="s">
        <v>43</v>
      </c>
      <c r="AJ207" s="8"/>
      <c r="AK207" s="8"/>
    </row>
    <row r="208" spans="1:37" ht="12.5" x14ac:dyDescent="0.25">
      <c r="A208" s="1">
        <v>2020</v>
      </c>
      <c r="B208" s="3"/>
      <c r="C208" s="3" t="s">
        <v>75</v>
      </c>
      <c r="D208" s="2" t="s">
        <v>71</v>
      </c>
      <c r="E208" s="8"/>
      <c r="F208" s="1" t="s">
        <v>39</v>
      </c>
      <c r="G208" s="1" t="s">
        <v>74</v>
      </c>
      <c r="H208" s="3">
        <v>3</v>
      </c>
      <c r="I208" s="3">
        <v>114.13205000000001</v>
      </c>
      <c r="J208" s="3">
        <v>19.136679999999998</v>
      </c>
      <c r="K208" s="3">
        <v>22.471679999999999</v>
      </c>
      <c r="L208" s="8"/>
      <c r="M208" s="8"/>
      <c r="N208" s="8"/>
      <c r="O208" s="8"/>
      <c r="P208" s="3">
        <f t="shared" si="0"/>
        <v>2.2400000000000002</v>
      </c>
      <c r="Q208" s="3">
        <f t="shared" si="1"/>
        <v>2.31</v>
      </c>
      <c r="R208" s="3">
        <v>4.62</v>
      </c>
      <c r="S208" s="3">
        <v>4.4800000000000004</v>
      </c>
      <c r="T208" s="8"/>
      <c r="U208" s="8"/>
      <c r="V208" s="8"/>
      <c r="W208" s="8"/>
      <c r="X208" s="3">
        <v>4.62</v>
      </c>
      <c r="Y208" s="3">
        <v>4.4800000000000004</v>
      </c>
      <c r="Z208" s="8"/>
      <c r="AA208" s="8"/>
      <c r="AB208" s="8"/>
      <c r="AC208" s="8"/>
      <c r="AD208" s="8"/>
      <c r="AE208" s="8"/>
      <c r="AF208" s="2"/>
      <c r="AG208" s="2" t="s">
        <v>72</v>
      </c>
      <c r="AH208" s="2" t="s">
        <v>73</v>
      </c>
      <c r="AI208" s="2" t="s">
        <v>43</v>
      </c>
      <c r="AJ208" s="8"/>
      <c r="AK208" s="8"/>
    </row>
    <row r="209" spans="1:37" ht="12.5" x14ac:dyDescent="0.25">
      <c r="A209" s="1">
        <v>2020</v>
      </c>
      <c r="B209" s="3"/>
      <c r="C209" s="3" t="s">
        <v>75</v>
      </c>
      <c r="D209" s="2" t="s">
        <v>71</v>
      </c>
      <c r="E209" s="8"/>
      <c r="F209" s="1" t="s">
        <v>39</v>
      </c>
      <c r="G209" s="1" t="s">
        <v>74</v>
      </c>
      <c r="H209" s="3">
        <v>4</v>
      </c>
      <c r="I209" s="3">
        <v>138.52992</v>
      </c>
      <c r="J209" s="3">
        <v>17.46133</v>
      </c>
      <c r="K209" s="3">
        <v>19.10651</v>
      </c>
      <c r="L209" s="8"/>
      <c r="M209" s="8"/>
      <c r="N209" s="8"/>
      <c r="O209" s="8"/>
      <c r="P209" s="3">
        <f t="shared" si="0"/>
        <v>2.35</v>
      </c>
      <c r="Q209" s="3">
        <f t="shared" si="1"/>
        <v>2.37</v>
      </c>
      <c r="R209" s="3">
        <v>4.74</v>
      </c>
      <c r="S209" s="3">
        <v>4.7</v>
      </c>
      <c r="T209" s="8"/>
      <c r="U209" s="8"/>
      <c r="V209" s="8"/>
      <c r="W209" s="8"/>
      <c r="X209" s="3">
        <v>4.74</v>
      </c>
      <c r="Y209" s="3">
        <v>4.7</v>
      </c>
      <c r="Z209" s="8"/>
      <c r="AA209" s="8"/>
      <c r="AB209" s="8"/>
      <c r="AC209" s="8"/>
      <c r="AD209" s="8"/>
      <c r="AE209" s="8"/>
      <c r="AF209" s="2"/>
      <c r="AG209" s="2" t="s">
        <v>72</v>
      </c>
      <c r="AH209" s="2" t="s">
        <v>73</v>
      </c>
      <c r="AI209" s="2" t="s">
        <v>43</v>
      </c>
      <c r="AJ209" s="8"/>
      <c r="AK209" s="8"/>
    </row>
    <row r="210" spans="1:37" ht="12.5" x14ac:dyDescent="0.25">
      <c r="A210" s="1">
        <v>2020</v>
      </c>
      <c r="B210" s="3"/>
      <c r="C210" s="3" t="s">
        <v>75</v>
      </c>
      <c r="D210" s="2" t="s">
        <v>71</v>
      </c>
      <c r="E210" s="8"/>
      <c r="F210" s="1" t="s">
        <v>39</v>
      </c>
      <c r="G210" s="1" t="s">
        <v>74</v>
      </c>
      <c r="H210" s="3">
        <v>5</v>
      </c>
      <c r="I210" s="3">
        <v>107.07393</v>
      </c>
      <c r="J210" s="3">
        <v>17.982340000000001</v>
      </c>
      <c r="K210" s="3">
        <v>18.269729999999999</v>
      </c>
      <c r="L210" s="8"/>
      <c r="M210" s="8"/>
      <c r="N210" s="8"/>
      <c r="O210" s="8"/>
      <c r="P210" s="3">
        <f t="shared" si="0"/>
        <v>2.0699999999999998</v>
      </c>
      <c r="Q210" s="3">
        <f t="shared" si="1"/>
        <v>2.16</v>
      </c>
      <c r="R210" s="3">
        <v>4.32</v>
      </c>
      <c r="S210" s="3">
        <v>4.1399999999999997</v>
      </c>
      <c r="T210" s="8"/>
      <c r="U210" s="8"/>
      <c r="V210" s="8"/>
      <c r="W210" s="8"/>
      <c r="X210" s="3">
        <v>4.32</v>
      </c>
      <c r="Y210" s="3">
        <v>4.1399999999999997</v>
      </c>
      <c r="Z210" s="8"/>
      <c r="AA210" s="8"/>
      <c r="AB210" s="8"/>
      <c r="AC210" s="8"/>
      <c r="AD210" s="8"/>
      <c r="AE210" s="8"/>
      <c r="AF210" s="2"/>
      <c r="AG210" s="2" t="s">
        <v>72</v>
      </c>
      <c r="AH210" s="2" t="s">
        <v>73</v>
      </c>
      <c r="AI210" s="2" t="s">
        <v>43</v>
      </c>
      <c r="AJ210" s="8"/>
      <c r="AK210" s="8"/>
    </row>
    <row r="211" spans="1:37" ht="12.5" x14ac:dyDescent="0.25">
      <c r="A211" s="1">
        <v>2020</v>
      </c>
      <c r="B211" s="3"/>
      <c r="C211" s="3" t="s">
        <v>75</v>
      </c>
      <c r="D211" s="2" t="s">
        <v>71</v>
      </c>
      <c r="E211" s="8"/>
      <c r="F211" s="1" t="s">
        <v>44</v>
      </c>
      <c r="G211" s="1" t="s">
        <v>46</v>
      </c>
      <c r="H211" s="3">
        <v>2</v>
      </c>
      <c r="I211" s="3">
        <v>172.51376999999999</v>
      </c>
      <c r="J211" s="3">
        <v>12.160019999999999</v>
      </c>
      <c r="K211" s="3">
        <v>22.516819999999999</v>
      </c>
      <c r="L211" s="8"/>
      <c r="M211" s="8"/>
      <c r="N211" s="8"/>
      <c r="O211" s="8"/>
      <c r="P211" s="3">
        <f t="shared" si="0"/>
        <v>2.02</v>
      </c>
      <c r="Q211" s="3">
        <f t="shared" si="1"/>
        <v>2.4500000000000002</v>
      </c>
      <c r="R211" s="3">
        <v>4.9000000000000004</v>
      </c>
      <c r="S211" s="3">
        <v>4.04</v>
      </c>
      <c r="T211" s="8"/>
      <c r="U211" s="8"/>
      <c r="V211" s="8"/>
      <c r="W211" s="8"/>
      <c r="X211" s="3">
        <v>4.9000000000000004</v>
      </c>
      <c r="Y211" s="3">
        <v>4.04</v>
      </c>
      <c r="Z211" s="8"/>
      <c r="AA211" s="8"/>
      <c r="AB211" s="8"/>
      <c r="AC211" s="8"/>
      <c r="AD211" s="8"/>
      <c r="AE211" s="8"/>
      <c r="AF211" s="2"/>
      <c r="AG211" s="2" t="s">
        <v>72</v>
      </c>
      <c r="AH211" s="2" t="s">
        <v>73</v>
      </c>
      <c r="AI211" s="2" t="s">
        <v>43</v>
      </c>
      <c r="AJ211" s="8"/>
      <c r="AK211" s="8"/>
    </row>
    <row r="212" spans="1:37" ht="12.5" x14ac:dyDescent="0.25">
      <c r="A212" s="1">
        <v>2020</v>
      </c>
      <c r="B212" s="3"/>
      <c r="C212" s="3" t="s">
        <v>75</v>
      </c>
      <c r="D212" s="2" t="s">
        <v>71</v>
      </c>
      <c r="E212" s="8"/>
      <c r="F212" s="1" t="s">
        <v>44</v>
      </c>
      <c r="G212" s="1" t="s">
        <v>46</v>
      </c>
      <c r="H212" s="3">
        <v>3</v>
      </c>
      <c r="I212" s="3">
        <v>327.96260999999998</v>
      </c>
      <c r="J212" s="3">
        <v>43.119689999999999</v>
      </c>
      <c r="K212" s="3">
        <v>49.573729999999998</v>
      </c>
      <c r="L212" s="8"/>
      <c r="M212" s="8"/>
      <c r="N212" s="8"/>
      <c r="O212" s="8"/>
      <c r="P212" s="3">
        <f t="shared" si="0"/>
        <v>2.74</v>
      </c>
      <c r="Q212" s="3">
        <f t="shared" si="1"/>
        <v>2.7850000000000001</v>
      </c>
      <c r="R212" s="3">
        <v>5.57</v>
      </c>
      <c r="S212" s="3">
        <v>5.48</v>
      </c>
      <c r="T212" s="8"/>
      <c r="U212" s="8"/>
      <c r="V212" s="8"/>
      <c r="W212" s="8"/>
      <c r="X212" s="3">
        <v>5.57</v>
      </c>
      <c r="Y212" s="3">
        <v>5.48</v>
      </c>
      <c r="Z212" s="8"/>
      <c r="AA212" s="8"/>
      <c r="AB212" s="8"/>
      <c r="AC212" s="8"/>
      <c r="AD212" s="8"/>
      <c r="AE212" s="8"/>
      <c r="AF212" s="2"/>
      <c r="AG212" s="2" t="s">
        <v>72</v>
      </c>
      <c r="AH212" s="2" t="s">
        <v>73</v>
      </c>
      <c r="AI212" s="2" t="s">
        <v>43</v>
      </c>
      <c r="AJ212" s="8"/>
      <c r="AK212" s="8"/>
    </row>
    <row r="213" spans="1:37" ht="12.5" x14ac:dyDescent="0.25">
      <c r="A213" s="1">
        <v>2020</v>
      </c>
      <c r="B213" s="3"/>
      <c r="C213" s="3" t="s">
        <v>75</v>
      </c>
      <c r="D213" s="2" t="s">
        <v>71</v>
      </c>
      <c r="E213" s="8"/>
      <c r="F213" s="1" t="s">
        <v>44</v>
      </c>
      <c r="G213" s="1" t="s">
        <v>46</v>
      </c>
      <c r="H213" s="3">
        <v>4</v>
      </c>
      <c r="I213" s="3">
        <v>287.72242999999997</v>
      </c>
      <c r="J213" s="3">
        <v>28.27843</v>
      </c>
      <c r="K213" s="3">
        <v>41.092120000000001</v>
      </c>
      <c r="L213" s="8"/>
      <c r="M213" s="8"/>
      <c r="N213" s="8"/>
      <c r="O213" s="8"/>
      <c r="P213" s="3">
        <f t="shared" si="0"/>
        <v>2.5049999999999999</v>
      </c>
      <c r="Q213" s="3">
        <f t="shared" si="1"/>
        <v>2.67</v>
      </c>
      <c r="R213" s="3">
        <v>5.34</v>
      </c>
      <c r="S213" s="3">
        <v>5.01</v>
      </c>
      <c r="T213" s="8"/>
      <c r="U213" s="8"/>
      <c r="V213" s="8"/>
      <c r="W213" s="8"/>
      <c r="X213" s="3">
        <v>5.34</v>
      </c>
      <c r="Y213" s="3">
        <v>5.01</v>
      </c>
      <c r="Z213" s="8"/>
      <c r="AA213" s="8"/>
      <c r="AB213" s="8"/>
      <c r="AC213" s="8"/>
      <c r="AD213" s="8"/>
      <c r="AE213" s="8"/>
      <c r="AF213" s="2"/>
      <c r="AG213" s="2" t="s">
        <v>72</v>
      </c>
      <c r="AH213" s="2" t="s">
        <v>73</v>
      </c>
      <c r="AI213" s="2" t="s">
        <v>43</v>
      </c>
      <c r="AJ213" s="8"/>
      <c r="AK213" s="8"/>
    </row>
    <row r="214" spans="1:37" ht="12.5" x14ac:dyDescent="0.25">
      <c r="A214" s="1">
        <v>2020</v>
      </c>
      <c r="B214" s="3"/>
      <c r="C214" s="3" t="s">
        <v>75</v>
      </c>
      <c r="D214" s="2" t="s">
        <v>71</v>
      </c>
      <c r="E214" s="8"/>
      <c r="F214" s="1" t="s">
        <v>44</v>
      </c>
      <c r="G214" s="1" t="s">
        <v>40</v>
      </c>
      <c r="H214" s="3">
        <v>2</v>
      </c>
      <c r="I214" s="3">
        <v>96.74682</v>
      </c>
      <c r="J214" s="3">
        <v>10.04632</v>
      </c>
      <c r="K214" s="3">
        <v>15.52824</v>
      </c>
      <c r="L214" s="8"/>
      <c r="M214" s="8"/>
      <c r="N214" s="8"/>
      <c r="O214" s="8"/>
      <c r="P214" s="3">
        <f t="shared" si="0"/>
        <v>2.16</v>
      </c>
      <c r="Q214" s="3">
        <f t="shared" si="1"/>
        <v>2.2200000000000002</v>
      </c>
      <c r="R214" s="3">
        <v>4.4400000000000004</v>
      </c>
      <c r="S214" s="3">
        <v>4.32</v>
      </c>
      <c r="T214" s="8"/>
      <c r="U214" s="8"/>
      <c r="V214" s="8"/>
      <c r="W214" s="8"/>
      <c r="X214" s="3">
        <v>4.4400000000000004</v>
      </c>
      <c r="Y214" s="3">
        <v>4.32</v>
      </c>
      <c r="Z214" s="8"/>
      <c r="AA214" s="8"/>
      <c r="AB214" s="8"/>
      <c r="AC214" s="8"/>
      <c r="AD214" s="8"/>
      <c r="AE214" s="8"/>
      <c r="AF214" s="2"/>
      <c r="AG214" s="2" t="s">
        <v>72</v>
      </c>
      <c r="AH214" s="2" t="s">
        <v>73</v>
      </c>
      <c r="AI214" s="2" t="s">
        <v>43</v>
      </c>
      <c r="AJ214" s="8"/>
      <c r="AK214" s="8"/>
    </row>
    <row r="215" spans="1:37" ht="12.5" x14ac:dyDescent="0.25">
      <c r="A215" s="1">
        <v>2020</v>
      </c>
      <c r="B215" s="3"/>
      <c r="C215" s="3" t="s">
        <v>75</v>
      </c>
      <c r="D215" s="2" t="s">
        <v>71</v>
      </c>
      <c r="E215" s="8"/>
      <c r="F215" s="1" t="s">
        <v>44</v>
      </c>
      <c r="G215" s="1" t="s">
        <v>40</v>
      </c>
      <c r="H215" s="3">
        <v>3</v>
      </c>
      <c r="I215" s="3">
        <v>194.30332999999999</v>
      </c>
      <c r="J215" s="3">
        <v>20.89254</v>
      </c>
      <c r="K215" s="3">
        <v>27.296389999999999</v>
      </c>
      <c r="L215" s="8"/>
      <c r="M215" s="8"/>
      <c r="N215" s="8"/>
      <c r="O215" s="8"/>
      <c r="P215" s="3">
        <f t="shared" si="0"/>
        <v>2.3650000000000002</v>
      </c>
      <c r="Q215" s="3">
        <f t="shared" si="1"/>
        <v>2.5750000000000002</v>
      </c>
      <c r="R215" s="3">
        <v>5.15</v>
      </c>
      <c r="S215" s="3">
        <v>4.7300000000000004</v>
      </c>
      <c r="T215" s="8"/>
      <c r="U215" s="8"/>
      <c r="V215" s="8"/>
      <c r="W215" s="8"/>
      <c r="X215" s="3">
        <v>5.15</v>
      </c>
      <c r="Y215" s="3">
        <v>4.7300000000000004</v>
      </c>
      <c r="Z215" s="8"/>
      <c r="AA215" s="8"/>
      <c r="AB215" s="8"/>
      <c r="AC215" s="8"/>
      <c r="AD215" s="8"/>
      <c r="AE215" s="8"/>
      <c r="AF215" s="2"/>
      <c r="AG215" s="2" t="s">
        <v>72</v>
      </c>
      <c r="AH215" s="2" t="s">
        <v>73</v>
      </c>
      <c r="AI215" s="2" t="s">
        <v>43</v>
      </c>
      <c r="AJ215" s="8"/>
      <c r="AK215" s="8"/>
    </row>
    <row r="216" spans="1:37" ht="12.5" x14ac:dyDescent="0.25">
      <c r="A216" s="1">
        <v>2020</v>
      </c>
      <c r="B216" s="3"/>
      <c r="C216" s="3" t="s">
        <v>75</v>
      </c>
      <c r="D216" s="2" t="s">
        <v>71</v>
      </c>
      <c r="E216" s="8"/>
      <c r="F216" s="1" t="s">
        <v>44</v>
      </c>
      <c r="G216" s="1" t="s">
        <v>40</v>
      </c>
      <c r="H216" s="3">
        <v>4</v>
      </c>
      <c r="I216" s="3">
        <v>72.638530000000003</v>
      </c>
      <c r="J216" s="3">
        <v>6.6994100000000003</v>
      </c>
      <c r="K216" s="3">
        <v>8.2524300000000004</v>
      </c>
      <c r="L216" s="8"/>
      <c r="M216" s="8"/>
      <c r="N216" s="8"/>
      <c r="O216" s="8"/>
      <c r="P216" s="3">
        <f t="shared" si="0"/>
        <v>1.7749999999999999</v>
      </c>
      <c r="Q216" s="3">
        <f t="shared" si="1"/>
        <v>1.9650000000000001</v>
      </c>
      <c r="R216" s="3">
        <v>3.93</v>
      </c>
      <c r="S216" s="3">
        <v>3.55</v>
      </c>
      <c r="T216" s="8"/>
      <c r="U216" s="8"/>
      <c r="V216" s="8"/>
      <c r="W216" s="8"/>
      <c r="X216" s="3">
        <v>3.93</v>
      </c>
      <c r="Y216" s="3">
        <v>3.55</v>
      </c>
      <c r="Z216" s="8"/>
      <c r="AA216" s="8"/>
      <c r="AB216" s="8"/>
      <c r="AC216" s="8"/>
      <c r="AD216" s="8"/>
      <c r="AE216" s="8"/>
      <c r="AF216" s="2"/>
      <c r="AG216" s="2" t="s">
        <v>72</v>
      </c>
      <c r="AH216" s="2" t="s">
        <v>73</v>
      </c>
      <c r="AI216" s="2" t="s">
        <v>43</v>
      </c>
      <c r="AJ216" s="8"/>
      <c r="AK216" s="8"/>
    </row>
    <row r="217" spans="1:37" ht="12.5" x14ac:dyDescent="0.25">
      <c r="A217" s="1">
        <v>2020</v>
      </c>
      <c r="B217" s="3"/>
      <c r="C217" s="3" t="s">
        <v>75</v>
      </c>
      <c r="D217" s="2" t="s">
        <v>71</v>
      </c>
      <c r="E217" s="8"/>
      <c r="F217" s="1" t="s">
        <v>44</v>
      </c>
      <c r="G217" s="1" t="s">
        <v>40</v>
      </c>
      <c r="H217" s="3">
        <v>5</v>
      </c>
      <c r="I217" s="3">
        <v>102.82975999999999</v>
      </c>
      <c r="J217" s="3">
        <v>16.563580000000002</v>
      </c>
      <c r="K217" s="3">
        <v>16.874649999999999</v>
      </c>
      <c r="L217" s="8"/>
      <c r="M217" s="8"/>
      <c r="N217" s="8"/>
      <c r="O217" s="8"/>
      <c r="P217" s="3">
        <f t="shared" si="0"/>
        <v>2.15</v>
      </c>
      <c r="Q217" s="3">
        <f t="shared" si="1"/>
        <v>2.1850000000000001</v>
      </c>
      <c r="R217" s="3">
        <v>4.37</v>
      </c>
      <c r="S217" s="3">
        <v>4.3</v>
      </c>
      <c r="T217" s="8"/>
      <c r="U217" s="8"/>
      <c r="V217" s="8"/>
      <c r="W217" s="8"/>
      <c r="X217" s="3">
        <v>4.37</v>
      </c>
      <c r="Y217" s="3">
        <v>4.3</v>
      </c>
      <c r="Z217" s="8"/>
      <c r="AA217" s="8"/>
      <c r="AB217" s="8"/>
      <c r="AC217" s="8"/>
      <c r="AD217" s="8"/>
      <c r="AE217" s="8"/>
      <c r="AF217" s="2"/>
      <c r="AG217" s="2" t="s">
        <v>72</v>
      </c>
      <c r="AH217" s="2" t="s">
        <v>73</v>
      </c>
      <c r="AI217" s="2" t="s">
        <v>43</v>
      </c>
      <c r="AJ217" s="8"/>
      <c r="AK217" s="8"/>
    </row>
    <row r="218" spans="1:37" ht="12.5" x14ac:dyDescent="0.25">
      <c r="A218" s="1">
        <v>2020</v>
      </c>
      <c r="B218" s="3"/>
      <c r="C218" s="3" t="s">
        <v>75</v>
      </c>
      <c r="D218" s="2" t="s">
        <v>71</v>
      </c>
      <c r="E218" s="8"/>
      <c r="F218" s="1" t="s">
        <v>45</v>
      </c>
      <c r="G218" s="1" t="s">
        <v>46</v>
      </c>
      <c r="H218" s="3">
        <v>1</v>
      </c>
      <c r="I218" s="3">
        <v>233.46808999999999</v>
      </c>
      <c r="J218" s="3">
        <v>26.311679999999999</v>
      </c>
      <c r="K218" s="3">
        <v>41.839910000000003</v>
      </c>
      <c r="L218" s="8"/>
      <c r="M218" s="8"/>
      <c r="N218" s="8"/>
      <c r="O218" s="8"/>
      <c r="P218" s="3">
        <f t="shared" si="0"/>
        <v>2.84</v>
      </c>
      <c r="Q218" s="3">
        <f t="shared" si="1"/>
        <v>3.0049999999999999</v>
      </c>
      <c r="R218" s="3">
        <v>6.01</v>
      </c>
      <c r="S218" s="3">
        <v>5.68</v>
      </c>
      <c r="T218" s="8"/>
      <c r="U218" s="8"/>
      <c r="V218" s="8"/>
      <c r="W218" s="8"/>
      <c r="X218" s="3">
        <v>6.01</v>
      </c>
      <c r="Y218" s="3">
        <v>5.68</v>
      </c>
      <c r="Z218" s="8"/>
      <c r="AA218" s="8"/>
      <c r="AB218" s="8"/>
      <c r="AC218" s="8"/>
      <c r="AD218" s="8"/>
      <c r="AE218" s="8"/>
      <c r="AF218" s="2"/>
      <c r="AG218" s="2" t="s">
        <v>72</v>
      </c>
      <c r="AH218" s="2" t="s">
        <v>73</v>
      </c>
      <c r="AI218" s="2" t="s">
        <v>43</v>
      </c>
      <c r="AJ218" s="8"/>
      <c r="AK218" s="8"/>
    </row>
    <row r="219" spans="1:37" ht="12.5" x14ac:dyDescent="0.25">
      <c r="A219" s="1">
        <v>2020</v>
      </c>
      <c r="B219" s="3"/>
      <c r="C219" s="3" t="s">
        <v>75</v>
      </c>
      <c r="D219" s="2" t="s">
        <v>71</v>
      </c>
      <c r="E219" s="8"/>
      <c r="F219" s="1" t="s">
        <v>45</v>
      </c>
      <c r="G219" s="1" t="s">
        <v>46</v>
      </c>
      <c r="H219" s="3">
        <v>2</v>
      </c>
      <c r="I219" s="3">
        <v>278.96981</v>
      </c>
      <c r="J219" s="3">
        <v>42.630899999999997</v>
      </c>
      <c r="K219" s="3">
        <v>48.750540000000001</v>
      </c>
      <c r="L219" s="8"/>
      <c r="M219" s="8"/>
      <c r="N219" s="8"/>
      <c r="O219" s="8"/>
      <c r="P219" s="3">
        <f t="shared" si="0"/>
        <v>2.7549999999999999</v>
      </c>
      <c r="Q219" s="3">
        <f t="shared" si="1"/>
        <v>2.8450000000000002</v>
      </c>
      <c r="R219" s="3">
        <v>5.69</v>
      </c>
      <c r="S219" s="3">
        <v>5.51</v>
      </c>
      <c r="T219" s="8"/>
      <c r="U219" s="8"/>
      <c r="V219" s="8"/>
      <c r="W219" s="8"/>
      <c r="X219" s="3">
        <v>5.69</v>
      </c>
      <c r="Y219" s="3">
        <v>5.51</v>
      </c>
      <c r="Z219" s="8"/>
      <c r="AA219" s="8"/>
      <c r="AB219" s="8"/>
      <c r="AC219" s="8"/>
      <c r="AD219" s="8"/>
      <c r="AE219" s="8"/>
      <c r="AF219" s="2"/>
      <c r="AG219" s="2" t="s">
        <v>72</v>
      </c>
      <c r="AH219" s="2" t="s">
        <v>73</v>
      </c>
      <c r="AI219" s="2" t="s">
        <v>43</v>
      </c>
      <c r="AJ219" s="8"/>
      <c r="AK219" s="8"/>
    </row>
    <row r="220" spans="1:37" ht="12.5" x14ac:dyDescent="0.25">
      <c r="A220" s="1">
        <v>2020</v>
      </c>
      <c r="B220" s="3"/>
      <c r="C220" s="3" t="s">
        <v>75</v>
      </c>
      <c r="D220" s="2" t="s">
        <v>71</v>
      </c>
      <c r="E220" s="8"/>
      <c r="F220" s="1" t="s">
        <v>45</v>
      </c>
      <c r="G220" s="1" t="s">
        <v>46</v>
      </c>
      <c r="H220" s="3">
        <v>3</v>
      </c>
      <c r="I220" s="3">
        <v>392.31419</v>
      </c>
      <c r="J220" s="3">
        <v>51.469439999999999</v>
      </c>
      <c r="K220" s="3">
        <v>58.406959999999998</v>
      </c>
      <c r="L220" s="8"/>
      <c r="M220" s="8"/>
      <c r="N220" s="8"/>
      <c r="O220" s="8"/>
      <c r="P220" s="3">
        <f t="shared" si="0"/>
        <v>2.9350000000000001</v>
      </c>
      <c r="Q220" s="3">
        <f t="shared" si="1"/>
        <v>3.06</v>
      </c>
      <c r="R220" s="3">
        <v>6.12</v>
      </c>
      <c r="S220" s="3">
        <v>5.87</v>
      </c>
      <c r="T220" s="8"/>
      <c r="U220" s="8"/>
      <c r="V220" s="8"/>
      <c r="W220" s="8"/>
      <c r="X220" s="3">
        <v>6.12</v>
      </c>
      <c r="Y220" s="3">
        <v>5.87</v>
      </c>
      <c r="Z220" s="8"/>
      <c r="AA220" s="8"/>
      <c r="AB220" s="8"/>
      <c r="AC220" s="8"/>
      <c r="AD220" s="8"/>
      <c r="AE220" s="8"/>
      <c r="AF220" s="2"/>
      <c r="AG220" s="2" t="s">
        <v>72</v>
      </c>
      <c r="AH220" s="2" t="s">
        <v>73</v>
      </c>
      <c r="AI220" s="2" t="s">
        <v>43</v>
      </c>
      <c r="AJ220" s="8"/>
      <c r="AK220" s="8"/>
    </row>
    <row r="221" spans="1:37" ht="12.5" x14ac:dyDescent="0.25">
      <c r="A221" s="1">
        <v>2020</v>
      </c>
      <c r="B221" s="3"/>
      <c r="C221" s="3" t="s">
        <v>75</v>
      </c>
      <c r="D221" s="2" t="s">
        <v>71</v>
      </c>
      <c r="E221" s="8"/>
      <c r="F221" s="1" t="s">
        <v>45</v>
      </c>
      <c r="G221" s="1" t="s">
        <v>46</v>
      </c>
      <c r="H221" s="3">
        <v>4</v>
      </c>
      <c r="I221" s="3">
        <v>320.47469000000001</v>
      </c>
      <c r="J221" s="3">
        <v>49.819249999999997</v>
      </c>
      <c r="K221" s="3">
        <v>52.360939999999999</v>
      </c>
      <c r="L221" s="8"/>
      <c r="M221" s="8"/>
      <c r="N221" s="8"/>
      <c r="O221" s="8"/>
      <c r="P221" s="3">
        <f t="shared" si="0"/>
        <v>2.875</v>
      </c>
      <c r="Q221" s="3">
        <f t="shared" si="1"/>
        <v>2.95</v>
      </c>
      <c r="R221" s="3">
        <v>5.9</v>
      </c>
      <c r="S221" s="3">
        <v>5.75</v>
      </c>
      <c r="T221" s="8"/>
      <c r="U221" s="8"/>
      <c r="V221" s="8"/>
      <c r="W221" s="8"/>
      <c r="X221" s="3">
        <v>5.9</v>
      </c>
      <c r="Y221" s="3">
        <v>5.75</v>
      </c>
      <c r="Z221" s="8"/>
      <c r="AA221" s="8"/>
      <c r="AB221" s="8"/>
      <c r="AC221" s="8"/>
      <c r="AD221" s="8"/>
      <c r="AE221" s="8"/>
      <c r="AF221" s="2"/>
      <c r="AG221" s="2" t="s">
        <v>72</v>
      </c>
      <c r="AH221" s="2" t="s">
        <v>73</v>
      </c>
      <c r="AI221" s="2" t="s">
        <v>43</v>
      </c>
      <c r="AJ221" s="8"/>
      <c r="AK221" s="8"/>
    </row>
    <row r="222" spans="1:37" ht="12.5" x14ac:dyDescent="0.25">
      <c r="A222" s="1">
        <v>2020</v>
      </c>
      <c r="B222" s="3"/>
      <c r="C222" s="3" t="s">
        <v>75</v>
      </c>
      <c r="D222" s="2" t="s">
        <v>71</v>
      </c>
      <c r="E222" s="8"/>
      <c r="F222" s="1" t="s">
        <v>45</v>
      </c>
      <c r="G222" s="1" t="s">
        <v>40</v>
      </c>
      <c r="H222" s="3">
        <v>1</v>
      </c>
      <c r="I222" s="3">
        <v>158.57472000000001</v>
      </c>
      <c r="J222" s="3">
        <v>23.731259999999999</v>
      </c>
      <c r="K222" s="3">
        <v>30.19314</v>
      </c>
      <c r="L222" s="8"/>
      <c r="M222" s="8"/>
      <c r="N222" s="8"/>
      <c r="O222" s="8"/>
      <c r="P222" s="3">
        <f t="shared" si="0"/>
        <v>2.125</v>
      </c>
      <c r="Q222" s="3">
        <f t="shared" si="1"/>
        <v>2.41</v>
      </c>
      <c r="R222" s="3">
        <v>4.82</v>
      </c>
      <c r="S222" s="3">
        <v>4.25</v>
      </c>
      <c r="T222" s="8"/>
      <c r="U222" s="8"/>
      <c r="V222" s="8"/>
      <c r="W222" s="8"/>
      <c r="X222" s="3">
        <v>4.82</v>
      </c>
      <c r="Y222" s="3">
        <v>4.25</v>
      </c>
      <c r="Z222" s="8"/>
      <c r="AA222" s="8"/>
      <c r="AB222" s="8"/>
      <c r="AC222" s="8"/>
      <c r="AD222" s="8"/>
      <c r="AE222" s="8"/>
      <c r="AF222" s="2"/>
      <c r="AG222" s="2" t="s">
        <v>72</v>
      </c>
      <c r="AH222" s="2" t="s">
        <v>73</v>
      </c>
      <c r="AI222" s="2" t="s">
        <v>43</v>
      </c>
      <c r="AJ222" s="8"/>
      <c r="AK222" s="8"/>
    </row>
    <row r="223" spans="1:37" ht="12.5" x14ac:dyDescent="0.25">
      <c r="A223" s="1">
        <v>2020</v>
      </c>
      <c r="B223" s="3"/>
      <c r="C223" s="3" t="s">
        <v>75</v>
      </c>
      <c r="D223" s="2" t="s">
        <v>71</v>
      </c>
      <c r="E223" s="8"/>
      <c r="F223" s="1" t="s">
        <v>45</v>
      </c>
      <c r="G223" s="1" t="s">
        <v>40</v>
      </c>
      <c r="H223" s="3">
        <v>2</v>
      </c>
      <c r="I223" s="3">
        <v>123.26934</v>
      </c>
      <c r="J223" s="3">
        <v>21.781130000000001</v>
      </c>
      <c r="K223" s="3">
        <v>25.302849999999999</v>
      </c>
      <c r="L223" s="8"/>
      <c r="M223" s="8"/>
      <c r="N223" s="8"/>
      <c r="O223" s="8"/>
      <c r="P223" s="3">
        <f t="shared" si="0"/>
        <v>2.4849999999999999</v>
      </c>
      <c r="Q223" s="3">
        <f t="shared" si="1"/>
        <v>2.4900000000000002</v>
      </c>
      <c r="R223" s="3">
        <v>4.9800000000000004</v>
      </c>
      <c r="S223" s="3">
        <v>4.97</v>
      </c>
      <c r="T223" s="8"/>
      <c r="U223" s="8"/>
      <c r="V223" s="8"/>
      <c r="W223" s="8"/>
      <c r="X223" s="3">
        <v>4.9800000000000004</v>
      </c>
      <c r="Y223" s="3">
        <v>4.97</v>
      </c>
      <c r="Z223" s="8"/>
      <c r="AA223" s="8"/>
      <c r="AB223" s="8"/>
      <c r="AC223" s="8"/>
      <c r="AD223" s="8"/>
      <c r="AE223" s="8"/>
      <c r="AF223" s="2"/>
      <c r="AG223" s="2" t="s">
        <v>72</v>
      </c>
      <c r="AH223" s="2" t="s">
        <v>73</v>
      </c>
      <c r="AI223" s="2" t="s">
        <v>43</v>
      </c>
      <c r="AJ223" s="8"/>
      <c r="AK223" s="8"/>
    </row>
    <row r="224" spans="1:37" ht="12.5" x14ac:dyDescent="0.25">
      <c r="A224" s="1">
        <v>2020</v>
      </c>
      <c r="B224" s="3"/>
      <c r="C224" s="3" t="s">
        <v>75</v>
      </c>
      <c r="D224" s="2" t="s">
        <v>71</v>
      </c>
      <c r="E224" s="8"/>
      <c r="F224" s="1" t="s">
        <v>45</v>
      </c>
      <c r="G224" s="1" t="s">
        <v>40</v>
      </c>
      <c r="H224" s="3">
        <v>3</v>
      </c>
      <c r="I224" s="3">
        <v>178.72205</v>
      </c>
      <c r="J224" s="3">
        <v>33.27778</v>
      </c>
      <c r="K224" s="3">
        <v>33.57056</v>
      </c>
      <c r="L224" s="8"/>
      <c r="M224" s="8"/>
      <c r="N224" s="8"/>
      <c r="O224" s="8"/>
      <c r="P224" s="3">
        <f t="shared" si="0"/>
        <v>2.4</v>
      </c>
      <c r="Q224" s="3">
        <f t="shared" si="1"/>
        <v>2.66</v>
      </c>
      <c r="R224" s="3">
        <v>5.32</v>
      </c>
      <c r="S224" s="3">
        <v>4.8</v>
      </c>
      <c r="T224" s="8"/>
      <c r="U224" s="8"/>
      <c r="V224" s="8"/>
      <c r="W224" s="8"/>
      <c r="X224" s="3">
        <v>5.32</v>
      </c>
      <c r="Y224" s="3">
        <v>4.8</v>
      </c>
      <c r="Z224" s="8"/>
      <c r="AA224" s="8"/>
      <c r="AB224" s="8"/>
      <c r="AC224" s="8"/>
      <c r="AD224" s="8"/>
      <c r="AE224" s="8"/>
      <c r="AF224" s="2"/>
      <c r="AG224" s="2" t="s">
        <v>72</v>
      </c>
      <c r="AH224" s="2" t="s">
        <v>73</v>
      </c>
      <c r="AI224" s="2" t="s">
        <v>43</v>
      </c>
      <c r="AJ224" s="8"/>
      <c r="AK224" s="8"/>
    </row>
    <row r="225" spans="1:37" ht="12.5" x14ac:dyDescent="0.25">
      <c r="A225" s="1">
        <v>2020</v>
      </c>
      <c r="B225" s="3"/>
      <c r="C225" s="3" t="s">
        <v>75</v>
      </c>
      <c r="D225" s="2" t="s">
        <v>71</v>
      </c>
      <c r="E225" s="8"/>
      <c r="F225" s="1" t="s">
        <v>45</v>
      </c>
      <c r="G225" s="1" t="s">
        <v>40</v>
      </c>
      <c r="H225" s="3">
        <v>4</v>
      </c>
      <c r="I225" s="3">
        <v>105.42165</v>
      </c>
      <c r="J225" s="3">
        <v>12.57413</v>
      </c>
      <c r="K225" s="3">
        <v>18.692129999999999</v>
      </c>
      <c r="L225" s="8"/>
      <c r="M225" s="8"/>
      <c r="N225" s="8"/>
      <c r="O225" s="8"/>
      <c r="P225" s="3">
        <f t="shared" si="0"/>
        <v>2.3149999999999999</v>
      </c>
      <c r="Q225" s="3">
        <f t="shared" si="1"/>
        <v>2.355</v>
      </c>
      <c r="R225" s="3">
        <v>4.71</v>
      </c>
      <c r="S225" s="3">
        <v>4.63</v>
      </c>
      <c r="T225" s="8"/>
      <c r="U225" s="8"/>
      <c r="V225" s="8"/>
      <c r="W225" s="8"/>
      <c r="X225" s="3">
        <v>4.71</v>
      </c>
      <c r="Y225" s="3">
        <v>4.63</v>
      </c>
      <c r="Z225" s="8"/>
      <c r="AA225" s="8"/>
      <c r="AB225" s="8"/>
      <c r="AC225" s="8"/>
      <c r="AD225" s="8"/>
      <c r="AE225" s="8"/>
      <c r="AF225" s="2"/>
      <c r="AG225" s="2" t="s">
        <v>72</v>
      </c>
      <c r="AH225" s="2" t="s">
        <v>73</v>
      </c>
      <c r="AI225" s="2" t="s">
        <v>43</v>
      </c>
      <c r="AJ225" s="8"/>
      <c r="AK225" s="8"/>
    </row>
    <row r="226" spans="1:37" ht="12.5" x14ac:dyDescent="0.25">
      <c r="A226" s="1">
        <v>2020</v>
      </c>
      <c r="B226" s="3"/>
      <c r="C226" s="3" t="s">
        <v>75</v>
      </c>
      <c r="D226" s="2" t="s">
        <v>71</v>
      </c>
      <c r="E226" s="8"/>
      <c r="F226" s="1" t="s">
        <v>45</v>
      </c>
      <c r="G226" s="1" t="s">
        <v>74</v>
      </c>
      <c r="H226" s="3">
        <v>2</v>
      </c>
      <c r="I226" s="3">
        <v>52.102249999999998</v>
      </c>
      <c r="J226" s="3">
        <v>4.5615100000000002</v>
      </c>
      <c r="K226" s="3">
        <v>7.3055599999999998</v>
      </c>
      <c r="L226" s="8"/>
      <c r="M226" s="8"/>
      <c r="N226" s="8"/>
      <c r="O226" s="8"/>
      <c r="P226" s="3">
        <f t="shared" si="0"/>
        <v>2.0299999999999998</v>
      </c>
      <c r="Q226" s="3">
        <f t="shared" si="1"/>
        <v>2.1850000000000001</v>
      </c>
      <c r="R226" s="3">
        <v>4.37</v>
      </c>
      <c r="S226" s="3">
        <v>4.0599999999999996</v>
      </c>
      <c r="T226" s="8"/>
      <c r="U226" s="8"/>
      <c r="V226" s="8"/>
      <c r="W226" s="8"/>
      <c r="X226" s="3">
        <v>4.37</v>
      </c>
      <c r="Y226" s="3">
        <v>4.0599999999999996</v>
      </c>
      <c r="Z226" s="8"/>
      <c r="AA226" s="8"/>
      <c r="AB226" s="8"/>
      <c r="AC226" s="8"/>
      <c r="AD226" s="8"/>
      <c r="AE226" s="8"/>
      <c r="AF226" s="2"/>
      <c r="AG226" s="2" t="s">
        <v>72</v>
      </c>
      <c r="AH226" s="2" t="s">
        <v>73</v>
      </c>
      <c r="AI226" s="2" t="s">
        <v>43</v>
      </c>
      <c r="AJ226" s="8"/>
      <c r="AK226" s="8"/>
    </row>
    <row r="227" spans="1:37" ht="12.5" x14ac:dyDescent="0.25">
      <c r="A227" s="1">
        <v>2020</v>
      </c>
      <c r="B227" s="3"/>
      <c r="C227" s="3" t="s">
        <v>75</v>
      </c>
      <c r="D227" s="2" t="s">
        <v>71</v>
      </c>
      <c r="E227" s="8"/>
      <c r="F227" s="1" t="s">
        <v>45</v>
      </c>
      <c r="G227" s="1" t="s">
        <v>74</v>
      </c>
      <c r="H227" s="3">
        <v>3</v>
      </c>
      <c r="I227" s="3">
        <v>44.920180000000002</v>
      </c>
      <c r="J227" s="3">
        <v>3.1199499999999998</v>
      </c>
      <c r="K227" s="3">
        <v>3.9655200000000002</v>
      </c>
      <c r="L227" s="8"/>
      <c r="M227" s="8"/>
      <c r="N227" s="8"/>
      <c r="O227" s="8"/>
      <c r="P227" s="3">
        <f t="shared" si="0"/>
        <v>1.905</v>
      </c>
      <c r="Q227" s="3">
        <f t="shared" si="1"/>
        <v>2.09</v>
      </c>
      <c r="R227" s="3">
        <v>4.18</v>
      </c>
      <c r="S227" s="3">
        <v>3.81</v>
      </c>
      <c r="T227" s="8"/>
      <c r="U227" s="8"/>
      <c r="V227" s="8"/>
      <c r="W227" s="8"/>
      <c r="X227" s="3">
        <v>4.18</v>
      </c>
      <c r="Y227" s="3">
        <v>3.81</v>
      </c>
      <c r="Z227" s="8"/>
      <c r="AA227" s="8"/>
      <c r="AB227" s="8"/>
      <c r="AC227" s="8"/>
      <c r="AD227" s="8"/>
      <c r="AE227" s="8"/>
      <c r="AF227" s="2"/>
      <c r="AG227" s="2" t="s">
        <v>72</v>
      </c>
      <c r="AH227" s="2" t="s">
        <v>73</v>
      </c>
      <c r="AI227" s="2" t="s">
        <v>43</v>
      </c>
      <c r="AJ227" s="8"/>
      <c r="AK227" s="8"/>
    </row>
    <row r="228" spans="1:37" ht="12.5" x14ac:dyDescent="0.25">
      <c r="A228" s="1">
        <v>2020</v>
      </c>
      <c r="B228" s="3"/>
      <c r="C228" s="3" t="s">
        <v>75</v>
      </c>
      <c r="D228" s="2" t="s">
        <v>71</v>
      </c>
      <c r="E228" s="8"/>
      <c r="F228" s="1" t="s">
        <v>45</v>
      </c>
      <c r="G228" s="1" t="s">
        <v>74</v>
      </c>
      <c r="H228" s="3">
        <v>5</v>
      </c>
      <c r="I228" s="3">
        <v>103.07617</v>
      </c>
      <c r="J228" s="3">
        <v>21.102060000000002</v>
      </c>
      <c r="K228" s="3">
        <v>21.44849</v>
      </c>
      <c r="L228" s="8"/>
      <c r="M228" s="8"/>
      <c r="N228" s="8"/>
      <c r="O228" s="8"/>
      <c r="P228" s="3">
        <f t="shared" si="0"/>
        <v>2.0699999999999998</v>
      </c>
      <c r="Q228" s="3">
        <f t="shared" si="1"/>
        <v>2.36</v>
      </c>
      <c r="R228" s="3">
        <v>4.72</v>
      </c>
      <c r="S228" s="3">
        <v>4.1399999999999997</v>
      </c>
      <c r="T228" s="8"/>
      <c r="U228" s="8"/>
      <c r="V228" s="8"/>
      <c r="W228" s="8"/>
      <c r="X228" s="3">
        <v>4.72</v>
      </c>
      <c r="Y228" s="3">
        <v>4.1399999999999997</v>
      </c>
      <c r="Z228" s="8"/>
      <c r="AA228" s="8"/>
      <c r="AB228" s="8"/>
      <c r="AC228" s="8"/>
      <c r="AD228" s="8"/>
      <c r="AE228" s="8"/>
      <c r="AF228" s="2"/>
      <c r="AG228" s="2" t="s">
        <v>72</v>
      </c>
      <c r="AH228" s="2" t="s">
        <v>73</v>
      </c>
      <c r="AI228" s="2" t="s">
        <v>43</v>
      </c>
      <c r="AJ228" s="8"/>
      <c r="AK228" s="8"/>
    </row>
    <row r="229" spans="1:37" ht="12.5" x14ac:dyDescent="0.25">
      <c r="A229" s="1">
        <v>2020</v>
      </c>
      <c r="B229" s="3"/>
      <c r="C229" s="3" t="s">
        <v>75</v>
      </c>
      <c r="D229" s="2" t="s">
        <v>71</v>
      </c>
      <c r="E229" s="8"/>
      <c r="F229" s="1" t="s">
        <v>47</v>
      </c>
      <c r="G229" s="1" t="s">
        <v>46</v>
      </c>
      <c r="H229" s="3">
        <v>1</v>
      </c>
      <c r="I229" s="3">
        <v>194.42787000000001</v>
      </c>
      <c r="J229" s="3">
        <v>25.627300000000002</v>
      </c>
      <c r="K229" s="3">
        <v>25.959949999999999</v>
      </c>
      <c r="L229" s="8"/>
      <c r="M229" s="8"/>
      <c r="N229" s="8"/>
      <c r="O229" s="8"/>
      <c r="P229" s="3">
        <f t="shared" si="0"/>
        <v>1.6950000000000001</v>
      </c>
      <c r="Q229" s="3">
        <f t="shared" si="1"/>
        <v>2.06</v>
      </c>
      <c r="R229" s="3">
        <v>4.12</v>
      </c>
      <c r="S229" s="3">
        <v>3.39</v>
      </c>
      <c r="T229" s="8"/>
      <c r="U229" s="8"/>
      <c r="V229" s="8"/>
      <c r="W229" s="8"/>
      <c r="X229" s="3">
        <v>4.12</v>
      </c>
      <c r="Y229" s="3">
        <v>3.39</v>
      </c>
      <c r="Z229" s="8"/>
      <c r="AA229" s="8"/>
      <c r="AB229" s="8"/>
      <c r="AC229" s="8"/>
      <c r="AD229" s="8"/>
      <c r="AE229" s="8"/>
      <c r="AF229" s="2"/>
      <c r="AG229" s="2" t="s">
        <v>72</v>
      </c>
      <c r="AH229" s="2" t="s">
        <v>73</v>
      </c>
      <c r="AI229" s="2" t="s">
        <v>43</v>
      </c>
      <c r="AJ229" s="8"/>
      <c r="AK229" s="8"/>
    </row>
    <row r="230" spans="1:37" ht="12.5" x14ac:dyDescent="0.25">
      <c r="A230" s="1">
        <v>2020</v>
      </c>
      <c r="B230" s="3"/>
      <c r="C230" s="3" t="s">
        <v>75</v>
      </c>
      <c r="D230" s="2" t="s">
        <v>71</v>
      </c>
      <c r="E230" s="8"/>
      <c r="F230" s="1" t="s">
        <v>47</v>
      </c>
      <c r="G230" s="1" t="s">
        <v>46</v>
      </c>
      <c r="H230" s="3">
        <v>2</v>
      </c>
      <c r="I230" s="3">
        <v>287.72287</v>
      </c>
      <c r="J230" s="3">
        <v>43.08811</v>
      </c>
      <c r="K230" s="3">
        <v>45.00459</v>
      </c>
      <c r="L230" s="8"/>
      <c r="M230" s="8"/>
      <c r="N230" s="8"/>
      <c r="O230" s="8"/>
      <c r="P230" s="3">
        <f t="shared" si="0"/>
        <v>2.67</v>
      </c>
      <c r="Q230" s="3">
        <f t="shared" si="1"/>
        <v>2.6949999999999998</v>
      </c>
      <c r="R230" s="3">
        <v>5.39</v>
      </c>
      <c r="S230" s="3">
        <v>5.34</v>
      </c>
      <c r="T230" s="8"/>
      <c r="U230" s="8"/>
      <c r="V230" s="8"/>
      <c r="W230" s="8"/>
      <c r="X230" s="3">
        <v>5.39</v>
      </c>
      <c r="Y230" s="3">
        <v>5.34</v>
      </c>
      <c r="Z230" s="8"/>
      <c r="AA230" s="8"/>
      <c r="AB230" s="8"/>
      <c r="AC230" s="8"/>
      <c r="AD230" s="8"/>
      <c r="AE230" s="8"/>
      <c r="AF230" s="2"/>
      <c r="AG230" s="2" t="s">
        <v>72</v>
      </c>
      <c r="AH230" s="2" t="s">
        <v>73</v>
      </c>
      <c r="AI230" s="2" t="s">
        <v>43</v>
      </c>
      <c r="AJ230" s="8"/>
      <c r="AK230" s="8"/>
    </row>
    <row r="231" spans="1:37" ht="12.5" x14ac:dyDescent="0.25">
      <c r="A231" s="1">
        <v>2020</v>
      </c>
      <c r="B231" s="3"/>
      <c r="C231" s="3" t="s">
        <v>75</v>
      </c>
      <c r="D231" s="2" t="s">
        <v>71</v>
      </c>
      <c r="E231" s="8"/>
      <c r="F231" s="1" t="s">
        <v>47</v>
      </c>
      <c r="G231" s="1" t="s">
        <v>46</v>
      </c>
      <c r="H231" s="3">
        <v>3</v>
      </c>
      <c r="I231" s="3">
        <v>163.18622999999999</v>
      </c>
      <c r="J231" s="3">
        <v>12.993080000000001</v>
      </c>
      <c r="K231" s="3">
        <v>34.296709999999997</v>
      </c>
      <c r="L231" s="8"/>
      <c r="M231" s="8"/>
      <c r="N231" s="8"/>
      <c r="O231" s="8"/>
      <c r="P231" s="3">
        <f t="shared" si="0"/>
        <v>2.7450000000000001</v>
      </c>
      <c r="Q231" s="3">
        <f t="shared" si="1"/>
        <v>2.8050000000000002</v>
      </c>
      <c r="R231" s="3">
        <v>5.61</v>
      </c>
      <c r="S231" s="3">
        <v>5.49</v>
      </c>
      <c r="T231" s="8"/>
      <c r="U231" s="8"/>
      <c r="V231" s="8"/>
      <c r="W231" s="8"/>
      <c r="X231" s="3">
        <v>5.61</v>
      </c>
      <c r="Y231" s="3">
        <v>5.49</v>
      </c>
      <c r="Z231" s="8"/>
      <c r="AA231" s="8"/>
      <c r="AB231" s="8"/>
      <c r="AC231" s="8"/>
      <c r="AD231" s="8"/>
      <c r="AE231" s="8"/>
      <c r="AF231" s="2"/>
      <c r="AG231" s="2" t="s">
        <v>72</v>
      </c>
      <c r="AH231" s="2" t="s">
        <v>73</v>
      </c>
      <c r="AI231" s="2" t="s">
        <v>43</v>
      </c>
      <c r="AJ231" s="8"/>
      <c r="AK231" s="8"/>
    </row>
    <row r="232" spans="1:37" ht="12.5" x14ac:dyDescent="0.25">
      <c r="A232" s="1">
        <v>2020</v>
      </c>
      <c r="B232" s="3"/>
      <c r="C232" s="3" t="s">
        <v>75</v>
      </c>
      <c r="D232" s="2" t="s">
        <v>71</v>
      </c>
      <c r="E232" s="8"/>
      <c r="F232" s="1" t="s">
        <v>47</v>
      </c>
      <c r="G232" s="1" t="s">
        <v>46</v>
      </c>
      <c r="H232" s="3">
        <v>4</v>
      </c>
      <c r="I232" s="3">
        <v>311.90841</v>
      </c>
      <c r="J232" s="3">
        <v>45.76444</v>
      </c>
      <c r="K232" s="3">
        <v>55.000230000000002</v>
      </c>
      <c r="L232" s="8"/>
      <c r="M232" s="8"/>
      <c r="N232" s="8"/>
      <c r="O232" s="8"/>
      <c r="P232" s="3">
        <f t="shared" si="0"/>
        <v>2.8250000000000002</v>
      </c>
      <c r="Q232" s="3">
        <f t="shared" si="1"/>
        <v>2.92</v>
      </c>
      <c r="R232" s="3">
        <v>5.84</v>
      </c>
      <c r="S232" s="3">
        <v>5.65</v>
      </c>
      <c r="T232" s="8"/>
      <c r="U232" s="8"/>
      <c r="V232" s="8"/>
      <c r="W232" s="8"/>
      <c r="X232" s="3">
        <v>5.84</v>
      </c>
      <c r="Y232" s="3">
        <v>5.65</v>
      </c>
      <c r="Z232" s="8"/>
      <c r="AA232" s="8"/>
      <c r="AB232" s="8"/>
      <c r="AC232" s="8"/>
      <c r="AD232" s="8"/>
      <c r="AE232" s="8"/>
      <c r="AF232" s="2"/>
      <c r="AG232" s="2" t="s">
        <v>72</v>
      </c>
      <c r="AH232" s="2" t="s">
        <v>73</v>
      </c>
      <c r="AI232" s="2" t="s">
        <v>43</v>
      </c>
      <c r="AJ232" s="8"/>
      <c r="AK232" s="8"/>
    </row>
    <row r="233" spans="1:37" ht="12.5" x14ac:dyDescent="0.25">
      <c r="A233" s="1">
        <v>2020</v>
      </c>
      <c r="B233" s="3"/>
      <c r="C233" s="3" t="s">
        <v>75</v>
      </c>
      <c r="D233" s="2" t="s">
        <v>71</v>
      </c>
      <c r="E233" s="8"/>
      <c r="F233" s="1" t="s">
        <v>47</v>
      </c>
      <c r="G233" s="1" t="s">
        <v>40</v>
      </c>
      <c r="H233" s="3">
        <v>1</v>
      </c>
      <c r="I233" s="3">
        <v>116.88849999999999</v>
      </c>
      <c r="J233" s="3">
        <v>13.17131</v>
      </c>
      <c r="K233" s="3">
        <v>20.076219999999999</v>
      </c>
      <c r="L233" s="8"/>
      <c r="M233" s="8"/>
      <c r="N233" s="8"/>
      <c r="O233" s="8"/>
      <c r="P233" s="3">
        <f t="shared" si="0"/>
        <v>2.37</v>
      </c>
      <c r="Q233" s="3">
        <f t="shared" si="1"/>
        <v>2.4649999999999999</v>
      </c>
      <c r="R233" s="3">
        <v>4.93</v>
      </c>
      <c r="S233" s="3">
        <v>4.74</v>
      </c>
      <c r="T233" s="8"/>
      <c r="U233" s="8"/>
      <c r="V233" s="8"/>
      <c r="W233" s="8"/>
      <c r="X233" s="3">
        <v>4.93</v>
      </c>
      <c r="Y233" s="3">
        <v>4.74</v>
      </c>
      <c r="Z233" s="8"/>
      <c r="AA233" s="8"/>
      <c r="AB233" s="8"/>
      <c r="AC233" s="8"/>
      <c r="AD233" s="8"/>
      <c r="AE233" s="8"/>
      <c r="AF233" s="2"/>
      <c r="AG233" s="2" t="s">
        <v>72</v>
      </c>
      <c r="AH233" s="2" t="s">
        <v>73</v>
      </c>
      <c r="AI233" s="2" t="s">
        <v>43</v>
      </c>
      <c r="AJ233" s="8"/>
      <c r="AK233" s="8"/>
    </row>
    <row r="234" spans="1:37" ht="12.5" x14ac:dyDescent="0.25">
      <c r="A234" s="1">
        <v>2020</v>
      </c>
      <c r="B234" s="3"/>
      <c r="C234" s="3" t="s">
        <v>75</v>
      </c>
      <c r="D234" s="2" t="s">
        <v>71</v>
      </c>
      <c r="E234" s="8"/>
      <c r="F234" s="1" t="s">
        <v>47</v>
      </c>
      <c r="G234" s="1" t="s">
        <v>40</v>
      </c>
      <c r="H234" s="3">
        <v>2</v>
      </c>
      <c r="I234" s="3">
        <v>170.47035</v>
      </c>
      <c r="J234" s="3">
        <v>31.204609999999999</v>
      </c>
      <c r="K234" s="3">
        <v>33.154940000000003</v>
      </c>
      <c r="L234" s="8"/>
      <c r="M234" s="8"/>
      <c r="N234" s="8"/>
      <c r="O234" s="8"/>
      <c r="P234" s="3">
        <f t="shared" si="0"/>
        <v>2.66</v>
      </c>
      <c r="Q234" s="3">
        <f t="shared" si="1"/>
        <v>2.8050000000000002</v>
      </c>
      <c r="R234" s="3">
        <v>5.61</v>
      </c>
      <c r="S234" s="3">
        <v>5.32</v>
      </c>
      <c r="T234" s="8"/>
      <c r="U234" s="8"/>
      <c r="V234" s="8"/>
      <c r="W234" s="8"/>
      <c r="X234" s="3">
        <v>5.61</v>
      </c>
      <c r="Y234" s="3">
        <v>5.32</v>
      </c>
      <c r="Z234" s="8"/>
      <c r="AA234" s="8"/>
      <c r="AB234" s="8"/>
      <c r="AC234" s="8"/>
      <c r="AD234" s="8"/>
      <c r="AE234" s="8"/>
      <c r="AF234" s="2"/>
      <c r="AG234" s="2" t="s">
        <v>72</v>
      </c>
      <c r="AH234" s="2" t="s">
        <v>73</v>
      </c>
      <c r="AI234" s="2" t="s">
        <v>43</v>
      </c>
      <c r="AJ234" s="8"/>
      <c r="AK234" s="8"/>
    </row>
    <row r="235" spans="1:37" ht="12.5" x14ac:dyDescent="0.25">
      <c r="A235" s="1">
        <v>2020</v>
      </c>
      <c r="B235" s="3"/>
      <c r="C235" s="3" t="s">
        <v>75</v>
      </c>
      <c r="D235" s="2" t="s">
        <v>71</v>
      </c>
      <c r="E235" s="8"/>
      <c r="F235" s="1" t="s">
        <v>47</v>
      </c>
      <c r="G235" s="1" t="s">
        <v>40</v>
      </c>
      <c r="H235" s="3">
        <v>3</v>
      </c>
      <c r="I235" s="3">
        <v>112.97854</v>
      </c>
      <c r="J235" s="3">
        <v>14.065149999999999</v>
      </c>
      <c r="K235" s="3">
        <v>21.822949999999999</v>
      </c>
      <c r="L235" s="8"/>
      <c r="M235" s="8"/>
      <c r="N235" s="8"/>
      <c r="O235" s="8"/>
      <c r="P235" s="3">
        <f t="shared" si="0"/>
        <v>2.3199999999999998</v>
      </c>
      <c r="Q235" s="3">
        <f t="shared" si="1"/>
        <v>2.42</v>
      </c>
      <c r="R235" s="3">
        <v>4.84</v>
      </c>
      <c r="S235" s="3">
        <v>4.6399999999999997</v>
      </c>
      <c r="T235" s="8"/>
      <c r="U235" s="8"/>
      <c r="V235" s="8"/>
      <c r="W235" s="8"/>
      <c r="X235" s="3">
        <v>4.84</v>
      </c>
      <c r="Y235" s="3">
        <v>4.6399999999999997</v>
      </c>
      <c r="Z235" s="8"/>
      <c r="AA235" s="8"/>
      <c r="AB235" s="8"/>
      <c r="AC235" s="8"/>
      <c r="AD235" s="8"/>
      <c r="AE235" s="8"/>
      <c r="AF235" s="2"/>
      <c r="AG235" s="2" t="s">
        <v>72</v>
      </c>
      <c r="AH235" s="2" t="s">
        <v>73</v>
      </c>
      <c r="AI235" s="2" t="s">
        <v>43</v>
      </c>
      <c r="AJ235" s="8"/>
      <c r="AK235" s="8"/>
    </row>
    <row r="236" spans="1:37" ht="12.5" x14ac:dyDescent="0.25">
      <c r="A236" s="1">
        <v>2020</v>
      </c>
      <c r="B236" s="3"/>
      <c r="C236" s="3" t="s">
        <v>75</v>
      </c>
      <c r="D236" s="2" t="s">
        <v>71</v>
      </c>
      <c r="E236" s="8"/>
      <c r="F236" s="1" t="s">
        <v>47</v>
      </c>
      <c r="G236" s="1" t="s">
        <v>40</v>
      </c>
      <c r="H236" s="3">
        <v>4</v>
      </c>
      <c r="I236" s="3">
        <v>124.74643</v>
      </c>
      <c r="J236" s="3">
        <v>24.71801</v>
      </c>
      <c r="K236" s="3">
        <v>26.842510000000001</v>
      </c>
      <c r="L236" s="8"/>
      <c r="M236" s="8"/>
      <c r="N236" s="8"/>
      <c r="O236" s="8"/>
      <c r="P236" s="3">
        <f t="shared" si="0"/>
        <v>2.4900000000000002</v>
      </c>
      <c r="Q236" s="3">
        <f t="shared" si="1"/>
        <v>2.5449999999999999</v>
      </c>
      <c r="R236" s="3">
        <v>5.09</v>
      </c>
      <c r="S236" s="3">
        <v>4.9800000000000004</v>
      </c>
      <c r="T236" s="8"/>
      <c r="U236" s="8"/>
      <c r="V236" s="8"/>
      <c r="W236" s="8"/>
      <c r="X236" s="3">
        <v>5.09</v>
      </c>
      <c r="Y236" s="3">
        <v>4.9800000000000004</v>
      </c>
      <c r="Z236" s="8"/>
      <c r="AA236" s="8"/>
      <c r="AB236" s="8"/>
      <c r="AC236" s="8"/>
      <c r="AD236" s="8"/>
      <c r="AE236" s="8"/>
      <c r="AF236" s="2"/>
      <c r="AG236" s="2" t="s">
        <v>72</v>
      </c>
      <c r="AH236" s="2" t="s">
        <v>73</v>
      </c>
      <c r="AI236" s="2" t="s">
        <v>43</v>
      </c>
      <c r="AJ236" s="8"/>
      <c r="AK236" s="8"/>
    </row>
    <row r="237" spans="1:37" ht="12.5" x14ac:dyDescent="0.25">
      <c r="A237" s="1">
        <v>2020</v>
      </c>
      <c r="B237" s="3"/>
      <c r="C237" s="3" t="s">
        <v>75</v>
      </c>
      <c r="D237" s="2" t="s">
        <v>71</v>
      </c>
      <c r="E237" s="8"/>
      <c r="F237" s="1" t="s">
        <v>47</v>
      </c>
      <c r="G237" s="1" t="s">
        <v>74</v>
      </c>
      <c r="H237" s="3">
        <v>1</v>
      </c>
      <c r="I237" s="3">
        <v>70.829229999999995</v>
      </c>
      <c r="J237" s="3">
        <v>11.404019999999999</v>
      </c>
      <c r="K237" s="3">
        <v>11.773350000000001</v>
      </c>
      <c r="L237" s="8"/>
      <c r="M237" s="8"/>
      <c r="N237" s="8"/>
      <c r="O237" s="8"/>
      <c r="P237" s="3">
        <f t="shared" si="0"/>
        <v>2.06</v>
      </c>
      <c r="Q237" s="3">
        <f t="shared" si="1"/>
        <v>2.125</v>
      </c>
      <c r="R237" s="3">
        <v>4.25</v>
      </c>
      <c r="S237" s="3">
        <v>4.12</v>
      </c>
      <c r="T237" s="8"/>
      <c r="U237" s="8"/>
      <c r="V237" s="8"/>
      <c r="W237" s="8"/>
      <c r="X237" s="3">
        <v>4.25</v>
      </c>
      <c r="Y237" s="3">
        <v>4.12</v>
      </c>
      <c r="Z237" s="8"/>
      <c r="AA237" s="8"/>
      <c r="AB237" s="8"/>
      <c r="AC237" s="8"/>
      <c r="AD237" s="8"/>
      <c r="AE237" s="8"/>
      <c r="AF237" s="2"/>
      <c r="AG237" s="2" t="s">
        <v>72</v>
      </c>
      <c r="AH237" s="2" t="s">
        <v>73</v>
      </c>
      <c r="AI237" s="2" t="s">
        <v>43</v>
      </c>
      <c r="AJ237" s="8"/>
      <c r="AK237" s="8"/>
    </row>
    <row r="238" spans="1:37" ht="12.5" x14ac:dyDescent="0.25">
      <c r="A238" s="1">
        <v>2020</v>
      </c>
      <c r="B238" s="3"/>
      <c r="C238" s="3" t="s">
        <v>75</v>
      </c>
      <c r="D238" s="2" t="s">
        <v>71</v>
      </c>
      <c r="E238" s="8"/>
      <c r="F238" s="1" t="s">
        <v>47</v>
      </c>
      <c r="G238" s="1" t="s">
        <v>74</v>
      </c>
      <c r="H238" s="3">
        <v>2</v>
      </c>
      <c r="I238" s="3">
        <v>47.222360000000002</v>
      </c>
      <c r="J238" s="3">
        <v>6.7347000000000001</v>
      </c>
      <c r="K238" s="3">
        <v>6.9230400000000003</v>
      </c>
      <c r="L238" s="8"/>
      <c r="M238" s="8"/>
      <c r="N238" s="8"/>
      <c r="O238" s="8"/>
      <c r="P238" s="3">
        <f t="shared" si="0"/>
        <v>1.9450000000000001</v>
      </c>
      <c r="Q238" s="3">
        <f t="shared" si="1"/>
        <v>1.9850000000000001</v>
      </c>
      <c r="R238" s="3">
        <v>3.97</v>
      </c>
      <c r="S238" s="3">
        <v>3.89</v>
      </c>
      <c r="T238" s="8"/>
      <c r="U238" s="8"/>
      <c r="V238" s="8"/>
      <c r="W238" s="8"/>
      <c r="X238" s="3">
        <v>3.97</v>
      </c>
      <c r="Y238" s="3">
        <v>3.89</v>
      </c>
      <c r="Z238" s="8"/>
      <c r="AA238" s="8"/>
      <c r="AB238" s="8"/>
      <c r="AC238" s="8"/>
      <c r="AD238" s="8"/>
      <c r="AE238" s="8"/>
      <c r="AF238" s="2"/>
      <c r="AG238" s="2" t="s">
        <v>72</v>
      </c>
      <c r="AH238" s="2" t="s">
        <v>73</v>
      </c>
      <c r="AI238" s="2" t="s">
        <v>43</v>
      </c>
      <c r="AJ238" s="8"/>
      <c r="AK238" s="8"/>
    </row>
    <row r="239" spans="1:37" ht="12.5" x14ac:dyDescent="0.25">
      <c r="A239" s="1">
        <v>2020</v>
      </c>
      <c r="B239" s="3"/>
      <c r="C239" s="3" t="s">
        <v>75</v>
      </c>
      <c r="D239" s="2" t="s">
        <v>71</v>
      </c>
      <c r="E239" s="8"/>
      <c r="F239" s="1" t="s">
        <v>47</v>
      </c>
      <c r="G239" s="1" t="s">
        <v>74</v>
      </c>
      <c r="H239" s="3">
        <v>3</v>
      </c>
      <c r="I239" s="3">
        <v>58.953090000000003</v>
      </c>
      <c r="J239" s="3">
        <v>6.1609699999999998</v>
      </c>
      <c r="K239" s="3">
        <v>6.4656099999999999</v>
      </c>
      <c r="L239" s="8"/>
      <c r="M239" s="8"/>
      <c r="N239" s="8"/>
      <c r="O239" s="8"/>
      <c r="P239" s="3">
        <f t="shared" si="0"/>
        <v>1.97</v>
      </c>
      <c r="Q239" s="3">
        <f t="shared" si="1"/>
        <v>2.16</v>
      </c>
      <c r="R239" s="3">
        <v>4.32</v>
      </c>
      <c r="S239" s="3">
        <v>3.94</v>
      </c>
      <c r="T239" s="8"/>
      <c r="U239" s="8"/>
      <c r="V239" s="8"/>
      <c r="W239" s="8"/>
      <c r="X239" s="3">
        <v>4.32</v>
      </c>
      <c r="Y239" s="3">
        <v>3.94</v>
      </c>
      <c r="Z239" s="8"/>
      <c r="AA239" s="8"/>
      <c r="AB239" s="8"/>
      <c r="AC239" s="8"/>
      <c r="AD239" s="8"/>
      <c r="AE239" s="8"/>
      <c r="AF239" s="2"/>
      <c r="AG239" s="2" t="s">
        <v>72</v>
      </c>
      <c r="AH239" s="2" t="s">
        <v>73</v>
      </c>
      <c r="AI239" s="2" t="s">
        <v>43</v>
      </c>
      <c r="AJ239" s="8"/>
      <c r="AK239" s="8"/>
    </row>
    <row r="240" spans="1:37" ht="12.5" x14ac:dyDescent="0.25">
      <c r="A240" s="1">
        <v>2020</v>
      </c>
      <c r="B240" s="3"/>
      <c r="C240" s="3" t="s">
        <v>75</v>
      </c>
      <c r="D240" s="2" t="s">
        <v>71</v>
      </c>
      <c r="E240" s="8"/>
      <c r="F240" s="1" t="s">
        <v>47</v>
      </c>
      <c r="G240" s="1" t="s">
        <v>74</v>
      </c>
      <c r="H240" s="3">
        <v>4</v>
      </c>
      <c r="I240" s="3">
        <v>49.983829999999998</v>
      </c>
      <c r="J240" s="3">
        <v>5.7463699999999998</v>
      </c>
      <c r="K240" s="3">
        <v>7.2758900000000004</v>
      </c>
      <c r="L240" s="8"/>
      <c r="M240" s="8"/>
      <c r="N240" s="8"/>
      <c r="O240" s="8"/>
      <c r="P240" s="3">
        <f t="shared" si="0"/>
        <v>2.06</v>
      </c>
      <c r="Q240" s="3">
        <f t="shared" si="1"/>
        <v>2.14</v>
      </c>
      <c r="R240" s="3">
        <v>4.28</v>
      </c>
      <c r="S240" s="3">
        <v>4.12</v>
      </c>
      <c r="T240" s="8"/>
      <c r="U240" s="8"/>
      <c r="V240" s="8"/>
      <c r="W240" s="8"/>
      <c r="X240" s="3">
        <v>4.28</v>
      </c>
      <c r="Y240" s="3">
        <v>4.12</v>
      </c>
      <c r="Z240" s="8"/>
      <c r="AA240" s="8"/>
      <c r="AB240" s="8"/>
      <c r="AC240" s="8"/>
      <c r="AD240" s="8"/>
      <c r="AE240" s="8"/>
      <c r="AF240" s="2"/>
      <c r="AG240" s="2" t="s">
        <v>72</v>
      </c>
      <c r="AH240" s="2" t="s">
        <v>73</v>
      </c>
      <c r="AI240" s="2" t="s">
        <v>43</v>
      </c>
      <c r="AJ240" s="8"/>
      <c r="AK240" s="8"/>
    </row>
    <row r="241" spans="1:37" ht="12.5" x14ac:dyDescent="0.25">
      <c r="A241" s="1">
        <v>2020</v>
      </c>
      <c r="B241" s="3"/>
      <c r="C241" s="3" t="s">
        <v>75</v>
      </c>
      <c r="D241" s="2" t="s">
        <v>71</v>
      </c>
      <c r="E241" s="8"/>
      <c r="F241" s="1" t="s">
        <v>48</v>
      </c>
      <c r="G241" s="1" t="s">
        <v>46</v>
      </c>
      <c r="H241" s="3">
        <v>1</v>
      </c>
      <c r="I241" s="3">
        <v>266.66779000000002</v>
      </c>
      <c r="J241" s="3">
        <v>26.441600000000001</v>
      </c>
      <c r="K241" s="3">
        <v>36.613889999999998</v>
      </c>
      <c r="L241" s="8"/>
      <c r="M241" s="8"/>
      <c r="N241" s="8"/>
      <c r="O241" s="8"/>
      <c r="P241" s="3">
        <f t="shared" si="0"/>
        <v>2.3149999999999999</v>
      </c>
      <c r="Q241" s="3">
        <f t="shared" si="1"/>
        <v>2.86</v>
      </c>
      <c r="R241" s="3">
        <v>5.72</v>
      </c>
      <c r="S241" s="3">
        <v>4.63</v>
      </c>
      <c r="T241" s="8"/>
      <c r="U241" s="8"/>
      <c r="V241" s="8"/>
      <c r="W241" s="8"/>
      <c r="X241" s="3">
        <v>5.72</v>
      </c>
      <c r="Y241" s="3">
        <v>4.63</v>
      </c>
      <c r="Z241" s="8"/>
      <c r="AA241" s="8"/>
      <c r="AB241" s="8"/>
      <c r="AC241" s="8"/>
      <c r="AD241" s="8"/>
      <c r="AE241" s="8"/>
      <c r="AF241" s="2"/>
      <c r="AG241" s="2" t="s">
        <v>72</v>
      </c>
      <c r="AH241" s="2" t="s">
        <v>73</v>
      </c>
      <c r="AI241" s="2" t="s">
        <v>43</v>
      </c>
      <c r="AJ241" s="8"/>
      <c r="AK241" s="8"/>
    </row>
    <row r="242" spans="1:37" ht="12.5" x14ac:dyDescent="0.25">
      <c r="A242" s="1">
        <v>2020</v>
      </c>
      <c r="B242" s="3"/>
      <c r="C242" s="3" t="s">
        <v>75</v>
      </c>
      <c r="D242" s="2" t="s">
        <v>71</v>
      </c>
      <c r="E242" s="8"/>
      <c r="F242" s="1" t="s">
        <v>48</v>
      </c>
      <c r="G242" s="1" t="s">
        <v>46</v>
      </c>
      <c r="H242" s="3">
        <v>2</v>
      </c>
      <c r="I242" s="3">
        <v>305.05991</v>
      </c>
      <c r="J242" s="3">
        <v>55.343609999999998</v>
      </c>
      <c r="K242" s="3">
        <v>56.528289999999998</v>
      </c>
      <c r="L242" s="8"/>
      <c r="M242" s="8"/>
      <c r="N242" s="8"/>
      <c r="O242" s="8"/>
      <c r="P242" s="3">
        <f t="shared" si="0"/>
        <v>2.59</v>
      </c>
      <c r="Q242" s="3">
        <f t="shared" si="1"/>
        <v>2.9</v>
      </c>
      <c r="R242" s="3">
        <v>5.8</v>
      </c>
      <c r="S242" s="3">
        <v>5.18</v>
      </c>
      <c r="T242" s="8"/>
      <c r="U242" s="8"/>
      <c r="V242" s="8"/>
      <c r="W242" s="8"/>
      <c r="X242" s="3">
        <v>5.8</v>
      </c>
      <c r="Y242" s="3">
        <v>5.18</v>
      </c>
      <c r="Z242" s="8"/>
      <c r="AA242" s="8"/>
      <c r="AB242" s="8"/>
      <c r="AC242" s="8"/>
      <c r="AD242" s="8"/>
      <c r="AE242" s="8"/>
      <c r="AF242" s="2"/>
      <c r="AG242" s="2" t="s">
        <v>72</v>
      </c>
      <c r="AH242" s="2" t="s">
        <v>73</v>
      </c>
      <c r="AI242" s="2" t="s">
        <v>43</v>
      </c>
      <c r="AJ242" s="8"/>
      <c r="AK242" s="8"/>
    </row>
    <row r="243" spans="1:37" ht="12.5" x14ac:dyDescent="0.25">
      <c r="A243" s="1">
        <v>2020</v>
      </c>
      <c r="B243" s="3"/>
      <c r="C243" s="3" t="s">
        <v>75</v>
      </c>
      <c r="D243" s="2" t="s">
        <v>71</v>
      </c>
      <c r="E243" s="8"/>
      <c r="F243" s="1" t="s">
        <v>48</v>
      </c>
      <c r="G243" s="1" t="s">
        <v>46</v>
      </c>
      <c r="H243" s="3">
        <v>3</v>
      </c>
      <c r="I243" s="3">
        <v>347.58174000000002</v>
      </c>
      <c r="J243" s="3">
        <v>52.47672</v>
      </c>
      <c r="K243" s="3">
        <v>63.093429999999998</v>
      </c>
      <c r="L243" s="8"/>
      <c r="M243" s="8"/>
      <c r="N243" s="8"/>
      <c r="O243" s="8"/>
      <c r="P243" s="3">
        <f t="shared" si="0"/>
        <v>3.085</v>
      </c>
      <c r="Q243" s="3">
        <f t="shared" si="1"/>
        <v>3.125</v>
      </c>
      <c r="R243" s="3">
        <v>6.25</v>
      </c>
      <c r="S243" s="3">
        <v>6.17</v>
      </c>
      <c r="T243" s="8"/>
      <c r="U243" s="8"/>
      <c r="V243" s="8"/>
      <c r="W243" s="8"/>
      <c r="X243" s="3">
        <v>6.25</v>
      </c>
      <c r="Y243" s="3">
        <v>6.17</v>
      </c>
      <c r="Z243" s="8"/>
      <c r="AA243" s="8"/>
      <c r="AB243" s="8"/>
      <c r="AC243" s="8"/>
      <c r="AD243" s="8"/>
      <c r="AE243" s="8"/>
      <c r="AF243" s="2"/>
      <c r="AG243" s="2" t="s">
        <v>72</v>
      </c>
      <c r="AH243" s="2" t="s">
        <v>73</v>
      </c>
      <c r="AI243" s="2" t="s">
        <v>43</v>
      </c>
      <c r="AJ243" s="8"/>
      <c r="AK243" s="8"/>
    </row>
    <row r="244" spans="1:37" ht="12.5" x14ac:dyDescent="0.25">
      <c r="A244" s="1">
        <v>2020</v>
      </c>
      <c r="B244" s="3"/>
      <c r="C244" s="3" t="s">
        <v>75</v>
      </c>
      <c r="D244" s="2" t="s">
        <v>71</v>
      </c>
      <c r="E244" s="8"/>
      <c r="F244" s="1" t="s">
        <v>48</v>
      </c>
      <c r="G244" s="1" t="s">
        <v>46</v>
      </c>
      <c r="H244" s="3">
        <v>4</v>
      </c>
      <c r="I244" s="3">
        <v>236.10261</v>
      </c>
      <c r="J244" s="3">
        <v>49.501629999999999</v>
      </c>
      <c r="K244" s="3">
        <v>52.176839999999999</v>
      </c>
      <c r="L244" s="8"/>
      <c r="M244" s="8"/>
      <c r="N244" s="8"/>
      <c r="O244" s="8"/>
      <c r="P244" s="3">
        <f t="shared" si="0"/>
        <v>3.085</v>
      </c>
      <c r="Q244" s="3">
        <f t="shared" si="1"/>
        <v>3.1</v>
      </c>
      <c r="R244" s="3">
        <v>6.2</v>
      </c>
      <c r="S244" s="3">
        <v>6.17</v>
      </c>
      <c r="T244" s="8"/>
      <c r="U244" s="8"/>
      <c r="V244" s="8"/>
      <c r="W244" s="8"/>
      <c r="X244" s="3">
        <v>6.2</v>
      </c>
      <c r="Y244" s="3">
        <v>6.17</v>
      </c>
      <c r="Z244" s="8"/>
      <c r="AA244" s="8"/>
      <c r="AB244" s="8"/>
      <c r="AC244" s="8"/>
      <c r="AD244" s="8"/>
      <c r="AE244" s="8"/>
      <c r="AF244" s="2"/>
      <c r="AG244" s="2" t="s">
        <v>72</v>
      </c>
      <c r="AH244" s="2" t="s">
        <v>73</v>
      </c>
      <c r="AI244" s="2" t="s">
        <v>43</v>
      </c>
      <c r="AJ244" s="8"/>
      <c r="AK244" s="8"/>
    </row>
    <row r="245" spans="1:37" ht="12.5" x14ac:dyDescent="0.25">
      <c r="A245" s="1">
        <v>2020</v>
      </c>
      <c r="B245" s="3"/>
      <c r="C245" s="3" t="s">
        <v>75</v>
      </c>
      <c r="D245" s="2" t="s">
        <v>71</v>
      </c>
      <c r="E245" s="8"/>
      <c r="F245" s="1" t="s">
        <v>48</v>
      </c>
      <c r="G245" s="1" t="s">
        <v>40</v>
      </c>
      <c r="H245" s="3">
        <v>1</v>
      </c>
      <c r="I245" s="3">
        <v>122.80279</v>
      </c>
      <c r="J245" s="3">
        <v>24.645849999999999</v>
      </c>
      <c r="K245" s="3">
        <v>26.776979999999998</v>
      </c>
      <c r="L245" s="8"/>
      <c r="M245" s="8"/>
      <c r="N245" s="8"/>
      <c r="O245" s="8"/>
      <c r="P245" s="3">
        <f t="shared" si="0"/>
        <v>2.5750000000000002</v>
      </c>
      <c r="Q245" s="3">
        <f t="shared" si="1"/>
        <v>2.79</v>
      </c>
      <c r="R245" s="3">
        <v>5.58</v>
      </c>
      <c r="S245" s="3">
        <v>5.15</v>
      </c>
      <c r="T245" s="8"/>
      <c r="U245" s="8"/>
      <c r="V245" s="8"/>
      <c r="W245" s="8"/>
      <c r="X245" s="3">
        <v>5.58</v>
      </c>
      <c r="Y245" s="3">
        <v>5.15</v>
      </c>
      <c r="Z245" s="8"/>
      <c r="AA245" s="8"/>
      <c r="AB245" s="8"/>
      <c r="AC245" s="8"/>
      <c r="AD245" s="8"/>
      <c r="AE245" s="8"/>
      <c r="AF245" s="2"/>
      <c r="AG245" s="2" t="s">
        <v>72</v>
      </c>
      <c r="AH245" s="2" t="s">
        <v>73</v>
      </c>
      <c r="AI245" s="2" t="s">
        <v>43</v>
      </c>
      <c r="AJ245" s="8"/>
      <c r="AK245" s="8"/>
    </row>
    <row r="246" spans="1:37" ht="12.5" x14ac:dyDescent="0.25">
      <c r="A246" s="1">
        <v>2020</v>
      </c>
      <c r="B246" s="3"/>
      <c r="C246" s="3" t="s">
        <v>75</v>
      </c>
      <c r="D246" s="2" t="s">
        <v>71</v>
      </c>
      <c r="E246" s="8"/>
      <c r="F246" s="1" t="s">
        <v>48</v>
      </c>
      <c r="G246" s="1" t="s">
        <v>40</v>
      </c>
      <c r="H246" s="3">
        <v>3</v>
      </c>
      <c r="I246" s="3">
        <v>122.7437</v>
      </c>
      <c r="J246" s="3">
        <v>23.639469999999999</v>
      </c>
      <c r="K246" s="3">
        <v>24.896249999999998</v>
      </c>
      <c r="L246" s="8"/>
      <c r="M246" s="8"/>
      <c r="N246" s="8"/>
      <c r="O246" s="8"/>
      <c r="P246" s="3">
        <f t="shared" si="0"/>
        <v>1.7849999999999999</v>
      </c>
      <c r="Q246" s="3">
        <f t="shared" si="1"/>
        <v>2.04</v>
      </c>
      <c r="R246" s="3">
        <v>4.08</v>
      </c>
      <c r="S246" s="3">
        <v>3.57</v>
      </c>
      <c r="T246" s="8"/>
      <c r="U246" s="8"/>
      <c r="V246" s="8"/>
      <c r="W246" s="8"/>
      <c r="X246" s="3">
        <v>4.08</v>
      </c>
      <c r="Y246" s="3">
        <v>3.57</v>
      </c>
      <c r="Z246" s="8"/>
      <c r="AA246" s="8"/>
      <c r="AB246" s="8"/>
      <c r="AC246" s="8"/>
      <c r="AD246" s="8"/>
      <c r="AE246" s="8"/>
      <c r="AF246" s="2"/>
      <c r="AG246" s="2" t="s">
        <v>72</v>
      </c>
      <c r="AH246" s="2" t="s">
        <v>73</v>
      </c>
      <c r="AI246" s="2" t="s">
        <v>43</v>
      </c>
      <c r="AJ246" s="8"/>
      <c r="AK246" s="8"/>
    </row>
    <row r="247" spans="1:37" ht="12.5" x14ac:dyDescent="0.25">
      <c r="A247" s="1">
        <v>2020</v>
      </c>
      <c r="B247" s="3"/>
      <c r="C247" s="3" t="s">
        <v>75</v>
      </c>
      <c r="D247" s="2" t="s">
        <v>71</v>
      </c>
      <c r="E247" s="8"/>
      <c r="F247" s="1" t="s">
        <v>48</v>
      </c>
      <c r="G247" s="1" t="s">
        <v>40</v>
      </c>
      <c r="H247" s="3">
        <v>4</v>
      </c>
      <c r="I247" s="3">
        <v>127.11284000000001</v>
      </c>
      <c r="J247" s="3">
        <v>23.82592</v>
      </c>
      <c r="K247" s="3">
        <v>24.170580000000001</v>
      </c>
      <c r="L247" s="8"/>
      <c r="M247" s="8"/>
      <c r="N247" s="8"/>
      <c r="O247" s="8"/>
      <c r="P247" s="3">
        <f t="shared" si="0"/>
        <v>2.4900000000000002</v>
      </c>
      <c r="Q247" s="3">
        <f t="shared" si="1"/>
        <v>2.5299999999999998</v>
      </c>
      <c r="R247" s="3">
        <v>5.0599999999999996</v>
      </c>
      <c r="S247" s="3">
        <v>4.9800000000000004</v>
      </c>
      <c r="T247" s="8"/>
      <c r="U247" s="8"/>
      <c r="V247" s="8"/>
      <c r="W247" s="8"/>
      <c r="X247" s="3">
        <v>5.0599999999999996</v>
      </c>
      <c r="Y247" s="3">
        <v>4.9800000000000004</v>
      </c>
      <c r="Z247" s="8"/>
      <c r="AA247" s="8"/>
      <c r="AB247" s="8"/>
      <c r="AC247" s="8"/>
      <c r="AD247" s="8"/>
      <c r="AE247" s="8"/>
      <c r="AF247" s="2"/>
      <c r="AG247" s="2" t="s">
        <v>72</v>
      </c>
      <c r="AH247" s="2" t="s">
        <v>73</v>
      </c>
      <c r="AI247" s="2" t="s">
        <v>43</v>
      </c>
      <c r="AJ247" s="8"/>
      <c r="AK247" s="8"/>
    </row>
    <row r="248" spans="1:37" ht="12.5" x14ac:dyDescent="0.25">
      <c r="A248" s="1">
        <v>2020</v>
      </c>
      <c r="B248" s="3"/>
      <c r="C248" s="3" t="s">
        <v>75</v>
      </c>
      <c r="D248" s="2" t="s">
        <v>71</v>
      </c>
      <c r="E248" s="8"/>
      <c r="F248" s="1" t="s">
        <v>48</v>
      </c>
      <c r="G248" s="1" t="s">
        <v>74</v>
      </c>
      <c r="H248" s="3">
        <v>1</v>
      </c>
      <c r="I248" s="3">
        <v>20.592639999999999</v>
      </c>
      <c r="J248" s="3">
        <v>6.4958999999999998</v>
      </c>
      <c r="K248" s="3">
        <v>6.7562899999999999</v>
      </c>
      <c r="L248" s="8"/>
      <c r="M248" s="8"/>
      <c r="N248" s="8"/>
      <c r="O248" s="8"/>
      <c r="P248" s="3">
        <f t="shared" si="0"/>
        <v>2.09</v>
      </c>
      <c r="Q248" s="3">
        <f t="shared" si="1"/>
        <v>2.1</v>
      </c>
      <c r="R248" s="3">
        <v>4.2</v>
      </c>
      <c r="S248" s="3">
        <v>4.18</v>
      </c>
      <c r="T248" s="8"/>
      <c r="U248" s="8"/>
      <c r="V248" s="8"/>
      <c r="W248" s="8"/>
      <c r="X248" s="3">
        <v>4.2</v>
      </c>
      <c r="Y248" s="3">
        <v>4.18</v>
      </c>
      <c r="Z248" s="8"/>
      <c r="AA248" s="8"/>
      <c r="AB248" s="8"/>
      <c r="AC248" s="8"/>
      <c r="AD248" s="8"/>
      <c r="AE248" s="8"/>
      <c r="AF248" s="2"/>
      <c r="AG248" s="2" t="s">
        <v>72</v>
      </c>
      <c r="AH248" s="2" t="s">
        <v>73</v>
      </c>
      <c r="AI248" s="2" t="s">
        <v>43</v>
      </c>
      <c r="AJ248" s="8"/>
      <c r="AK248" s="8"/>
    </row>
    <row r="249" spans="1:37" ht="12.5" x14ac:dyDescent="0.25">
      <c r="A249" s="1">
        <v>2020</v>
      </c>
      <c r="B249" s="3"/>
      <c r="C249" s="3" t="s">
        <v>75</v>
      </c>
      <c r="D249" s="2" t="s">
        <v>71</v>
      </c>
      <c r="E249" s="8"/>
      <c r="F249" s="1" t="s">
        <v>48</v>
      </c>
      <c r="G249" s="1" t="s">
        <v>74</v>
      </c>
      <c r="H249" s="3">
        <v>3</v>
      </c>
      <c r="I249" s="3">
        <v>29.359470000000002</v>
      </c>
      <c r="J249" s="3">
        <v>7.5559099999999999</v>
      </c>
      <c r="K249" s="3">
        <v>7.5559099999999999</v>
      </c>
      <c r="L249" s="8"/>
      <c r="M249" s="8"/>
      <c r="N249" s="8"/>
      <c r="O249" s="8"/>
      <c r="P249" s="3">
        <f t="shared" si="0"/>
        <v>1.9650000000000001</v>
      </c>
      <c r="Q249" s="3">
        <f t="shared" si="1"/>
        <v>2.2549999999999999</v>
      </c>
      <c r="R249" s="3">
        <v>4.51</v>
      </c>
      <c r="S249" s="3">
        <v>3.93</v>
      </c>
      <c r="T249" s="8"/>
      <c r="U249" s="8"/>
      <c r="V249" s="8"/>
      <c r="W249" s="8"/>
      <c r="X249" s="3">
        <v>4.51</v>
      </c>
      <c r="Y249" s="3">
        <v>3.93</v>
      </c>
      <c r="Z249" s="8"/>
      <c r="AA249" s="8"/>
      <c r="AB249" s="8"/>
      <c r="AC249" s="8"/>
      <c r="AD249" s="8"/>
      <c r="AE249" s="8"/>
      <c r="AF249" s="2"/>
      <c r="AG249" s="2" t="s">
        <v>72</v>
      </c>
      <c r="AH249" s="2" t="s">
        <v>73</v>
      </c>
      <c r="AI249" s="2" t="s">
        <v>43</v>
      </c>
      <c r="AJ249" s="8"/>
      <c r="AK249" s="8"/>
    </row>
    <row r="250" spans="1:37" ht="12.5" x14ac:dyDescent="0.25">
      <c r="A250" s="1">
        <v>2020</v>
      </c>
      <c r="B250" s="3"/>
      <c r="C250" s="3" t="s">
        <v>75</v>
      </c>
      <c r="D250" s="2" t="s">
        <v>71</v>
      </c>
      <c r="E250" s="8"/>
      <c r="F250" s="1" t="s">
        <v>49</v>
      </c>
      <c r="G250" s="1" t="s">
        <v>46</v>
      </c>
      <c r="H250" s="3">
        <v>1</v>
      </c>
      <c r="I250" s="3">
        <v>240.73177999999999</v>
      </c>
      <c r="J250" s="3">
        <v>28.862290000000002</v>
      </c>
      <c r="K250" s="3">
        <v>46.968710000000002</v>
      </c>
      <c r="L250" s="8"/>
      <c r="M250" s="8"/>
      <c r="N250" s="8"/>
      <c r="O250" s="8"/>
      <c r="P250" s="3">
        <f t="shared" si="0"/>
        <v>2.33</v>
      </c>
      <c r="Q250" s="3">
        <f t="shared" si="1"/>
        <v>2.72</v>
      </c>
      <c r="R250" s="3">
        <v>5.44</v>
      </c>
      <c r="S250" s="3">
        <v>4.66</v>
      </c>
      <c r="T250" s="8"/>
      <c r="U250" s="8"/>
      <c r="V250" s="8"/>
      <c r="W250" s="8"/>
      <c r="X250" s="3">
        <v>5.44</v>
      </c>
      <c r="Y250" s="3">
        <v>4.66</v>
      </c>
      <c r="Z250" s="8"/>
      <c r="AA250" s="8"/>
      <c r="AB250" s="8"/>
      <c r="AC250" s="8"/>
      <c r="AD250" s="8"/>
      <c r="AE250" s="8"/>
      <c r="AF250" s="2"/>
      <c r="AG250" s="2" t="s">
        <v>72</v>
      </c>
      <c r="AH250" s="2" t="s">
        <v>73</v>
      </c>
      <c r="AI250" s="2" t="s">
        <v>43</v>
      </c>
      <c r="AJ250" s="8"/>
      <c r="AK250" s="8"/>
    </row>
    <row r="251" spans="1:37" ht="12.5" x14ac:dyDescent="0.25">
      <c r="A251" s="1">
        <v>2020</v>
      </c>
      <c r="B251" s="3"/>
      <c r="C251" s="3" t="s">
        <v>75</v>
      </c>
      <c r="D251" s="2" t="s">
        <v>71</v>
      </c>
      <c r="E251" s="8"/>
      <c r="F251" s="1" t="s">
        <v>49</v>
      </c>
      <c r="G251" s="1" t="s">
        <v>46</v>
      </c>
      <c r="H251" s="3">
        <v>2</v>
      </c>
      <c r="I251" s="3">
        <v>295.51830000000001</v>
      </c>
      <c r="J251" s="3">
        <v>49.70814</v>
      </c>
      <c r="K251" s="3">
        <v>56.607880000000002</v>
      </c>
      <c r="L251" s="8"/>
      <c r="M251" s="8"/>
      <c r="N251" s="8"/>
      <c r="O251" s="8"/>
      <c r="P251" s="3">
        <f t="shared" si="0"/>
        <v>2.895</v>
      </c>
      <c r="Q251" s="3">
        <f t="shared" si="1"/>
        <v>2.91</v>
      </c>
      <c r="R251" s="3">
        <v>5.82</v>
      </c>
      <c r="S251" s="3">
        <v>5.79</v>
      </c>
      <c r="T251" s="8"/>
      <c r="U251" s="8"/>
      <c r="V251" s="8"/>
      <c r="W251" s="8"/>
      <c r="X251" s="3">
        <v>5.82</v>
      </c>
      <c r="Y251" s="3">
        <v>5.79</v>
      </c>
      <c r="Z251" s="8"/>
      <c r="AA251" s="8"/>
      <c r="AB251" s="8"/>
      <c r="AC251" s="8"/>
      <c r="AD251" s="8"/>
      <c r="AE251" s="8"/>
      <c r="AF251" s="2"/>
      <c r="AG251" s="2" t="s">
        <v>72</v>
      </c>
      <c r="AH251" s="2" t="s">
        <v>73</v>
      </c>
      <c r="AI251" s="2" t="s">
        <v>43</v>
      </c>
      <c r="AJ251" s="8"/>
      <c r="AK251" s="8"/>
    </row>
    <row r="252" spans="1:37" ht="12.5" x14ac:dyDescent="0.25">
      <c r="A252" s="1">
        <v>2020</v>
      </c>
      <c r="B252" s="3"/>
      <c r="C252" s="3" t="s">
        <v>75</v>
      </c>
      <c r="D252" s="2" t="s">
        <v>71</v>
      </c>
      <c r="E252" s="8"/>
      <c r="F252" s="1" t="s">
        <v>49</v>
      </c>
      <c r="G252" s="1" t="s">
        <v>46</v>
      </c>
      <c r="H252" s="3">
        <v>3</v>
      </c>
      <c r="I252" s="3">
        <v>272.66296</v>
      </c>
      <c r="J252" s="3">
        <v>48.974620000000002</v>
      </c>
      <c r="K252" s="3">
        <v>49.783859999999997</v>
      </c>
      <c r="L252" s="8"/>
      <c r="M252" s="8"/>
      <c r="N252" s="8"/>
      <c r="O252" s="8"/>
      <c r="P252" s="3">
        <f t="shared" si="0"/>
        <v>2.5649999999999999</v>
      </c>
      <c r="Q252" s="3">
        <f t="shared" si="1"/>
        <v>3.0049999999999999</v>
      </c>
      <c r="R252" s="3">
        <v>6.01</v>
      </c>
      <c r="S252" s="3">
        <v>5.13</v>
      </c>
      <c r="T252" s="8"/>
      <c r="U252" s="8"/>
      <c r="V252" s="8"/>
      <c r="W252" s="8"/>
      <c r="X252" s="3">
        <v>6.01</v>
      </c>
      <c r="Y252" s="3">
        <v>5.13</v>
      </c>
      <c r="Z252" s="8"/>
      <c r="AA252" s="8"/>
      <c r="AB252" s="8"/>
      <c r="AC252" s="8"/>
      <c r="AD252" s="8"/>
      <c r="AE252" s="8"/>
      <c r="AF252" s="2"/>
      <c r="AG252" s="2" t="s">
        <v>72</v>
      </c>
      <c r="AH252" s="2" t="s">
        <v>73</v>
      </c>
      <c r="AI252" s="2" t="s">
        <v>43</v>
      </c>
      <c r="AJ252" s="8"/>
      <c r="AK252" s="8"/>
    </row>
    <row r="253" spans="1:37" ht="12.5" x14ac:dyDescent="0.25">
      <c r="A253" s="1">
        <v>2020</v>
      </c>
      <c r="B253" s="3"/>
      <c r="C253" s="3" t="s">
        <v>75</v>
      </c>
      <c r="D253" s="2" t="s">
        <v>71</v>
      </c>
      <c r="E253" s="8"/>
      <c r="F253" s="1" t="s">
        <v>49</v>
      </c>
      <c r="G253" s="1" t="s">
        <v>46</v>
      </c>
      <c r="H253" s="3">
        <v>4</v>
      </c>
      <c r="I253" s="3">
        <v>273.86581999999999</v>
      </c>
      <c r="J253" s="3">
        <v>36.892829999999996</v>
      </c>
      <c r="K253" s="3">
        <v>44.948729999999998</v>
      </c>
      <c r="L253" s="8"/>
      <c r="M253" s="8"/>
      <c r="N253" s="8"/>
      <c r="O253" s="8"/>
      <c r="P253" s="3">
        <f t="shared" si="0"/>
        <v>2.7949999999999999</v>
      </c>
      <c r="Q253" s="3">
        <f t="shared" si="1"/>
        <v>2.835</v>
      </c>
      <c r="R253" s="3">
        <v>5.67</v>
      </c>
      <c r="S253" s="3">
        <v>5.59</v>
      </c>
      <c r="T253" s="8"/>
      <c r="U253" s="8"/>
      <c r="V253" s="8"/>
      <c r="W253" s="8"/>
      <c r="X253" s="3">
        <v>5.67</v>
      </c>
      <c r="Y253" s="3">
        <v>5.59</v>
      </c>
      <c r="Z253" s="8"/>
      <c r="AA253" s="8"/>
      <c r="AB253" s="8"/>
      <c r="AC253" s="8"/>
      <c r="AD253" s="8"/>
      <c r="AE253" s="8"/>
      <c r="AF253" s="2"/>
      <c r="AG253" s="2" t="s">
        <v>72</v>
      </c>
      <c r="AH253" s="2" t="s">
        <v>73</v>
      </c>
      <c r="AI253" s="2" t="s">
        <v>43</v>
      </c>
      <c r="AJ253" s="8"/>
      <c r="AK253" s="8"/>
    </row>
    <row r="254" spans="1:37" ht="12.5" x14ac:dyDescent="0.25">
      <c r="A254" s="1">
        <v>2020</v>
      </c>
      <c r="B254" s="3"/>
      <c r="C254" s="3" t="s">
        <v>75</v>
      </c>
      <c r="D254" s="2" t="s">
        <v>71</v>
      </c>
      <c r="E254" s="8"/>
      <c r="F254" s="1" t="s">
        <v>49</v>
      </c>
      <c r="G254" s="1" t="s">
        <v>40</v>
      </c>
      <c r="H254" s="3">
        <v>1</v>
      </c>
      <c r="I254" s="3">
        <v>103.53286</v>
      </c>
      <c r="J254" s="3">
        <v>10.342700000000001</v>
      </c>
      <c r="K254" s="3">
        <v>17.49466</v>
      </c>
      <c r="L254" s="8"/>
      <c r="M254" s="8"/>
      <c r="N254" s="8"/>
      <c r="O254" s="8"/>
      <c r="P254" s="3">
        <f t="shared" si="0"/>
        <v>2.125</v>
      </c>
      <c r="Q254" s="3">
        <f t="shared" si="1"/>
        <v>2.2250000000000001</v>
      </c>
      <c r="R254" s="3">
        <v>4.45</v>
      </c>
      <c r="S254" s="3">
        <v>4.25</v>
      </c>
      <c r="T254" s="8"/>
      <c r="U254" s="8"/>
      <c r="V254" s="8"/>
      <c r="W254" s="8"/>
      <c r="X254" s="3">
        <v>4.45</v>
      </c>
      <c r="Y254" s="3">
        <v>4.25</v>
      </c>
      <c r="Z254" s="8"/>
      <c r="AA254" s="8"/>
      <c r="AB254" s="8"/>
      <c r="AC254" s="8"/>
      <c r="AD254" s="8"/>
      <c r="AE254" s="8"/>
      <c r="AF254" s="2"/>
      <c r="AG254" s="2" t="s">
        <v>72</v>
      </c>
      <c r="AH254" s="2" t="s">
        <v>73</v>
      </c>
      <c r="AI254" s="2" t="s">
        <v>43</v>
      </c>
      <c r="AJ254" s="8"/>
      <c r="AK254" s="8"/>
    </row>
    <row r="255" spans="1:37" ht="12.5" x14ac:dyDescent="0.25">
      <c r="A255" s="1">
        <v>2020</v>
      </c>
      <c r="B255" s="3"/>
      <c r="C255" s="3" t="s">
        <v>75</v>
      </c>
      <c r="D255" s="2" t="s">
        <v>71</v>
      </c>
      <c r="E255" s="8"/>
      <c r="F255" s="1" t="s">
        <v>49</v>
      </c>
      <c r="G255" s="1" t="s">
        <v>40</v>
      </c>
      <c r="H255" s="3">
        <v>2</v>
      </c>
      <c r="I255" s="3">
        <v>107.90998999999999</v>
      </c>
      <c r="J255" s="3">
        <v>15.87598</v>
      </c>
      <c r="K255" s="3">
        <v>18.37689</v>
      </c>
      <c r="L255" s="8"/>
      <c r="M255" s="8"/>
      <c r="N255" s="8"/>
      <c r="O255" s="8"/>
      <c r="P255" s="3">
        <f t="shared" si="0"/>
        <v>2.2549999999999999</v>
      </c>
      <c r="Q255" s="3">
        <f t="shared" si="1"/>
        <v>2.4049999999999998</v>
      </c>
      <c r="R255" s="3">
        <v>4.8099999999999996</v>
      </c>
      <c r="S255" s="3">
        <v>4.51</v>
      </c>
      <c r="T255" s="8"/>
      <c r="U255" s="8"/>
      <c r="V255" s="8"/>
      <c r="W255" s="8"/>
      <c r="X255" s="3">
        <v>4.8099999999999996</v>
      </c>
      <c r="Y255" s="3">
        <v>4.51</v>
      </c>
      <c r="Z255" s="8"/>
      <c r="AA255" s="8"/>
      <c r="AB255" s="8"/>
      <c r="AC255" s="8"/>
      <c r="AD255" s="8"/>
      <c r="AE255" s="8"/>
      <c r="AF255" s="2"/>
      <c r="AG255" s="2" t="s">
        <v>72</v>
      </c>
      <c r="AH255" s="2" t="s">
        <v>73</v>
      </c>
      <c r="AI255" s="2" t="s">
        <v>43</v>
      </c>
      <c r="AJ255" s="8"/>
      <c r="AK255" s="8"/>
    </row>
    <row r="256" spans="1:37" ht="12.5" x14ac:dyDescent="0.25">
      <c r="A256" s="1">
        <v>2020</v>
      </c>
      <c r="B256" s="3"/>
      <c r="C256" s="3" t="s">
        <v>75</v>
      </c>
      <c r="D256" s="2" t="s">
        <v>71</v>
      </c>
      <c r="E256" s="8"/>
      <c r="F256" s="1" t="s">
        <v>49</v>
      </c>
      <c r="G256" s="1" t="s">
        <v>40</v>
      </c>
      <c r="H256" s="3">
        <v>3</v>
      </c>
      <c r="I256" s="3">
        <v>168.93425999999999</v>
      </c>
      <c r="J256" s="3">
        <v>25.97118</v>
      </c>
      <c r="K256" s="3">
        <v>38.114579999999997</v>
      </c>
      <c r="L256" s="8"/>
      <c r="M256" s="8"/>
      <c r="N256" s="8"/>
      <c r="O256" s="8"/>
      <c r="P256" s="3">
        <f t="shared" si="0"/>
        <v>2.69</v>
      </c>
      <c r="Q256" s="3">
        <f t="shared" si="1"/>
        <v>2.9</v>
      </c>
      <c r="R256" s="3">
        <v>5.8</v>
      </c>
      <c r="S256" s="3">
        <v>5.38</v>
      </c>
      <c r="T256" s="8"/>
      <c r="U256" s="8"/>
      <c r="V256" s="8"/>
      <c r="W256" s="8"/>
      <c r="X256" s="3">
        <v>5.8</v>
      </c>
      <c r="Y256" s="3">
        <v>5.38</v>
      </c>
      <c r="Z256" s="8"/>
      <c r="AA256" s="8"/>
      <c r="AB256" s="8"/>
      <c r="AC256" s="8"/>
      <c r="AD256" s="8"/>
      <c r="AE256" s="8"/>
      <c r="AF256" s="2"/>
      <c r="AG256" s="2" t="s">
        <v>72</v>
      </c>
      <c r="AH256" s="2" t="s">
        <v>73</v>
      </c>
      <c r="AI256" s="2" t="s">
        <v>43</v>
      </c>
      <c r="AJ256" s="8"/>
      <c r="AK256" s="8"/>
    </row>
    <row r="257" spans="1:37" ht="12.5" x14ac:dyDescent="0.25">
      <c r="A257" s="1">
        <v>2020</v>
      </c>
      <c r="B257" s="3"/>
      <c r="C257" s="3" t="s">
        <v>75</v>
      </c>
      <c r="D257" s="2" t="s">
        <v>71</v>
      </c>
      <c r="E257" s="8"/>
      <c r="F257" s="1" t="s">
        <v>49</v>
      </c>
      <c r="G257" s="1" t="s">
        <v>40</v>
      </c>
      <c r="H257" s="3">
        <v>4</v>
      </c>
      <c r="I257" s="3">
        <v>123.18702999999999</v>
      </c>
      <c r="J257" s="3">
        <v>20.425419999999999</v>
      </c>
      <c r="K257" s="3">
        <v>25.330300000000001</v>
      </c>
      <c r="L257" s="8"/>
      <c r="M257" s="8"/>
      <c r="N257" s="8"/>
      <c r="O257" s="8"/>
      <c r="P257" s="3">
        <f t="shared" si="0"/>
        <v>2.81</v>
      </c>
      <c r="Q257" s="3">
        <f t="shared" si="1"/>
        <v>2.9</v>
      </c>
      <c r="R257" s="3">
        <v>5.8</v>
      </c>
      <c r="S257" s="3">
        <v>5.62</v>
      </c>
      <c r="T257" s="8"/>
      <c r="U257" s="8"/>
      <c r="V257" s="8"/>
      <c r="W257" s="8"/>
      <c r="X257" s="3">
        <v>5.8</v>
      </c>
      <c r="Y257" s="3">
        <v>5.62</v>
      </c>
      <c r="Z257" s="8"/>
      <c r="AA257" s="8"/>
      <c r="AB257" s="8"/>
      <c r="AC257" s="8"/>
      <c r="AD257" s="8"/>
      <c r="AE257" s="8"/>
      <c r="AF257" s="2"/>
      <c r="AG257" s="2" t="s">
        <v>72</v>
      </c>
      <c r="AH257" s="2" t="s">
        <v>73</v>
      </c>
      <c r="AI257" s="2" t="s">
        <v>43</v>
      </c>
      <c r="AJ257" s="8"/>
      <c r="AK257" s="8"/>
    </row>
    <row r="258" spans="1:37" ht="12.5" x14ac:dyDescent="0.25">
      <c r="A258" s="1">
        <v>2020</v>
      </c>
      <c r="B258" s="3"/>
      <c r="C258" s="3" t="s">
        <v>75</v>
      </c>
      <c r="D258" s="2" t="s">
        <v>71</v>
      </c>
      <c r="E258" s="8"/>
      <c r="F258" s="1" t="s">
        <v>49</v>
      </c>
      <c r="G258" s="1" t="s">
        <v>74</v>
      </c>
      <c r="H258" s="3">
        <v>1</v>
      </c>
      <c r="I258" s="3">
        <v>65.354669999999999</v>
      </c>
      <c r="J258" s="3">
        <v>8.93309</v>
      </c>
      <c r="K258" s="3">
        <v>11.049609999999999</v>
      </c>
      <c r="L258" s="8"/>
      <c r="M258" s="8"/>
      <c r="N258" s="8"/>
      <c r="O258" s="8"/>
      <c r="P258" s="3">
        <f t="shared" si="0"/>
        <v>1.88</v>
      </c>
      <c r="Q258" s="3">
        <f t="shared" si="1"/>
        <v>2.2200000000000002</v>
      </c>
      <c r="R258" s="3">
        <v>4.4400000000000004</v>
      </c>
      <c r="S258" s="3">
        <v>3.76</v>
      </c>
      <c r="T258" s="8"/>
      <c r="U258" s="8"/>
      <c r="V258" s="8"/>
      <c r="W258" s="8"/>
      <c r="X258" s="3">
        <v>4.4400000000000004</v>
      </c>
      <c r="Y258" s="3">
        <v>3.76</v>
      </c>
      <c r="Z258" s="8"/>
      <c r="AA258" s="8"/>
      <c r="AB258" s="8"/>
      <c r="AC258" s="8"/>
      <c r="AD258" s="8"/>
      <c r="AE258" s="8"/>
      <c r="AF258" s="2"/>
      <c r="AG258" s="2" t="s">
        <v>72</v>
      </c>
      <c r="AH258" s="2" t="s">
        <v>73</v>
      </c>
      <c r="AI258" s="2" t="s">
        <v>43</v>
      </c>
      <c r="AJ258" s="8"/>
      <c r="AK258" s="8"/>
    </row>
    <row r="259" spans="1:37" ht="12.5" x14ac:dyDescent="0.25">
      <c r="A259" s="1">
        <v>2020</v>
      </c>
      <c r="B259" s="3"/>
      <c r="C259" s="3" t="s">
        <v>75</v>
      </c>
      <c r="D259" s="2" t="s">
        <v>71</v>
      </c>
      <c r="E259" s="8"/>
      <c r="F259" s="1" t="s">
        <v>49</v>
      </c>
      <c r="G259" s="1" t="s">
        <v>74</v>
      </c>
      <c r="H259" s="3">
        <v>2</v>
      </c>
      <c r="I259" s="3">
        <v>99.805400000000006</v>
      </c>
      <c r="J259" s="3">
        <v>14.730370000000001</v>
      </c>
      <c r="K259" s="3">
        <v>20.599589999999999</v>
      </c>
      <c r="L259" s="8"/>
      <c r="M259" s="8"/>
      <c r="N259" s="8"/>
      <c r="O259" s="8"/>
      <c r="P259" s="3">
        <f t="shared" si="0"/>
        <v>2.375</v>
      </c>
      <c r="Q259" s="3">
        <f t="shared" si="1"/>
        <v>2.39</v>
      </c>
      <c r="R259" s="3">
        <v>4.78</v>
      </c>
      <c r="S259" s="3">
        <v>4.75</v>
      </c>
      <c r="T259" s="8"/>
      <c r="U259" s="8"/>
      <c r="V259" s="8"/>
      <c r="W259" s="8"/>
      <c r="X259" s="3">
        <v>4.78</v>
      </c>
      <c r="Y259" s="3">
        <v>4.75</v>
      </c>
      <c r="Z259" s="8"/>
      <c r="AA259" s="8"/>
      <c r="AB259" s="8"/>
      <c r="AC259" s="8"/>
      <c r="AD259" s="8"/>
      <c r="AE259" s="8"/>
      <c r="AF259" s="2"/>
      <c r="AG259" s="2" t="s">
        <v>72</v>
      </c>
      <c r="AH259" s="2" t="s">
        <v>73</v>
      </c>
      <c r="AI259" s="2" t="s">
        <v>43</v>
      </c>
      <c r="AJ259" s="8"/>
      <c r="AK259" s="8"/>
    </row>
    <row r="260" spans="1:37" ht="12.5" x14ac:dyDescent="0.25">
      <c r="A260" s="1">
        <v>2020</v>
      </c>
      <c r="B260" s="3"/>
      <c r="C260" s="3" t="s">
        <v>75</v>
      </c>
      <c r="D260" s="2" t="s">
        <v>71</v>
      </c>
      <c r="E260" s="8"/>
      <c r="F260" s="1" t="s">
        <v>49</v>
      </c>
      <c r="G260" s="1" t="s">
        <v>74</v>
      </c>
      <c r="H260" s="3">
        <v>3</v>
      </c>
      <c r="I260" s="3">
        <v>96.1858</v>
      </c>
      <c r="J260" s="3">
        <v>15.367839999999999</v>
      </c>
      <c r="K260" s="3">
        <v>15.98804</v>
      </c>
      <c r="L260" s="8"/>
      <c r="M260" s="8"/>
      <c r="N260" s="8"/>
      <c r="O260" s="8"/>
      <c r="P260" s="3">
        <f t="shared" si="0"/>
        <v>1.9350000000000001</v>
      </c>
      <c r="Q260" s="3">
        <f t="shared" si="1"/>
        <v>2.5099999999999998</v>
      </c>
      <c r="R260" s="3">
        <v>5.0199999999999996</v>
      </c>
      <c r="S260" s="3">
        <v>3.87</v>
      </c>
      <c r="T260" s="8"/>
      <c r="U260" s="8"/>
      <c r="V260" s="8"/>
      <c r="W260" s="8"/>
      <c r="X260" s="3">
        <v>5.0199999999999996</v>
      </c>
      <c r="Y260" s="3">
        <v>3.87</v>
      </c>
      <c r="Z260" s="8"/>
      <c r="AA260" s="8"/>
      <c r="AB260" s="8"/>
      <c r="AC260" s="8"/>
      <c r="AD260" s="8"/>
      <c r="AE260" s="8"/>
      <c r="AF260" s="2"/>
      <c r="AG260" s="2" t="s">
        <v>72</v>
      </c>
      <c r="AH260" s="2" t="s">
        <v>73</v>
      </c>
      <c r="AI260" s="2" t="s">
        <v>43</v>
      </c>
      <c r="AJ260" s="8"/>
      <c r="AK260" s="8"/>
    </row>
    <row r="261" spans="1:37" ht="12.5" x14ac:dyDescent="0.25">
      <c r="A261" s="1">
        <v>2020</v>
      </c>
      <c r="B261" s="3"/>
      <c r="C261" s="3" t="s">
        <v>75</v>
      </c>
      <c r="D261" s="2" t="s">
        <v>71</v>
      </c>
      <c r="E261" s="8"/>
      <c r="F261" s="1" t="s">
        <v>49</v>
      </c>
      <c r="G261" s="1" t="s">
        <v>74</v>
      </c>
      <c r="H261" s="3">
        <v>4</v>
      </c>
      <c r="I261" s="3">
        <v>140.97916000000001</v>
      </c>
      <c r="J261" s="3">
        <v>29.93805</v>
      </c>
      <c r="K261" s="3">
        <v>30.344259999999998</v>
      </c>
      <c r="L261" s="8"/>
      <c r="M261" s="8"/>
      <c r="N261" s="8"/>
      <c r="O261" s="8"/>
      <c r="P261" s="3">
        <f t="shared" si="0"/>
        <v>2.54</v>
      </c>
      <c r="Q261" s="3">
        <f t="shared" si="1"/>
        <v>2.6549999999999998</v>
      </c>
      <c r="R261" s="3">
        <v>5.31</v>
      </c>
      <c r="S261" s="3">
        <v>5.08</v>
      </c>
      <c r="T261" s="8"/>
      <c r="U261" s="8"/>
      <c r="V261" s="8"/>
      <c r="W261" s="8"/>
      <c r="X261" s="3">
        <v>5.31</v>
      </c>
      <c r="Y261" s="3">
        <v>5.08</v>
      </c>
      <c r="Z261" s="8"/>
      <c r="AA261" s="8"/>
      <c r="AB261" s="8"/>
      <c r="AC261" s="8"/>
      <c r="AD261" s="8"/>
      <c r="AE261" s="8"/>
      <c r="AF261" s="2"/>
      <c r="AG261" s="2" t="s">
        <v>72</v>
      </c>
      <c r="AH261" s="2" t="s">
        <v>73</v>
      </c>
      <c r="AI261" s="2" t="s">
        <v>43</v>
      </c>
      <c r="AJ261" s="8"/>
      <c r="AK261" s="8"/>
    </row>
    <row r="262" spans="1:37" ht="12.5" x14ac:dyDescent="0.25">
      <c r="A262" s="1">
        <v>2020</v>
      </c>
      <c r="B262" s="3"/>
      <c r="C262" s="3" t="s">
        <v>70</v>
      </c>
      <c r="D262" s="2" t="s">
        <v>71</v>
      </c>
      <c r="E262" s="8"/>
      <c r="F262" s="1" t="s">
        <v>39</v>
      </c>
      <c r="G262" s="1" t="s">
        <v>46</v>
      </c>
      <c r="H262" s="3">
        <v>1</v>
      </c>
      <c r="I262" s="3">
        <v>222.14006000000001</v>
      </c>
      <c r="J262" s="3"/>
      <c r="K262" s="3">
        <v>42.021430000000002</v>
      </c>
      <c r="L262" s="8"/>
      <c r="M262" s="8"/>
      <c r="N262" s="8"/>
      <c r="O262" s="8"/>
      <c r="P262" s="3">
        <f t="shared" si="0"/>
        <v>2.35</v>
      </c>
      <c r="Q262" s="3">
        <f t="shared" si="1"/>
        <v>2.42</v>
      </c>
      <c r="R262" s="3">
        <v>4.84</v>
      </c>
      <c r="S262" s="3">
        <v>4.7</v>
      </c>
      <c r="T262" s="8"/>
      <c r="U262" s="8"/>
      <c r="V262" s="8"/>
      <c r="W262" s="8"/>
      <c r="X262" s="3">
        <v>4.84</v>
      </c>
      <c r="Y262" s="3">
        <v>4.7</v>
      </c>
      <c r="Z262" s="8"/>
      <c r="AA262" s="8"/>
      <c r="AB262" s="8"/>
      <c r="AC262" s="8"/>
      <c r="AD262" s="8"/>
      <c r="AE262" s="8"/>
      <c r="AF262" s="2"/>
      <c r="AG262" s="2" t="s">
        <v>72</v>
      </c>
      <c r="AH262" s="2" t="s">
        <v>73</v>
      </c>
      <c r="AI262" s="2" t="s">
        <v>43</v>
      </c>
      <c r="AJ262" s="8"/>
      <c r="AK262" s="8"/>
    </row>
    <row r="263" spans="1:37" ht="12.5" x14ac:dyDescent="0.25">
      <c r="A263" s="1">
        <v>2020</v>
      </c>
      <c r="B263" s="3"/>
      <c r="C263" s="3" t="s">
        <v>70</v>
      </c>
      <c r="D263" s="2" t="s">
        <v>71</v>
      </c>
      <c r="E263" s="8"/>
      <c r="F263" s="1" t="s">
        <v>39</v>
      </c>
      <c r="G263" s="1" t="s">
        <v>40</v>
      </c>
      <c r="H263" s="3">
        <v>1</v>
      </c>
      <c r="I263" s="3">
        <v>138.34352000000001</v>
      </c>
      <c r="J263" s="3"/>
      <c r="K263" s="3"/>
      <c r="L263" s="8"/>
      <c r="M263" s="8"/>
      <c r="N263" s="8"/>
      <c r="O263" s="8"/>
      <c r="P263" s="3">
        <f t="shared" si="0"/>
        <v>2.3199999999999998</v>
      </c>
      <c r="Q263" s="3">
        <f t="shared" si="1"/>
        <v>2.5550000000000002</v>
      </c>
      <c r="R263" s="3">
        <v>5.1100000000000003</v>
      </c>
      <c r="S263" s="3">
        <v>4.6399999999999997</v>
      </c>
      <c r="T263" s="8"/>
      <c r="U263" s="8"/>
      <c r="V263" s="8"/>
      <c r="W263" s="8"/>
      <c r="X263" s="3">
        <v>5.1100000000000003</v>
      </c>
      <c r="Y263" s="3">
        <v>4.6399999999999997</v>
      </c>
      <c r="Z263" s="8"/>
      <c r="AA263" s="8"/>
      <c r="AB263" s="8"/>
      <c r="AC263" s="8"/>
      <c r="AD263" s="8"/>
      <c r="AE263" s="8"/>
      <c r="AF263" s="2"/>
      <c r="AG263" s="2" t="s">
        <v>72</v>
      </c>
      <c r="AH263" s="2" t="s">
        <v>73</v>
      </c>
      <c r="AI263" s="2" t="s">
        <v>43</v>
      </c>
      <c r="AJ263" s="8"/>
      <c r="AK263" s="8"/>
    </row>
    <row r="264" spans="1:37" ht="12.5" x14ac:dyDescent="0.25">
      <c r="A264" s="1">
        <v>2020</v>
      </c>
      <c r="B264" s="3"/>
      <c r="C264" s="3" t="s">
        <v>70</v>
      </c>
      <c r="D264" s="2" t="s">
        <v>71</v>
      </c>
      <c r="E264" s="8"/>
      <c r="F264" s="1" t="s">
        <v>39</v>
      </c>
      <c r="G264" s="1" t="s">
        <v>40</v>
      </c>
      <c r="H264" s="3">
        <v>2</v>
      </c>
      <c r="I264" s="3">
        <v>125.58846</v>
      </c>
      <c r="J264" s="3">
        <v>18.674440000000001</v>
      </c>
      <c r="K264" s="3">
        <v>33.07038</v>
      </c>
      <c r="L264" s="8"/>
      <c r="M264" s="8"/>
      <c r="N264" s="8"/>
      <c r="O264" s="8"/>
      <c r="P264" s="3">
        <f t="shared" si="0"/>
        <v>2.645</v>
      </c>
      <c r="Q264" s="3">
        <f t="shared" si="1"/>
        <v>2.7949999999999999</v>
      </c>
      <c r="R264" s="3">
        <v>5.59</v>
      </c>
      <c r="S264" s="3">
        <v>5.29</v>
      </c>
      <c r="T264" s="8"/>
      <c r="U264" s="8"/>
      <c r="V264" s="8"/>
      <c r="W264" s="8"/>
      <c r="X264" s="3">
        <v>5.59</v>
      </c>
      <c r="Y264" s="3">
        <v>5.29</v>
      </c>
      <c r="Z264" s="8"/>
      <c r="AA264" s="8"/>
      <c r="AB264" s="8"/>
      <c r="AC264" s="8"/>
      <c r="AD264" s="8"/>
      <c r="AE264" s="8"/>
      <c r="AF264" s="2"/>
      <c r="AG264" s="2" t="s">
        <v>72</v>
      </c>
      <c r="AH264" s="2" t="s">
        <v>73</v>
      </c>
      <c r="AI264" s="2" t="s">
        <v>43</v>
      </c>
      <c r="AJ264" s="8"/>
      <c r="AK264" s="8"/>
    </row>
    <row r="265" spans="1:37" ht="12.5" x14ac:dyDescent="0.25">
      <c r="A265" s="1">
        <v>2020</v>
      </c>
      <c r="B265" s="3"/>
      <c r="C265" s="3" t="s">
        <v>70</v>
      </c>
      <c r="D265" s="2" t="s">
        <v>71</v>
      </c>
      <c r="E265" s="8"/>
      <c r="F265" s="1" t="s">
        <v>39</v>
      </c>
      <c r="G265" s="1" t="s">
        <v>40</v>
      </c>
      <c r="H265" s="3">
        <v>3</v>
      </c>
      <c r="I265" s="3">
        <v>121.11033</v>
      </c>
      <c r="J265" s="3">
        <v>22.982340000000001</v>
      </c>
      <c r="K265" s="3">
        <v>25.834340000000001</v>
      </c>
      <c r="L265" s="8"/>
      <c r="M265" s="8"/>
      <c r="N265" s="8"/>
      <c r="O265" s="8"/>
      <c r="P265" s="3">
        <f t="shared" si="0"/>
        <v>2.585</v>
      </c>
      <c r="Q265" s="3">
        <f t="shared" si="1"/>
        <v>2.64</v>
      </c>
      <c r="R265" s="3">
        <v>5.28</v>
      </c>
      <c r="S265" s="3">
        <v>5.17</v>
      </c>
      <c r="T265" s="8"/>
      <c r="U265" s="8"/>
      <c r="V265" s="8"/>
      <c r="W265" s="8"/>
      <c r="X265" s="3">
        <v>5.28</v>
      </c>
      <c r="Y265" s="3">
        <v>5.17</v>
      </c>
      <c r="Z265" s="8"/>
      <c r="AA265" s="8"/>
      <c r="AB265" s="8"/>
      <c r="AC265" s="8"/>
      <c r="AD265" s="8"/>
      <c r="AE265" s="8"/>
      <c r="AF265" s="2"/>
      <c r="AG265" s="2" t="s">
        <v>72</v>
      </c>
      <c r="AH265" s="2" t="s">
        <v>73</v>
      </c>
      <c r="AI265" s="2" t="s">
        <v>43</v>
      </c>
      <c r="AJ265" s="8"/>
      <c r="AK265" s="8"/>
    </row>
    <row r="266" spans="1:37" ht="12.5" x14ac:dyDescent="0.25">
      <c r="A266" s="1">
        <v>2020</v>
      </c>
      <c r="B266" s="3"/>
      <c r="C266" s="3" t="s">
        <v>70</v>
      </c>
      <c r="D266" s="2" t="s">
        <v>71</v>
      </c>
      <c r="E266" s="8"/>
      <c r="F266" s="1" t="s">
        <v>39</v>
      </c>
      <c r="G266" s="1" t="s">
        <v>40</v>
      </c>
      <c r="H266" s="3">
        <v>4</v>
      </c>
      <c r="I266" s="3">
        <v>127.38387</v>
      </c>
      <c r="J266" s="3">
        <v>30.97203</v>
      </c>
      <c r="K266" s="3">
        <v>32.502540000000003</v>
      </c>
      <c r="L266" s="8"/>
      <c r="M266" s="8"/>
      <c r="N266" s="8"/>
      <c r="O266" s="8"/>
      <c r="P266" s="3">
        <f t="shared" si="0"/>
        <v>2.7</v>
      </c>
      <c r="Q266" s="3">
        <f t="shared" si="1"/>
        <v>2.7149999999999999</v>
      </c>
      <c r="R266" s="3">
        <v>5.43</v>
      </c>
      <c r="S266" s="3">
        <v>5.4</v>
      </c>
      <c r="T266" s="8"/>
      <c r="U266" s="8"/>
      <c r="V266" s="8"/>
      <c r="W266" s="8"/>
      <c r="X266" s="3">
        <v>5.43</v>
      </c>
      <c r="Y266" s="3">
        <v>5.4</v>
      </c>
      <c r="Z266" s="8"/>
      <c r="AA266" s="8"/>
      <c r="AB266" s="8"/>
      <c r="AC266" s="8"/>
      <c r="AD266" s="8"/>
      <c r="AE266" s="8"/>
      <c r="AF266" s="2"/>
      <c r="AG266" s="2" t="s">
        <v>72</v>
      </c>
      <c r="AH266" s="2" t="s">
        <v>73</v>
      </c>
      <c r="AI266" s="2" t="s">
        <v>43</v>
      </c>
      <c r="AJ266" s="8"/>
      <c r="AK266" s="8"/>
    </row>
    <row r="267" spans="1:37" ht="12.5" x14ac:dyDescent="0.25">
      <c r="A267" s="1">
        <v>2020</v>
      </c>
      <c r="B267" s="3"/>
      <c r="C267" s="3" t="s">
        <v>70</v>
      </c>
      <c r="D267" s="2" t="s">
        <v>71</v>
      </c>
      <c r="E267" s="8"/>
      <c r="F267" s="1" t="s">
        <v>39</v>
      </c>
      <c r="G267" s="1" t="s">
        <v>74</v>
      </c>
      <c r="H267" s="3">
        <v>1</v>
      </c>
      <c r="I267" s="3">
        <v>73.489590000000007</v>
      </c>
      <c r="J267" s="3">
        <v>11.44853</v>
      </c>
      <c r="K267" s="3">
        <v>14.49338</v>
      </c>
      <c r="L267" s="8"/>
      <c r="M267" s="8"/>
      <c r="N267" s="8"/>
      <c r="O267" s="8"/>
      <c r="P267" s="3">
        <f t="shared" si="0"/>
        <v>2.2949999999999999</v>
      </c>
      <c r="Q267" s="3">
        <f t="shared" si="1"/>
        <v>2.3650000000000002</v>
      </c>
      <c r="R267" s="3">
        <v>4.7300000000000004</v>
      </c>
      <c r="S267" s="3">
        <v>4.59</v>
      </c>
      <c r="T267" s="8"/>
      <c r="U267" s="8"/>
      <c r="V267" s="8"/>
      <c r="W267" s="8"/>
      <c r="X267" s="3">
        <v>4.7300000000000004</v>
      </c>
      <c r="Y267" s="3">
        <v>4.59</v>
      </c>
      <c r="Z267" s="8"/>
      <c r="AA267" s="8"/>
      <c r="AB267" s="8"/>
      <c r="AC267" s="8"/>
      <c r="AD267" s="8"/>
      <c r="AE267" s="8"/>
      <c r="AF267" s="2"/>
      <c r="AG267" s="2" t="s">
        <v>72</v>
      </c>
      <c r="AH267" s="2" t="s">
        <v>73</v>
      </c>
      <c r="AI267" s="2" t="s">
        <v>43</v>
      </c>
      <c r="AJ267" s="8"/>
      <c r="AK267" s="8"/>
    </row>
    <row r="268" spans="1:37" ht="12.5" x14ac:dyDescent="0.25">
      <c r="A268" s="1">
        <v>2020</v>
      </c>
      <c r="B268" s="3"/>
      <c r="C268" s="3" t="s">
        <v>70</v>
      </c>
      <c r="D268" s="2" t="s">
        <v>71</v>
      </c>
      <c r="E268" s="8"/>
      <c r="F268" s="1" t="s">
        <v>39</v>
      </c>
      <c r="G268" s="1" t="s">
        <v>74</v>
      </c>
      <c r="H268" s="3">
        <v>3</v>
      </c>
      <c r="I268" s="3">
        <v>96.969579999999993</v>
      </c>
      <c r="J268" s="3">
        <v>19.982690000000002</v>
      </c>
      <c r="K268" s="3">
        <v>19.982690000000002</v>
      </c>
      <c r="L268" s="8"/>
      <c r="M268" s="8"/>
      <c r="N268" s="8"/>
      <c r="O268" s="8"/>
      <c r="P268" s="3">
        <f t="shared" si="0"/>
        <v>2.34</v>
      </c>
      <c r="Q268" s="3">
        <f t="shared" si="1"/>
        <v>2.4</v>
      </c>
      <c r="R268" s="3">
        <v>4.8</v>
      </c>
      <c r="S268" s="3">
        <v>4.68</v>
      </c>
      <c r="T268" s="8"/>
      <c r="U268" s="8"/>
      <c r="V268" s="8"/>
      <c r="W268" s="8"/>
      <c r="X268" s="3">
        <v>4.8</v>
      </c>
      <c r="Y268" s="3">
        <v>4.68</v>
      </c>
      <c r="Z268" s="8"/>
      <c r="AA268" s="8"/>
      <c r="AB268" s="8"/>
      <c r="AC268" s="8"/>
      <c r="AD268" s="8"/>
      <c r="AE268" s="8"/>
      <c r="AF268" s="2"/>
      <c r="AG268" s="2" t="s">
        <v>72</v>
      </c>
      <c r="AH268" s="2" t="s">
        <v>73</v>
      </c>
      <c r="AI268" s="2" t="s">
        <v>43</v>
      </c>
      <c r="AJ268" s="8"/>
      <c r="AK268" s="8"/>
    </row>
    <row r="269" spans="1:37" ht="12.5" x14ac:dyDescent="0.25">
      <c r="A269" s="1">
        <v>2020</v>
      </c>
      <c r="B269" s="3"/>
      <c r="C269" s="3" t="s">
        <v>70</v>
      </c>
      <c r="D269" s="2" t="s">
        <v>71</v>
      </c>
      <c r="E269" s="8"/>
      <c r="F269" s="1" t="s">
        <v>44</v>
      </c>
      <c r="G269" s="1" t="s">
        <v>46</v>
      </c>
      <c r="H269" s="3">
        <v>1</v>
      </c>
      <c r="I269" s="3">
        <v>163.23295999999999</v>
      </c>
      <c r="J269" s="3">
        <v>22.140979999999999</v>
      </c>
      <c r="K269" s="3">
        <v>22.624780000000001</v>
      </c>
      <c r="L269" s="8"/>
      <c r="M269" s="8"/>
      <c r="N269" s="8"/>
      <c r="O269" s="8"/>
      <c r="P269" s="3">
        <f t="shared" si="0"/>
        <v>1.9350000000000001</v>
      </c>
      <c r="Q269" s="3">
        <f t="shared" si="1"/>
        <v>2.1850000000000001</v>
      </c>
      <c r="R269" s="3">
        <v>4.37</v>
      </c>
      <c r="S269" s="3">
        <v>3.87</v>
      </c>
      <c r="T269" s="8"/>
      <c r="U269" s="8"/>
      <c r="V269" s="8"/>
      <c r="W269" s="8"/>
      <c r="X269" s="3">
        <v>4.37</v>
      </c>
      <c r="Y269" s="3">
        <v>3.87</v>
      </c>
      <c r="Z269" s="8"/>
      <c r="AA269" s="8"/>
      <c r="AB269" s="8"/>
      <c r="AC269" s="8"/>
      <c r="AD269" s="8"/>
      <c r="AE269" s="8"/>
      <c r="AF269" s="2"/>
      <c r="AG269" s="2" t="s">
        <v>72</v>
      </c>
      <c r="AH269" s="2" t="s">
        <v>73</v>
      </c>
      <c r="AI269" s="2" t="s">
        <v>43</v>
      </c>
      <c r="AJ269" s="8"/>
      <c r="AK269" s="8"/>
    </row>
    <row r="270" spans="1:37" ht="12.5" x14ac:dyDescent="0.25">
      <c r="A270" s="1">
        <v>2020</v>
      </c>
      <c r="B270" s="3"/>
      <c r="C270" s="3" t="s">
        <v>70</v>
      </c>
      <c r="D270" s="2" t="s">
        <v>71</v>
      </c>
      <c r="E270" s="8"/>
      <c r="F270" s="1" t="s">
        <v>44</v>
      </c>
      <c r="G270" s="1" t="s">
        <v>40</v>
      </c>
      <c r="H270" s="3">
        <v>1</v>
      </c>
      <c r="I270" s="3">
        <v>101.57884</v>
      </c>
      <c r="J270" s="3"/>
      <c r="K270" s="3">
        <v>20.83614</v>
      </c>
      <c r="L270" s="8"/>
      <c r="M270" s="8"/>
      <c r="N270" s="8"/>
      <c r="O270" s="8"/>
      <c r="P270" s="3">
        <f t="shared" si="0"/>
        <v>2.1349999999999998</v>
      </c>
      <c r="Q270" s="3">
        <f t="shared" si="1"/>
        <v>2.335</v>
      </c>
      <c r="R270" s="3">
        <v>4.67</v>
      </c>
      <c r="S270" s="3">
        <v>4.2699999999999996</v>
      </c>
      <c r="T270" s="8"/>
      <c r="U270" s="8"/>
      <c r="V270" s="8"/>
      <c r="W270" s="8"/>
      <c r="X270" s="3">
        <v>4.67</v>
      </c>
      <c r="Y270" s="3">
        <v>4.2699999999999996</v>
      </c>
      <c r="Z270" s="8"/>
      <c r="AA270" s="8"/>
      <c r="AB270" s="8"/>
      <c r="AC270" s="8"/>
      <c r="AD270" s="8"/>
      <c r="AE270" s="8"/>
      <c r="AF270" s="2"/>
      <c r="AG270" s="2" t="s">
        <v>72</v>
      </c>
      <c r="AH270" s="2" t="s">
        <v>73</v>
      </c>
      <c r="AI270" s="2" t="s">
        <v>43</v>
      </c>
      <c r="AJ270" s="8"/>
      <c r="AK270" s="8"/>
    </row>
    <row r="271" spans="1:37" ht="12.5" x14ac:dyDescent="0.25">
      <c r="A271" s="1">
        <v>2020</v>
      </c>
      <c r="B271" s="3"/>
      <c r="C271" s="3" t="s">
        <v>70</v>
      </c>
      <c r="D271" s="2" t="s">
        <v>71</v>
      </c>
      <c r="E271" s="8"/>
      <c r="F271" s="1" t="s">
        <v>44</v>
      </c>
      <c r="G271" s="1" t="s">
        <v>40</v>
      </c>
      <c r="H271" s="3">
        <v>2</v>
      </c>
      <c r="I271" s="3">
        <v>114.68077</v>
      </c>
      <c r="J271" s="3"/>
      <c r="K271" s="3">
        <v>33.862909999999999</v>
      </c>
      <c r="L271" s="8"/>
      <c r="M271" s="8"/>
      <c r="N271" s="8"/>
      <c r="O271" s="8"/>
      <c r="P271" s="3">
        <f t="shared" si="0"/>
        <v>2.7349999999999999</v>
      </c>
      <c r="Q271" s="3">
        <f t="shared" si="1"/>
        <v>2.7749999999999999</v>
      </c>
      <c r="R271" s="3">
        <v>5.55</v>
      </c>
      <c r="S271" s="3">
        <v>5.47</v>
      </c>
      <c r="T271" s="8"/>
      <c r="U271" s="8"/>
      <c r="V271" s="8"/>
      <c r="W271" s="8"/>
      <c r="X271" s="3">
        <v>5.55</v>
      </c>
      <c r="Y271" s="3">
        <v>5.47</v>
      </c>
      <c r="Z271" s="8"/>
      <c r="AA271" s="8"/>
      <c r="AB271" s="8"/>
      <c r="AC271" s="8"/>
      <c r="AD271" s="8"/>
      <c r="AE271" s="8"/>
      <c r="AF271" s="2"/>
      <c r="AG271" s="2" t="s">
        <v>72</v>
      </c>
      <c r="AH271" s="2" t="s">
        <v>73</v>
      </c>
      <c r="AI271" s="2" t="s">
        <v>43</v>
      </c>
      <c r="AJ271" s="8"/>
      <c r="AK271" s="8"/>
    </row>
    <row r="272" spans="1:37" ht="12.5" x14ac:dyDescent="0.25">
      <c r="A272" s="1">
        <v>2020</v>
      </c>
      <c r="B272" s="3"/>
      <c r="C272" s="3" t="s">
        <v>70</v>
      </c>
      <c r="D272" s="2" t="s">
        <v>71</v>
      </c>
      <c r="E272" s="8"/>
      <c r="F272" s="1" t="s">
        <v>44</v>
      </c>
      <c r="G272" s="1" t="s">
        <v>40</v>
      </c>
      <c r="H272" s="3">
        <v>3</v>
      </c>
      <c r="I272" s="3">
        <v>190.73797999999999</v>
      </c>
      <c r="J272" s="3">
        <v>27.009609999999999</v>
      </c>
      <c r="K272" s="3">
        <v>40.420110000000001</v>
      </c>
      <c r="L272" s="8"/>
      <c r="M272" s="8"/>
      <c r="N272" s="8"/>
      <c r="O272" s="8"/>
      <c r="P272" s="3">
        <f t="shared" si="0"/>
        <v>2.88</v>
      </c>
      <c r="Q272" s="3">
        <f t="shared" si="1"/>
        <v>2.9649999999999999</v>
      </c>
      <c r="R272" s="3">
        <v>5.93</v>
      </c>
      <c r="S272" s="3">
        <v>5.76</v>
      </c>
      <c r="T272" s="8"/>
      <c r="U272" s="8"/>
      <c r="V272" s="8"/>
      <c r="W272" s="8"/>
      <c r="X272" s="3">
        <v>5.93</v>
      </c>
      <c r="Y272" s="3">
        <v>5.76</v>
      </c>
      <c r="Z272" s="8"/>
      <c r="AA272" s="8"/>
      <c r="AB272" s="8"/>
      <c r="AC272" s="8"/>
      <c r="AD272" s="8"/>
      <c r="AE272" s="8"/>
      <c r="AF272" s="2"/>
      <c r="AG272" s="2" t="s">
        <v>72</v>
      </c>
      <c r="AH272" s="2" t="s">
        <v>73</v>
      </c>
      <c r="AI272" s="2" t="s">
        <v>43</v>
      </c>
      <c r="AJ272" s="8"/>
      <c r="AK272" s="8"/>
    </row>
    <row r="273" spans="1:37" ht="12.5" x14ac:dyDescent="0.25">
      <c r="A273" s="1">
        <v>2020</v>
      </c>
      <c r="B273" s="3"/>
      <c r="C273" s="3" t="s">
        <v>70</v>
      </c>
      <c r="D273" s="2" t="s">
        <v>71</v>
      </c>
      <c r="E273" s="8"/>
      <c r="F273" s="1" t="s">
        <v>44</v>
      </c>
      <c r="G273" s="1" t="s">
        <v>74</v>
      </c>
      <c r="H273" s="3">
        <v>1</v>
      </c>
      <c r="I273" s="3">
        <v>74.64367</v>
      </c>
      <c r="J273" s="3"/>
      <c r="K273" s="3">
        <v>13.74225</v>
      </c>
      <c r="L273" s="8"/>
      <c r="M273" s="8"/>
      <c r="N273" s="8"/>
      <c r="O273" s="8"/>
      <c r="P273" s="3">
        <f t="shared" si="0"/>
        <v>1.835</v>
      </c>
      <c r="Q273" s="3">
        <f t="shared" si="1"/>
        <v>2.0150000000000001</v>
      </c>
      <c r="R273" s="3">
        <v>4.03</v>
      </c>
      <c r="S273" s="3">
        <v>3.67</v>
      </c>
      <c r="T273" s="8"/>
      <c r="U273" s="8"/>
      <c r="V273" s="8"/>
      <c r="W273" s="8"/>
      <c r="X273" s="3">
        <v>4.03</v>
      </c>
      <c r="Y273" s="3">
        <v>3.67</v>
      </c>
      <c r="Z273" s="8"/>
      <c r="AA273" s="8"/>
      <c r="AB273" s="8"/>
      <c r="AC273" s="8"/>
      <c r="AD273" s="8"/>
      <c r="AE273" s="8"/>
      <c r="AF273" s="2"/>
      <c r="AG273" s="2" t="s">
        <v>72</v>
      </c>
      <c r="AH273" s="2" t="s">
        <v>73</v>
      </c>
      <c r="AI273" s="2" t="s">
        <v>43</v>
      </c>
      <c r="AJ273" s="8"/>
      <c r="AK273" s="8"/>
    </row>
    <row r="274" spans="1:37" ht="12.5" x14ac:dyDescent="0.25">
      <c r="A274" s="1">
        <v>2020</v>
      </c>
      <c r="B274" s="3"/>
      <c r="C274" s="3" t="s">
        <v>70</v>
      </c>
      <c r="D274" s="2" t="s">
        <v>71</v>
      </c>
      <c r="E274" s="8"/>
      <c r="F274" s="1" t="s">
        <v>44</v>
      </c>
      <c r="G274" s="1" t="s">
        <v>74</v>
      </c>
      <c r="H274" s="3">
        <v>2</v>
      </c>
      <c r="I274" s="3">
        <v>114.53187</v>
      </c>
      <c r="J274" s="3">
        <v>17.770489999999999</v>
      </c>
      <c r="K274" s="3">
        <v>22.511590000000002</v>
      </c>
      <c r="L274" s="8"/>
      <c r="M274" s="8"/>
      <c r="N274" s="8"/>
      <c r="O274" s="8"/>
      <c r="P274" s="3">
        <f t="shared" si="0"/>
        <v>2.35</v>
      </c>
      <c r="Q274" s="3">
        <f t="shared" si="1"/>
        <v>2.7</v>
      </c>
      <c r="R274" s="3">
        <v>5.4</v>
      </c>
      <c r="S274" s="3">
        <v>4.7</v>
      </c>
      <c r="T274" s="8"/>
      <c r="U274" s="8"/>
      <c r="V274" s="8"/>
      <c r="W274" s="8"/>
      <c r="X274" s="3">
        <v>5.4</v>
      </c>
      <c r="Y274" s="3">
        <v>4.7</v>
      </c>
      <c r="Z274" s="8"/>
      <c r="AA274" s="8"/>
      <c r="AB274" s="8"/>
      <c r="AC274" s="8"/>
      <c r="AD274" s="8"/>
      <c r="AE274" s="8"/>
      <c r="AF274" s="2"/>
      <c r="AG274" s="2" t="s">
        <v>72</v>
      </c>
      <c r="AH274" s="2" t="s">
        <v>73</v>
      </c>
      <c r="AI274" s="2" t="s">
        <v>43</v>
      </c>
      <c r="AJ274" s="8"/>
      <c r="AK274" s="8"/>
    </row>
    <row r="275" spans="1:37" ht="12.5" x14ac:dyDescent="0.25">
      <c r="A275" s="1">
        <v>2020</v>
      </c>
      <c r="B275" s="3"/>
      <c r="C275" s="3" t="s">
        <v>70</v>
      </c>
      <c r="D275" s="2" t="s">
        <v>71</v>
      </c>
      <c r="E275" s="8"/>
      <c r="F275" s="1" t="s">
        <v>45</v>
      </c>
      <c r="G275" s="1" t="s">
        <v>46</v>
      </c>
      <c r="H275" s="3">
        <v>1</v>
      </c>
      <c r="I275" s="3">
        <v>213.6397</v>
      </c>
      <c r="J275" s="3">
        <v>37.58775</v>
      </c>
      <c r="K275" s="3">
        <v>40.799140000000001</v>
      </c>
      <c r="L275" s="8"/>
      <c r="M275" s="8"/>
      <c r="N275" s="8"/>
      <c r="O275" s="8"/>
      <c r="P275" s="3">
        <f t="shared" si="0"/>
        <v>2.7</v>
      </c>
      <c r="Q275" s="3">
        <f t="shared" si="1"/>
        <v>2.83</v>
      </c>
      <c r="R275" s="3">
        <v>5.66</v>
      </c>
      <c r="S275" s="3">
        <v>5.4</v>
      </c>
      <c r="T275" s="8"/>
      <c r="U275" s="8"/>
      <c r="V275" s="8"/>
      <c r="W275" s="8"/>
      <c r="X275" s="3">
        <v>5.66</v>
      </c>
      <c r="Y275" s="3">
        <v>5.4</v>
      </c>
      <c r="Z275" s="8"/>
      <c r="AA275" s="8"/>
      <c r="AB275" s="8"/>
      <c r="AC275" s="8"/>
      <c r="AD275" s="8"/>
      <c r="AE275" s="8"/>
      <c r="AF275" s="2"/>
      <c r="AG275" s="2" t="s">
        <v>72</v>
      </c>
      <c r="AH275" s="2" t="s">
        <v>73</v>
      </c>
      <c r="AI275" s="2" t="s">
        <v>43</v>
      </c>
      <c r="AJ275" s="8"/>
      <c r="AK275" s="8"/>
    </row>
    <row r="276" spans="1:37" ht="12.5" x14ac:dyDescent="0.25">
      <c r="A276" s="1">
        <v>2020</v>
      </c>
      <c r="B276" s="3"/>
      <c r="C276" s="3" t="s">
        <v>70</v>
      </c>
      <c r="D276" s="2" t="s">
        <v>71</v>
      </c>
      <c r="E276" s="8"/>
      <c r="F276" s="1" t="s">
        <v>45</v>
      </c>
      <c r="G276" s="1" t="s">
        <v>46</v>
      </c>
      <c r="H276" s="3">
        <v>2</v>
      </c>
      <c r="I276" s="3">
        <v>229.28421</v>
      </c>
      <c r="J276" s="3">
        <v>30.557410000000001</v>
      </c>
      <c r="K276" s="3">
        <v>45.859769999999997</v>
      </c>
      <c r="L276" s="8"/>
      <c r="M276" s="8"/>
      <c r="N276" s="8"/>
      <c r="O276" s="8"/>
      <c r="P276" s="3">
        <f t="shared" si="0"/>
        <v>2.84</v>
      </c>
      <c r="Q276" s="3">
        <f t="shared" si="1"/>
        <v>3.01</v>
      </c>
      <c r="R276" s="3">
        <v>6.02</v>
      </c>
      <c r="S276" s="3">
        <v>5.68</v>
      </c>
      <c r="T276" s="8"/>
      <c r="U276" s="8"/>
      <c r="V276" s="8"/>
      <c r="W276" s="8"/>
      <c r="X276" s="3">
        <v>6.02</v>
      </c>
      <c r="Y276" s="3">
        <v>5.68</v>
      </c>
      <c r="Z276" s="8"/>
      <c r="AA276" s="8"/>
      <c r="AB276" s="8"/>
      <c r="AC276" s="8"/>
      <c r="AD276" s="8"/>
      <c r="AE276" s="8"/>
      <c r="AF276" s="2"/>
      <c r="AG276" s="2" t="s">
        <v>72</v>
      </c>
      <c r="AH276" s="2" t="s">
        <v>73</v>
      </c>
      <c r="AI276" s="2" t="s">
        <v>43</v>
      </c>
      <c r="AJ276" s="8"/>
      <c r="AK276" s="8"/>
    </row>
    <row r="277" spans="1:37" ht="12.5" x14ac:dyDescent="0.25">
      <c r="A277" s="1">
        <v>2020</v>
      </c>
      <c r="B277" s="3"/>
      <c r="C277" s="3" t="s">
        <v>70</v>
      </c>
      <c r="D277" s="2" t="s">
        <v>71</v>
      </c>
      <c r="E277" s="8"/>
      <c r="F277" s="1" t="s">
        <v>45</v>
      </c>
      <c r="G277" s="1" t="s">
        <v>40</v>
      </c>
      <c r="H277" s="3">
        <v>1</v>
      </c>
      <c r="I277" s="3">
        <v>80.501000000000005</v>
      </c>
      <c r="J277" s="3">
        <v>16.689139999999998</v>
      </c>
      <c r="K277" s="3">
        <v>24.202860000000001</v>
      </c>
      <c r="L277" s="8"/>
      <c r="M277" s="8"/>
      <c r="N277" s="8"/>
      <c r="O277" s="8"/>
      <c r="P277" s="3">
        <f t="shared" si="0"/>
        <v>2.4500000000000002</v>
      </c>
      <c r="Q277" s="3">
        <f t="shared" si="1"/>
        <v>2.52</v>
      </c>
      <c r="R277" s="3">
        <v>5.04</v>
      </c>
      <c r="S277" s="3">
        <v>4.9000000000000004</v>
      </c>
      <c r="T277" s="8"/>
      <c r="U277" s="8"/>
      <c r="V277" s="8"/>
      <c r="W277" s="8"/>
      <c r="X277" s="3">
        <v>5.04</v>
      </c>
      <c r="Y277" s="3">
        <v>4.9000000000000004</v>
      </c>
      <c r="Z277" s="8"/>
      <c r="AA277" s="8"/>
      <c r="AB277" s="8"/>
      <c r="AC277" s="8"/>
      <c r="AD277" s="8"/>
      <c r="AE277" s="8"/>
      <c r="AF277" s="2"/>
      <c r="AG277" s="2" t="s">
        <v>72</v>
      </c>
      <c r="AH277" s="2" t="s">
        <v>73</v>
      </c>
      <c r="AI277" s="2" t="s">
        <v>43</v>
      </c>
      <c r="AJ277" s="8"/>
      <c r="AK277" s="8"/>
    </row>
    <row r="278" spans="1:37" ht="12.5" x14ac:dyDescent="0.25">
      <c r="A278" s="1">
        <v>2020</v>
      </c>
      <c r="B278" s="3"/>
      <c r="C278" s="3" t="s">
        <v>70</v>
      </c>
      <c r="D278" s="2" t="s">
        <v>71</v>
      </c>
      <c r="E278" s="8"/>
      <c r="F278" s="1" t="s">
        <v>45</v>
      </c>
      <c r="G278" s="1" t="s">
        <v>40</v>
      </c>
      <c r="H278" s="3">
        <v>2</v>
      </c>
      <c r="I278" s="3">
        <v>136.76194000000001</v>
      </c>
      <c r="J278" s="3">
        <v>27.43805</v>
      </c>
      <c r="K278" s="3">
        <v>30.098130000000001</v>
      </c>
      <c r="L278" s="8"/>
      <c r="M278" s="8"/>
      <c r="N278" s="8"/>
      <c r="O278" s="8"/>
      <c r="P278" s="3">
        <f t="shared" si="0"/>
        <v>3.1</v>
      </c>
      <c r="Q278" s="3">
        <f t="shared" si="1"/>
        <v>3.19</v>
      </c>
      <c r="R278" s="3">
        <v>6.38</v>
      </c>
      <c r="S278" s="3">
        <v>6.2</v>
      </c>
      <c r="T278" s="8"/>
      <c r="U278" s="8"/>
      <c r="V278" s="8"/>
      <c r="W278" s="8"/>
      <c r="X278" s="3">
        <v>6.38</v>
      </c>
      <c r="Y278" s="3">
        <v>6.2</v>
      </c>
      <c r="Z278" s="8"/>
      <c r="AA278" s="8"/>
      <c r="AB278" s="8"/>
      <c r="AC278" s="8"/>
      <c r="AD278" s="8"/>
      <c r="AE278" s="8"/>
      <c r="AF278" s="2"/>
      <c r="AG278" s="2" t="s">
        <v>72</v>
      </c>
      <c r="AH278" s="2" t="s">
        <v>73</v>
      </c>
      <c r="AI278" s="2" t="s">
        <v>43</v>
      </c>
      <c r="AJ278" s="8"/>
      <c r="AK278" s="8"/>
    </row>
    <row r="279" spans="1:37" ht="12.5" x14ac:dyDescent="0.25">
      <c r="A279" s="1">
        <v>2020</v>
      </c>
      <c r="B279" s="3"/>
      <c r="C279" s="3" t="s">
        <v>70</v>
      </c>
      <c r="D279" s="2" t="s">
        <v>71</v>
      </c>
      <c r="E279" s="8"/>
      <c r="F279" s="1" t="s">
        <v>45</v>
      </c>
      <c r="G279" s="1" t="s">
        <v>40</v>
      </c>
      <c r="H279" s="3">
        <v>3</v>
      </c>
      <c r="I279" s="3">
        <v>107.58421</v>
      </c>
      <c r="J279" s="3"/>
      <c r="K279" s="3">
        <v>24.749089999999999</v>
      </c>
      <c r="L279" s="8"/>
      <c r="M279" s="8"/>
      <c r="N279" s="8"/>
      <c r="O279" s="8"/>
      <c r="P279" s="3">
        <f t="shared" si="0"/>
        <v>2.355</v>
      </c>
      <c r="Q279" s="3">
        <f t="shared" si="1"/>
        <v>2.68</v>
      </c>
      <c r="R279" s="3">
        <v>5.36</v>
      </c>
      <c r="S279" s="3">
        <v>4.71</v>
      </c>
      <c r="T279" s="8"/>
      <c r="U279" s="8"/>
      <c r="V279" s="8"/>
      <c r="W279" s="8"/>
      <c r="X279" s="3">
        <v>5.36</v>
      </c>
      <c r="Y279" s="3">
        <v>4.71</v>
      </c>
      <c r="Z279" s="8"/>
      <c r="AA279" s="8"/>
      <c r="AB279" s="8"/>
      <c r="AC279" s="8"/>
      <c r="AD279" s="8"/>
      <c r="AE279" s="8"/>
      <c r="AF279" s="2"/>
      <c r="AG279" s="2" t="s">
        <v>72</v>
      </c>
      <c r="AH279" s="2" t="s">
        <v>73</v>
      </c>
      <c r="AI279" s="2" t="s">
        <v>43</v>
      </c>
      <c r="AJ279" s="8"/>
      <c r="AK279" s="8"/>
    </row>
    <row r="280" spans="1:37" ht="12.5" x14ac:dyDescent="0.25">
      <c r="A280" s="1">
        <v>2020</v>
      </c>
      <c r="B280" s="3"/>
      <c r="C280" s="3" t="s">
        <v>70</v>
      </c>
      <c r="D280" s="2" t="s">
        <v>71</v>
      </c>
      <c r="E280" s="8"/>
      <c r="F280" s="1" t="s">
        <v>45</v>
      </c>
      <c r="G280" s="1" t="s">
        <v>74</v>
      </c>
      <c r="H280" s="3">
        <v>1</v>
      </c>
      <c r="I280" s="3">
        <v>62.52214</v>
      </c>
      <c r="J280" s="3">
        <v>15.274290000000001</v>
      </c>
      <c r="K280" s="3">
        <v>15.713939999999999</v>
      </c>
      <c r="L280" s="8"/>
      <c r="M280" s="8"/>
      <c r="N280" s="8"/>
      <c r="O280" s="8"/>
      <c r="P280" s="3">
        <f t="shared" si="0"/>
        <v>2.1549999999999998</v>
      </c>
      <c r="Q280" s="3">
        <f t="shared" si="1"/>
        <v>2.4049999999999998</v>
      </c>
      <c r="R280" s="3">
        <v>4.8099999999999996</v>
      </c>
      <c r="S280" s="3">
        <v>4.3099999999999996</v>
      </c>
      <c r="T280" s="8"/>
      <c r="U280" s="8"/>
      <c r="V280" s="8"/>
      <c r="W280" s="8"/>
      <c r="X280" s="3">
        <v>4.8099999999999996</v>
      </c>
      <c r="Y280" s="3">
        <v>4.3099999999999996</v>
      </c>
      <c r="Z280" s="8"/>
      <c r="AA280" s="8"/>
      <c r="AB280" s="8"/>
      <c r="AC280" s="8"/>
      <c r="AD280" s="8"/>
      <c r="AE280" s="8"/>
      <c r="AF280" s="2"/>
      <c r="AG280" s="2" t="s">
        <v>72</v>
      </c>
      <c r="AH280" s="2" t="s">
        <v>73</v>
      </c>
      <c r="AI280" s="2" t="s">
        <v>43</v>
      </c>
      <c r="AJ280" s="8"/>
      <c r="AK280" s="8"/>
    </row>
    <row r="281" spans="1:37" ht="12.5" x14ac:dyDescent="0.25">
      <c r="A281" s="1">
        <v>2020</v>
      </c>
      <c r="B281" s="3"/>
      <c r="C281" s="3" t="s">
        <v>70</v>
      </c>
      <c r="D281" s="2" t="s">
        <v>71</v>
      </c>
      <c r="E281" s="8"/>
      <c r="F281" s="1" t="s">
        <v>45</v>
      </c>
      <c r="G281" s="1" t="s">
        <v>74</v>
      </c>
      <c r="H281" s="3">
        <v>2</v>
      </c>
      <c r="I281" s="3">
        <v>76.294600000000003</v>
      </c>
      <c r="J281" s="3"/>
      <c r="K281" s="3">
        <v>12.42658</v>
      </c>
      <c r="L281" s="8"/>
      <c r="M281" s="8"/>
      <c r="N281" s="8"/>
      <c r="O281" s="8"/>
      <c r="P281" s="3">
        <f t="shared" si="0"/>
        <v>1.56</v>
      </c>
      <c r="Q281" s="3">
        <f t="shared" si="1"/>
        <v>1.7749999999999999</v>
      </c>
      <c r="R281" s="3">
        <v>3.55</v>
      </c>
      <c r="S281" s="3">
        <v>3.12</v>
      </c>
      <c r="T281" s="8"/>
      <c r="U281" s="8"/>
      <c r="V281" s="8"/>
      <c r="W281" s="8"/>
      <c r="X281" s="3">
        <v>3.55</v>
      </c>
      <c r="Y281" s="3">
        <v>3.12</v>
      </c>
      <c r="Z281" s="8"/>
      <c r="AA281" s="8"/>
      <c r="AB281" s="8"/>
      <c r="AC281" s="8"/>
      <c r="AD281" s="8"/>
      <c r="AE281" s="8"/>
      <c r="AF281" s="2"/>
      <c r="AG281" s="2" t="s">
        <v>72</v>
      </c>
      <c r="AH281" s="2" t="s">
        <v>73</v>
      </c>
      <c r="AI281" s="2" t="s">
        <v>43</v>
      </c>
      <c r="AJ281" s="8"/>
      <c r="AK281" s="8"/>
    </row>
    <row r="282" spans="1:37" ht="12.5" x14ac:dyDescent="0.25">
      <c r="A282" s="1">
        <v>2020</v>
      </c>
      <c r="B282" s="3"/>
      <c r="C282" s="3" t="s">
        <v>70</v>
      </c>
      <c r="D282" s="2" t="s">
        <v>71</v>
      </c>
      <c r="E282" s="8"/>
      <c r="F282" s="1" t="s">
        <v>45</v>
      </c>
      <c r="G282" s="1" t="s">
        <v>74</v>
      </c>
      <c r="H282" s="3">
        <v>3</v>
      </c>
      <c r="I282" s="3">
        <v>58.930480000000003</v>
      </c>
      <c r="J282" s="3">
        <v>9.6515000000000004</v>
      </c>
      <c r="K282" s="3">
        <v>10.00332</v>
      </c>
      <c r="L282" s="8"/>
      <c r="M282" s="8"/>
      <c r="N282" s="8"/>
      <c r="O282" s="8"/>
      <c r="P282" s="3">
        <f t="shared" si="0"/>
        <v>1.865</v>
      </c>
      <c r="Q282" s="3">
        <f t="shared" si="1"/>
        <v>1.96</v>
      </c>
      <c r="R282" s="3">
        <v>3.92</v>
      </c>
      <c r="S282" s="3">
        <v>3.73</v>
      </c>
      <c r="T282" s="8"/>
      <c r="U282" s="8"/>
      <c r="V282" s="8"/>
      <c r="W282" s="8"/>
      <c r="X282" s="3">
        <v>3.92</v>
      </c>
      <c r="Y282" s="3">
        <v>3.73</v>
      </c>
      <c r="Z282" s="8"/>
      <c r="AA282" s="8"/>
      <c r="AB282" s="8"/>
      <c r="AC282" s="8"/>
      <c r="AD282" s="8"/>
      <c r="AE282" s="8"/>
      <c r="AF282" s="2"/>
      <c r="AG282" s="2" t="s">
        <v>72</v>
      </c>
      <c r="AH282" s="2" t="s">
        <v>73</v>
      </c>
      <c r="AI282" s="2" t="s">
        <v>43</v>
      </c>
      <c r="AJ282" s="8"/>
      <c r="AK282" s="8"/>
    </row>
    <row r="283" spans="1:37" ht="12.5" x14ac:dyDescent="0.25">
      <c r="A283" s="1">
        <v>2020</v>
      </c>
      <c r="B283" s="3"/>
      <c r="C283" s="3" t="s">
        <v>70</v>
      </c>
      <c r="D283" s="2" t="s">
        <v>71</v>
      </c>
      <c r="E283" s="8"/>
      <c r="F283" s="1" t="s">
        <v>47</v>
      </c>
      <c r="G283" s="1" t="s">
        <v>46</v>
      </c>
      <c r="H283" s="3">
        <v>1</v>
      </c>
      <c r="I283" s="3">
        <v>122.72751</v>
      </c>
      <c r="J283" s="3">
        <v>9.7271699999999992</v>
      </c>
      <c r="K283" s="3">
        <v>27.849509999999999</v>
      </c>
      <c r="L283" s="8"/>
      <c r="M283" s="8"/>
      <c r="N283" s="8"/>
      <c r="O283" s="8"/>
      <c r="P283" s="3">
        <f t="shared" si="0"/>
        <v>2.56</v>
      </c>
      <c r="Q283" s="3">
        <f t="shared" si="1"/>
        <v>2.82</v>
      </c>
      <c r="R283" s="3">
        <v>5.64</v>
      </c>
      <c r="S283" s="3">
        <v>5.12</v>
      </c>
      <c r="T283" s="8"/>
      <c r="U283" s="8"/>
      <c r="V283" s="8"/>
      <c r="W283" s="8"/>
      <c r="X283" s="3">
        <v>5.64</v>
      </c>
      <c r="Y283" s="3">
        <v>5.12</v>
      </c>
      <c r="Z283" s="8"/>
      <c r="AA283" s="8"/>
      <c r="AB283" s="8"/>
      <c r="AC283" s="8"/>
      <c r="AD283" s="8"/>
      <c r="AE283" s="8"/>
      <c r="AF283" s="2"/>
      <c r="AG283" s="2" t="s">
        <v>72</v>
      </c>
      <c r="AH283" s="2" t="s">
        <v>73</v>
      </c>
      <c r="AI283" s="2" t="s">
        <v>43</v>
      </c>
      <c r="AJ283" s="8"/>
      <c r="AK283" s="8"/>
    </row>
    <row r="284" spans="1:37" ht="12.5" x14ac:dyDescent="0.25">
      <c r="A284" s="1">
        <v>2020</v>
      </c>
      <c r="B284" s="3"/>
      <c r="C284" s="3" t="s">
        <v>70</v>
      </c>
      <c r="D284" s="2" t="s">
        <v>71</v>
      </c>
      <c r="E284" s="8"/>
      <c r="F284" s="1" t="s">
        <v>47</v>
      </c>
      <c r="G284" s="1" t="s">
        <v>40</v>
      </c>
      <c r="H284" s="3">
        <v>2</v>
      </c>
      <c r="I284" s="3">
        <v>164.65504000000001</v>
      </c>
      <c r="J284" s="3">
        <v>23.998809999999999</v>
      </c>
      <c r="K284" s="3">
        <v>45.875369999999997</v>
      </c>
      <c r="L284" s="8"/>
      <c r="M284" s="8"/>
      <c r="N284" s="8"/>
      <c r="O284" s="8"/>
      <c r="P284" s="3">
        <f t="shared" si="0"/>
        <v>2.9550000000000001</v>
      </c>
      <c r="Q284" s="3">
        <f t="shared" si="1"/>
        <v>3.06</v>
      </c>
      <c r="R284" s="3">
        <v>6.12</v>
      </c>
      <c r="S284" s="3">
        <v>5.91</v>
      </c>
      <c r="T284" s="8"/>
      <c r="U284" s="8"/>
      <c r="V284" s="8"/>
      <c r="W284" s="8"/>
      <c r="X284" s="3">
        <v>6.12</v>
      </c>
      <c r="Y284" s="3">
        <v>5.91</v>
      </c>
      <c r="Z284" s="8"/>
      <c r="AA284" s="8"/>
      <c r="AB284" s="8"/>
      <c r="AC284" s="8"/>
      <c r="AD284" s="8"/>
      <c r="AE284" s="8"/>
      <c r="AF284" s="2"/>
      <c r="AG284" s="2" t="s">
        <v>72</v>
      </c>
      <c r="AH284" s="2" t="s">
        <v>73</v>
      </c>
      <c r="AI284" s="2" t="s">
        <v>43</v>
      </c>
      <c r="AJ284" s="8"/>
      <c r="AK284" s="8"/>
    </row>
    <row r="285" spans="1:37" ht="12.5" x14ac:dyDescent="0.25">
      <c r="A285" s="1">
        <v>2020</v>
      </c>
      <c r="B285" s="3"/>
      <c r="C285" s="3" t="s">
        <v>70</v>
      </c>
      <c r="D285" s="2" t="s">
        <v>71</v>
      </c>
      <c r="E285" s="8"/>
      <c r="F285" s="1" t="s">
        <v>47</v>
      </c>
      <c r="G285" s="1" t="s">
        <v>40</v>
      </c>
      <c r="H285" s="3">
        <v>3</v>
      </c>
      <c r="I285" s="3">
        <v>129.15589</v>
      </c>
      <c r="J285" s="3">
        <v>31.204280000000001</v>
      </c>
      <c r="K285" s="3">
        <v>39.360149999999997</v>
      </c>
      <c r="L285" s="8"/>
      <c r="M285" s="8"/>
      <c r="N285" s="8"/>
      <c r="O285" s="8"/>
      <c r="P285" s="3">
        <f t="shared" si="0"/>
        <v>3.05</v>
      </c>
      <c r="Q285" s="3">
        <f t="shared" si="1"/>
        <v>3.15</v>
      </c>
      <c r="R285" s="3">
        <v>6.3</v>
      </c>
      <c r="S285" s="3">
        <v>6.1</v>
      </c>
      <c r="T285" s="8"/>
      <c r="U285" s="8"/>
      <c r="V285" s="8"/>
      <c r="W285" s="8"/>
      <c r="X285" s="3">
        <v>6.3</v>
      </c>
      <c r="Y285" s="3">
        <v>6.1</v>
      </c>
      <c r="Z285" s="8"/>
      <c r="AA285" s="8"/>
      <c r="AB285" s="8"/>
      <c r="AC285" s="8"/>
      <c r="AD285" s="8"/>
      <c r="AE285" s="8"/>
      <c r="AF285" s="2"/>
      <c r="AG285" s="2" t="s">
        <v>72</v>
      </c>
      <c r="AH285" s="2" t="s">
        <v>73</v>
      </c>
      <c r="AI285" s="2" t="s">
        <v>43</v>
      </c>
      <c r="AJ285" s="8"/>
      <c r="AK285" s="8"/>
    </row>
    <row r="286" spans="1:37" ht="12.5" x14ac:dyDescent="0.25">
      <c r="A286" s="1">
        <v>2020</v>
      </c>
      <c r="B286" s="3"/>
      <c r="C286" s="3" t="s">
        <v>70</v>
      </c>
      <c r="D286" s="2" t="s">
        <v>71</v>
      </c>
      <c r="E286" s="8"/>
      <c r="F286" s="1" t="s">
        <v>47</v>
      </c>
      <c r="G286" s="1" t="s">
        <v>74</v>
      </c>
      <c r="H286" s="3">
        <v>1</v>
      </c>
      <c r="I286" s="3">
        <v>66.902839999999998</v>
      </c>
      <c r="J286" s="3"/>
      <c r="K286" s="3"/>
      <c r="L286" s="8"/>
      <c r="M286" s="8"/>
      <c r="N286" s="8"/>
      <c r="O286" s="8"/>
      <c r="P286" s="3">
        <f t="shared" si="0"/>
        <v>1.835</v>
      </c>
      <c r="Q286" s="3">
        <f t="shared" si="1"/>
        <v>2.23</v>
      </c>
      <c r="R286" s="3">
        <v>4.46</v>
      </c>
      <c r="S286" s="3">
        <v>3.67</v>
      </c>
      <c r="T286" s="8"/>
      <c r="U286" s="8"/>
      <c r="V286" s="8"/>
      <c r="W286" s="8"/>
      <c r="X286" s="3">
        <v>4.46</v>
      </c>
      <c r="Y286" s="3">
        <v>3.67</v>
      </c>
      <c r="Z286" s="8"/>
      <c r="AA286" s="8"/>
      <c r="AB286" s="8"/>
      <c r="AC286" s="8"/>
      <c r="AD286" s="8"/>
      <c r="AE286" s="8"/>
      <c r="AF286" s="2"/>
      <c r="AG286" s="2" t="s">
        <v>72</v>
      </c>
      <c r="AH286" s="2" t="s">
        <v>73</v>
      </c>
      <c r="AI286" s="2" t="s">
        <v>43</v>
      </c>
      <c r="AJ286" s="8"/>
      <c r="AK286" s="8"/>
    </row>
    <row r="287" spans="1:37" ht="12.5" x14ac:dyDescent="0.25">
      <c r="A287" s="1">
        <v>2020</v>
      </c>
      <c r="B287" s="3"/>
      <c r="C287" s="3" t="s">
        <v>70</v>
      </c>
      <c r="D287" s="2" t="s">
        <v>71</v>
      </c>
      <c r="E287" s="8"/>
      <c r="F287" s="1" t="s">
        <v>47</v>
      </c>
      <c r="G287" s="1" t="s">
        <v>74</v>
      </c>
      <c r="H287" s="3">
        <v>2</v>
      </c>
      <c r="I287" s="3">
        <v>63.57555</v>
      </c>
      <c r="J287" s="3">
        <v>8.7554300000000005</v>
      </c>
      <c r="K287" s="3">
        <v>11.766679999999999</v>
      </c>
      <c r="L287" s="8"/>
      <c r="M287" s="8"/>
      <c r="N287" s="8"/>
      <c r="O287" s="8"/>
      <c r="P287" s="3">
        <f t="shared" si="0"/>
        <v>1.86</v>
      </c>
      <c r="Q287" s="3">
        <f t="shared" si="1"/>
        <v>2.2450000000000001</v>
      </c>
      <c r="R287" s="3">
        <v>4.49</v>
      </c>
      <c r="S287" s="3">
        <v>3.72</v>
      </c>
      <c r="T287" s="8"/>
      <c r="U287" s="8"/>
      <c r="V287" s="8"/>
      <c r="W287" s="8"/>
      <c r="X287" s="3">
        <v>4.49</v>
      </c>
      <c r="Y287" s="3">
        <v>3.72</v>
      </c>
      <c r="Z287" s="8"/>
      <c r="AA287" s="8"/>
      <c r="AB287" s="8"/>
      <c r="AC287" s="8"/>
      <c r="AD287" s="8"/>
      <c r="AE287" s="8"/>
      <c r="AF287" s="2"/>
      <c r="AG287" s="2" t="s">
        <v>72</v>
      </c>
      <c r="AH287" s="2" t="s">
        <v>73</v>
      </c>
      <c r="AI287" s="2" t="s">
        <v>43</v>
      </c>
      <c r="AJ287" s="8"/>
      <c r="AK287" s="8"/>
    </row>
    <row r="288" spans="1:37" ht="12.5" x14ac:dyDescent="0.25">
      <c r="A288" s="1">
        <v>2020</v>
      </c>
      <c r="B288" s="3"/>
      <c r="C288" s="3" t="s">
        <v>70</v>
      </c>
      <c r="D288" s="2" t="s">
        <v>71</v>
      </c>
      <c r="E288" s="8"/>
      <c r="F288" s="1" t="s">
        <v>47</v>
      </c>
      <c r="G288" s="1" t="s">
        <v>74</v>
      </c>
      <c r="H288" s="3">
        <v>3</v>
      </c>
      <c r="I288" s="3">
        <v>83.652010000000004</v>
      </c>
      <c r="J288" s="3">
        <v>12.17155</v>
      </c>
      <c r="K288" s="3">
        <v>19.343789999999998</v>
      </c>
      <c r="L288" s="8"/>
      <c r="M288" s="8"/>
      <c r="N288" s="8"/>
      <c r="O288" s="8"/>
      <c r="P288" s="3">
        <f t="shared" si="0"/>
        <v>2.1949999999999998</v>
      </c>
      <c r="Q288" s="3">
        <f t="shared" si="1"/>
        <v>2.3250000000000002</v>
      </c>
      <c r="R288" s="3">
        <v>4.6500000000000004</v>
      </c>
      <c r="S288" s="3">
        <v>4.3899999999999997</v>
      </c>
      <c r="T288" s="8"/>
      <c r="U288" s="8"/>
      <c r="V288" s="8"/>
      <c r="W288" s="8"/>
      <c r="X288" s="3">
        <v>4.6500000000000004</v>
      </c>
      <c r="Y288" s="3">
        <v>4.3899999999999997</v>
      </c>
      <c r="Z288" s="8"/>
      <c r="AA288" s="8"/>
      <c r="AB288" s="8"/>
      <c r="AC288" s="8"/>
      <c r="AD288" s="8"/>
      <c r="AE288" s="8"/>
      <c r="AF288" s="2"/>
      <c r="AG288" s="2" t="s">
        <v>72</v>
      </c>
      <c r="AH288" s="2" t="s">
        <v>73</v>
      </c>
      <c r="AI288" s="2" t="s">
        <v>43</v>
      </c>
      <c r="AJ288" s="8"/>
      <c r="AK288" s="8"/>
    </row>
    <row r="289" spans="1:37" ht="12.5" x14ac:dyDescent="0.25">
      <c r="A289" s="1">
        <v>2020</v>
      </c>
      <c r="B289" s="3"/>
      <c r="C289" s="3" t="s">
        <v>70</v>
      </c>
      <c r="D289" s="2" t="s">
        <v>71</v>
      </c>
      <c r="E289" s="8"/>
      <c r="F289" s="1" t="s">
        <v>48</v>
      </c>
      <c r="G289" s="1" t="s">
        <v>46</v>
      </c>
      <c r="H289" s="3">
        <v>1</v>
      </c>
      <c r="I289" s="3">
        <v>68.488200000000006</v>
      </c>
      <c r="J289" s="3">
        <v>7.0934900000000001</v>
      </c>
      <c r="K289" s="3">
        <v>16.038900000000002</v>
      </c>
      <c r="L289" s="8"/>
      <c r="M289" s="8"/>
      <c r="N289" s="8"/>
      <c r="O289" s="8"/>
      <c r="P289" s="3">
        <f t="shared" si="0"/>
        <v>2.35</v>
      </c>
      <c r="Q289" s="3">
        <f t="shared" si="1"/>
        <v>2.67</v>
      </c>
      <c r="R289" s="3">
        <v>5.34</v>
      </c>
      <c r="S289" s="3">
        <v>4.7</v>
      </c>
      <c r="T289" s="8"/>
      <c r="U289" s="8"/>
      <c r="V289" s="8"/>
      <c r="W289" s="8"/>
      <c r="X289" s="3">
        <v>5.34</v>
      </c>
      <c r="Y289" s="3">
        <v>4.7</v>
      </c>
      <c r="Z289" s="8"/>
      <c r="AA289" s="8"/>
      <c r="AB289" s="8"/>
      <c r="AC289" s="8"/>
      <c r="AD289" s="8"/>
      <c r="AE289" s="8"/>
      <c r="AF289" s="2"/>
      <c r="AG289" s="2" t="s">
        <v>72</v>
      </c>
      <c r="AH289" s="2" t="s">
        <v>73</v>
      </c>
      <c r="AI289" s="2" t="s">
        <v>43</v>
      </c>
      <c r="AJ289" s="8"/>
      <c r="AK289" s="8"/>
    </row>
    <row r="290" spans="1:37" ht="12.5" x14ac:dyDescent="0.25">
      <c r="A290" s="1">
        <v>2020</v>
      </c>
      <c r="B290" s="3"/>
      <c r="C290" s="3" t="s">
        <v>70</v>
      </c>
      <c r="D290" s="2" t="s">
        <v>71</v>
      </c>
      <c r="E290" s="8"/>
      <c r="F290" s="1" t="s">
        <v>48</v>
      </c>
      <c r="G290" s="1" t="s">
        <v>46</v>
      </c>
      <c r="H290" s="3">
        <v>2</v>
      </c>
      <c r="I290" s="3">
        <v>177.31479999999999</v>
      </c>
      <c r="J290" s="3">
        <v>17.88194</v>
      </c>
      <c r="K290" s="3">
        <v>23.589960000000001</v>
      </c>
      <c r="L290" s="8"/>
      <c r="M290" s="8"/>
      <c r="N290" s="8"/>
      <c r="O290" s="8"/>
      <c r="P290" s="3">
        <f t="shared" si="0"/>
        <v>2.2250000000000001</v>
      </c>
      <c r="Q290" s="3">
        <f t="shared" si="1"/>
        <v>2.4950000000000001</v>
      </c>
      <c r="R290" s="3">
        <v>4.99</v>
      </c>
      <c r="S290" s="3">
        <v>4.45</v>
      </c>
      <c r="T290" s="8"/>
      <c r="U290" s="8"/>
      <c r="V290" s="8"/>
      <c r="W290" s="8"/>
      <c r="X290" s="3">
        <v>4.99</v>
      </c>
      <c r="Y290" s="3">
        <v>4.45</v>
      </c>
      <c r="Z290" s="8"/>
      <c r="AA290" s="8"/>
      <c r="AB290" s="8"/>
      <c r="AC290" s="8"/>
      <c r="AD290" s="8"/>
      <c r="AE290" s="8"/>
      <c r="AF290" s="2"/>
      <c r="AG290" s="2" t="s">
        <v>72</v>
      </c>
      <c r="AH290" s="2" t="s">
        <v>73</v>
      </c>
      <c r="AI290" s="2" t="s">
        <v>43</v>
      </c>
      <c r="AJ290" s="8"/>
      <c r="AK290" s="8"/>
    </row>
    <row r="291" spans="1:37" ht="12.5" x14ac:dyDescent="0.25">
      <c r="A291" s="1">
        <v>2020</v>
      </c>
      <c r="B291" s="3"/>
      <c r="C291" s="3" t="s">
        <v>70</v>
      </c>
      <c r="D291" s="2" t="s">
        <v>71</v>
      </c>
      <c r="E291" s="8"/>
      <c r="F291" s="1" t="s">
        <v>48</v>
      </c>
      <c r="G291" s="1" t="s">
        <v>46</v>
      </c>
      <c r="H291" s="3">
        <v>3</v>
      </c>
      <c r="I291" s="3">
        <v>176.00720000000001</v>
      </c>
      <c r="J291" s="3">
        <v>36.380870000000002</v>
      </c>
      <c r="K291" s="3">
        <v>37.000590000000003</v>
      </c>
      <c r="L291" s="8"/>
      <c r="M291" s="8"/>
      <c r="N291" s="8"/>
      <c r="O291" s="8"/>
      <c r="P291" s="3">
        <f t="shared" si="0"/>
        <v>2.895</v>
      </c>
      <c r="Q291" s="3">
        <f t="shared" si="1"/>
        <v>3.145</v>
      </c>
      <c r="R291" s="3">
        <v>6.29</v>
      </c>
      <c r="S291" s="3">
        <v>5.79</v>
      </c>
      <c r="T291" s="8"/>
      <c r="U291" s="8"/>
      <c r="V291" s="8"/>
      <c r="W291" s="8"/>
      <c r="X291" s="3">
        <v>6.29</v>
      </c>
      <c r="Y291" s="3">
        <v>5.79</v>
      </c>
      <c r="Z291" s="8"/>
      <c r="AA291" s="8"/>
      <c r="AB291" s="8"/>
      <c r="AC291" s="8"/>
      <c r="AD291" s="8"/>
      <c r="AE291" s="8"/>
      <c r="AF291" s="2"/>
      <c r="AG291" s="2" t="s">
        <v>72</v>
      </c>
      <c r="AH291" s="2" t="s">
        <v>73</v>
      </c>
      <c r="AI291" s="2" t="s">
        <v>43</v>
      </c>
      <c r="AJ291" s="8"/>
      <c r="AK291" s="8"/>
    </row>
    <row r="292" spans="1:37" ht="12.5" x14ac:dyDescent="0.25">
      <c r="A292" s="1">
        <v>2020</v>
      </c>
      <c r="B292" s="3"/>
      <c r="C292" s="3" t="s">
        <v>70</v>
      </c>
      <c r="D292" s="2" t="s">
        <v>71</v>
      </c>
      <c r="E292" s="8"/>
      <c r="F292" s="1" t="s">
        <v>48</v>
      </c>
      <c r="G292" s="1" t="s">
        <v>40</v>
      </c>
      <c r="H292" s="3">
        <v>1</v>
      </c>
      <c r="I292" s="3">
        <v>111.9337</v>
      </c>
      <c r="J292" s="3">
        <v>18.83248</v>
      </c>
      <c r="K292" s="3">
        <v>23.371020000000001</v>
      </c>
      <c r="L292" s="8"/>
      <c r="M292" s="8"/>
      <c r="N292" s="8"/>
      <c r="O292" s="8"/>
      <c r="P292" s="3">
        <f t="shared" si="0"/>
        <v>2.2050000000000001</v>
      </c>
      <c r="Q292" s="3">
        <f t="shared" si="1"/>
        <v>2.31</v>
      </c>
      <c r="R292" s="3">
        <v>4.62</v>
      </c>
      <c r="S292" s="3">
        <v>4.41</v>
      </c>
      <c r="T292" s="8"/>
      <c r="U292" s="8"/>
      <c r="V292" s="8"/>
      <c r="W292" s="8"/>
      <c r="X292" s="3">
        <v>4.62</v>
      </c>
      <c r="Y292" s="3">
        <v>4.41</v>
      </c>
      <c r="Z292" s="8"/>
      <c r="AA292" s="8"/>
      <c r="AB292" s="8"/>
      <c r="AC292" s="8"/>
      <c r="AD292" s="8"/>
      <c r="AE292" s="8"/>
      <c r="AF292" s="2"/>
      <c r="AG292" s="2" t="s">
        <v>72</v>
      </c>
      <c r="AH292" s="2" t="s">
        <v>73</v>
      </c>
      <c r="AI292" s="2" t="s">
        <v>43</v>
      </c>
      <c r="AJ292" s="8"/>
      <c r="AK292" s="8"/>
    </row>
    <row r="293" spans="1:37" ht="12.5" x14ac:dyDescent="0.25">
      <c r="A293" s="1">
        <v>2020</v>
      </c>
      <c r="B293" s="3"/>
      <c r="C293" s="3" t="s">
        <v>70</v>
      </c>
      <c r="D293" s="2" t="s">
        <v>71</v>
      </c>
      <c r="E293" s="8"/>
      <c r="F293" s="1" t="s">
        <v>48</v>
      </c>
      <c r="G293" s="1" t="s">
        <v>40</v>
      </c>
      <c r="H293" s="3">
        <v>3</v>
      </c>
      <c r="I293" s="3">
        <v>105.26155</v>
      </c>
      <c r="J293" s="3">
        <v>24.625070000000001</v>
      </c>
      <c r="K293" s="3">
        <v>26.775849999999998</v>
      </c>
      <c r="L293" s="8"/>
      <c r="M293" s="8"/>
      <c r="N293" s="8"/>
      <c r="O293" s="8"/>
      <c r="P293" s="3">
        <f t="shared" si="0"/>
        <v>2.2149999999999999</v>
      </c>
      <c r="Q293" s="3">
        <f t="shared" si="1"/>
        <v>2.5350000000000001</v>
      </c>
      <c r="R293" s="3">
        <v>5.07</v>
      </c>
      <c r="S293" s="3">
        <v>4.43</v>
      </c>
      <c r="T293" s="8"/>
      <c r="U293" s="8"/>
      <c r="V293" s="8"/>
      <c r="W293" s="8"/>
      <c r="X293" s="3">
        <v>5.07</v>
      </c>
      <c r="Y293" s="3">
        <v>4.43</v>
      </c>
      <c r="Z293" s="8"/>
      <c r="AA293" s="8"/>
      <c r="AB293" s="8"/>
      <c r="AC293" s="8"/>
      <c r="AD293" s="8"/>
      <c r="AE293" s="8"/>
      <c r="AF293" s="2"/>
      <c r="AG293" s="2" t="s">
        <v>72</v>
      </c>
      <c r="AH293" s="2" t="s">
        <v>73</v>
      </c>
      <c r="AI293" s="2" t="s">
        <v>43</v>
      </c>
      <c r="AJ293" s="8"/>
      <c r="AK293" s="8"/>
    </row>
    <row r="294" spans="1:37" ht="12.5" x14ac:dyDescent="0.25">
      <c r="A294" s="1">
        <v>2020</v>
      </c>
      <c r="B294" s="3"/>
      <c r="C294" s="3" t="s">
        <v>70</v>
      </c>
      <c r="D294" s="2" t="s">
        <v>71</v>
      </c>
      <c r="E294" s="8"/>
      <c r="F294" s="1" t="s">
        <v>48</v>
      </c>
      <c r="G294" s="1" t="s">
        <v>40</v>
      </c>
      <c r="H294" s="3">
        <v>4</v>
      </c>
      <c r="I294" s="3">
        <v>106.94334000000001</v>
      </c>
      <c r="J294" s="3">
        <v>24.94904</v>
      </c>
      <c r="K294" s="3">
        <v>27.483550000000001</v>
      </c>
      <c r="L294" s="8"/>
      <c r="M294" s="8"/>
      <c r="N294" s="8"/>
      <c r="O294" s="8"/>
      <c r="P294" s="3">
        <f t="shared" si="0"/>
        <v>2.37</v>
      </c>
      <c r="Q294" s="3">
        <f t="shared" si="1"/>
        <v>2.7450000000000001</v>
      </c>
      <c r="R294" s="3">
        <v>5.49</v>
      </c>
      <c r="S294" s="3">
        <v>4.74</v>
      </c>
      <c r="T294" s="8"/>
      <c r="U294" s="8"/>
      <c r="V294" s="8"/>
      <c r="W294" s="8"/>
      <c r="X294" s="3">
        <v>5.49</v>
      </c>
      <c r="Y294" s="3">
        <v>4.74</v>
      </c>
      <c r="Z294" s="8"/>
      <c r="AA294" s="8"/>
      <c r="AB294" s="8"/>
      <c r="AC294" s="8"/>
      <c r="AD294" s="8"/>
      <c r="AE294" s="8"/>
      <c r="AF294" s="2"/>
      <c r="AG294" s="2" t="s">
        <v>72</v>
      </c>
      <c r="AH294" s="2" t="s">
        <v>73</v>
      </c>
      <c r="AI294" s="2" t="s">
        <v>43</v>
      </c>
      <c r="AJ294" s="8"/>
      <c r="AK294" s="8"/>
    </row>
    <row r="295" spans="1:37" ht="12.5" x14ac:dyDescent="0.25">
      <c r="A295" s="1">
        <v>2020</v>
      </c>
      <c r="B295" s="3"/>
      <c r="C295" s="3" t="s">
        <v>70</v>
      </c>
      <c r="D295" s="2" t="s">
        <v>71</v>
      </c>
      <c r="E295" s="8"/>
      <c r="F295" s="1" t="s">
        <v>48</v>
      </c>
      <c r="G295" s="1" t="s">
        <v>74</v>
      </c>
      <c r="H295" s="3">
        <v>1</v>
      </c>
      <c r="I295" s="3">
        <v>68.665689999999998</v>
      </c>
      <c r="J295" s="3">
        <v>16.889810000000001</v>
      </c>
      <c r="K295" s="3">
        <v>16.899260000000002</v>
      </c>
      <c r="L295" s="8"/>
      <c r="M295" s="8"/>
      <c r="N295" s="8"/>
      <c r="O295" s="8"/>
      <c r="P295" s="3">
        <f t="shared" si="0"/>
        <v>2.0249999999999999</v>
      </c>
      <c r="Q295" s="3">
        <f t="shared" si="1"/>
        <v>2.0350000000000001</v>
      </c>
      <c r="R295" s="3">
        <v>4.07</v>
      </c>
      <c r="S295" s="3">
        <v>4.05</v>
      </c>
      <c r="T295" s="8"/>
      <c r="U295" s="8"/>
      <c r="V295" s="8"/>
      <c r="W295" s="8"/>
      <c r="X295" s="3">
        <v>4.07</v>
      </c>
      <c r="Y295" s="3">
        <v>4.05</v>
      </c>
      <c r="Z295" s="8"/>
      <c r="AA295" s="8"/>
      <c r="AB295" s="8"/>
      <c r="AC295" s="8"/>
      <c r="AD295" s="8"/>
      <c r="AE295" s="8"/>
      <c r="AF295" s="2"/>
      <c r="AG295" s="2" t="s">
        <v>72</v>
      </c>
      <c r="AH295" s="2" t="s">
        <v>73</v>
      </c>
      <c r="AI295" s="2" t="s">
        <v>43</v>
      </c>
      <c r="AJ295" s="8"/>
      <c r="AK295" s="8"/>
    </row>
    <row r="296" spans="1:37" ht="12.5" x14ac:dyDescent="0.25">
      <c r="A296" s="1">
        <v>2020</v>
      </c>
      <c r="B296" s="3"/>
      <c r="C296" s="3" t="s">
        <v>70</v>
      </c>
      <c r="D296" s="2" t="s">
        <v>71</v>
      </c>
      <c r="E296" s="8"/>
      <c r="F296" s="1" t="s">
        <v>48</v>
      </c>
      <c r="G296" s="1" t="s">
        <v>74</v>
      </c>
      <c r="H296" s="3">
        <v>2</v>
      </c>
      <c r="I296" s="3">
        <v>71.327709999999996</v>
      </c>
      <c r="J296" s="3">
        <v>13.821899999999999</v>
      </c>
      <c r="K296" s="3">
        <v>14.312200000000001</v>
      </c>
      <c r="L296" s="8"/>
      <c r="M296" s="8"/>
      <c r="N296" s="8"/>
      <c r="O296" s="8"/>
      <c r="P296" s="3">
        <f t="shared" si="0"/>
        <v>2.0550000000000002</v>
      </c>
      <c r="Q296" s="3">
        <f t="shared" si="1"/>
        <v>2.1349999999999998</v>
      </c>
      <c r="R296" s="3">
        <v>4.2699999999999996</v>
      </c>
      <c r="S296" s="3">
        <v>4.1100000000000003</v>
      </c>
      <c r="T296" s="8"/>
      <c r="U296" s="8"/>
      <c r="V296" s="8"/>
      <c r="W296" s="8"/>
      <c r="X296" s="3">
        <v>4.2699999999999996</v>
      </c>
      <c r="Y296" s="3">
        <v>4.1100000000000003</v>
      </c>
      <c r="Z296" s="8"/>
      <c r="AA296" s="8"/>
      <c r="AB296" s="8"/>
      <c r="AC296" s="8"/>
      <c r="AD296" s="8"/>
      <c r="AE296" s="8"/>
      <c r="AF296" s="2"/>
      <c r="AG296" s="2" t="s">
        <v>72</v>
      </c>
      <c r="AH296" s="2" t="s">
        <v>73</v>
      </c>
      <c r="AI296" s="2" t="s">
        <v>43</v>
      </c>
      <c r="AJ296" s="8"/>
      <c r="AK296" s="8"/>
    </row>
    <row r="297" spans="1:37" ht="12.5" x14ac:dyDescent="0.25">
      <c r="A297" s="1">
        <v>2020</v>
      </c>
      <c r="B297" s="3"/>
      <c r="C297" s="3" t="s">
        <v>70</v>
      </c>
      <c r="D297" s="2" t="s">
        <v>71</v>
      </c>
      <c r="E297" s="8"/>
      <c r="F297" s="1" t="s">
        <v>48</v>
      </c>
      <c r="G297" s="1" t="s">
        <v>74</v>
      </c>
      <c r="H297" s="3">
        <v>3</v>
      </c>
      <c r="I297" s="3">
        <v>71.964609999999993</v>
      </c>
      <c r="J297" s="3">
        <v>13.42426</v>
      </c>
      <c r="K297" s="3">
        <v>13.46813</v>
      </c>
      <c r="L297" s="8"/>
      <c r="M297" s="8"/>
      <c r="N297" s="8"/>
      <c r="O297" s="8"/>
      <c r="P297" s="3">
        <f t="shared" si="0"/>
        <v>2.0649999999999999</v>
      </c>
      <c r="Q297" s="3">
        <f t="shared" si="1"/>
        <v>2.2200000000000002</v>
      </c>
      <c r="R297" s="3">
        <v>4.4400000000000004</v>
      </c>
      <c r="S297" s="3">
        <v>4.13</v>
      </c>
      <c r="T297" s="8"/>
      <c r="U297" s="8"/>
      <c r="V297" s="8"/>
      <c r="W297" s="8"/>
      <c r="X297" s="3">
        <v>4.4400000000000004</v>
      </c>
      <c r="Y297" s="3">
        <v>4.13</v>
      </c>
      <c r="Z297" s="8"/>
      <c r="AA297" s="8"/>
      <c r="AB297" s="8"/>
      <c r="AC297" s="8"/>
      <c r="AD297" s="8"/>
      <c r="AE297" s="8"/>
      <c r="AF297" s="2"/>
      <c r="AG297" s="2" t="s">
        <v>72</v>
      </c>
      <c r="AH297" s="2" t="s">
        <v>73</v>
      </c>
      <c r="AI297" s="2" t="s">
        <v>43</v>
      </c>
      <c r="AJ297" s="8"/>
      <c r="AK297" s="8"/>
    </row>
    <row r="298" spans="1:37" ht="12.5" x14ac:dyDescent="0.25">
      <c r="A298" s="1">
        <v>2020</v>
      </c>
      <c r="B298" s="3"/>
      <c r="C298" s="3" t="s">
        <v>70</v>
      </c>
      <c r="D298" s="2" t="s">
        <v>71</v>
      </c>
      <c r="E298" s="8"/>
      <c r="F298" s="1" t="s">
        <v>49</v>
      </c>
      <c r="G298" s="1" t="s">
        <v>46</v>
      </c>
      <c r="H298" s="3">
        <v>1</v>
      </c>
      <c r="I298" s="3">
        <v>202.06092000000001</v>
      </c>
      <c r="J298" s="3">
        <v>23.655529999999999</v>
      </c>
      <c r="K298" s="3">
        <v>38.600969999999997</v>
      </c>
      <c r="L298" s="8"/>
      <c r="M298" s="8"/>
      <c r="N298" s="8"/>
      <c r="O298" s="8"/>
      <c r="P298" s="3">
        <f t="shared" si="0"/>
        <v>3.19</v>
      </c>
      <c r="Q298" s="3">
        <f t="shared" si="1"/>
        <v>3.28</v>
      </c>
      <c r="R298" s="3">
        <v>6.56</v>
      </c>
      <c r="S298" s="3">
        <v>6.38</v>
      </c>
      <c r="T298" s="8"/>
      <c r="U298" s="8"/>
      <c r="V298" s="8"/>
      <c r="W298" s="8"/>
      <c r="X298" s="3">
        <v>6.56</v>
      </c>
      <c r="Y298" s="3">
        <v>6.38</v>
      </c>
      <c r="Z298" s="8"/>
      <c r="AA298" s="8"/>
      <c r="AB298" s="8"/>
      <c r="AC298" s="8"/>
      <c r="AD298" s="8"/>
      <c r="AE298" s="8"/>
      <c r="AF298" s="2"/>
      <c r="AG298" s="2" t="s">
        <v>72</v>
      </c>
      <c r="AH298" s="2" t="s">
        <v>73</v>
      </c>
      <c r="AI298" s="2" t="s">
        <v>43</v>
      </c>
      <c r="AJ298" s="8"/>
      <c r="AK298" s="8"/>
    </row>
    <row r="299" spans="1:37" ht="12.5" x14ac:dyDescent="0.25">
      <c r="A299" s="1">
        <v>2020</v>
      </c>
      <c r="B299" s="3"/>
      <c r="C299" s="3" t="s">
        <v>70</v>
      </c>
      <c r="D299" s="2" t="s">
        <v>71</v>
      </c>
      <c r="E299" s="8"/>
      <c r="F299" s="1" t="s">
        <v>49</v>
      </c>
      <c r="G299" s="1" t="s">
        <v>40</v>
      </c>
      <c r="H299" s="3">
        <v>1</v>
      </c>
      <c r="I299" s="3">
        <v>88.925690000000003</v>
      </c>
      <c r="J299" s="3">
        <v>16.844609999999999</v>
      </c>
      <c r="K299" s="3">
        <v>21.30442</v>
      </c>
      <c r="L299" s="8"/>
      <c r="M299" s="8"/>
      <c r="N299" s="8"/>
      <c r="O299" s="8"/>
      <c r="P299" s="3">
        <f t="shared" si="0"/>
        <v>2.3250000000000002</v>
      </c>
      <c r="Q299" s="3">
        <f t="shared" si="1"/>
        <v>2.54</v>
      </c>
      <c r="R299" s="3">
        <v>5.08</v>
      </c>
      <c r="S299" s="3">
        <v>4.6500000000000004</v>
      </c>
      <c r="T299" s="8"/>
      <c r="U299" s="8"/>
      <c r="V299" s="8"/>
      <c r="W299" s="8"/>
      <c r="X299" s="3">
        <v>5.08</v>
      </c>
      <c r="Y299" s="3">
        <v>4.6500000000000004</v>
      </c>
      <c r="Z299" s="8"/>
      <c r="AA299" s="8"/>
      <c r="AB299" s="8"/>
      <c r="AC299" s="8"/>
      <c r="AD299" s="8"/>
      <c r="AE299" s="8"/>
      <c r="AF299" s="2"/>
      <c r="AG299" s="2" t="s">
        <v>72</v>
      </c>
      <c r="AH299" s="2" t="s">
        <v>73</v>
      </c>
      <c r="AI299" s="2" t="s">
        <v>43</v>
      </c>
      <c r="AJ299" s="8"/>
      <c r="AK299" s="8"/>
    </row>
    <row r="300" spans="1:37" ht="12.5" x14ac:dyDescent="0.25">
      <c r="A300" s="1">
        <v>2020</v>
      </c>
      <c r="B300" s="3"/>
      <c r="C300" s="3" t="s">
        <v>70</v>
      </c>
      <c r="D300" s="2" t="s">
        <v>71</v>
      </c>
      <c r="E300" s="8"/>
      <c r="F300" s="1" t="s">
        <v>49</v>
      </c>
      <c r="G300" s="1" t="s">
        <v>40</v>
      </c>
      <c r="H300" s="3">
        <v>3</v>
      </c>
      <c r="I300" s="3">
        <v>88.907839999999993</v>
      </c>
      <c r="J300" s="3">
        <v>20.059010000000001</v>
      </c>
      <c r="K300" s="3">
        <v>24.93525</v>
      </c>
      <c r="L300" s="8"/>
      <c r="M300" s="8"/>
      <c r="N300" s="8"/>
      <c r="O300" s="8"/>
      <c r="P300" s="3">
        <f t="shared" si="0"/>
        <v>2.3450000000000002</v>
      </c>
      <c r="Q300" s="3">
        <f t="shared" si="1"/>
        <v>2.4900000000000002</v>
      </c>
      <c r="R300" s="3">
        <v>4.9800000000000004</v>
      </c>
      <c r="S300" s="3">
        <v>4.6900000000000004</v>
      </c>
      <c r="T300" s="8"/>
      <c r="U300" s="8"/>
      <c r="V300" s="8"/>
      <c r="W300" s="8"/>
      <c r="X300" s="3">
        <v>4.9800000000000004</v>
      </c>
      <c r="Y300" s="3">
        <v>4.6900000000000004</v>
      </c>
      <c r="Z300" s="8"/>
      <c r="AA300" s="8"/>
      <c r="AB300" s="8"/>
      <c r="AC300" s="8"/>
      <c r="AD300" s="8"/>
      <c r="AE300" s="8"/>
      <c r="AF300" s="2"/>
      <c r="AG300" s="2" t="s">
        <v>72</v>
      </c>
      <c r="AH300" s="2" t="s">
        <v>73</v>
      </c>
      <c r="AI300" s="2" t="s">
        <v>43</v>
      </c>
      <c r="AJ300" s="8"/>
      <c r="AK300" s="8"/>
    </row>
    <row r="301" spans="1:37" ht="12.5" x14ac:dyDescent="0.25">
      <c r="A301" s="1">
        <v>2020</v>
      </c>
      <c r="B301" s="3"/>
      <c r="C301" s="3" t="s">
        <v>70</v>
      </c>
      <c r="D301" s="2" t="s">
        <v>71</v>
      </c>
      <c r="E301" s="8"/>
      <c r="F301" s="1" t="s">
        <v>49</v>
      </c>
      <c r="G301" s="1" t="s">
        <v>40</v>
      </c>
      <c r="H301" s="3">
        <v>4</v>
      </c>
      <c r="I301" s="3">
        <v>130.66546</v>
      </c>
      <c r="J301" s="3">
        <v>16.632539999999999</v>
      </c>
      <c r="K301" s="3">
        <v>22.57911</v>
      </c>
      <c r="L301" s="8"/>
      <c r="M301" s="8"/>
      <c r="N301" s="8"/>
      <c r="O301" s="8"/>
      <c r="P301" s="3">
        <f t="shared" si="0"/>
        <v>2.395</v>
      </c>
      <c r="Q301" s="3">
        <f t="shared" si="1"/>
        <v>2.42</v>
      </c>
      <c r="R301" s="3">
        <v>4.84</v>
      </c>
      <c r="S301" s="3">
        <v>4.79</v>
      </c>
      <c r="T301" s="8"/>
      <c r="U301" s="8"/>
      <c r="V301" s="8"/>
      <c r="W301" s="8"/>
      <c r="X301" s="3">
        <v>4.84</v>
      </c>
      <c r="Y301" s="3">
        <v>4.79</v>
      </c>
      <c r="Z301" s="8"/>
      <c r="AA301" s="8"/>
      <c r="AB301" s="8"/>
      <c r="AC301" s="8"/>
      <c r="AD301" s="8"/>
      <c r="AE301" s="8"/>
      <c r="AF301" s="2"/>
      <c r="AG301" s="2" t="s">
        <v>72</v>
      </c>
      <c r="AH301" s="2" t="s">
        <v>73</v>
      </c>
      <c r="AI301" s="2" t="s">
        <v>43</v>
      </c>
      <c r="AJ301" s="8"/>
      <c r="AK301" s="8"/>
    </row>
    <row r="302" spans="1:37" ht="12.5" x14ac:dyDescent="0.25">
      <c r="A302" s="1">
        <v>2020</v>
      </c>
      <c r="B302" s="3"/>
      <c r="C302" s="3" t="s">
        <v>70</v>
      </c>
      <c r="D302" s="2" t="s">
        <v>71</v>
      </c>
      <c r="E302" s="8"/>
      <c r="F302" s="1" t="s">
        <v>49</v>
      </c>
      <c r="G302" s="1" t="s">
        <v>74</v>
      </c>
      <c r="H302" s="3">
        <v>1</v>
      </c>
      <c r="I302" s="3">
        <v>73.710710000000006</v>
      </c>
      <c r="J302" s="3">
        <v>10.159979999999999</v>
      </c>
      <c r="K302" s="3">
        <v>13.325810000000001</v>
      </c>
      <c r="L302" s="8"/>
      <c r="M302" s="8"/>
      <c r="N302" s="8"/>
      <c r="O302" s="8"/>
      <c r="P302" s="3">
        <f t="shared" si="0"/>
        <v>1.85</v>
      </c>
      <c r="Q302" s="3">
        <f t="shared" si="1"/>
        <v>1.9550000000000001</v>
      </c>
      <c r="R302" s="3">
        <v>3.91</v>
      </c>
      <c r="S302" s="3">
        <v>3.7</v>
      </c>
      <c r="T302" s="8"/>
      <c r="U302" s="8"/>
      <c r="V302" s="8"/>
      <c r="W302" s="8"/>
      <c r="X302" s="3">
        <v>3.91</v>
      </c>
      <c r="Y302" s="3">
        <v>3.7</v>
      </c>
      <c r="Z302" s="8"/>
      <c r="AA302" s="8"/>
      <c r="AB302" s="8"/>
      <c r="AC302" s="8"/>
      <c r="AD302" s="8"/>
      <c r="AE302" s="8"/>
      <c r="AF302" s="2"/>
      <c r="AG302" s="2" t="s">
        <v>72</v>
      </c>
      <c r="AH302" s="2" t="s">
        <v>73</v>
      </c>
      <c r="AI302" s="2" t="s">
        <v>43</v>
      </c>
      <c r="AJ302" s="8"/>
      <c r="AK302" s="8"/>
    </row>
    <row r="303" spans="1:37" ht="12.5" x14ac:dyDescent="0.25">
      <c r="A303" s="1">
        <v>2020</v>
      </c>
      <c r="B303" s="3"/>
      <c r="C303" s="3" t="s">
        <v>70</v>
      </c>
      <c r="D303" s="2" t="s">
        <v>71</v>
      </c>
      <c r="E303" s="8"/>
      <c r="F303" s="1" t="s">
        <v>49</v>
      </c>
      <c r="G303" s="1" t="s">
        <v>74</v>
      </c>
      <c r="H303" s="3">
        <v>2</v>
      </c>
      <c r="I303" s="3">
        <v>74.846100000000007</v>
      </c>
      <c r="J303" s="3">
        <v>10.56564</v>
      </c>
      <c r="K303" s="3">
        <v>17.208189999999998</v>
      </c>
      <c r="L303" s="8"/>
      <c r="M303" s="8"/>
      <c r="N303" s="8"/>
      <c r="O303" s="8"/>
      <c r="P303" s="3">
        <f t="shared" si="0"/>
        <v>2.0750000000000002</v>
      </c>
      <c r="Q303" s="3">
        <f t="shared" si="1"/>
        <v>2.15</v>
      </c>
      <c r="R303" s="3">
        <v>4.3</v>
      </c>
      <c r="S303" s="3">
        <v>4.1500000000000004</v>
      </c>
      <c r="T303" s="8"/>
      <c r="U303" s="8"/>
      <c r="V303" s="8"/>
      <c r="W303" s="8"/>
      <c r="X303" s="3">
        <v>4.3</v>
      </c>
      <c r="Y303" s="3">
        <v>4.1500000000000004</v>
      </c>
      <c r="Z303" s="8"/>
      <c r="AA303" s="8"/>
      <c r="AB303" s="8"/>
      <c r="AC303" s="8"/>
      <c r="AD303" s="8"/>
      <c r="AE303" s="8"/>
      <c r="AF303" s="2"/>
      <c r="AG303" s="2" t="s">
        <v>72</v>
      </c>
      <c r="AH303" s="2" t="s">
        <v>73</v>
      </c>
      <c r="AI303" s="2" t="s">
        <v>43</v>
      </c>
      <c r="AJ303" s="8"/>
      <c r="AK303" s="8"/>
    </row>
    <row r="304" spans="1:37" ht="12.5" x14ac:dyDescent="0.25">
      <c r="A304" s="1">
        <v>2020</v>
      </c>
      <c r="B304" s="3"/>
      <c r="C304" s="3" t="s">
        <v>70</v>
      </c>
      <c r="D304" s="2" t="s">
        <v>71</v>
      </c>
      <c r="E304" s="8"/>
      <c r="F304" s="1" t="s">
        <v>49</v>
      </c>
      <c r="G304" s="1" t="s">
        <v>74</v>
      </c>
      <c r="H304" s="3">
        <v>3</v>
      </c>
      <c r="I304" s="3">
        <v>63.739370000000001</v>
      </c>
      <c r="J304" s="3">
        <v>3.82511</v>
      </c>
      <c r="K304" s="3">
        <v>11.2834</v>
      </c>
      <c r="L304" s="8"/>
      <c r="M304" s="8"/>
      <c r="N304" s="8"/>
      <c r="O304" s="8"/>
      <c r="P304" s="3">
        <f t="shared" si="0"/>
        <v>2.0049999999999999</v>
      </c>
      <c r="Q304" s="3">
        <f t="shared" si="1"/>
        <v>2.08</v>
      </c>
      <c r="R304" s="3">
        <v>4.16</v>
      </c>
      <c r="S304" s="3">
        <v>4.01</v>
      </c>
      <c r="T304" s="8"/>
      <c r="U304" s="8"/>
      <c r="V304" s="8"/>
      <c r="W304" s="8"/>
      <c r="X304" s="3">
        <v>4.16</v>
      </c>
      <c r="Y304" s="3">
        <v>4.01</v>
      </c>
      <c r="Z304" s="8"/>
      <c r="AA304" s="8"/>
      <c r="AB304" s="8"/>
      <c r="AC304" s="8"/>
      <c r="AD304" s="8"/>
      <c r="AE304" s="8"/>
      <c r="AF304" s="2"/>
      <c r="AG304" s="2" t="s">
        <v>72</v>
      </c>
      <c r="AH304" s="2" t="s">
        <v>73</v>
      </c>
      <c r="AI304" s="2" t="s">
        <v>43</v>
      </c>
      <c r="AJ304" s="8"/>
      <c r="AK304" s="8"/>
    </row>
    <row r="305" spans="1:37" ht="14.5" x14ac:dyDescent="0.35">
      <c r="A305" s="1">
        <v>2019</v>
      </c>
      <c r="B305" s="8"/>
      <c r="C305" s="2" t="s">
        <v>75</v>
      </c>
      <c r="D305" s="2" t="s">
        <v>76</v>
      </c>
      <c r="E305" s="9" t="s">
        <v>77</v>
      </c>
      <c r="F305" s="10" t="s">
        <v>39</v>
      </c>
      <c r="G305" s="11" t="s">
        <v>46</v>
      </c>
      <c r="H305" s="11">
        <v>1</v>
      </c>
      <c r="I305" s="8">
        <v>26.935880000000001</v>
      </c>
      <c r="J305" s="8">
        <v>6.9728000000000003</v>
      </c>
      <c r="K305" s="8">
        <v>8.0810600000000008</v>
      </c>
      <c r="L305" s="3">
        <v>0.66800000000000004</v>
      </c>
      <c r="M305" s="3">
        <v>0.72599999999999998</v>
      </c>
      <c r="N305" s="3">
        <v>1.222</v>
      </c>
      <c r="O305" s="3">
        <v>1.63</v>
      </c>
      <c r="P305" s="3">
        <v>1.4450000000000001</v>
      </c>
      <c r="Q305" s="3">
        <v>1.869</v>
      </c>
      <c r="R305" s="3"/>
      <c r="S305" s="3"/>
      <c r="T305" s="3"/>
      <c r="U305" s="3"/>
      <c r="V305" s="3"/>
      <c r="W305" s="11"/>
      <c r="X305" s="3">
        <v>3.4</v>
      </c>
      <c r="Y305" s="3">
        <v>2.94</v>
      </c>
      <c r="Z305" s="7"/>
      <c r="AA305" s="7"/>
      <c r="AB305" s="7"/>
      <c r="AC305" s="7"/>
      <c r="AD305" s="7"/>
      <c r="AE305" s="7"/>
      <c r="AF305" s="5"/>
      <c r="AG305" s="5" t="s">
        <v>78</v>
      </c>
      <c r="AH305" s="5" t="s">
        <v>79</v>
      </c>
      <c r="AI305" s="5" t="s">
        <v>80</v>
      </c>
      <c r="AJ305" s="7"/>
      <c r="AK305" s="7"/>
    </row>
    <row r="306" spans="1:37" ht="14.5" x14ac:dyDescent="0.35">
      <c r="A306" s="1">
        <v>2019</v>
      </c>
      <c r="B306" s="8"/>
      <c r="C306" s="2" t="s">
        <v>75</v>
      </c>
      <c r="D306" s="2" t="s">
        <v>76</v>
      </c>
      <c r="E306" s="9" t="s">
        <v>77</v>
      </c>
      <c r="F306" s="10" t="s">
        <v>39</v>
      </c>
      <c r="G306" s="11" t="s">
        <v>46</v>
      </c>
      <c r="H306" s="3">
        <v>2</v>
      </c>
      <c r="I306" s="8">
        <v>25.298249999999999</v>
      </c>
      <c r="J306" s="8">
        <v>13.565340000000001</v>
      </c>
      <c r="K306" s="8">
        <v>15.77026</v>
      </c>
      <c r="L306" s="3">
        <v>0.68600000000000005</v>
      </c>
      <c r="M306" s="3">
        <v>0.84199999999999997</v>
      </c>
      <c r="N306" s="3">
        <v>1.171</v>
      </c>
      <c r="O306" s="3">
        <v>1.504</v>
      </c>
      <c r="P306" s="3">
        <v>1.347</v>
      </c>
      <c r="Q306" s="3">
        <v>1.762</v>
      </c>
      <c r="R306" s="3"/>
      <c r="S306" s="3"/>
      <c r="T306" s="3"/>
      <c r="U306" s="3"/>
      <c r="V306" s="3"/>
      <c r="W306" s="11"/>
      <c r="X306" s="3">
        <v>3.59</v>
      </c>
      <c r="Y306" s="3">
        <v>2.8</v>
      </c>
      <c r="Z306" s="7"/>
      <c r="AA306" s="7"/>
      <c r="AB306" s="7"/>
      <c r="AC306" s="7"/>
      <c r="AD306" s="7"/>
      <c r="AE306" s="7"/>
      <c r="AF306" s="5"/>
      <c r="AG306" s="5" t="s">
        <v>78</v>
      </c>
      <c r="AH306" s="5" t="s">
        <v>79</v>
      </c>
      <c r="AI306" s="5" t="s">
        <v>80</v>
      </c>
      <c r="AJ306" s="7"/>
      <c r="AK306" s="7"/>
    </row>
    <row r="307" spans="1:37" ht="14.5" x14ac:dyDescent="0.35">
      <c r="A307" s="1">
        <v>2019</v>
      </c>
      <c r="B307" s="8"/>
      <c r="C307" s="2" t="s">
        <v>75</v>
      </c>
      <c r="D307" s="2" t="s">
        <v>76</v>
      </c>
      <c r="E307" s="9" t="s">
        <v>77</v>
      </c>
      <c r="F307" s="10" t="s">
        <v>39</v>
      </c>
      <c r="G307" s="11" t="s">
        <v>46</v>
      </c>
      <c r="H307" s="11">
        <v>3</v>
      </c>
      <c r="I307" s="8">
        <v>34.057299999999998</v>
      </c>
      <c r="J307" s="8">
        <v>10.36431</v>
      </c>
      <c r="K307" s="8">
        <v>17.379079999999998</v>
      </c>
      <c r="L307" s="3">
        <v>0.75800000000000001</v>
      </c>
      <c r="M307" s="3">
        <v>0.80700000000000005</v>
      </c>
      <c r="N307" s="3">
        <v>0.99</v>
      </c>
      <c r="O307" s="3">
        <v>1.335</v>
      </c>
      <c r="P307" s="3">
        <v>1.1990000000000001</v>
      </c>
      <c r="Q307" s="3">
        <v>1.5469999999999999</v>
      </c>
      <c r="R307" s="3"/>
      <c r="S307" s="3"/>
      <c r="T307" s="3"/>
      <c r="U307" s="3"/>
      <c r="V307" s="3"/>
      <c r="W307" s="11"/>
      <c r="X307" s="3">
        <v>3.47</v>
      </c>
      <c r="Y307" s="3">
        <v>2.5299999999999998</v>
      </c>
      <c r="Z307" s="7"/>
      <c r="AA307" s="7"/>
      <c r="AB307" s="7"/>
      <c r="AC307" s="7"/>
      <c r="AD307" s="7"/>
      <c r="AE307" s="7"/>
      <c r="AF307" s="5"/>
      <c r="AG307" s="5" t="s">
        <v>78</v>
      </c>
      <c r="AH307" s="5" t="s">
        <v>79</v>
      </c>
      <c r="AI307" s="5" t="s">
        <v>80</v>
      </c>
      <c r="AJ307" s="7"/>
      <c r="AK307" s="7"/>
    </row>
    <row r="308" spans="1:37" ht="14.5" x14ac:dyDescent="0.35">
      <c r="A308" s="1">
        <v>2019</v>
      </c>
      <c r="B308" s="8"/>
      <c r="C308" s="2" t="s">
        <v>75</v>
      </c>
      <c r="D308" s="2" t="s">
        <v>76</v>
      </c>
      <c r="E308" s="9" t="s">
        <v>77</v>
      </c>
      <c r="F308" s="10" t="s">
        <v>39</v>
      </c>
      <c r="G308" s="11" t="s">
        <v>46</v>
      </c>
      <c r="H308" s="3">
        <v>4</v>
      </c>
      <c r="I308" s="8">
        <v>39.682070000000003</v>
      </c>
      <c r="J308" s="8">
        <v>16.17681</v>
      </c>
      <c r="K308" s="8">
        <v>22.6587</v>
      </c>
      <c r="L308" s="3">
        <v>0.746</v>
      </c>
      <c r="M308" s="3">
        <v>0.91500000000000004</v>
      </c>
      <c r="N308" s="3">
        <v>1.2809999999999999</v>
      </c>
      <c r="O308" s="3">
        <v>1.8520000000000001</v>
      </c>
      <c r="P308" s="3">
        <v>1.61</v>
      </c>
      <c r="Q308" s="3">
        <v>2.17</v>
      </c>
      <c r="R308" s="3"/>
      <c r="S308" s="3"/>
      <c r="T308" s="3"/>
      <c r="U308" s="3"/>
      <c r="V308" s="3"/>
      <c r="W308" s="11"/>
      <c r="X308" s="3">
        <v>4.4400000000000004</v>
      </c>
      <c r="Y308" s="3">
        <v>3.17</v>
      </c>
      <c r="Z308" s="7"/>
      <c r="AA308" s="7"/>
      <c r="AB308" s="7"/>
      <c r="AC308" s="7"/>
      <c r="AD308" s="7"/>
      <c r="AE308" s="7"/>
      <c r="AF308" s="5"/>
      <c r="AG308" s="5" t="s">
        <v>78</v>
      </c>
      <c r="AH308" s="5" t="s">
        <v>79</v>
      </c>
      <c r="AI308" s="5" t="s">
        <v>80</v>
      </c>
      <c r="AJ308" s="7"/>
      <c r="AK308" s="7"/>
    </row>
    <row r="309" spans="1:37" ht="14.5" x14ac:dyDescent="0.35">
      <c r="A309" s="1">
        <v>2019</v>
      </c>
      <c r="B309" s="8"/>
      <c r="C309" s="2" t="s">
        <v>75</v>
      </c>
      <c r="D309" s="2" t="s">
        <v>76</v>
      </c>
      <c r="E309" s="9" t="s">
        <v>77</v>
      </c>
      <c r="F309" s="10" t="s">
        <v>39</v>
      </c>
      <c r="G309" s="11" t="s">
        <v>46</v>
      </c>
      <c r="H309" s="3">
        <v>5</v>
      </c>
      <c r="I309" s="8">
        <v>26.63355</v>
      </c>
      <c r="J309" s="8">
        <v>15.70078</v>
      </c>
      <c r="K309" s="8">
        <v>16.688580000000002</v>
      </c>
      <c r="L309" s="3">
        <v>9.9000000000000005E-2</v>
      </c>
      <c r="M309" s="3">
        <v>0.72599999999999998</v>
      </c>
      <c r="N309" s="3">
        <v>1.034</v>
      </c>
      <c r="O309" s="3">
        <v>1.4319999999999999</v>
      </c>
      <c r="P309" s="3">
        <v>1.2729999999999999</v>
      </c>
      <c r="Q309" s="3">
        <v>1.69</v>
      </c>
      <c r="R309" s="3"/>
      <c r="S309" s="3"/>
      <c r="T309" s="3"/>
      <c r="U309" s="3"/>
      <c r="V309" s="3"/>
      <c r="W309" s="11"/>
      <c r="X309" s="3">
        <v>3.37</v>
      </c>
      <c r="Y309" s="3">
        <v>2.95</v>
      </c>
      <c r="Z309" s="7"/>
      <c r="AA309" s="7"/>
      <c r="AB309" s="7"/>
      <c r="AC309" s="7"/>
      <c r="AD309" s="7"/>
      <c r="AE309" s="7"/>
      <c r="AF309" s="5"/>
      <c r="AG309" s="5" t="s">
        <v>78</v>
      </c>
      <c r="AH309" s="5" t="s">
        <v>79</v>
      </c>
      <c r="AI309" s="5" t="s">
        <v>80</v>
      </c>
      <c r="AJ309" s="7"/>
      <c r="AK309" s="7"/>
    </row>
    <row r="310" spans="1:37" ht="14.5" x14ac:dyDescent="0.35">
      <c r="A310" s="1">
        <v>2019</v>
      </c>
      <c r="B310" s="8"/>
      <c r="C310" s="2" t="s">
        <v>75</v>
      </c>
      <c r="D310" s="2" t="s">
        <v>76</v>
      </c>
      <c r="E310" s="9" t="s">
        <v>77</v>
      </c>
      <c r="F310" s="10" t="s">
        <v>39</v>
      </c>
      <c r="G310" s="11" t="s">
        <v>40</v>
      </c>
      <c r="H310" s="11">
        <v>1</v>
      </c>
      <c r="I310" s="8">
        <v>29.37453</v>
      </c>
      <c r="J310" s="8">
        <v>9.7969600000000003</v>
      </c>
      <c r="K310" s="8">
        <v>13.010009999999999</v>
      </c>
      <c r="L310" s="3">
        <v>5.8999999999999997E-2</v>
      </c>
      <c r="M310" s="3">
        <v>0.71099999999999997</v>
      </c>
      <c r="N310" s="3">
        <v>1.0169999999999999</v>
      </c>
      <c r="O310" s="3">
        <v>1.3939999999999999</v>
      </c>
      <c r="P310" s="3">
        <v>1.2370000000000001</v>
      </c>
      <c r="Q310" s="3">
        <v>1.5189999999999999</v>
      </c>
      <c r="R310" s="3"/>
      <c r="S310" s="3"/>
      <c r="T310" s="3"/>
      <c r="U310" s="3"/>
      <c r="V310" s="3"/>
      <c r="W310" s="11"/>
      <c r="X310" s="3">
        <v>3.25</v>
      </c>
      <c r="Y310" s="3">
        <v>2.29</v>
      </c>
      <c r="Z310" s="7"/>
      <c r="AA310" s="7"/>
      <c r="AB310" s="7"/>
      <c r="AC310" s="7"/>
      <c r="AD310" s="7"/>
      <c r="AE310" s="7"/>
      <c r="AF310" s="5"/>
      <c r="AG310" s="5" t="s">
        <v>78</v>
      </c>
      <c r="AH310" s="5" t="s">
        <v>79</v>
      </c>
      <c r="AI310" s="5" t="s">
        <v>80</v>
      </c>
      <c r="AJ310" s="7"/>
      <c r="AK310" s="7"/>
    </row>
    <row r="311" spans="1:37" ht="14.5" x14ac:dyDescent="0.35">
      <c r="A311" s="1">
        <v>2019</v>
      </c>
      <c r="B311" s="8"/>
      <c r="C311" s="2" t="s">
        <v>75</v>
      </c>
      <c r="D311" s="2" t="s">
        <v>76</v>
      </c>
      <c r="E311" s="9" t="s">
        <v>77</v>
      </c>
      <c r="F311" s="10" t="s">
        <v>39</v>
      </c>
      <c r="G311" s="11" t="s">
        <v>40</v>
      </c>
      <c r="H311" s="3">
        <v>2</v>
      </c>
      <c r="I311" s="8">
        <v>31.981639999999999</v>
      </c>
      <c r="J311" s="8">
        <v>9.1469299999999993</v>
      </c>
      <c r="K311" s="8">
        <v>13.7842</v>
      </c>
      <c r="L311" s="3">
        <v>0.61499999999999999</v>
      </c>
      <c r="M311" s="3">
        <v>0.98099999999999998</v>
      </c>
      <c r="N311" s="3">
        <v>0.98299999999999998</v>
      </c>
      <c r="O311" s="3">
        <v>1.337</v>
      </c>
      <c r="P311" s="3">
        <v>1.1339999999999999</v>
      </c>
      <c r="Q311" s="3">
        <v>1.46</v>
      </c>
      <c r="R311" s="3"/>
      <c r="S311" s="3"/>
      <c r="T311" s="3"/>
      <c r="U311" s="3"/>
      <c r="V311" s="3"/>
      <c r="W311" s="11"/>
      <c r="X311" s="3">
        <v>3.31</v>
      </c>
      <c r="Y311" s="3">
        <v>2.37</v>
      </c>
      <c r="Z311" s="7"/>
      <c r="AA311" s="7"/>
      <c r="AB311" s="7"/>
      <c r="AC311" s="7"/>
      <c r="AD311" s="7"/>
      <c r="AE311" s="7"/>
      <c r="AF311" s="5"/>
      <c r="AG311" s="5" t="s">
        <v>78</v>
      </c>
      <c r="AH311" s="5" t="s">
        <v>79</v>
      </c>
      <c r="AI311" s="5" t="s">
        <v>80</v>
      </c>
      <c r="AJ311" s="7"/>
      <c r="AK311" s="7"/>
    </row>
    <row r="312" spans="1:37" ht="14.5" x14ac:dyDescent="0.35">
      <c r="A312" s="1">
        <v>2019</v>
      </c>
      <c r="B312" s="8"/>
      <c r="C312" s="2" t="s">
        <v>75</v>
      </c>
      <c r="D312" s="2" t="s">
        <v>76</v>
      </c>
      <c r="E312" s="9" t="s">
        <v>77</v>
      </c>
      <c r="F312" s="10" t="s">
        <v>39</v>
      </c>
      <c r="G312" s="11" t="s">
        <v>40</v>
      </c>
      <c r="H312" s="11">
        <v>3</v>
      </c>
      <c r="I312" s="8">
        <v>30.023900000000001</v>
      </c>
      <c r="J312" s="8">
        <v>15.95388</v>
      </c>
      <c r="K312" s="8">
        <v>19.15868</v>
      </c>
      <c r="L312" s="3">
        <v>0.81200000000000006</v>
      </c>
      <c r="M312" s="3">
        <v>0.83099999999999996</v>
      </c>
      <c r="N312" s="3">
        <v>1.1479999999999999</v>
      </c>
      <c r="O312" s="3">
        <v>1.579</v>
      </c>
      <c r="P312" s="3">
        <v>1.365</v>
      </c>
      <c r="Q312" s="3">
        <v>1.8140000000000001</v>
      </c>
      <c r="R312" s="3"/>
      <c r="S312" s="3"/>
      <c r="T312" s="3"/>
      <c r="U312" s="3"/>
      <c r="V312" s="3"/>
      <c r="W312" s="11"/>
      <c r="X312" s="3">
        <v>3.18</v>
      </c>
      <c r="Y312" s="3">
        <v>3.72</v>
      </c>
      <c r="Z312" s="7"/>
      <c r="AA312" s="7"/>
      <c r="AB312" s="7"/>
      <c r="AC312" s="7"/>
      <c r="AD312" s="7"/>
      <c r="AE312" s="7"/>
      <c r="AF312" s="5"/>
      <c r="AG312" s="5" t="s">
        <v>78</v>
      </c>
      <c r="AH312" s="5" t="s">
        <v>79</v>
      </c>
      <c r="AI312" s="5" t="s">
        <v>80</v>
      </c>
      <c r="AJ312" s="7"/>
      <c r="AK312" s="7"/>
    </row>
    <row r="313" spans="1:37" ht="14.5" x14ac:dyDescent="0.35">
      <c r="A313" s="1">
        <v>2019</v>
      </c>
      <c r="B313" s="8"/>
      <c r="C313" s="2" t="s">
        <v>75</v>
      </c>
      <c r="D313" s="2" t="s">
        <v>76</v>
      </c>
      <c r="E313" s="9" t="s">
        <v>77</v>
      </c>
      <c r="F313" s="10" t="s">
        <v>39</v>
      </c>
      <c r="G313" s="11" t="s">
        <v>40</v>
      </c>
      <c r="H313" s="3">
        <v>4</v>
      </c>
      <c r="I313" s="8">
        <v>27.71266</v>
      </c>
      <c r="J313" s="8">
        <v>10.94431</v>
      </c>
      <c r="K313" s="8">
        <v>14.33107</v>
      </c>
      <c r="L313" s="3">
        <v>0.68</v>
      </c>
      <c r="M313" s="3">
        <v>0.90700000000000003</v>
      </c>
      <c r="N313" s="3">
        <v>1.018</v>
      </c>
      <c r="O313" s="3">
        <v>1.3120000000000001</v>
      </c>
      <c r="P313" s="3">
        <v>1.1830000000000001</v>
      </c>
      <c r="Q313" s="3">
        <v>1.472</v>
      </c>
      <c r="R313" s="3"/>
      <c r="S313" s="3"/>
      <c r="T313" s="3"/>
      <c r="U313" s="3"/>
      <c r="V313" s="3"/>
      <c r="W313" s="11"/>
      <c r="X313" s="3">
        <v>3.24</v>
      </c>
      <c r="Y313" s="3">
        <v>2.37</v>
      </c>
      <c r="Z313" s="7"/>
      <c r="AA313" s="7"/>
      <c r="AB313" s="7"/>
      <c r="AC313" s="7"/>
      <c r="AD313" s="7"/>
      <c r="AE313" s="7"/>
      <c r="AF313" s="5"/>
      <c r="AG313" s="5" t="s">
        <v>78</v>
      </c>
      <c r="AH313" s="5" t="s">
        <v>79</v>
      </c>
      <c r="AI313" s="5" t="s">
        <v>80</v>
      </c>
      <c r="AJ313" s="7"/>
      <c r="AK313" s="7"/>
    </row>
    <row r="314" spans="1:37" ht="14.5" x14ac:dyDescent="0.35">
      <c r="A314" s="1">
        <v>2019</v>
      </c>
      <c r="B314" s="8"/>
      <c r="C314" s="2" t="s">
        <v>75</v>
      </c>
      <c r="D314" s="2" t="s">
        <v>76</v>
      </c>
      <c r="E314" s="9" t="s">
        <v>77</v>
      </c>
      <c r="F314" s="10" t="s">
        <v>39</v>
      </c>
      <c r="G314" s="11" t="s">
        <v>40</v>
      </c>
      <c r="H314" s="3">
        <v>5</v>
      </c>
      <c r="I314" s="8">
        <v>31.913869999999999</v>
      </c>
      <c r="J314" s="8">
        <v>12.856669999999999</v>
      </c>
      <c r="K314" s="8">
        <v>14.362159999999999</v>
      </c>
      <c r="L314" s="3">
        <v>0.57499999999999996</v>
      </c>
      <c r="M314" s="3">
        <v>0.86099999999999999</v>
      </c>
      <c r="N314" s="3">
        <v>1.153</v>
      </c>
      <c r="O314" s="3">
        <v>1.4239999999999999</v>
      </c>
      <c r="P314" s="3">
        <v>1.3120000000000001</v>
      </c>
      <c r="Q314" s="3">
        <v>1.663</v>
      </c>
      <c r="R314" s="3"/>
      <c r="S314" s="3"/>
      <c r="T314" s="3"/>
      <c r="U314" s="3"/>
      <c r="V314" s="3"/>
      <c r="W314" s="11"/>
      <c r="X314" s="3">
        <v>3.42</v>
      </c>
      <c r="Y314" s="3">
        <v>2.9</v>
      </c>
      <c r="Z314" s="7"/>
      <c r="AA314" s="7"/>
      <c r="AB314" s="7"/>
      <c r="AC314" s="7"/>
      <c r="AD314" s="7"/>
      <c r="AE314" s="7"/>
      <c r="AF314" s="5"/>
      <c r="AG314" s="5" t="s">
        <v>78</v>
      </c>
      <c r="AH314" s="5" t="s">
        <v>79</v>
      </c>
      <c r="AI314" s="5" t="s">
        <v>80</v>
      </c>
      <c r="AJ314" s="7"/>
      <c r="AK314" s="7"/>
    </row>
    <row r="315" spans="1:37" ht="14.5" x14ac:dyDescent="0.35">
      <c r="A315" s="1">
        <v>2019</v>
      </c>
      <c r="B315" s="8"/>
      <c r="C315" s="2" t="s">
        <v>75</v>
      </c>
      <c r="D315" s="2" t="s">
        <v>76</v>
      </c>
      <c r="E315" s="9" t="s">
        <v>77</v>
      </c>
      <c r="F315" s="10" t="s">
        <v>39</v>
      </c>
      <c r="G315" s="3" t="s">
        <v>74</v>
      </c>
      <c r="H315" s="11">
        <v>1</v>
      </c>
      <c r="I315" s="8">
        <v>13.06169</v>
      </c>
      <c r="J315" s="8">
        <v>7.2118700000000002</v>
      </c>
      <c r="K315" s="8">
        <v>7.2515099999999997</v>
      </c>
      <c r="L315" s="3">
        <v>5.3999999999999999E-2</v>
      </c>
      <c r="M315" s="3">
        <v>0.311</v>
      </c>
      <c r="N315" s="3">
        <v>0.33900000000000002</v>
      </c>
      <c r="O315" s="3">
        <v>1.018</v>
      </c>
      <c r="P315" s="3">
        <v>0.50600000000000001</v>
      </c>
      <c r="Q315" s="3">
        <v>1.181</v>
      </c>
      <c r="R315" s="3"/>
      <c r="S315" s="3"/>
      <c r="T315" s="3"/>
      <c r="U315" s="3"/>
      <c r="V315" s="3"/>
      <c r="W315" s="11"/>
      <c r="X315" s="3">
        <v>2.94</v>
      </c>
      <c r="Y315" s="3">
        <v>1.79</v>
      </c>
      <c r="Z315" s="7"/>
      <c r="AA315" s="7"/>
      <c r="AB315" s="7"/>
      <c r="AC315" s="7"/>
      <c r="AD315" s="7"/>
      <c r="AE315" s="7"/>
      <c r="AF315" s="5"/>
      <c r="AG315" s="5" t="s">
        <v>78</v>
      </c>
      <c r="AH315" s="5" t="s">
        <v>79</v>
      </c>
      <c r="AI315" s="5" t="s">
        <v>80</v>
      </c>
      <c r="AJ315" s="7"/>
      <c r="AK315" s="7"/>
    </row>
    <row r="316" spans="1:37" ht="14.5" x14ac:dyDescent="0.35">
      <c r="A316" s="1">
        <v>2019</v>
      </c>
      <c r="B316" s="8"/>
      <c r="C316" s="2" t="s">
        <v>75</v>
      </c>
      <c r="D316" s="2" t="s">
        <v>76</v>
      </c>
      <c r="E316" s="9" t="s">
        <v>77</v>
      </c>
      <c r="F316" s="10" t="s">
        <v>39</v>
      </c>
      <c r="G316" s="3" t="s">
        <v>74</v>
      </c>
      <c r="H316" s="3">
        <v>2</v>
      </c>
      <c r="I316" s="8">
        <v>9.5145499999999998</v>
      </c>
      <c r="J316" s="8">
        <v>7.9649200000000002</v>
      </c>
      <c r="K316" s="8">
        <v>7.97044</v>
      </c>
      <c r="L316" s="3">
        <v>0.17799999999999999</v>
      </c>
      <c r="M316" s="3">
        <v>0.65100000000000002</v>
      </c>
      <c r="N316" s="3">
        <v>0.371</v>
      </c>
      <c r="O316" s="3">
        <v>0.84199999999999997</v>
      </c>
      <c r="P316" s="3">
        <v>0.51200000000000001</v>
      </c>
      <c r="Q316" s="3">
        <v>0.93100000000000005</v>
      </c>
      <c r="R316" s="3"/>
      <c r="S316" s="3"/>
      <c r="T316" s="3"/>
      <c r="U316" s="3"/>
      <c r="V316" s="3"/>
      <c r="W316" s="11"/>
      <c r="X316" s="3">
        <v>2.59</v>
      </c>
      <c r="Y316" s="3">
        <v>1.92</v>
      </c>
      <c r="Z316" s="7"/>
      <c r="AA316" s="7"/>
      <c r="AB316" s="7"/>
      <c r="AC316" s="7"/>
      <c r="AD316" s="7"/>
      <c r="AE316" s="7"/>
      <c r="AF316" s="5"/>
      <c r="AG316" s="5" t="s">
        <v>78</v>
      </c>
      <c r="AH316" s="5" t="s">
        <v>79</v>
      </c>
      <c r="AI316" s="5" t="s">
        <v>80</v>
      </c>
      <c r="AJ316" s="7"/>
      <c r="AK316" s="7"/>
    </row>
    <row r="317" spans="1:37" ht="14.5" x14ac:dyDescent="0.35">
      <c r="A317" s="1">
        <v>2019</v>
      </c>
      <c r="B317" s="8"/>
      <c r="C317" s="2" t="s">
        <v>75</v>
      </c>
      <c r="D317" s="2" t="s">
        <v>76</v>
      </c>
      <c r="E317" s="9" t="s">
        <v>77</v>
      </c>
      <c r="F317" s="10" t="s">
        <v>39</v>
      </c>
      <c r="G317" s="3" t="s">
        <v>74</v>
      </c>
      <c r="H317" s="11">
        <v>3</v>
      </c>
      <c r="I317" s="8">
        <v>6.3667600000000002</v>
      </c>
      <c r="J317" s="8">
        <v>3.2470400000000001</v>
      </c>
      <c r="K317" s="8">
        <v>3.34144</v>
      </c>
      <c r="L317" s="3">
        <v>0.14899999999999999</v>
      </c>
      <c r="M317" s="3">
        <v>0.86699999999999999</v>
      </c>
      <c r="N317" s="3">
        <v>0.35799999999999998</v>
      </c>
      <c r="O317" s="3">
        <v>0.60699999999999998</v>
      </c>
      <c r="P317" s="3">
        <v>0.52300000000000002</v>
      </c>
      <c r="Q317" s="3">
        <v>0.746</v>
      </c>
      <c r="R317" s="3"/>
      <c r="S317" s="3"/>
      <c r="T317" s="3"/>
      <c r="U317" s="3"/>
      <c r="V317" s="3"/>
      <c r="W317" s="11"/>
      <c r="X317" s="3">
        <v>1.78</v>
      </c>
      <c r="Y317" s="3">
        <v>1.75</v>
      </c>
      <c r="Z317" s="7"/>
      <c r="AA317" s="7"/>
      <c r="AB317" s="7"/>
      <c r="AC317" s="7"/>
      <c r="AD317" s="7"/>
      <c r="AE317" s="7"/>
      <c r="AF317" s="5"/>
      <c r="AG317" s="5" t="s">
        <v>78</v>
      </c>
      <c r="AH317" s="5" t="s">
        <v>79</v>
      </c>
      <c r="AI317" s="5" t="s">
        <v>80</v>
      </c>
      <c r="AJ317" s="7"/>
      <c r="AK317" s="7"/>
    </row>
    <row r="318" spans="1:37" ht="14.5" x14ac:dyDescent="0.35">
      <c r="A318" s="1">
        <v>2019</v>
      </c>
      <c r="B318" s="8"/>
      <c r="C318" s="2" t="s">
        <v>75</v>
      </c>
      <c r="D318" s="2" t="s">
        <v>76</v>
      </c>
      <c r="E318" s="9" t="s">
        <v>77</v>
      </c>
      <c r="F318" s="10" t="s">
        <v>39</v>
      </c>
      <c r="G318" s="3" t="s">
        <v>74</v>
      </c>
      <c r="H318" s="3">
        <v>4</v>
      </c>
      <c r="I318" s="8">
        <v>15.608689999999999</v>
      </c>
      <c r="J318" s="8">
        <v>1.24654</v>
      </c>
      <c r="K318" s="8">
        <v>1.25267</v>
      </c>
      <c r="L318" s="3">
        <v>0.66400000000000003</v>
      </c>
      <c r="M318" s="3">
        <v>1.014</v>
      </c>
      <c r="N318" s="3">
        <v>0.41099999999999998</v>
      </c>
      <c r="O318" s="3">
        <v>0.85499999999999998</v>
      </c>
      <c r="P318" s="3">
        <v>0.54</v>
      </c>
      <c r="Q318" s="3">
        <v>0.96</v>
      </c>
      <c r="R318" s="3"/>
      <c r="S318" s="3"/>
      <c r="T318" s="3"/>
      <c r="U318" s="3"/>
      <c r="V318" s="3"/>
      <c r="W318" s="11"/>
      <c r="X318" s="3">
        <v>1.7</v>
      </c>
      <c r="Y318" s="3">
        <v>2.92</v>
      </c>
      <c r="Z318" s="7"/>
      <c r="AA318" s="7"/>
      <c r="AB318" s="7"/>
      <c r="AC318" s="7"/>
      <c r="AD318" s="7"/>
      <c r="AE318" s="7"/>
      <c r="AF318" s="5"/>
      <c r="AG318" s="5" t="s">
        <v>78</v>
      </c>
      <c r="AH318" s="5" t="s">
        <v>79</v>
      </c>
      <c r="AI318" s="5" t="s">
        <v>80</v>
      </c>
      <c r="AJ318" s="7"/>
      <c r="AK318" s="7"/>
    </row>
    <row r="319" spans="1:37" ht="14.5" x14ac:dyDescent="0.35">
      <c r="A319" s="1">
        <v>2019</v>
      </c>
      <c r="B319" s="8"/>
      <c r="C319" s="2" t="s">
        <v>75</v>
      </c>
      <c r="D319" s="2" t="s">
        <v>76</v>
      </c>
      <c r="E319" s="9" t="s">
        <v>77</v>
      </c>
      <c r="F319" s="10" t="s">
        <v>39</v>
      </c>
      <c r="G319" s="3" t="s">
        <v>74</v>
      </c>
      <c r="H319" s="3">
        <v>5</v>
      </c>
      <c r="I319" s="8">
        <v>15.608689999999999</v>
      </c>
      <c r="J319" s="8">
        <v>0.70576000000000005</v>
      </c>
      <c r="K319" s="8">
        <v>1.25267</v>
      </c>
      <c r="L319" s="3">
        <v>6.2E-2</v>
      </c>
      <c r="M319" s="3">
        <v>1.105</v>
      </c>
      <c r="N319" s="3">
        <v>0.32100000000000001</v>
      </c>
      <c r="O319" s="3">
        <v>1.2529999999999999</v>
      </c>
      <c r="P319" s="3">
        <v>0.47799999999999998</v>
      </c>
      <c r="Q319" s="3">
        <v>1.38</v>
      </c>
      <c r="R319" s="3"/>
      <c r="S319" s="3"/>
      <c r="T319" s="3"/>
      <c r="U319" s="3"/>
      <c r="V319" s="3"/>
      <c r="W319" s="11"/>
      <c r="X319" s="3">
        <v>3.85</v>
      </c>
      <c r="Y319" s="3">
        <v>1.82</v>
      </c>
      <c r="Z319" s="7"/>
      <c r="AA319" s="7"/>
      <c r="AB319" s="7"/>
      <c r="AC319" s="7"/>
      <c r="AD319" s="7"/>
      <c r="AE319" s="7"/>
      <c r="AF319" s="5"/>
      <c r="AG319" s="5" t="s">
        <v>78</v>
      </c>
      <c r="AH319" s="5" t="s">
        <v>79</v>
      </c>
      <c r="AI319" s="5" t="s">
        <v>80</v>
      </c>
      <c r="AJ319" s="7"/>
      <c r="AK319" s="7"/>
    </row>
    <row r="320" spans="1:37" ht="14.5" x14ac:dyDescent="0.35">
      <c r="A320" s="1">
        <v>2019</v>
      </c>
      <c r="B320" s="8"/>
      <c r="C320" s="2" t="s">
        <v>75</v>
      </c>
      <c r="D320" s="2" t="s">
        <v>76</v>
      </c>
      <c r="E320" s="9" t="s">
        <v>77</v>
      </c>
      <c r="F320" s="10" t="s">
        <v>44</v>
      </c>
      <c r="G320" s="11" t="s">
        <v>46</v>
      </c>
      <c r="H320" s="11">
        <v>1</v>
      </c>
      <c r="I320" s="8">
        <v>37.881430000000002</v>
      </c>
      <c r="J320" s="8">
        <v>12.817819999999999</v>
      </c>
      <c r="K320" s="8">
        <v>19.514230000000001</v>
      </c>
      <c r="L320" s="3">
        <v>0.53300000000000003</v>
      </c>
      <c r="M320" s="3">
        <v>0.82699999999999996</v>
      </c>
      <c r="N320" s="3">
        <v>1.1140000000000001</v>
      </c>
      <c r="O320" s="3">
        <v>1.34</v>
      </c>
      <c r="P320" s="3">
        <v>1.321</v>
      </c>
      <c r="Q320" s="3">
        <v>1.5569999999999999</v>
      </c>
      <c r="R320" s="3"/>
      <c r="S320" s="3"/>
      <c r="T320" s="3"/>
      <c r="U320" s="3"/>
      <c r="V320" s="3"/>
      <c r="W320" s="11"/>
      <c r="X320" s="3">
        <v>3.01</v>
      </c>
      <c r="Y320" s="3">
        <v>2.8</v>
      </c>
      <c r="Z320" s="7"/>
      <c r="AA320" s="7"/>
      <c r="AB320" s="7"/>
      <c r="AC320" s="7"/>
      <c r="AD320" s="7"/>
      <c r="AE320" s="7"/>
      <c r="AF320" s="5"/>
      <c r="AG320" s="5" t="s">
        <v>78</v>
      </c>
      <c r="AH320" s="5" t="s">
        <v>79</v>
      </c>
      <c r="AI320" s="5" t="s">
        <v>80</v>
      </c>
      <c r="AJ320" s="7"/>
      <c r="AK320" s="7"/>
    </row>
    <row r="321" spans="1:37" ht="14.5" x14ac:dyDescent="0.35">
      <c r="A321" s="1">
        <v>2019</v>
      </c>
      <c r="B321" s="8"/>
      <c r="C321" s="2" t="s">
        <v>75</v>
      </c>
      <c r="D321" s="2" t="s">
        <v>76</v>
      </c>
      <c r="E321" s="9" t="s">
        <v>77</v>
      </c>
      <c r="F321" s="10" t="s">
        <v>44</v>
      </c>
      <c r="G321" s="11" t="s">
        <v>46</v>
      </c>
      <c r="H321" s="11">
        <v>2</v>
      </c>
      <c r="I321" s="8">
        <v>69.430289999999999</v>
      </c>
      <c r="J321" s="8">
        <v>29.001290000000001</v>
      </c>
      <c r="K321" s="8">
        <v>30.977969999999999</v>
      </c>
      <c r="L321" s="3">
        <v>0.58899999999999997</v>
      </c>
      <c r="M321" s="3">
        <v>1.016</v>
      </c>
      <c r="N321" s="3">
        <v>1.0960000000000001</v>
      </c>
      <c r="O321" s="3">
        <v>1.4139999999999999</v>
      </c>
      <c r="P321" s="3">
        <v>1.82</v>
      </c>
      <c r="Q321" s="3">
        <v>1.5920000000000001</v>
      </c>
      <c r="R321" s="3"/>
      <c r="S321" s="3"/>
      <c r="T321" s="3"/>
      <c r="U321" s="3"/>
      <c r="V321" s="3"/>
      <c r="W321" s="11"/>
      <c r="X321" s="3">
        <v>3.23</v>
      </c>
      <c r="Y321" s="3">
        <v>3.1</v>
      </c>
      <c r="Z321" s="7"/>
      <c r="AA321" s="7"/>
      <c r="AB321" s="7"/>
      <c r="AC321" s="7"/>
      <c r="AD321" s="7"/>
      <c r="AE321" s="7"/>
      <c r="AF321" s="5"/>
      <c r="AG321" s="5" t="s">
        <v>78</v>
      </c>
      <c r="AH321" s="5" t="s">
        <v>79</v>
      </c>
      <c r="AI321" s="5" t="s">
        <v>80</v>
      </c>
      <c r="AJ321" s="7"/>
      <c r="AK321" s="7"/>
    </row>
    <row r="322" spans="1:37" ht="14.5" x14ac:dyDescent="0.35">
      <c r="A322" s="1">
        <v>2019</v>
      </c>
      <c r="B322" s="8"/>
      <c r="C322" s="2" t="s">
        <v>75</v>
      </c>
      <c r="D322" s="2" t="s">
        <v>76</v>
      </c>
      <c r="E322" s="9" t="s">
        <v>77</v>
      </c>
      <c r="F322" s="10" t="s">
        <v>44</v>
      </c>
      <c r="G322" s="11" t="s">
        <v>46</v>
      </c>
      <c r="H322" s="11">
        <v>3</v>
      </c>
      <c r="I322" s="8">
        <v>54.832340000000002</v>
      </c>
      <c r="J322" s="8">
        <v>17.778739999999999</v>
      </c>
      <c r="K322" s="8">
        <v>31.528030000000001</v>
      </c>
      <c r="L322" s="3">
        <v>0.64800000000000002</v>
      </c>
      <c r="M322" s="3">
        <v>0.82899999999999996</v>
      </c>
      <c r="N322" s="3">
        <v>0.95499999999999996</v>
      </c>
      <c r="O322" s="3">
        <v>1.472</v>
      </c>
      <c r="P322" s="3">
        <v>1.274</v>
      </c>
      <c r="Q322" s="3">
        <v>1.7709999999999999</v>
      </c>
      <c r="R322" s="3"/>
      <c r="S322" s="3"/>
      <c r="T322" s="3"/>
      <c r="U322" s="3"/>
      <c r="V322" s="3"/>
      <c r="W322" s="11"/>
      <c r="X322" s="3">
        <v>3.74</v>
      </c>
      <c r="Y322" s="3">
        <v>2.75</v>
      </c>
      <c r="Z322" s="7"/>
      <c r="AA322" s="7"/>
      <c r="AB322" s="7"/>
      <c r="AC322" s="7"/>
      <c r="AD322" s="7"/>
      <c r="AE322" s="7"/>
      <c r="AF322" s="5"/>
      <c r="AG322" s="5" t="s">
        <v>78</v>
      </c>
      <c r="AH322" s="5" t="s">
        <v>79</v>
      </c>
      <c r="AI322" s="5" t="s">
        <v>80</v>
      </c>
      <c r="AJ322" s="7"/>
      <c r="AK322" s="7"/>
    </row>
    <row r="323" spans="1:37" ht="14.5" x14ac:dyDescent="0.35">
      <c r="A323" s="1">
        <v>2019</v>
      </c>
      <c r="B323" s="8"/>
      <c r="C323" s="2" t="s">
        <v>75</v>
      </c>
      <c r="D323" s="2" t="s">
        <v>76</v>
      </c>
      <c r="E323" s="9" t="s">
        <v>77</v>
      </c>
      <c r="F323" s="10" t="s">
        <v>44</v>
      </c>
      <c r="G323" s="11" t="s">
        <v>46</v>
      </c>
      <c r="H323" s="3">
        <v>5</v>
      </c>
      <c r="I323" s="8">
        <v>32.60595</v>
      </c>
      <c r="J323" s="8">
        <v>12.16451</v>
      </c>
      <c r="K323" s="8">
        <v>18.72814</v>
      </c>
      <c r="L323" s="3">
        <v>0.51300000000000001</v>
      </c>
      <c r="M323" s="3">
        <v>0.96</v>
      </c>
      <c r="N323" s="3">
        <v>0.91500000000000004</v>
      </c>
      <c r="O323" s="3">
        <v>1.234</v>
      </c>
      <c r="P323" s="3">
        <v>1.17</v>
      </c>
      <c r="Q323" s="3">
        <v>1.4390000000000001</v>
      </c>
      <c r="R323" s="3"/>
      <c r="S323" s="3"/>
      <c r="T323" s="3"/>
      <c r="U323" s="3"/>
      <c r="V323" s="3"/>
      <c r="W323" s="11"/>
      <c r="X323" s="3">
        <v>2.81</v>
      </c>
      <c r="Y323" s="3">
        <v>2.36</v>
      </c>
      <c r="Z323" s="7"/>
      <c r="AA323" s="7"/>
      <c r="AB323" s="7"/>
      <c r="AC323" s="7"/>
      <c r="AD323" s="7"/>
      <c r="AE323" s="7"/>
      <c r="AF323" s="5"/>
      <c r="AG323" s="5" t="s">
        <v>78</v>
      </c>
      <c r="AH323" s="5" t="s">
        <v>79</v>
      </c>
      <c r="AI323" s="5" t="s">
        <v>80</v>
      </c>
      <c r="AJ323" s="7"/>
      <c r="AK323" s="7"/>
    </row>
    <row r="324" spans="1:37" ht="14.5" x14ac:dyDescent="0.35">
      <c r="A324" s="1">
        <v>2019</v>
      </c>
      <c r="B324" s="8"/>
      <c r="C324" s="2" t="s">
        <v>75</v>
      </c>
      <c r="D324" s="2" t="s">
        <v>76</v>
      </c>
      <c r="E324" s="9" t="s">
        <v>77</v>
      </c>
      <c r="F324" s="10" t="s">
        <v>44</v>
      </c>
      <c r="G324" s="11" t="s">
        <v>40</v>
      </c>
      <c r="H324" s="11">
        <v>1</v>
      </c>
      <c r="I324" s="8">
        <v>12.31232</v>
      </c>
      <c r="J324" s="8">
        <v>1.49265</v>
      </c>
      <c r="K324" s="8">
        <v>10.958449999999999</v>
      </c>
      <c r="L324" s="3">
        <v>7.9000000000000001E-2</v>
      </c>
      <c r="M324" s="3">
        <v>0.78500000000000003</v>
      </c>
      <c r="N324" s="3">
        <v>1.0169999999999999</v>
      </c>
      <c r="O324" s="3">
        <v>1.5720000000000001</v>
      </c>
      <c r="P324" s="3">
        <v>1.395</v>
      </c>
      <c r="Q324" s="3">
        <v>1.891</v>
      </c>
      <c r="R324" s="3"/>
      <c r="S324" s="3"/>
      <c r="T324" s="3"/>
      <c r="U324" s="3"/>
      <c r="V324" s="3"/>
      <c r="W324" s="11"/>
      <c r="X324" s="3">
        <v>3.55</v>
      </c>
      <c r="Y324" s="3">
        <v>2.41</v>
      </c>
      <c r="Z324" s="7"/>
      <c r="AA324" s="7"/>
      <c r="AB324" s="7"/>
      <c r="AC324" s="7"/>
      <c r="AD324" s="7"/>
      <c r="AE324" s="7"/>
      <c r="AF324" s="5"/>
      <c r="AG324" s="5" t="s">
        <v>78</v>
      </c>
      <c r="AH324" s="5" t="s">
        <v>79</v>
      </c>
      <c r="AI324" s="5" t="s">
        <v>80</v>
      </c>
      <c r="AJ324" s="7"/>
      <c r="AK324" s="7"/>
    </row>
    <row r="325" spans="1:37" ht="14.5" x14ac:dyDescent="0.35">
      <c r="A325" s="1">
        <v>2019</v>
      </c>
      <c r="B325" s="8"/>
      <c r="C325" s="2" t="s">
        <v>75</v>
      </c>
      <c r="D325" s="2" t="s">
        <v>76</v>
      </c>
      <c r="E325" s="9" t="s">
        <v>77</v>
      </c>
      <c r="F325" s="10" t="s">
        <v>45</v>
      </c>
      <c r="G325" s="11" t="s">
        <v>40</v>
      </c>
      <c r="H325" s="3">
        <v>1</v>
      </c>
      <c r="I325" s="8">
        <v>41.636369999999999</v>
      </c>
      <c r="J325" s="8">
        <v>11.77439</v>
      </c>
      <c r="K325" s="8">
        <v>18.165299999999998</v>
      </c>
      <c r="L325" s="3">
        <v>0.33400000000000002</v>
      </c>
      <c r="M325" s="3">
        <v>0.64600000000000002</v>
      </c>
      <c r="N325" s="3">
        <v>1.0069999999999999</v>
      </c>
      <c r="O325" s="3">
        <v>1.659</v>
      </c>
      <c r="P325" s="3">
        <v>1.23</v>
      </c>
      <c r="Q325" s="3">
        <v>1.9259999999999999</v>
      </c>
      <c r="R325" s="3"/>
      <c r="S325" s="3"/>
      <c r="T325" s="3"/>
      <c r="U325" s="3"/>
      <c r="V325" s="3"/>
      <c r="W325" s="11"/>
      <c r="X325" s="3">
        <v>3.56</v>
      </c>
      <c r="Y325" s="3">
        <v>2.68</v>
      </c>
      <c r="Z325" s="7"/>
      <c r="AA325" s="7"/>
      <c r="AB325" s="7"/>
      <c r="AC325" s="7"/>
      <c r="AD325" s="7"/>
      <c r="AE325" s="7"/>
      <c r="AF325" s="5"/>
      <c r="AG325" s="5" t="s">
        <v>78</v>
      </c>
      <c r="AH325" s="5" t="s">
        <v>79</v>
      </c>
      <c r="AI325" s="5" t="s">
        <v>80</v>
      </c>
      <c r="AJ325" s="7"/>
      <c r="AK325" s="7"/>
    </row>
    <row r="326" spans="1:37" ht="14.5" x14ac:dyDescent="0.35">
      <c r="A326" s="1">
        <v>2019</v>
      </c>
      <c r="B326" s="8"/>
      <c r="C326" s="2" t="s">
        <v>75</v>
      </c>
      <c r="D326" s="2" t="s">
        <v>76</v>
      </c>
      <c r="E326" s="9" t="s">
        <v>77</v>
      </c>
      <c r="F326" s="10" t="s">
        <v>45</v>
      </c>
      <c r="G326" s="11" t="s">
        <v>40</v>
      </c>
      <c r="H326" s="3">
        <v>2</v>
      </c>
      <c r="I326" s="8">
        <v>34.46125</v>
      </c>
      <c r="J326" s="8">
        <v>6.2710699999999999</v>
      </c>
      <c r="K326" s="8">
        <v>18.607690000000002</v>
      </c>
      <c r="L326" s="3">
        <v>0.65200000000000002</v>
      </c>
      <c r="M326" s="3">
        <v>1.149</v>
      </c>
      <c r="N326" s="3">
        <v>1.0609999999999999</v>
      </c>
      <c r="O326" s="3">
        <v>1.69</v>
      </c>
      <c r="P326" s="3">
        <v>1.286</v>
      </c>
      <c r="Q326" s="3">
        <v>1.91</v>
      </c>
      <c r="R326" s="3"/>
      <c r="S326" s="3"/>
      <c r="T326" s="3"/>
      <c r="U326" s="3"/>
      <c r="V326" s="3"/>
      <c r="W326" s="11"/>
      <c r="X326" s="3">
        <v>4.26</v>
      </c>
      <c r="Y326" s="3">
        <v>2.95</v>
      </c>
      <c r="Z326" s="7"/>
      <c r="AA326" s="7"/>
      <c r="AB326" s="7"/>
      <c r="AC326" s="7"/>
      <c r="AD326" s="7"/>
      <c r="AE326" s="7"/>
      <c r="AF326" s="5"/>
      <c r="AG326" s="5" t="s">
        <v>78</v>
      </c>
      <c r="AH326" s="5" t="s">
        <v>79</v>
      </c>
      <c r="AI326" s="5" t="s">
        <v>80</v>
      </c>
      <c r="AJ326" s="7"/>
      <c r="AK326" s="7"/>
    </row>
    <row r="327" spans="1:37" ht="14.5" x14ac:dyDescent="0.35">
      <c r="A327" s="1">
        <v>2019</v>
      </c>
      <c r="B327" s="8"/>
      <c r="C327" s="2" t="s">
        <v>75</v>
      </c>
      <c r="D327" s="2" t="s">
        <v>76</v>
      </c>
      <c r="E327" s="9" t="s">
        <v>77</v>
      </c>
      <c r="F327" s="10" t="s">
        <v>45</v>
      </c>
      <c r="G327" s="11" t="s">
        <v>40</v>
      </c>
      <c r="H327" s="3">
        <v>5</v>
      </c>
      <c r="I327" s="8">
        <v>30.47268</v>
      </c>
      <c r="J327" s="8">
        <v>22.046959999999999</v>
      </c>
      <c r="K327" s="8">
        <v>22.27149</v>
      </c>
      <c r="L327" s="3">
        <v>0.57599999999999996</v>
      </c>
      <c r="M327" s="3">
        <v>1.0289999999999999</v>
      </c>
      <c r="N327" s="3">
        <v>0.97899999999999998</v>
      </c>
      <c r="O327" s="3">
        <v>1.978</v>
      </c>
      <c r="P327" s="3">
        <v>1.3029999999999999</v>
      </c>
      <c r="Q327" s="3">
        <v>2.3260000000000001</v>
      </c>
      <c r="R327" s="3"/>
      <c r="S327" s="3"/>
      <c r="T327" s="3"/>
      <c r="U327" s="3"/>
      <c r="V327" s="3"/>
      <c r="W327" s="11"/>
      <c r="X327" s="3">
        <v>4.4000000000000004</v>
      </c>
      <c r="Y327" s="3">
        <v>2.2400000000000002</v>
      </c>
      <c r="Z327" s="7"/>
      <c r="AA327" s="7"/>
      <c r="AB327" s="7"/>
      <c r="AC327" s="7"/>
      <c r="AD327" s="7"/>
      <c r="AE327" s="7"/>
      <c r="AF327" s="5"/>
      <c r="AG327" s="5" t="s">
        <v>78</v>
      </c>
      <c r="AH327" s="5" t="s">
        <v>79</v>
      </c>
      <c r="AI327" s="5" t="s">
        <v>80</v>
      </c>
      <c r="AJ327" s="7"/>
      <c r="AK327" s="7"/>
    </row>
    <row r="328" spans="1:37" ht="14.5" x14ac:dyDescent="0.35">
      <c r="A328" s="1">
        <v>2019</v>
      </c>
      <c r="B328" s="8"/>
      <c r="C328" s="2" t="s">
        <v>75</v>
      </c>
      <c r="D328" s="2" t="s">
        <v>76</v>
      </c>
      <c r="E328" s="9" t="s">
        <v>77</v>
      </c>
      <c r="F328" s="10" t="s">
        <v>45</v>
      </c>
      <c r="G328" s="3" t="s">
        <v>74</v>
      </c>
      <c r="H328" s="11">
        <v>1</v>
      </c>
      <c r="I328" s="8">
        <v>17.59421</v>
      </c>
      <c r="J328" s="8">
        <v>12.10501</v>
      </c>
      <c r="K328" s="8">
        <v>12.15414</v>
      </c>
      <c r="L328" s="3">
        <v>0.63900000000000001</v>
      </c>
      <c r="M328" s="3">
        <v>0.98399999999999999</v>
      </c>
      <c r="N328" s="3">
        <v>0.81499999999999995</v>
      </c>
      <c r="O328" s="3">
        <v>1.31</v>
      </c>
      <c r="P328" s="3">
        <v>1.0620000000000001</v>
      </c>
      <c r="Q328" s="3">
        <v>1.607</v>
      </c>
      <c r="R328" s="3"/>
      <c r="S328" s="3"/>
      <c r="T328" s="3"/>
      <c r="U328" s="3"/>
      <c r="V328" s="3"/>
      <c r="W328" s="11"/>
      <c r="X328" s="3">
        <v>3.13</v>
      </c>
      <c r="Y328" s="3">
        <v>2.68</v>
      </c>
      <c r="Z328" s="7"/>
      <c r="AA328" s="7"/>
      <c r="AB328" s="7"/>
      <c r="AC328" s="7"/>
      <c r="AD328" s="7"/>
      <c r="AE328" s="7"/>
      <c r="AF328" s="5"/>
      <c r="AG328" s="5" t="s">
        <v>78</v>
      </c>
      <c r="AH328" s="5" t="s">
        <v>79</v>
      </c>
      <c r="AI328" s="5" t="s">
        <v>80</v>
      </c>
      <c r="AJ328" s="7"/>
      <c r="AK328" s="7"/>
    </row>
    <row r="329" spans="1:37" ht="14.5" x14ac:dyDescent="0.35">
      <c r="A329" s="1">
        <v>2019</v>
      </c>
      <c r="B329" s="8"/>
      <c r="C329" s="2" t="s">
        <v>75</v>
      </c>
      <c r="D329" s="2" t="s">
        <v>76</v>
      </c>
      <c r="E329" s="9" t="s">
        <v>77</v>
      </c>
      <c r="F329" s="10" t="s">
        <v>45</v>
      </c>
      <c r="G329" s="3" t="s">
        <v>74</v>
      </c>
      <c r="H329" s="11">
        <v>2</v>
      </c>
      <c r="I329" s="8">
        <v>13.03556</v>
      </c>
      <c r="J329" s="8">
        <v>9.0575899999999994</v>
      </c>
      <c r="K329" s="8">
        <v>9.7967099999999991</v>
      </c>
      <c r="L329" s="3">
        <v>0.47199999999999998</v>
      </c>
      <c r="M329" s="3">
        <v>0.65200000000000002</v>
      </c>
      <c r="N329" s="3">
        <v>0.59399999999999997</v>
      </c>
      <c r="O329" s="3">
        <v>1.0149999999999999</v>
      </c>
      <c r="P329" s="3">
        <v>0.86199999999999999</v>
      </c>
      <c r="Q329" s="3">
        <v>1.3919999999999999</v>
      </c>
      <c r="R329" s="3"/>
      <c r="S329" s="3"/>
      <c r="T329" s="3"/>
      <c r="U329" s="3"/>
      <c r="V329" s="3"/>
      <c r="W329" s="11"/>
      <c r="X329" s="3">
        <v>2.68</v>
      </c>
      <c r="Y329" s="3">
        <v>1.97</v>
      </c>
      <c r="Z329" s="7"/>
      <c r="AA329" s="7"/>
      <c r="AB329" s="7"/>
      <c r="AC329" s="7"/>
      <c r="AD329" s="7"/>
      <c r="AE329" s="7"/>
      <c r="AF329" s="5"/>
      <c r="AG329" s="5" t="s">
        <v>78</v>
      </c>
      <c r="AH329" s="5" t="s">
        <v>79</v>
      </c>
      <c r="AI329" s="5" t="s">
        <v>80</v>
      </c>
      <c r="AJ329" s="7"/>
      <c r="AK329" s="7"/>
    </row>
    <row r="330" spans="1:37" ht="14.5" x14ac:dyDescent="0.35">
      <c r="A330" s="1">
        <v>2019</v>
      </c>
      <c r="B330" s="8"/>
      <c r="C330" s="2" t="s">
        <v>75</v>
      </c>
      <c r="D330" s="2" t="s">
        <v>76</v>
      </c>
      <c r="E330" s="9" t="s">
        <v>77</v>
      </c>
      <c r="F330" s="10" t="s">
        <v>45</v>
      </c>
      <c r="G330" s="3" t="s">
        <v>74</v>
      </c>
      <c r="H330" s="11">
        <v>3</v>
      </c>
      <c r="I330" s="8">
        <v>16.164940000000001</v>
      </c>
      <c r="J330" s="8">
        <v>13.607799999999999</v>
      </c>
      <c r="K330" s="8">
        <v>14.15056</v>
      </c>
      <c r="L330" s="3">
        <v>0.81599999999999995</v>
      </c>
      <c r="M330" s="3">
        <v>1.097</v>
      </c>
      <c r="N330" s="3">
        <v>0.95899999999999996</v>
      </c>
      <c r="O330" s="3">
        <v>1.2789999999999999</v>
      </c>
      <c r="P330" s="3">
        <v>1.18</v>
      </c>
      <c r="Q330" s="3">
        <v>1.5669999999999999</v>
      </c>
      <c r="R330" s="3"/>
      <c r="S330" s="3"/>
      <c r="T330" s="3"/>
      <c r="U330" s="3"/>
      <c r="V330" s="3"/>
      <c r="W330" s="11"/>
      <c r="X330" s="3">
        <v>3.8</v>
      </c>
      <c r="Y330" s="3">
        <v>2.73</v>
      </c>
      <c r="Z330" s="7"/>
      <c r="AA330" s="7"/>
      <c r="AB330" s="7"/>
      <c r="AC330" s="7"/>
      <c r="AD330" s="7"/>
      <c r="AE330" s="7"/>
      <c r="AF330" s="5"/>
      <c r="AG330" s="5" t="s">
        <v>78</v>
      </c>
      <c r="AH330" s="5" t="s">
        <v>79</v>
      </c>
      <c r="AI330" s="5" t="s">
        <v>80</v>
      </c>
      <c r="AJ330" s="7"/>
      <c r="AK330" s="7"/>
    </row>
    <row r="331" spans="1:37" ht="14.5" x14ac:dyDescent="0.35">
      <c r="A331" s="1">
        <v>2019</v>
      </c>
      <c r="B331" s="8"/>
      <c r="C331" s="2" t="s">
        <v>75</v>
      </c>
      <c r="D331" s="2" t="s">
        <v>76</v>
      </c>
      <c r="E331" s="9" t="s">
        <v>77</v>
      </c>
      <c r="F331" s="10" t="s">
        <v>47</v>
      </c>
      <c r="G331" s="11" t="s">
        <v>40</v>
      </c>
      <c r="H331" s="3">
        <v>1</v>
      </c>
      <c r="I331" s="8">
        <v>14.30111</v>
      </c>
      <c r="J331" s="8">
        <v>7.6295400000000004</v>
      </c>
      <c r="K331" s="8">
        <v>7.6716600000000001</v>
      </c>
      <c r="L331" s="3">
        <v>0.216</v>
      </c>
      <c r="M331" s="3">
        <v>0.60399999999999998</v>
      </c>
      <c r="N331" s="3">
        <v>0.22700000000000001</v>
      </c>
      <c r="O331" s="3">
        <v>1.0269999999999999</v>
      </c>
      <c r="P331" s="3">
        <v>0.36399999999999999</v>
      </c>
      <c r="Q331" s="3">
        <v>1.153</v>
      </c>
      <c r="R331" s="3"/>
      <c r="S331" s="3"/>
      <c r="T331" s="3"/>
      <c r="U331" s="3"/>
      <c r="V331" s="3"/>
      <c r="W331" s="11"/>
      <c r="X331" s="3">
        <v>2.79</v>
      </c>
      <c r="Y331" s="3">
        <v>1.79</v>
      </c>
      <c r="Z331" s="7"/>
      <c r="AA331" s="7"/>
      <c r="AB331" s="7"/>
      <c r="AC331" s="7"/>
      <c r="AD331" s="7"/>
      <c r="AE331" s="7"/>
      <c r="AF331" s="5"/>
      <c r="AG331" s="5" t="s">
        <v>78</v>
      </c>
      <c r="AH331" s="5" t="s">
        <v>79</v>
      </c>
      <c r="AI331" s="5" t="s">
        <v>80</v>
      </c>
      <c r="AJ331" s="7"/>
      <c r="AK331" s="7"/>
    </row>
    <row r="332" spans="1:37" ht="14.5" x14ac:dyDescent="0.35">
      <c r="A332" s="1">
        <v>2019</v>
      </c>
      <c r="B332" s="8"/>
      <c r="C332" s="2" t="s">
        <v>75</v>
      </c>
      <c r="D332" s="2" t="s">
        <v>76</v>
      </c>
      <c r="E332" s="9" t="s">
        <v>77</v>
      </c>
      <c r="F332" s="10" t="s">
        <v>47</v>
      </c>
      <c r="G332" s="11" t="s">
        <v>40</v>
      </c>
      <c r="H332" s="3">
        <v>4</v>
      </c>
      <c r="I332" s="8">
        <v>11.031549999999999</v>
      </c>
      <c r="J332" s="8">
        <v>7.3476299999999997</v>
      </c>
      <c r="K332" s="8">
        <v>7.3543900000000004</v>
      </c>
      <c r="L332" s="3">
        <v>0.105</v>
      </c>
      <c r="M332" s="3">
        <v>0.72599999999999998</v>
      </c>
      <c r="N332" s="3">
        <v>0.51800000000000002</v>
      </c>
      <c r="O332" s="3">
        <v>0.88300000000000001</v>
      </c>
      <c r="P332" s="3">
        <v>0.71599999999999997</v>
      </c>
      <c r="Q332" s="3">
        <v>1.0580000000000001</v>
      </c>
      <c r="R332" s="3"/>
      <c r="S332" s="3"/>
      <c r="T332" s="3"/>
      <c r="U332" s="3"/>
      <c r="V332" s="3"/>
      <c r="W332" s="11"/>
      <c r="X332" s="3">
        <v>2.76</v>
      </c>
      <c r="Y332" s="3">
        <v>1.82</v>
      </c>
      <c r="Z332" s="7"/>
      <c r="AA332" s="7"/>
      <c r="AB332" s="7"/>
      <c r="AC332" s="7"/>
      <c r="AD332" s="7"/>
      <c r="AE332" s="7"/>
      <c r="AF332" s="5"/>
      <c r="AG332" s="5" t="s">
        <v>78</v>
      </c>
      <c r="AH332" s="5" t="s">
        <v>79</v>
      </c>
      <c r="AI332" s="5" t="s">
        <v>80</v>
      </c>
      <c r="AJ332" s="7"/>
      <c r="AK332" s="7"/>
    </row>
    <row r="333" spans="1:37" ht="14.5" x14ac:dyDescent="0.35">
      <c r="A333" s="1">
        <v>2019</v>
      </c>
      <c r="B333" s="8"/>
      <c r="C333" s="2" t="s">
        <v>75</v>
      </c>
      <c r="D333" s="2" t="s">
        <v>76</v>
      </c>
      <c r="E333" s="9" t="s">
        <v>77</v>
      </c>
      <c r="F333" s="10" t="s">
        <v>47</v>
      </c>
      <c r="G333" s="11" t="s">
        <v>40</v>
      </c>
      <c r="H333" s="3">
        <v>5</v>
      </c>
      <c r="I333" s="8">
        <v>6.7711899999999998</v>
      </c>
      <c r="J333" s="8">
        <v>3.3466999999999998</v>
      </c>
      <c r="K333" s="8">
        <v>3.3525200000000002</v>
      </c>
      <c r="L333" s="3">
        <v>0.188</v>
      </c>
      <c r="M333" s="3">
        <v>0.56599999999999995</v>
      </c>
      <c r="N333" s="3">
        <v>0.27900000000000003</v>
      </c>
      <c r="O333" s="3">
        <v>0.626</v>
      </c>
      <c r="P333" s="3">
        <v>0.55500000000000005</v>
      </c>
      <c r="Q333" s="3">
        <v>0.78500000000000003</v>
      </c>
      <c r="R333" s="3"/>
      <c r="S333" s="3"/>
      <c r="T333" s="3"/>
      <c r="U333" s="3"/>
      <c r="V333" s="3"/>
      <c r="W333" s="11"/>
      <c r="X333" s="3">
        <v>2.14</v>
      </c>
      <c r="Y333" s="3">
        <v>1.48</v>
      </c>
      <c r="Z333" s="7"/>
      <c r="AA333" s="7"/>
      <c r="AB333" s="7"/>
      <c r="AC333" s="7"/>
      <c r="AD333" s="7"/>
      <c r="AE333" s="7"/>
      <c r="AF333" s="5"/>
      <c r="AG333" s="5" t="s">
        <v>78</v>
      </c>
      <c r="AH333" s="5" t="s">
        <v>79</v>
      </c>
      <c r="AI333" s="5" t="s">
        <v>80</v>
      </c>
      <c r="AJ333" s="7"/>
      <c r="AK333" s="7"/>
    </row>
    <row r="334" spans="1:37" ht="14.5" x14ac:dyDescent="0.35">
      <c r="A334" s="1">
        <v>2019</v>
      </c>
      <c r="B334" s="8"/>
      <c r="C334" s="2" t="s">
        <v>75</v>
      </c>
      <c r="D334" s="2" t="s">
        <v>76</v>
      </c>
      <c r="E334" s="9" t="s">
        <v>77</v>
      </c>
      <c r="F334" s="10" t="s">
        <v>47</v>
      </c>
      <c r="G334" s="3" t="s">
        <v>74</v>
      </c>
      <c r="H334" s="11">
        <v>1</v>
      </c>
      <c r="I334" s="8">
        <v>8.8118700000000008</v>
      </c>
      <c r="J334" s="8">
        <v>3.3462200000000002</v>
      </c>
      <c r="K334" s="8">
        <v>4.6672200000000004</v>
      </c>
      <c r="L334" s="3">
        <v>0.12</v>
      </c>
      <c r="M334" s="3">
        <v>0.55500000000000005</v>
      </c>
      <c r="N334" s="3">
        <v>0.27900000000000003</v>
      </c>
      <c r="O334" s="3">
        <v>0.86699999999999999</v>
      </c>
      <c r="P334" s="3">
        <v>0.47299999999999998</v>
      </c>
      <c r="Q334" s="3">
        <v>1.0049999999999999</v>
      </c>
      <c r="R334" s="3"/>
      <c r="S334" s="3"/>
      <c r="T334" s="3"/>
      <c r="U334" s="3"/>
      <c r="V334" s="3"/>
      <c r="W334" s="11"/>
      <c r="X334" s="3">
        <v>2.81</v>
      </c>
      <c r="Y334" s="3">
        <v>1.76</v>
      </c>
      <c r="Z334" s="7"/>
      <c r="AA334" s="7"/>
      <c r="AB334" s="7"/>
      <c r="AC334" s="7"/>
      <c r="AD334" s="7"/>
      <c r="AE334" s="7"/>
      <c r="AF334" s="5"/>
      <c r="AG334" s="5" t="s">
        <v>78</v>
      </c>
      <c r="AH334" s="5" t="s">
        <v>79</v>
      </c>
      <c r="AI334" s="5" t="s">
        <v>80</v>
      </c>
      <c r="AJ334" s="7"/>
      <c r="AK334" s="7"/>
    </row>
    <row r="335" spans="1:37" ht="14.5" x14ac:dyDescent="0.35">
      <c r="A335" s="1">
        <v>2019</v>
      </c>
      <c r="B335" s="8"/>
      <c r="C335" s="2" t="s">
        <v>75</v>
      </c>
      <c r="D335" s="2" t="s">
        <v>76</v>
      </c>
      <c r="E335" s="9" t="s">
        <v>77</v>
      </c>
      <c r="F335" s="10" t="s">
        <v>48</v>
      </c>
      <c r="G335" s="11" t="s">
        <v>46</v>
      </c>
      <c r="H335" s="11">
        <v>1</v>
      </c>
      <c r="I335" s="8">
        <v>18.24607</v>
      </c>
      <c r="J335" s="8">
        <v>9.43492</v>
      </c>
      <c r="K335" s="8">
        <v>10.236319999999999</v>
      </c>
      <c r="L335" s="3">
        <v>0.36799999999999999</v>
      </c>
      <c r="M335" s="3">
        <v>0.72899999999999998</v>
      </c>
      <c r="N335" s="3">
        <v>0.69299999999999995</v>
      </c>
      <c r="O335" s="3">
        <v>1.167</v>
      </c>
      <c r="P335" s="3">
        <v>0.873</v>
      </c>
      <c r="Q335" s="3">
        <v>1.3560000000000001</v>
      </c>
      <c r="R335" s="3"/>
      <c r="S335" s="3"/>
      <c r="T335" s="3"/>
      <c r="U335" s="3"/>
      <c r="V335" s="3"/>
      <c r="W335" s="11"/>
      <c r="X335" s="3">
        <v>2.5099999999999998</v>
      </c>
      <c r="Y335" s="3">
        <v>1.58</v>
      </c>
      <c r="Z335" s="7"/>
      <c r="AA335" s="7"/>
      <c r="AB335" s="7"/>
      <c r="AC335" s="7"/>
      <c r="AD335" s="7"/>
      <c r="AE335" s="7"/>
      <c r="AF335" s="5"/>
      <c r="AG335" s="5" t="s">
        <v>78</v>
      </c>
      <c r="AH335" s="5" t="s">
        <v>79</v>
      </c>
      <c r="AI335" s="5" t="s">
        <v>80</v>
      </c>
      <c r="AJ335" s="7"/>
      <c r="AK335" s="7"/>
    </row>
    <row r="336" spans="1:37" ht="14.5" x14ac:dyDescent="0.35">
      <c r="A336" s="1">
        <v>2019</v>
      </c>
      <c r="B336" s="8"/>
      <c r="C336" s="2" t="s">
        <v>75</v>
      </c>
      <c r="D336" s="2" t="s">
        <v>76</v>
      </c>
      <c r="E336" s="9" t="s">
        <v>77</v>
      </c>
      <c r="F336" s="10" t="s">
        <v>48</v>
      </c>
      <c r="G336" s="11" t="s">
        <v>46</v>
      </c>
      <c r="H336" s="11">
        <v>3</v>
      </c>
      <c r="I336" s="8">
        <v>17.073329999999999</v>
      </c>
      <c r="J336" s="8">
        <v>5.2537099999999999</v>
      </c>
      <c r="K336" s="8">
        <v>6.7600199999999999</v>
      </c>
      <c r="L336" s="3">
        <v>0.435</v>
      </c>
      <c r="M336" s="3">
        <v>0.58899999999999997</v>
      </c>
      <c r="N336" s="3">
        <v>0.78700000000000003</v>
      </c>
      <c r="O336" s="3">
        <v>1.1020000000000001</v>
      </c>
      <c r="P336" s="3">
        <v>0.97799999999999998</v>
      </c>
      <c r="Q336" s="3">
        <v>1.2789999999999999</v>
      </c>
      <c r="R336" s="3"/>
      <c r="S336" s="3"/>
      <c r="T336" s="3"/>
      <c r="U336" s="3"/>
      <c r="V336" s="3"/>
      <c r="W336" s="11"/>
      <c r="X336" s="3">
        <v>2.33</v>
      </c>
      <c r="Y336" s="3">
        <v>1.88</v>
      </c>
      <c r="Z336" s="7"/>
      <c r="AA336" s="7"/>
      <c r="AB336" s="7"/>
      <c r="AC336" s="7"/>
      <c r="AD336" s="7"/>
      <c r="AE336" s="7"/>
      <c r="AF336" s="5"/>
      <c r="AG336" s="5" t="s">
        <v>78</v>
      </c>
      <c r="AH336" s="5" t="s">
        <v>79</v>
      </c>
      <c r="AI336" s="5" t="s">
        <v>80</v>
      </c>
      <c r="AJ336" s="7"/>
      <c r="AK336" s="7"/>
    </row>
    <row r="337" spans="1:37" ht="14.5" x14ac:dyDescent="0.35">
      <c r="A337" s="1">
        <v>2019</v>
      </c>
      <c r="B337" s="8"/>
      <c r="C337" s="2" t="s">
        <v>75</v>
      </c>
      <c r="D337" s="2" t="s">
        <v>76</v>
      </c>
      <c r="E337" s="9" t="s">
        <v>77</v>
      </c>
      <c r="F337" s="10" t="s">
        <v>48</v>
      </c>
      <c r="G337" s="11" t="s">
        <v>40</v>
      </c>
      <c r="H337" s="11">
        <v>1</v>
      </c>
      <c r="I337" s="8">
        <v>23.21968</v>
      </c>
      <c r="J337" s="8">
        <v>9.8600700000000003</v>
      </c>
      <c r="K337" s="8">
        <v>14.555249999999999</v>
      </c>
      <c r="L337" s="3">
        <v>0.46</v>
      </c>
      <c r="M337" s="3">
        <v>1.01</v>
      </c>
      <c r="N337" s="3">
        <v>0.88</v>
      </c>
      <c r="O337" s="3">
        <v>1.3009999999999999</v>
      </c>
      <c r="P337" s="3">
        <v>1.1160000000000001</v>
      </c>
      <c r="Q337" s="3">
        <v>1.472</v>
      </c>
      <c r="R337" s="3"/>
      <c r="S337" s="3"/>
      <c r="T337" s="3"/>
      <c r="U337" s="3"/>
      <c r="V337" s="3"/>
      <c r="W337" s="11"/>
      <c r="X337" s="3">
        <v>3.22</v>
      </c>
      <c r="Y337" s="3">
        <v>2.4500000000000002</v>
      </c>
      <c r="Z337" s="7"/>
      <c r="AA337" s="7"/>
      <c r="AB337" s="7"/>
      <c r="AC337" s="7"/>
      <c r="AD337" s="7"/>
      <c r="AE337" s="7"/>
      <c r="AF337" s="5"/>
      <c r="AG337" s="5" t="s">
        <v>78</v>
      </c>
      <c r="AH337" s="5" t="s">
        <v>79</v>
      </c>
      <c r="AI337" s="5" t="s">
        <v>80</v>
      </c>
      <c r="AJ337" s="7"/>
      <c r="AK337" s="7"/>
    </row>
    <row r="338" spans="1:37" ht="14.5" x14ac:dyDescent="0.35">
      <c r="A338" s="1">
        <v>2019</v>
      </c>
      <c r="B338" s="8"/>
      <c r="C338" s="2" t="s">
        <v>75</v>
      </c>
      <c r="D338" s="2" t="s">
        <v>76</v>
      </c>
      <c r="E338" s="9" t="s">
        <v>77</v>
      </c>
      <c r="F338" s="10" t="s">
        <v>48</v>
      </c>
      <c r="G338" s="11" t="s">
        <v>40</v>
      </c>
      <c r="H338" s="11">
        <v>3</v>
      </c>
      <c r="I338" s="8">
        <v>32.157919999999997</v>
      </c>
      <c r="J338" s="8">
        <v>13.80904</v>
      </c>
      <c r="K338" s="8">
        <v>15.362410000000001</v>
      </c>
      <c r="L338" s="3">
        <v>0.53500000000000003</v>
      </c>
      <c r="M338" s="3">
        <v>1.0820000000000001</v>
      </c>
      <c r="N338" s="3">
        <v>0.98</v>
      </c>
      <c r="O338" s="3">
        <v>1.456</v>
      </c>
      <c r="P338" s="3">
        <v>1.19</v>
      </c>
      <c r="Q338" s="3">
        <v>1.6679999999999999</v>
      </c>
      <c r="R338" s="3"/>
      <c r="S338" s="3"/>
      <c r="T338" s="3"/>
      <c r="U338" s="3"/>
      <c r="V338" s="3"/>
      <c r="W338" s="11"/>
      <c r="X338" s="3">
        <v>3.73</v>
      </c>
      <c r="Y338" s="3">
        <v>2.57</v>
      </c>
      <c r="Z338" s="7"/>
      <c r="AA338" s="7"/>
      <c r="AB338" s="7"/>
      <c r="AC338" s="7"/>
      <c r="AD338" s="7"/>
      <c r="AE338" s="7"/>
      <c r="AF338" s="5"/>
      <c r="AG338" s="5" t="s">
        <v>78</v>
      </c>
      <c r="AH338" s="5" t="s">
        <v>79</v>
      </c>
      <c r="AI338" s="5" t="s">
        <v>80</v>
      </c>
      <c r="AJ338" s="7"/>
      <c r="AK338" s="7"/>
    </row>
    <row r="339" spans="1:37" ht="14.5" x14ac:dyDescent="0.35">
      <c r="A339" s="1">
        <v>2019</v>
      </c>
      <c r="B339" s="8"/>
      <c r="C339" s="2" t="s">
        <v>75</v>
      </c>
      <c r="D339" s="2" t="s">
        <v>76</v>
      </c>
      <c r="E339" s="9" t="s">
        <v>77</v>
      </c>
      <c r="F339" s="10" t="s">
        <v>48</v>
      </c>
      <c r="G339" s="3" t="s">
        <v>74</v>
      </c>
      <c r="H339" s="3">
        <v>2</v>
      </c>
      <c r="I339" s="8">
        <v>10.666539999999999</v>
      </c>
      <c r="J339" s="8">
        <v>5.2845700000000004</v>
      </c>
      <c r="K339" s="8">
        <v>5.7351599999999996</v>
      </c>
      <c r="L339" s="3">
        <v>0.16500000000000001</v>
      </c>
      <c r="M339" s="3">
        <v>0.70199999999999996</v>
      </c>
      <c r="N339" s="3">
        <v>0.372</v>
      </c>
      <c r="O339" s="3">
        <v>0.99099999999999999</v>
      </c>
      <c r="P339" s="3">
        <v>0.45400000000000001</v>
      </c>
      <c r="Q339" s="3">
        <v>1.1759999999999999</v>
      </c>
      <c r="R339" s="3"/>
      <c r="S339" s="3"/>
      <c r="T339" s="3"/>
      <c r="U339" s="3"/>
      <c r="V339" s="3"/>
      <c r="W339" s="11"/>
      <c r="X339" s="3">
        <v>2.35</v>
      </c>
      <c r="Y339" s="3">
        <v>1.4</v>
      </c>
      <c r="Z339" s="7"/>
      <c r="AA339" s="7"/>
      <c r="AB339" s="7"/>
      <c r="AC339" s="7"/>
      <c r="AD339" s="7"/>
      <c r="AE339" s="7"/>
      <c r="AF339" s="5"/>
      <c r="AG339" s="5" t="s">
        <v>78</v>
      </c>
      <c r="AH339" s="5" t="s">
        <v>79</v>
      </c>
      <c r="AI339" s="5" t="s">
        <v>80</v>
      </c>
      <c r="AJ339" s="7"/>
      <c r="AK339" s="7"/>
    </row>
    <row r="340" spans="1:37" ht="14.5" x14ac:dyDescent="0.35">
      <c r="A340" s="1">
        <v>2019</v>
      </c>
      <c r="B340" s="8"/>
      <c r="C340" s="2" t="s">
        <v>75</v>
      </c>
      <c r="D340" s="2" t="s">
        <v>76</v>
      </c>
      <c r="E340" s="9" t="s">
        <v>77</v>
      </c>
      <c r="F340" s="10" t="s">
        <v>48</v>
      </c>
      <c r="G340" s="3" t="s">
        <v>74</v>
      </c>
      <c r="H340" s="3">
        <v>4</v>
      </c>
      <c r="I340" s="8">
        <v>7.0009499999999996</v>
      </c>
      <c r="J340" s="8">
        <v>4.0555700000000003</v>
      </c>
      <c r="K340" s="8">
        <v>4.11456</v>
      </c>
      <c r="L340" s="3">
        <v>7.6999999999999999E-2</v>
      </c>
      <c r="M340" s="3">
        <v>0.61299999999999999</v>
      </c>
      <c r="N340" s="3">
        <v>0.51100000000000001</v>
      </c>
      <c r="O340" s="3">
        <v>0.91100000000000003</v>
      </c>
      <c r="P340" s="3">
        <v>0.64</v>
      </c>
      <c r="Q340" s="3">
        <v>1.095</v>
      </c>
      <c r="R340" s="3"/>
      <c r="S340" s="3"/>
      <c r="T340" s="3"/>
      <c r="U340" s="3"/>
      <c r="V340" s="3"/>
      <c r="W340" s="11"/>
      <c r="X340" s="3">
        <v>2.16</v>
      </c>
      <c r="Y340" s="3">
        <v>1.1100000000000001</v>
      </c>
      <c r="Z340" s="7"/>
      <c r="AA340" s="7"/>
      <c r="AB340" s="7"/>
      <c r="AC340" s="7"/>
      <c r="AD340" s="7"/>
      <c r="AE340" s="7"/>
      <c r="AF340" s="5"/>
      <c r="AG340" s="5" t="s">
        <v>78</v>
      </c>
      <c r="AH340" s="5" t="s">
        <v>79</v>
      </c>
      <c r="AI340" s="5" t="s">
        <v>80</v>
      </c>
      <c r="AJ340" s="7"/>
      <c r="AK340" s="7"/>
    </row>
    <row r="341" spans="1:37" ht="14.5" x14ac:dyDescent="0.35">
      <c r="A341" s="1">
        <v>2019</v>
      </c>
      <c r="B341" s="8"/>
      <c r="C341" s="2" t="s">
        <v>75</v>
      </c>
      <c r="D341" s="2" t="s">
        <v>76</v>
      </c>
      <c r="E341" s="9" t="s">
        <v>77</v>
      </c>
      <c r="F341" s="10" t="s">
        <v>48</v>
      </c>
      <c r="G341" s="3" t="s">
        <v>74</v>
      </c>
      <c r="H341" s="3">
        <v>5</v>
      </c>
      <c r="I341" s="8">
        <v>10.15367</v>
      </c>
      <c r="J341" s="8">
        <v>4.9045500000000004</v>
      </c>
      <c r="K341" s="8">
        <v>6.03538</v>
      </c>
      <c r="L341" s="3">
        <v>0.14499999999999999</v>
      </c>
      <c r="M341" s="3">
        <v>0.57399999999999995</v>
      </c>
      <c r="N341" s="3">
        <v>0.186</v>
      </c>
      <c r="O341" s="3">
        <v>0.90600000000000003</v>
      </c>
      <c r="P341" s="3">
        <v>0.39500000000000002</v>
      </c>
      <c r="Q341" s="3">
        <v>1.038</v>
      </c>
      <c r="R341" s="3"/>
      <c r="S341" s="3"/>
      <c r="T341" s="3"/>
      <c r="U341" s="3"/>
      <c r="V341" s="3"/>
      <c r="W341" s="11"/>
      <c r="X341" s="3">
        <v>2.52</v>
      </c>
      <c r="Y341" s="3">
        <v>1.38</v>
      </c>
      <c r="Z341" s="7"/>
      <c r="AA341" s="7"/>
      <c r="AB341" s="7"/>
      <c r="AC341" s="7"/>
      <c r="AD341" s="7"/>
      <c r="AE341" s="7"/>
      <c r="AF341" s="5"/>
      <c r="AG341" s="5" t="s">
        <v>78</v>
      </c>
      <c r="AH341" s="5" t="s">
        <v>79</v>
      </c>
      <c r="AI341" s="5" t="s">
        <v>80</v>
      </c>
      <c r="AJ341" s="7"/>
      <c r="AK341" s="7"/>
    </row>
    <row r="342" spans="1:37" ht="14.5" x14ac:dyDescent="0.35">
      <c r="A342" s="1">
        <v>2019</v>
      </c>
      <c r="B342" s="8"/>
      <c r="C342" s="2" t="s">
        <v>75</v>
      </c>
      <c r="D342" s="2" t="s">
        <v>76</v>
      </c>
      <c r="E342" s="9" t="s">
        <v>81</v>
      </c>
      <c r="F342" s="10" t="s">
        <v>49</v>
      </c>
      <c r="G342" s="11" t="s">
        <v>46</v>
      </c>
      <c r="H342" s="11">
        <v>3</v>
      </c>
      <c r="I342" s="8">
        <v>12.49943</v>
      </c>
      <c r="J342" s="8">
        <v>7.6756700000000002</v>
      </c>
      <c r="K342" s="8">
        <v>7.8035300000000003</v>
      </c>
      <c r="L342" s="3">
        <v>0.32</v>
      </c>
      <c r="M342" s="3">
        <v>0.755</v>
      </c>
      <c r="N342" s="3">
        <v>0.68400000000000005</v>
      </c>
      <c r="O342" s="3">
        <v>1.339</v>
      </c>
      <c r="P342" s="3">
        <v>0.96899999999999997</v>
      </c>
      <c r="Q342" s="3">
        <v>1.53</v>
      </c>
      <c r="R342" s="3"/>
      <c r="S342" s="3"/>
      <c r="T342" s="3"/>
      <c r="U342" s="3"/>
      <c r="V342" s="3"/>
      <c r="W342" s="11"/>
      <c r="X342" s="3">
        <v>2.88</v>
      </c>
      <c r="Y342" s="3">
        <v>2.0699999999999998</v>
      </c>
      <c r="Z342" s="7"/>
      <c r="AA342" s="7"/>
      <c r="AB342" s="7"/>
      <c r="AC342" s="7"/>
      <c r="AD342" s="7"/>
      <c r="AE342" s="7"/>
      <c r="AF342" s="5"/>
      <c r="AG342" s="5" t="s">
        <v>78</v>
      </c>
      <c r="AH342" s="5" t="s">
        <v>79</v>
      </c>
      <c r="AI342" s="5" t="s">
        <v>80</v>
      </c>
      <c r="AJ342" s="7"/>
      <c r="AK342" s="7"/>
    </row>
    <row r="343" spans="1:37" ht="14.5" x14ac:dyDescent="0.35">
      <c r="A343" s="1">
        <v>2019</v>
      </c>
      <c r="B343" s="8"/>
      <c r="C343" s="2" t="s">
        <v>75</v>
      </c>
      <c r="D343" s="2" t="s">
        <v>76</v>
      </c>
      <c r="E343" s="9" t="s">
        <v>81</v>
      </c>
      <c r="F343" s="10" t="s">
        <v>49</v>
      </c>
      <c r="G343" s="11" t="s">
        <v>46</v>
      </c>
      <c r="H343" s="3">
        <v>5</v>
      </c>
      <c r="I343" s="8">
        <v>29.61101</v>
      </c>
      <c r="J343" s="8">
        <v>21.484030000000001</v>
      </c>
      <c r="K343" s="8">
        <v>21.498480000000001</v>
      </c>
      <c r="L343" s="3">
        <v>0.36</v>
      </c>
      <c r="M343" s="3">
        <v>1.2889999999999999</v>
      </c>
      <c r="N343" s="3">
        <v>1.2310000000000001</v>
      </c>
      <c r="O343" s="3">
        <v>1.835</v>
      </c>
      <c r="P343" s="3">
        <v>1.482</v>
      </c>
      <c r="Q343" s="3">
        <v>2.1160000000000001</v>
      </c>
      <c r="R343" s="3"/>
      <c r="S343" s="3"/>
      <c r="T343" s="3"/>
      <c r="U343" s="3"/>
      <c r="V343" s="3"/>
      <c r="W343" s="11"/>
      <c r="X343" s="3">
        <v>4.54</v>
      </c>
      <c r="Y343" s="3">
        <v>2.4</v>
      </c>
      <c r="Z343" s="7"/>
      <c r="AA343" s="7"/>
      <c r="AB343" s="7"/>
      <c r="AC343" s="7"/>
      <c r="AD343" s="7"/>
      <c r="AE343" s="7"/>
      <c r="AF343" s="5"/>
      <c r="AG343" s="5" t="s">
        <v>78</v>
      </c>
      <c r="AH343" s="5" t="s">
        <v>79</v>
      </c>
      <c r="AI343" s="5" t="s">
        <v>80</v>
      </c>
      <c r="AJ343" s="7"/>
      <c r="AK343" s="7"/>
    </row>
    <row r="344" spans="1:37" ht="14.5" x14ac:dyDescent="0.35">
      <c r="A344" s="1">
        <v>2019</v>
      </c>
      <c r="B344" s="8"/>
      <c r="C344" s="2" t="s">
        <v>75</v>
      </c>
      <c r="D344" s="2" t="s">
        <v>76</v>
      </c>
      <c r="E344" s="9" t="s">
        <v>81</v>
      </c>
      <c r="F344" s="10" t="s">
        <v>49</v>
      </c>
      <c r="G344" s="11" t="s">
        <v>46</v>
      </c>
      <c r="H344" s="3">
        <v>6</v>
      </c>
      <c r="I344" s="8">
        <v>19.38325</v>
      </c>
      <c r="J344" s="8">
        <v>2.43682</v>
      </c>
      <c r="K344" s="8">
        <v>15.24441</v>
      </c>
      <c r="L344" s="3">
        <v>0.7</v>
      </c>
      <c r="M344" s="3">
        <v>1.03</v>
      </c>
      <c r="N344" s="3">
        <v>1.1459999999999999</v>
      </c>
      <c r="O344" s="3">
        <v>1.5780000000000001</v>
      </c>
      <c r="P344" s="3">
        <v>1.2909999999999999</v>
      </c>
      <c r="Q344" s="3">
        <v>1.909</v>
      </c>
      <c r="R344" s="3"/>
      <c r="S344" s="3"/>
      <c r="T344" s="3"/>
      <c r="U344" s="3"/>
      <c r="V344" s="3"/>
      <c r="W344" s="11"/>
      <c r="X344" s="3">
        <v>3.6</v>
      </c>
      <c r="Y344" s="3">
        <v>2.77</v>
      </c>
      <c r="Z344" s="7"/>
      <c r="AA344" s="7"/>
      <c r="AB344" s="7"/>
      <c r="AC344" s="7"/>
      <c r="AD344" s="7"/>
      <c r="AE344" s="7"/>
      <c r="AF344" s="5"/>
      <c r="AG344" s="5" t="s">
        <v>78</v>
      </c>
      <c r="AH344" s="5" t="s">
        <v>79</v>
      </c>
      <c r="AI344" s="5" t="s">
        <v>80</v>
      </c>
      <c r="AJ344" s="7"/>
      <c r="AK344" s="7"/>
    </row>
    <row r="345" spans="1:37" ht="14.5" x14ac:dyDescent="0.35">
      <c r="A345" s="1">
        <v>2019</v>
      </c>
      <c r="B345" s="8"/>
      <c r="C345" s="2" t="s">
        <v>75</v>
      </c>
      <c r="D345" s="2" t="s">
        <v>76</v>
      </c>
      <c r="E345" s="9" t="s">
        <v>81</v>
      </c>
      <c r="F345" s="10" t="s">
        <v>49</v>
      </c>
      <c r="G345" s="3" t="s">
        <v>74</v>
      </c>
      <c r="H345" s="11">
        <v>1</v>
      </c>
      <c r="I345" s="8">
        <v>23.40239</v>
      </c>
      <c r="J345" s="8">
        <v>17.567720000000001</v>
      </c>
      <c r="K345" s="8">
        <v>17.571739999999998</v>
      </c>
      <c r="L345" s="3">
        <v>0.06</v>
      </c>
      <c r="M345" s="3">
        <v>1.056</v>
      </c>
      <c r="N345" s="3">
        <v>0.51100000000000001</v>
      </c>
      <c r="O345" s="3">
        <v>1.6739999999999999</v>
      </c>
      <c r="P345" s="3">
        <v>0.78200000000000003</v>
      </c>
      <c r="Q345" s="3">
        <v>1.919</v>
      </c>
      <c r="R345" s="3"/>
      <c r="S345" s="3"/>
      <c r="T345" s="3"/>
      <c r="U345" s="3"/>
      <c r="V345" s="3"/>
      <c r="W345" s="11"/>
      <c r="X345" s="3">
        <v>3.55</v>
      </c>
      <c r="Y345" s="3">
        <v>1.67</v>
      </c>
      <c r="Z345" s="7"/>
      <c r="AA345" s="7"/>
      <c r="AB345" s="7"/>
      <c r="AC345" s="7"/>
      <c r="AD345" s="7"/>
      <c r="AE345" s="7"/>
      <c r="AF345" s="5"/>
      <c r="AG345" s="5" t="s">
        <v>78</v>
      </c>
      <c r="AH345" s="5" t="s">
        <v>79</v>
      </c>
      <c r="AI345" s="5" t="s">
        <v>80</v>
      </c>
      <c r="AJ345" s="7"/>
      <c r="AK345" s="7"/>
    </row>
    <row r="346" spans="1:37" ht="14.5" x14ac:dyDescent="0.35">
      <c r="A346" s="1">
        <v>2019</v>
      </c>
      <c r="B346" s="8"/>
      <c r="C346" s="2" t="s">
        <v>75</v>
      </c>
      <c r="D346" s="2" t="s">
        <v>76</v>
      </c>
      <c r="E346" s="9" t="s">
        <v>81</v>
      </c>
      <c r="F346" s="10" t="s">
        <v>50</v>
      </c>
      <c r="G346" s="11" t="s">
        <v>46</v>
      </c>
      <c r="H346" s="11">
        <v>1</v>
      </c>
      <c r="I346" s="8">
        <v>19.47213</v>
      </c>
      <c r="J346" s="8">
        <v>5.7786099999999996</v>
      </c>
      <c r="K346" s="8">
        <v>54.46378</v>
      </c>
      <c r="L346" s="3">
        <v>0.33300000000000002</v>
      </c>
      <c r="M346" s="3">
        <v>0.63300000000000001</v>
      </c>
      <c r="N346" s="3">
        <v>0.64400000000000002</v>
      </c>
      <c r="O346" s="3">
        <v>1.2749999999999999</v>
      </c>
      <c r="P346" s="3">
        <v>0.85299999999999998</v>
      </c>
      <c r="Q346" s="3">
        <v>1.4730000000000001</v>
      </c>
      <c r="R346" s="3"/>
      <c r="S346" s="3"/>
      <c r="T346" s="3"/>
      <c r="U346" s="3"/>
      <c r="V346" s="3"/>
      <c r="W346" s="11"/>
      <c r="X346" s="3">
        <v>3.18</v>
      </c>
      <c r="Y346" s="3">
        <v>2.16</v>
      </c>
      <c r="Z346" s="7"/>
      <c r="AA346" s="7"/>
      <c r="AB346" s="7"/>
      <c r="AC346" s="7"/>
      <c r="AD346" s="7"/>
      <c r="AE346" s="7"/>
      <c r="AF346" s="5"/>
      <c r="AG346" s="5" t="s">
        <v>78</v>
      </c>
      <c r="AH346" s="5" t="s">
        <v>79</v>
      </c>
      <c r="AI346" s="5" t="s">
        <v>80</v>
      </c>
      <c r="AJ346" s="7"/>
      <c r="AK346" s="7"/>
    </row>
    <row r="347" spans="1:37" ht="14.5" x14ac:dyDescent="0.35">
      <c r="A347" s="1">
        <v>2019</v>
      </c>
      <c r="B347" s="8"/>
      <c r="C347" s="2" t="s">
        <v>75</v>
      </c>
      <c r="D347" s="2" t="s">
        <v>76</v>
      </c>
      <c r="E347" s="9" t="s">
        <v>81</v>
      </c>
      <c r="F347" s="10" t="s">
        <v>50</v>
      </c>
      <c r="G347" s="11" t="s">
        <v>46</v>
      </c>
      <c r="H347" s="11">
        <v>3</v>
      </c>
      <c r="I347" s="8">
        <v>29.430700000000002</v>
      </c>
      <c r="J347" s="8">
        <v>10.46184</v>
      </c>
      <c r="K347" s="8">
        <v>14.40584</v>
      </c>
      <c r="L347" s="3">
        <v>0.32300000000000001</v>
      </c>
      <c r="M347" s="3">
        <v>0.63800000000000001</v>
      </c>
      <c r="N347" s="3">
        <v>0.72</v>
      </c>
      <c r="O347" s="3">
        <v>1.181</v>
      </c>
      <c r="P347" s="3">
        <v>0.89700000000000002</v>
      </c>
      <c r="Q347" s="3">
        <v>1.385</v>
      </c>
      <c r="R347" s="3"/>
      <c r="S347" s="3"/>
      <c r="T347" s="3"/>
      <c r="U347" s="3"/>
      <c r="V347" s="3"/>
      <c r="W347" s="11"/>
      <c r="X347" s="3">
        <v>3.11</v>
      </c>
      <c r="Y347" s="3">
        <v>2.37</v>
      </c>
      <c r="Z347" s="7"/>
      <c r="AA347" s="7"/>
      <c r="AB347" s="7"/>
      <c r="AC347" s="7"/>
      <c r="AD347" s="7"/>
      <c r="AE347" s="7"/>
      <c r="AF347" s="5"/>
      <c r="AG347" s="5" t="s">
        <v>78</v>
      </c>
      <c r="AH347" s="5" t="s">
        <v>79</v>
      </c>
      <c r="AI347" s="5" t="s">
        <v>80</v>
      </c>
      <c r="AJ347" s="7"/>
      <c r="AK347" s="7"/>
    </row>
    <row r="348" spans="1:37" ht="14.5" x14ac:dyDescent="0.35">
      <c r="A348" s="1">
        <v>2019</v>
      </c>
      <c r="B348" s="8"/>
      <c r="C348" s="2" t="s">
        <v>75</v>
      </c>
      <c r="D348" s="2" t="s">
        <v>76</v>
      </c>
      <c r="E348" s="9" t="s">
        <v>81</v>
      </c>
      <c r="F348" s="10" t="s">
        <v>50</v>
      </c>
      <c r="G348" s="11" t="s">
        <v>40</v>
      </c>
      <c r="H348" s="3">
        <v>1</v>
      </c>
      <c r="I348" s="8">
        <v>22.470669999999998</v>
      </c>
      <c r="J348" s="8">
        <v>9.5671700000000008</v>
      </c>
      <c r="K348" s="8">
        <v>14.92535</v>
      </c>
      <c r="L348" s="3">
        <v>0.88400000000000001</v>
      </c>
      <c r="M348" s="3">
        <v>1.2430000000000001</v>
      </c>
      <c r="N348" s="3">
        <v>1.1499999999999999</v>
      </c>
      <c r="O348" s="3">
        <v>1.5169999999999999</v>
      </c>
      <c r="P348" s="3">
        <v>1.417</v>
      </c>
      <c r="Q348" s="3">
        <v>1.8360000000000001</v>
      </c>
      <c r="R348" s="3"/>
      <c r="S348" s="3"/>
      <c r="T348" s="3"/>
      <c r="U348" s="3"/>
      <c r="V348" s="3"/>
      <c r="W348" s="11"/>
      <c r="X348" s="3">
        <v>3.54</v>
      </c>
      <c r="Y348" s="3">
        <v>2.97</v>
      </c>
      <c r="Z348" s="7"/>
      <c r="AA348" s="7"/>
      <c r="AB348" s="7"/>
      <c r="AC348" s="7"/>
      <c r="AD348" s="7"/>
      <c r="AE348" s="7"/>
      <c r="AF348" s="5"/>
      <c r="AG348" s="5" t="s">
        <v>78</v>
      </c>
      <c r="AH348" s="5" t="s">
        <v>79</v>
      </c>
      <c r="AI348" s="5" t="s">
        <v>80</v>
      </c>
      <c r="AJ348" s="7"/>
      <c r="AK348" s="7"/>
    </row>
    <row r="349" spans="1:37" ht="14.5" x14ac:dyDescent="0.35">
      <c r="A349" s="1">
        <v>2019</v>
      </c>
      <c r="B349" s="8"/>
      <c r="C349" s="2" t="s">
        <v>75</v>
      </c>
      <c r="D349" s="2" t="s">
        <v>76</v>
      </c>
      <c r="E349" s="9" t="s">
        <v>81</v>
      </c>
      <c r="F349" s="10" t="s">
        <v>50</v>
      </c>
      <c r="G349" s="11" t="s">
        <v>40</v>
      </c>
      <c r="H349" s="11">
        <v>2</v>
      </c>
      <c r="I349" s="8">
        <v>17.710789999999999</v>
      </c>
      <c r="J349" s="8">
        <v>8.79556</v>
      </c>
      <c r="K349" s="8">
        <v>10.23706</v>
      </c>
      <c r="L349" s="3">
        <v>0.41</v>
      </c>
      <c r="M349" s="3">
        <v>1.173</v>
      </c>
      <c r="N349" s="3">
        <v>0.64800000000000002</v>
      </c>
      <c r="O349" s="3">
        <v>1.4510000000000001</v>
      </c>
      <c r="P349" s="3">
        <v>0.98499999999999999</v>
      </c>
      <c r="Q349" s="3">
        <v>1.6919999999999999</v>
      </c>
      <c r="R349" s="3"/>
      <c r="S349" s="3"/>
      <c r="T349" s="3"/>
      <c r="U349" s="3"/>
      <c r="V349" s="3"/>
      <c r="W349" s="11"/>
      <c r="X349" s="3">
        <v>3.63</v>
      </c>
      <c r="Y349" s="3">
        <v>2.08</v>
      </c>
      <c r="Z349" s="7"/>
      <c r="AA349" s="7"/>
      <c r="AB349" s="7"/>
      <c r="AC349" s="7"/>
      <c r="AD349" s="7"/>
      <c r="AE349" s="7"/>
      <c r="AF349" s="5"/>
      <c r="AG349" s="5" t="s">
        <v>78</v>
      </c>
      <c r="AH349" s="5" t="s">
        <v>79</v>
      </c>
      <c r="AI349" s="5" t="s">
        <v>80</v>
      </c>
      <c r="AJ349" s="7"/>
      <c r="AK349" s="7"/>
    </row>
    <row r="350" spans="1:37" ht="14.5" x14ac:dyDescent="0.35">
      <c r="A350" s="1">
        <v>2019</v>
      </c>
      <c r="B350" s="8"/>
      <c r="C350" s="2" t="s">
        <v>75</v>
      </c>
      <c r="D350" s="2" t="s">
        <v>76</v>
      </c>
      <c r="E350" s="9" t="s">
        <v>81</v>
      </c>
      <c r="F350" s="10" t="s">
        <v>50</v>
      </c>
      <c r="G350" s="11" t="s">
        <v>40</v>
      </c>
      <c r="H350" s="11">
        <v>3</v>
      </c>
      <c r="I350" s="8">
        <v>30.976610000000001</v>
      </c>
      <c r="J350" s="8">
        <v>9.5478299999999994</v>
      </c>
      <c r="K350" s="8">
        <v>11.63588</v>
      </c>
      <c r="L350" s="3">
        <v>0.51</v>
      </c>
      <c r="M350" s="3">
        <v>1.222</v>
      </c>
      <c r="N350" s="3">
        <v>0.81200000000000006</v>
      </c>
      <c r="O350" s="3">
        <v>1.4159999999999999</v>
      </c>
      <c r="P350" s="3">
        <v>1.0329999999999999</v>
      </c>
      <c r="Q350" s="3">
        <v>1.627</v>
      </c>
      <c r="R350" s="3"/>
      <c r="S350" s="3"/>
      <c r="T350" s="3"/>
      <c r="U350" s="3"/>
      <c r="V350" s="3"/>
      <c r="W350" s="11"/>
      <c r="X350" s="3">
        <v>3.58</v>
      </c>
      <c r="Y350" s="3">
        <v>2.1800000000000002</v>
      </c>
      <c r="Z350" s="7"/>
      <c r="AA350" s="7"/>
      <c r="AB350" s="7"/>
      <c r="AC350" s="7"/>
      <c r="AD350" s="7"/>
      <c r="AE350" s="7"/>
      <c r="AF350" s="5"/>
      <c r="AG350" s="5" t="s">
        <v>78</v>
      </c>
      <c r="AH350" s="5" t="s">
        <v>79</v>
      </c>
      <c r="AI350" s="5" t="s">
        <v>80</v>
      </c>
      <c r="AJ350" s="7"/>
      <c r="AK350" s="7"/>
    </row>
    <row r="351" spans="1:37" ht="14.5" x14ac:dyDescent="0.35">
      <c r="A351" s="1">
        <v>2019</v>
      </c>
      <c r="B351" s="8"/>
      <c r="C351" s="2" t="s">
        <v>75</v>
      </c>
      <c r="D351" s="2" t="s">
        <v>76</v>
      </c>
      <c r="E351" s="9" t="s">
        <v>81</v>
      </c>
      <c r="F351" s="10" t="s">
        <v>50</v>
      </c>
      <c r="G351" s="11" t="s">
        <v>40</v>
      </c>
      <c r="H351" s="3">
        <v>5</v>
      </c>
      <c r="I351" s="8">
        <v>22.244420000000002</v>
      </c>
      <c r="J351" s="8">
        <v>7.7593800000000002</v>
      </c>
      <c r="K351" s="8">
        <v>10.895759999999999</v>
      </c>
      <c r="L351" s="3">
        <v>0.497</v>
      </c>
      <c r="M351" s="3">
        <v>0.81100000000000005</v>
      </c>
      <c r="N351" s="3">
        <v>0.71199999999999997</v>
      </c>
      <c r="O351" s="3">
        <v>1.0469999999999999</v>
      </c>
      <c r="P351" s="3">
        <v>1.0089999999999999</v>
      </c>
      <c r="Q351" s="3">
        <v>1.266</v>
      </c>
      <c r="R351" s="3"/>
      <c r="S351" s="3"/>
      <c r="T351" s="3"/>
      <c r="U351" s="3"/>
      <c r="V351" s="3"/>
      <c r="W351" s="11"/>
      <c r="X351" s="3">
        <v>2.95</v>
      </c>
      <c r="Y351" s="3">
        <v>2.2200000000000002</v>
      </c>
      <c r="Z351" s="7"/>
      <c r="AA351" s="7"/>
      <c r="AB351" s="7"/>
      <c r="AC351" s="7"/>
      <c r="AD351" s="7"/>
      <c r="AE351" s="7"/>
      <c r="AF351" s="5"/>
      <c r="AG351" s="5" t="s">
        <v>78</v>
      </c>
      <c r="AH351" s="5" t="s">
        <v>79</v>
      </c>
      <c r="AI351" s="5" t="s">
        <v>80</v>
      </c>
      <c r="AJ351" s="7"/>
      <c r="AK351" s="7"/>
    </row>
    <row r="352" spans="1:37" ht="14.5" x14ac:dyDescent="0.35">
      <c r="A352" s="1">
        <v>2019</v>
      </c>
      <c r="B352" s="8"/>
      <c r="C352" s="2" t="s">
        <v>75</v>
      </c>
      <c r="D352" s="2" t="s">
        <v>76</v>
      </c>
      <c r="E352" s="9" t="s">
        <v>81</v>
      </c>
      <c r="F352" s="10" t="s">
        <v>50</v>
      </c>
      <c r="G352" s="3" t="s">
        <v>74</v>
      </c>
      <c r="H352" s="11">
        <v>1</v>
      </c>
      <c r="I352" s="8">
        <v>14.68782</v>
      </c>
      <c r="J352" s="8">
        <v>11.773350000000001</v>
      </c>
      <c r="K352" s="8">
        <v>12.20209</v>
      </c>
      <c r="L352" s="3">
        <v>8.5000000000000006E-2</v>
      </c>
      <c r="M352" s="3">
        <v>1.1399999999999999</v>
      </c>
      <c r="N352" s="3">
        <v>0.44500000000000001</v>
      </c>
      <c r="O352" s="3">
        <v>1.621</v>
      </c>
      <c r="P352" s="3">
        <v>0.60399999999999998</v>
      </c>
      <c r="Q352" s="3">
        <v>1.897</v>
      </c>
      <c r="R352" s="3"/>
      <c r="S352" s="3"/>
      <c r="T352" s="3"/>
      <c r="U352" s="3"/>
      <c r="V352" s="3"/>
      <c r="W352" s="11"/>
      <c r="X352" s="3">
        <v>3.9</v>
      </c>
      <c r="Y352" s="3">
        <v>1.49</v>
      </c>
      <c r="Z352" s="7"/>
      <c r="AA352" s="7"/>
      <c r="AB352" s="7"/>
      <c r="AC352" s="7"/>
      <c r="AD352" s="7"/>
      <c r="AE352" s="7"/>
      <c r="AF352" s="5"/>
      <c r="AG352" s="5" t="s">
        <v>78</v>
      </c>
      <c r="AH352" s="5" t="s">
        <v>79</v>
      </c>
      <c r="AI352" s="5" t="s">
        <v>80</v>
      </c>
      <c r="AJ352" s="7"/>
      <c r="AK352" s="7"/>
    </row>
    <row r="353" spans="1:37" ht="14.5" x14ac:dyDescent="0.35">
      <c r="A353" s="1">
        <v>2019</v>
      </c>
      <c r="B353" s="8"/>
      <c r="C353" s="2" t="s">
        <v>75</v>
      </c>
      <c r="D353" s="2" t="s">
        <v>76</v>
      </c>
      <c r="E353" s="9" t="s">
        <v>81</v>
      </c>
      <c r="F353" s="10" t="s">
        <v>50</v>
      </c>
      <c r="G353" s="3" t="s">
        <v>74</v>
      </c>
      <c r="H353" s="11">
        <v>2</v>
      </c>
      <c r="I353" s="8">
        <v>17.76201</v>
      </c>
      <c r="J353" s="8">
        <v>8.8232499999999998</v>
      </c>
      <c r="K353" s="8">
        <v>9.0795200000000005</v>
      </c>
      <c r="L353" s="3">
        <v>0.22500000000000001</v>
      </c>
      <c r="M353" s="3">
        <v>1.087</v>
      </c>
      <c r="N353" s="3">
        <v>0.54800000000000004</v>
      </c>
      <c r="O353" s="3">
        <v>1.419</v>
      </c>
      <c r="P353" s="3">
        <v>0.68100000000000005</v>
      </c>
      <c r="Q353" s="3">
        <v>1.6220000000000001</v>
      </c>
      <c r="R353" s="3"/>
      <c r="S353" s="3"/>
      <c r="T353" s="3"/>
      <c r="U353" s="3"/>
      <c r="V353" s="3"/>
      <c r="W353" s="11"/>
      <c r="X353" s="3">
        <v>3.19</v>
      </c>
      <c r="Y353" s="3">
        <v>1.74</v>
      </c>
      <c r="Z353" s="7"/>
      <c r="AA353" s="7"/>
      <c r="AB353" s="7"/>
      <c r="AC353" s="7"/>
      <c r="AD353" s="7"/>
      <c r="AE353" s="7"/>
      <c r="AF353" s="5"/>
      <c r="AG353" s="5" t="s">
        <v>78</v>
      </c>
      <c r="AH353" s="5" t="s">
        <v>79</v>
      </c>
      <c r="AI353" s="5" t="s">
        <v>80</v>
      </c>
      <c r="AJ353" s="7"/>
      <c r="AK353" s="7"/>
    </row>
    <row r="354" spans="1:37" ht="14.5" x14ac:dyDescent="0.35">
      <c r="A354" s="1">
        <v>2019</v>
      </c>
      <c r="B354" s="8"/>
      <c r="C354" s="2" t="s">
        <v>75</v>
      </c>
      <c r="D354" s="2" t="s">
        <v>76</v>
      </c>
      <c r="E354" s="9" t="s">
        <v>81</v>
      </c>
      <c r="F354" s="10" t="s">
        <v>50</v>
      </c>
      <c r="G354" s="3" t="s">
        <v>74</v>
      </c>
      <c r="H354" s="11">
        <v>3</v>
      </c>
      <c r="I354" s="8">
        <v>10.73043</v>
      </c>
      <c r="J354" s="8">
        <v>10.85946</v>
      </c>
      <c r="K354" s="8">
        <v>11.245380000000001</v>
      </c>
      <c r="L354" s="3">
        <v>0.10199999999999999</v>
      </c>
      <c r="M354" s="3">
        <v>1.2470000000000001</v>
      </c>
      <c r="N354" s="3">
        <v>0.17799999999999999</v>
      </c>
      <c r="O354" s="3">
        <v>1.4419999999999999</v>
      </c>
      <c r="P354" s="3">
        <v>0.375</v>
      </c>
      <c r="Q354" s="3">
        <v>1.6359999999999999</v>
      </c>
      <c r="R354" s="3"/>
      <c r="S354" s="3"/>
      <c r="T354" s="3"/>
      <c r="U354" s="3"/>
      <c r="V354" s="3"/>
      <c r="W354" s="11"/>
      <c r="X354" s="3">
        <v>3.97</v>
      </c>
      <c r="Y354" s="3">
        <v>1.74</v>
      </c>
      <c r="Z354" s="7"/>
      <c r="AA354" s="7"/>
      <c r="AB354" s="7"/>
      <c r="AC354" s="7"/>
      <c r="AD354" s="7"/>
      <c r="AE354" s="7"/>
      <c r="AF354" s="5"/>
      <c r="AG354" s="5" t="s">
        <v>78</v>
      </c>
      <c r="AH354" s="5" t="s">
        <v>79</v>
      </c>
      <c r="AI354" s="5" t="s">
        <v>80</v>
      </c>
      <c r="AJ354" s="7"/>
      <c r="AK354" s="7"/>
    </row>
    <row r="355" spans="1:37" ht="14.5" x14ac:dyDescent="0.35">
      <c r="A355" s="1">
        <v>2019</v>
      </c>
      <c r="B355" s="8"/>
      <c r="C355" s="2" t="s">
        <v>75</v>
      </c>
      <c r="D355" s="2" t="s">
        <v>76</v>
      </c>
      <c r="E355" s="9" t="s">
        <v>81</v>
      </c>
      <c r="F355" s="10" t="s">
        <v>50</v>
      </c>
      <c r="G355" s="3" t="s">
        <v>74</v>
      </c>
      <c r="H355" s="3">
        <v>4</v>
      </c>
      <c r="I355" s="8">
        <v>11.96926</v>
      </c>
      <c r="J355" s="8">
        <v>7.9349999999999996</v>
      </c>
      <c r="K355" s="8">
        <v>9.0896299999999997</v>
      </c>
      <c r="L355" s="3">
        <v>0.375</v>
      </c>
      <c r="M355" s="3">
        <v>1.216</v>
      </c>
      <c r="N355" s="3">
        <v>0.49</v>
      </c>
      <c r="O355" s="3">
        <v>1.476</v>
      </c>
      <c r="P355" s="3">
        <v>0.64</v>
      </c>
      <c r="Q355" s="3">
        <v>1.6160000000000001</v>
      </c>
      <c r="R355" s="3"/>
      <c r="S355" s="3"/>
      <c r="T355" s="3"/>
      <c r="U355" s="3"/>
      <c r="V355" s="3"/>
      <c r="W355" s="11"/>
      <c r="X355" s="3">
        <v>3.46</v>
      </c>
      <c r="Y355" s="3">
        <v>2.2400000000000002</v>
      </c>
      <c r="Z355" s="7"/>
      <c r="AA355" s="7"/>
      <c r="AB355" s="7"/>
      <c r="AC355" s="7"/>
      <c r="AD355" s="7"/>
      <c r="AE355" s="7"/>
      <c r="AF355" s="5"/>
      <c r="AG355" s="5" t="s">
        <v>78</v>
      </c>
      <c r="AH355" s="5" t="s">
        <v>79</v>
      </c>
      <c r="AI355" s="5" t="s">
        <v>80</v>
      </c>
      <c r="AJ355" s="7"/>
      <c r="AK355" s="7"/>
    </row>
    <row r="356" spans="1:37" ht="14.5" x14ac:dyDescent="0.35">
      <c r="A356" s="1">
        <v>2019</v>
      </c>
      <c r="B356" s="8"/>
      <c r="C356" s="2" t="s">
        <v>75</v>
      </c>
      <c r="D356" s="2" t="s">
        <v>76</v>
      </c>
      <c r="E356" s="9" t="s">
        <v>81</v>
      </c>
      <c r="F356" s="10" t="s">
        <v>51</v>
      </c>
      <c r="G356" s="11" t="s">
        <v>46</v>
      </c>
      <c r="H356" s="3">
        <v>2</v>
      </c>
      <c r="I356" s="8">
        <v>25.49971</v>
      </c>
      <c r="J356" s="8">
        <v>10.45739</v>
      </c>
      <c r="K356" s="8">
        <v>14.17648</v>
      </c>
      <c r="L356" s="3">
        <v>1.024</v>
      </c>
      <c r="M356" s="3">
        <v>1.288</v>
      </c>
      <c r="N356" s="3">
        <v>1.194</v>
      </c>
      <c r="O356" s="3">
        <v>1.226</v>
      </c>
      <c r="P356" s="3">
        <v>1.39</v>
      </c>
      <c r="Q356" s="3">
        <v>1.518</v>
      </c>
      <c r="R356" s="3"/>
      <c r="S356" s="3"/>
      <c r="T356" s="3"/>
      <c r="U356" s="3"/>
      <c r="V356" s="3"/>
      <c r="W356" s="11"/>
      <c r="X356" s="3">
        <v>3.18</v>
      </c>
      <c r="Y356" s="3">
        <v>3.09</v>
      </c>
      <c r="Z356" s="7"/>
      <c r="AA356" s="7"/>
      <c r="AB356" s="7"/>
      <c r="AC356" s="7"/>
      <c r="AD356" s="7"/>
      <c r="AE356" s="7"/>
      <c r="AF356" s="5"/>
      <c r="AG356" s="5" t="s">
        <v>78</v>
      </c>
      <c r="AH356" s="5" t="s">
        <v>79</v>
      </c>
      <c r="AI356" s="5" t="s">
        <v>80</v>
      </c>
      <c r="AJ356" s="7"/>
      <c r="AK356" s="7"/>
    </row>
    <row r="357" spans="1:37" ht="14.5" x14ac:dyDescent="0.35">
      <c r="A357" s="1">
        <v>2019</v>
      </c>
      <c r="B357" s="8"/>
      <c r="C357" s="2" t="s">
        <v>75</v>
      </c>
      <c r="D357" s="2" t="s">
        <v>76</v>
      </c>
      <c r="E357" s="9" t="s">
        <v>81</v>
      </c>
      <c r="F357" s="10" t="s">
        <v>51</v>
      </c>
      <c r="G357" s="11" t="s">
        <v>46</v>
      </c>
      <c r="H357" s="3">
        <v>4</v>
      </c>
      <c r="I357" s="8">
        <v>16.973939999999999</v>
      </c>
      <c r="J357" s="8">
        <v>4.9926000000000004</v>
      </c>
      <c r="K357" s="8">
        <v>6.7258300000000002</v>
      </c>
      <c r="L357" s="3">
        <v>0.32500000000000001</v>
      </c>
      <c r="M357" s="3">
        <v>0.61299999999999999</v>
      </c>
      <c r="N357" s="3">
        <v>0.64400000000000002</v>
      </c>
      <c r="O357" s="3">
        <v>0.95</v>
      </c>
      <c r="P357" s="3">
        <v>0.82499999999999996</v>
      </c>
      <c r="Q357" s="3">
        <v>1.1060000000000001</v>
      </c>
      <c r="R357" s="3"/>
      <c r="S357" s="3"/>
      <c r="T357" s="3"/>
      <c r="U357" s="3"/>
      <c r="V357" s="3"/>
      <c r="W357" s="11"/>
      <c r="X357" s="3">
        <v>2.41</v>
      </c>
      <c r="Y357" s="3">
        <v>1.55</v>
      </c>
      <c r="Z357" s="7"/>
      <c r="AA357" s="7"/>
      <c r="AB357" s="7"/>
      <c r="AC357" s="7"/>
      <c r="AD357" s="7"/>
      <c r="AE357" s="7"/>
      <c r="AF357" s="5"/>
      <c r="AG357" s="5" t="s">
        <v>78</v>
      </c>
      <c r="AH357" s="5" t="s">
        <v>79</v>
      </c>
      <c r="AI357" s="5" t="s">
        <v>80</v>
      </c>
      <c r="AJ357" s="7"/>
      <c r="AK357" s="7"/>
    </row>
    <row r="358" spans="1:37" ht="14.5" x14ac:dyDescent="0.35">
      <c r="A358" s="1">
        <v>2019</v>
      </c>
      <c r="B358" s="8"/>
      <c r="C358" s="2" t="s">
        <v>75</v>
      </c>
      <c r="D358" s="2" t="s">
        <v>76</v>
      </c>
      <c r="E358" s="9" t="s">
        <v>81</v>
      </c>
      <c r="F358" s="10" t="s">
        <v>51</v>
      </c>
      <c r="G358" s="11" t="s">
        <v>46</v>
      </c>
      <c r="H358" s="3">
        <v>5</v>
      </c>
      <c r="I358" s="8">
        <v>26.289149999999999</v>
      </c>
      <c r="J358" s="8">
        <v>7.7521899999999997</v>
      </c>
      <c r="K358" s="8">
        <v>14.12777</v>
      </c>
      <c r="L358" s="3">
        <v>0.81100000000000005</v>
      </c>
      <c r="M358" s="3">
        <v>1.655</v>
      </c>
      <c r="N358" s="3">
        <v>0.92600000000000005</v>
      </c>
      <c r="O358" s="3">
        <v>1.6719999999999999</v>
      </c>
      <c r="P358" s="3">
        <v>1.1120000000000001</v>
      </c>
      <c r="Q358" s="3">
        <v>1.863</v>
      </c>
      <c r="R358" s="3"/>
      <c r="S358" s="3"/>
      <c r="T358" s="3"/>
      <c r="U358" s="3"/>
      <c r="V358" s="3"/>
      <c r="W358" s="11"/>
      <c r="X358" s="3">
        <v>4.26</v>
      </c>
      <c r="Y358" s="3">
        <v>2.94</v>
      </c>
      <c r="Z358" s="7"/>
      <c r="AA358" s="7"/>
      <c r="AB358" s="7"/>
      <c r="AC358" s="7"/>
      <c r="AD358" s="7"/>
      <c r="AE358" s="7"/>
      <c r="AF358" s="5"/>
      <c r="AG358" s="5" t="s">
        <v>78</v>
      </c>
      <c r="AH358" s="5" t="s">
        <v>79</v>
      </c>
      <c r="AI358" s="5" t="s">
        <v>80</v>
      </c>
      <c r="AJ358" s="7"/>
      <c r="AK358" s="7"/>
    </row>
    <row r="359" spans="1:37" ht="14.5" x14ac:dyDescent="0.35">
      <c r="A359" s="1">
        <v>2019</v>
      </c>
      <c r="B359" s="8"/>
      <c r="C359" s="2" t="s">
        <v>75</v>
      </c>
      <c r="D359" s="2" t="s">
        <v>76</v>
      </c>
      <c r="E359" s="9" t="s">
        <v>81</v>
      </c>
      <c r="F359" s="10" t="s">
        <v>51</v>
      </c>
      <c r="G359" s="11" t="s">
        <v>40</v>
      </c>
      <c r="H359" s="11">
        <v>1</v>
      </c>
      <c r="I359" s="8">
        <v>20.763580000000001</v>
      </c>
      <c r="J359" s="8">
        <v>0.95747000000000004</v>
      </c>
      <c r="K359" s="8">
        <v>13.447979999999999</v>
      </c>
      <c r="L359" s="3">
        <v>0.61099999999999999</v>
      </c>
      <c r="M359" s="3">
        <v>1.1579999999999999</v>
      </c>
      <c r="N359" s="3">
        <v>0.78400000000000003</v>
      </c>
      <c r="O359" s="3">
        <v>1.7070000000000001</v>
      </c>
      <c r="P359" s="3">
        <v>1.012</v>
      </c>
      <c r="Q359" s="3">
        <v>1.9239999999999999</v>
      </c>
      <c r="R359" s="3"/>
      <c r="S359" s="3"/>
      <c r="T359" s="3"/>
      <c r="U359" s="3"/>
      <c r="V359" s="3"/>
      <c r="W359" s="11"/>
      <c r="X359" s="3">
        <v>4.3</v>
      </c>
      <c r="Y359" s="3">
        <v>2.5099999999999998</v>
      </c>
      <c r="Z359" s="7"/>
      <c r="AA359" s="7"/>
      <c r="AB359" s="7"/>
      <c r="AC359" s="7"/>
      <c r="AD359" s="7"/>
      <c r="AE359" s="7"/>
      <c r="AF359" s="5"/>
      <c r="AG359" s="5" t="s">
        <v>78</v>
      </c>
      <c r="AH359" s="5" t="s">
        <v>79</v>
      </c>
      <c r="AI359" s="5" t="s">
        <v>80</v>
      </c>
      <c r="AJ359" s="7"/>
      <c r="AK359" s="7"/>
    </row>
    <row r="360" spans="1:37" ht="14.5" x14ac:dyDescent="0.35">
      <c r="A360" s="1">
        <v>2019</v>
      </c>
      <c r="B360" s="8"/>
      <c r="C360" s="2" t="s">
        <v>75</v>
      </c>
      <c r="D360" s="2" t="s">
        <v>76</v>
      </c>
      <c r="E360" s="9" t="s">
        <v>81</v>
      </c>
      <c r="F360" s="10" t="s">
        <v>51</v>
      </c>
      <c r="G360" s="11" t="s">
        <v>40</v>
      </c>
      <c r="H360" s="3">
        <v>2</v>
      </c>
      <c r="I360" s="8">
        <v>34.88897</v>
      </c>
      <c r="J360" s="8">
        <v>13.53454</v>
      </c>
      <c r="K360" s="8">
        <v>13.94309</v>
      </c>
      <c r="L360" s="3">
        <v>0.56100000000000005</v>
      </c>
      <c r="M360" s="3">
        <v>1.327</v>
      </c>
      <c r="N360" s="3">
        <v>0.68200000000000005</v>
      </c>
      <c r="O360" s="3">
        <v>1.5920000000000001</v>
      </c>
      <c r="P360" s="3">
        <v>0.93200000000000005</v>
      </c>
      <c r="Q360" s="3">
        <v>1.831</v>
      </c>
      <c r="R360" s="3"/>
      <c r="S360" s="3"/>
      <c r="T360" s="3"/>
      <c r="U360" s="3"/>
      <c r="V360" s="3"/>
      <c r="W360" s="11"/>
      <c r="X360" s="3">
        <v>4.01</v>
      </c>
      <c r="Y360" s="3">
        <v>2.41</v>
      </c>
      <c r="Z360" s="7"/>
      <c r="AA360" s="7"/>
      <c r="AB360" s="7"/>
      <c r="AC360" s="7"/>
      <c r="AD360" s="7"/>
      <c r="AE360" s="7"/>
      <c r="AF360" s="5"/>
      <c r="AG360" s="5" t="s">
        <v>78</v>
      </c>
      <c r="AH360" s="5" t="s">
        <v>79</v>
      </c>
      <c r="AI360" s="5" t="s">
        <v>80</v>
      </c>
      <c r="AJ360" s="7"/>
      <c r="AK360" s="7"/>
    </row>
    <row r="361" spans="1:37" ht="14.5" x14ac:dyDescent="0.35">
      <c r="A361" s="1">
        <v>2019</v>
      </c>
      <c r="B361" s="8"/>
      <c r="C361" s="2" t="s">
        <v>75</v>
      </c>
      <c r="D361" s="2" t="s">
        <v>76</v>
      </c>
      <c r="E361" s="9" t="s">
        <v>81</v>
      </c>
      <c r="F361" s="10" t="s">
        <v>51</v>
      </c>
      <c r="G361" s="11" t="s">
        <v>40</v>
      </c>
      <c r="H361" s="3">
        <v>4</v>
      </c>
      <c r="I361" s="8">
        <v>19.05864</v>
      </c>
      <c r="J361" s="8">
        <v>11.436310000000001</v>
      </c>
      <c r="K361" s="8">
        <v>11.84102</v>
      </c>
      <c r="L361" s="3">
        <v>0.67800000000000005</v>
      </c>
      <c r="M361" s="3">
        <v>1.2669999999999999</v>
      </c>
      <c r="N361" s="3">
        <v>0.84299999999999997</v>
      </c>
      <c r="O361" s="3">
        <v>1.575</v>
      </c>
      <c r="P361" s="3">
        <v>1.173</v>
      </c>
      <c r="Q361" s="3">
        <v>1.83</v>
      </c>
      <c r="R361" s="3"/>
      <c r="S361" s="3"/>
      <c r="T361" s="3"/>
      <c r="U361" s="3"/>
      <c r="V361" s="3"/>
      <c r="W361" s="11"/>
      <c r="X361" s="3">
        <v>4.3099999999999996</v>
      </c>
      <c r="Y361" s="3">
        <v>2.63</v>
      </c>
      <c r="Z361" s="7"/>
      <c r="AA361" s="7"/>
      <c r="AB361" s="7"/>
      <c r="AC361" s="7"/>
      <c r="AD361" s="7"/>
      <c r="AE361" s="7"/>
      <c r="AF361" s="5"/>
      <c r="AG361" s="5" t="s">
        <v>78</v>
      </c>
      <c r="AH361" s="5" t="s">
        <v>79</v>
      </c>
      <c r="AI361" s="5" t="s">
        <v>80</v>
      </c>
      <c r="AJ361" s="7"/>
      <c r="AK361" s="7"/>
    </row>
    <row r="362" spans="1:37" ht="14.5" x14ac:dyDescent="0.35">
      <c r="A362" s="1">
        <v>2019</v>
      </c>
      <c r="B362" s="8"/>
      <c r="C362" s="2" t="s">
        <v>75</v>
      </c>
      <c r="D362" s="2" t="s">
        <v>76</v>
      </c>
      <c r="E362" s="9" t="s">
        <v>81</v>
      </c>
      <c r="F362" s="10" t="s">
        <v>51</v>
      </c>
      <c r="G362" s="3" t="s">
        <v>74</v>
      </c>
      <c r="H362" s="3">
        <v>4</v>
      </c>
      <c r="I362" s="8">
        <v>4.52081</v>
      </c>
      <c r="J362" s="8">
        <v>3.0593599999999999</v>
      </c>
      <c r="K362" s="8">
        <v>3.0605799999999999</v>
      </c>
      <c r="L362" s="3">
        <v>0.189</v>
      </c>
      <c r="M362" s="3">
        <v>0.26200000000000001</v>
      </c>
      <c r="N362" s="3">
        <v>0.28399999999999997</v>
      </c>
      <c r="O362" s="3">
        <v>0.55300000000000005</v>
      </c>
      <c r="P362" s="3">
        <v>0.46</v>
      </c>
      <c r="Q362" s="3">
        <v>0.74199999999999999</v>
      </c>
      <c r="R362" s="3"/>
      <c r="S362" s="3"/>
      <c r="T362" s="3"/>
      <c r="U362" s="3"/>
      <c r="V362" s="3"/>
      <c r="W362" s="11"/>
      <c r="X362" s="3">
        <v>1.99</v>
      </c>
      <c r="Y362" s="3">
        <v>1.56</v>
      </c>
      <c r="Z362" s="7"/>
      <c r="AA362" s="7"/>
      <c r="AB362" s="7"/>
      <c r="AC362" s="7"/>
      <c r="AD362" s="7"/>
      <c r="AE362" s="7"/>
      <c r="AF362" s="5"/>
      <c r="AG362" s="5" t="s">
        <v>78</v>
      </c>
      <c r="AH362" s="5" t="s">
        <v>79</v>
      </c>
      <c r="AI362" s="5" t="s">
        <v>80</v>
      </c>
      <c r="AJ362" s="7"/>
      <c r="AK362" s="7"/>
    </row>
    <row r="363" spans="1:37" ht="14.5" x14ac:dyDescent="0.35">
      <c r="A363" s="1">
        <v>2019</v>
      </c>
      <c r="B363" s="8"/>
      <c r="C363" s="2" t="s">
        <v>75</v>
      </c>
      <c r="D363" s="2" t="s">
        <v>76</v>
      </c>
      <c r="E363" s="9" t="s">
        <v>82</v>
      </c>
      <c r="F363" s="10" t="s">
        <v>52</v>
      </c>
      <c r="G363" s="11" t="s">
        <v>46</v>
      </c>
      <c r="H363" s="11">
        <v>1</v>
      </c>
      <c r="I363" s="8">
        <v>41.327570000000001</v>
      </c>
      <c r="J363" s="8">
        <v>16.753789999999999</v>
      </c>
      <c r="K363" s="8">
        <v>17.049610000000001</v>
      </c>
      <c r="L363" s="3">
        <v>0.745</v>
      </c>
      <c r="M363" s="3">
        <v>1.276</v>
      </c>
      <c r="N363" s="3">
        <v>1.04</v>
      </c>
      <c r="O363" s="3">
        <v>1.393</v>
      </c>
      <c r="P363" s="3">
        <v>1.337</v>
      </c>
      <c r="Q363" s="3">
        <v>1.6859999999999999</v>
      </c>
      <c r="R363" s="3"/>
      <c r="S363" s="3"/>
      <c r="T363" s="3"/>
      <c r="U363" s="3"/>
      <c r="V363" s="3"/>
      <c r="W363" s="11"/>
      <c r="X363" s="3">
        <v>3.68</v>
      </c>
      <c r="Y363" s="3">
        <v>2.5099999999999998</v>
      </c>
      <c r="Z363" s="7"/>
      <c r="AA363" s="7"/>
      <c r="AB363" s="7"/>
      <c r="AC363" s="7"/>
      <c r="AD363" s="7"/>
      <c r="AE363" s="7"/>
      <c r="AF363" s="5"/>
      <c r="AG363" s="5" t="s">
        <v>78</v>
      </c>
      <c r="AH363" s="5" t="s">
        <v>79</v>
      </c>
      <c r="AI363" s="5" t="s">
        <v>80</v>
      </c>
      <c r="AJ363" s="7"/>
      <c r="AK363" s="7"/>
    </row>
    <row r="364" spans="1:37" ht="14.5" x14ac:dyDescent="0.35">
      <c r="A364" s="1">
        <v>2019</v>
      </c>
      <c r="B364" s="8"/>
      <c r="C364" s="2" t="s">
        <v>75</v>
      </c>
      <c r="D364" s="2" t="s">
        <v>76</v>
      </c>
      <c r="E364" s="9" t="s">
        <v>82</v>
      </c>
      <c r="F364" s="10" t="s">
        <v>52</v>
      </c>
      <c r="G364" s="11" t="s">
        <v>46</v>
      </c>
      <c r="H364" s="11">
        <v>2</v>
      </c>
      <c r="I364" s="8">
        <v>54.434399999999997</v>
      </c>
      <c r="J364" s="8">
        <v>14.38843</v>
      </c>
      <c r="K364" s="8">
        <v>22.951429999999998</v>
      </c>
      <c r="L364" s="3">
        <v>0.877</v>
      </c>
      <c r="M364" s="3">
        <v>1.0820000000000001</v>
      </c>
      <c r="N364" s="3">
        <v>1.135</v>
      </c>
      <c r="O364" s="3">
        <v>1.0349999999999999</v>
      </c>
      <c r="P364" s="3">
        <v>1.577</v>
      </c>
      <c r="Q364" s="3">
        <v>1.339</v>
      </c>
      <c r="R364" s="3"/>
      <c r="S364" s="3"/>
      <c r="T364" s="3"/>
      <c r="U364" s="3"/>
      <c r="V364" s="3"/>
      <c r="W364" s="11"/>
      <c r="X364" s="3">
        <v>3.31</v>
      </c>
      <c r="Y364" s="3">
        <v>2.84</v>
      </c>
      <c r="Z364" s="7"/>
      <c r="AA364" s="7"/>
      <c r="AB364" s="7"/>
      <c r="AC364" s="7"/>
      <c r="AD364" s="7"/>
      <c r="AE364" s="7"/>
      <c r="AF364" s="5"/>
      <c r="AG364" s="5" t="s">
        <v>78</v>
      </c>
      <c r="AH364" s="5" t="s">
        <v>79</v>
      </c>
      <c r="AI364" s="5" t="s">
        <v>80</v>
      </c>
      <c r="AJ364" s="7"/>
      <c r="AK364" s="7"/>
    </row>
    <row r="365" spans="1:37" ht="14.5" x14ac:dyDescent="0.35">
      <c r="A365" s="1">
        <v>2019</v>
      </c>
      <c r="B365" s="8"/>
      <c r="C365" s="2" t="s">
        <v>75</v>
      </c>
      <c r="D365" s="2" t="s">
        <v>76</v>
      </c>
      <c r="E365" s="9" t="s">
        <v>82</v>
      </c>
      <c r="F365" s="10" t="s">
        <v>52</v>
      </c>
      <c r="G365" s="11" t="s">
        <v>46</v>
      </c>
      <c r="H365" s="3">
        <v>4</v>
      </c>
      <c r="I365" s="8">
        <v>31.831939999999999</v>
      </c>
      <c r="J365" s="8">
        <v>16.478899999999999</v>
      </c>
      <c r="K365" s="8">
        <v>18.360009999999999</v>
      </c>
      <c r="L365" s="3">
        <v>0.72199999999999998</v>
      </c>
      <c r="M365" s="3">
        <v>1.2270000000000001</v>
      </c>
      <c r="N365" s="3">
        <v>0.99299999999999999</v>
      </c>
      <c r="O365" s="3">
        <v>1.4119999999999999</v>
      </c>
      <c r="P365" s="3">
        <v>1.413</v>
      </c>
      <c r="Q365" s="3">
        <v>1.712</v>
      </c>
      <c r="R365" s="3"/>
      <c r="S365" s="3"/>
      <c r="T365" s="3"/>
      <c r="U365" s="3"/>
      <c r="V365" s="3"/>
      <c r="W365" s="11"/>
      <c r="X365" s="3">
        <v>3.33</v>
      </c>
      <c r="Y365" s="3">
        <v>2.84</v>
      </c>
      <c r="Z365" s="7"/>
      <c r="AA365" s="7"/>
      <c r="AB365" s="7"/>
      <c r="AC365" s="7"/>
      <c r="AD365" s="7"/>
      <c r="AE365" s="7"/>
      <c r="AF365" s="5"/>
      <c r="AG365" s="5" t="s">
        <v>78</v>
      </c>
      <c r="AH365" s="5" t="s">
        <v>79</v>
      </c>
      <c r="AI365" s="5" t="s">
        <v>80</v>
      </c>
      <c r="AJ365" s="7"/>
      <c r="AK365" s="7"/>
    </row>
    <row r="366" spans="1:37" ht="14.5" x14ac:dyDescent="0.35">
      <c r="A366" s="1">
        <v>2019</v>
      </c>
      <c r="B366" s="8"/>
      <c r="C366" s="2" t="s">
        <v>75</v>
      </c>
      <c r="D366" s="2" t="s">
        <v>76</v>
      </c>
      <c r="E366" s="9" t="s">
        <v>82</v>
      </c>
      <c r="F366" s="10" t="s">
        <v>52</v>
      </c>
      <c r="G366" s="3" t="s">
        <v>40</v>
      </c>
      <c r="H366" s="3">
        <v>1</v>
      </c>
      <c r="I366" s="8">
        <v>26.224879999999999</v>
      </c>
      <c r="J366" s="8">
        <v>22.14264</v>
      </c>
      <c r="K366" s="8">
        <v>22.978529999999999</v>
      </c>
      <c r="L366" s="3">
        <v>0.308</v>
      </c>
      <c r="M366" s="3">
        <v>1.19</v>
      </c>
      <c r="N366" s="3">
        <v>0.81200000000000006</v>
      </c>
      <c r="O366" s="3">
        <v>1.365</v>
      </c>
      <c r="P366" s="3">
        <v>0.99299999999999999</v>
      </c>
      <c r="Q366" s="3">
        <v>1.671</v>
      </c>
      <c r="R366" s="3"/>
      <c r="S366" s="3"/>
      <c r="T366" s="3"/>
      <c r="U366" s="3"/>
      <c r="V366" s="3"/>
      <c r="W366" s="11"/>
      <c r="X366" s="3">
        <v>4.1500000000000004</v>
      </c>
      <c r="Y366" s="3">
        <v>2.4500000000000002</v>
      </c>
      <c r="Z366" s="7"/>
      <c r="AA366" s="7"/>
      <c r="AB366" s="7"/>
      <c r="AC366" s="7"/>
      <c r="AD366" s="7"/>
      <c r="AE366" s="7"/>
      <c r="AF366" s="5"/>
      <c r="AG366" s="5" t="s">
        <v>78</v>
      </c>
      <c r="AH366" s="5" t="s">
        <v>79</v>
      </c>
      <c r="AI366" s="5" t="s">
        <v>80</v>
      </c>
      <c r="AJ366" s="7"/>
      <c r="AK366" s="7"/>
    </row>
    <row r="367" spans="1:37" ht="14.5" x14ac:dyDescent="0.35">
      <c r="A367" s="1">
        <v>2019</v>
      </c>
      <c r="B367" s="8"/>
      <c r="C367" s="2" t="s">
        <v>75</v>
      </c>
      <c r="D367" s="2" t="s">
        <v>76</v>
      </c>
      <c r="E367" s="9" t="s">
        <v>82</v>
      </c>
      <c r="F367" s="10" t="s">
        <v>52</v>
      </c>
      <c r="G367" s="3" t="s">
        <v>40</v>
      </c>
      <c r="H367" s="3">
        <v>5</v>
      </c>
      <c r="I367" s="8">
        <v>22.309480000000001</v>
      </c>
      <c r="J367" s="8">
        <v>1.2074100000000001</v>
      </c>
      <c r="K367" s="8">
        <v>1.35754</v>
      </c>
      <c r="L367" s="3">
        <v>0.64300000000000002</v>
      </c>
      <c r="M367" s="3">
        <v>0.80900000000000005</v>
      </c>
      <c r="N367" s="3">
        <v>0.64700000000000002</v>
      </c>
      <c r="O367" s="3">
        <v>0.89300000000000002</v>
      </c>
      <c r="P367" s="3">
        <v>1.19</v>
      </c>
      <c r="Q367" s="3">
        <v>1.2529999999999999</v>
      </c>
      <c r="R367" s="3"/>
      <c r="S367" s="3"/>
      <c r="T367" s="3"/>
      <c r="U367" s="3"/>
      <c r="V367" s="3"/>
      <c r="W367" s="11"/>
      <c r="X367" s="3">
        <v>2.6</v>
      </c>
      <c r="Y367" s="3">
        <v>2.84</v>
      </c>
      <c r="Z367" s="7"/>
      <c r="AA367" s="7"/>
      <c r="AB367" s="7"/>
      <c r="AC367" s="7"/>
      <c r="AD367" s="7"/>
      <c r="AE367" s="7"/>
      <c r="AF367" s="5"/>
      <c r="AG367" s="5" t="s">
        <v>78</v>
      </c>
      <c r="AH367" s="5" t="s">
        <v>79</v>
      </c>
      <c r="AI367" s="5" t="s">
        <v>80</v>
      </c>
      <c r="AJ367" s="7"/>
      <c r="AK367" s="7"/>
    </row>
    <row r="368" spans="1:37" ht="14.5" x14ac:dyDescent="0.35">
      <c r="A368" s="1">
        <v>2019</v>
      </c>
      <c r="B368" s="8"/>
      <c r="C368" s="2" t="s">
        <v>75</v>
      </c>
      <c r="D368" s="2" t="s">
        <v>76</v>
      </c>
      <c r="E368" s="9" t="s">
        <v>82</v>
      </c>
      <c r="F368" s="10" t="s">
        <v>53</v>
      </c>
      <c r="G368" s="11" t="s">
        <v>46</v>
      </c>
      <c r="H368" s="3">
        <v>1</v>
      </c>
      <c r="I368" s="8">
        <v>15.218</v>
      </c>
      <c r="J368" s="8">
        <v>14.955249999999999</v>
      </c>
      <c r="K368" s="8">
        <v>14.96143</v>
      </c>
      <c r="L368" s="3">
        <v>0.19700000000000001</v>
      </c>
      <c r="M368" s="3">
        <v>0.84</v>
      </c>
      <c r="N368" s="3">
        <v>0.58099999999999996</v>
      </c>
      <c r="O368" s="3">
        <v>1.002</v>
      </c>
      <c r="P368" s="3">
        <v>0.73399999999999999</v>
      </c>
      <c r="Q368" s="3">
        <v>1.274</v>
      </c>
      <c r="R368" s="3"/>
      <c r="S368" s="3"/>
      <c r="T368" s="3"/>
      <c r="U368" s="3"/>
      <c r="V368" s="3"/>
      <c r="W368" s="11"/>
      <c r="X368" s="3">
        <v>3.26</v>
      </c>
      <c r="Y368" s="3">
        <v>1.74</v>
      </c>
      <c r="Z368" s="7"/>
      <c r="AA368" s="7"/>
      <c r="AB368" s="7"/>
      <c r="AC368" s="7"/>
      <c r="AD368" s="7"/>
      <c r="AE368" s="7"/>
      <c r="AF368" s="5"/>
      <c r="AG368" s="5" t="s">
        <v>78</v>
      </c>
      <c r="AH368" s="5" t="s">
        <v>79</v>
      </c>
      <c r="AI368" s="5" t="s">
        <v>80</v>
      </c>
      <c r="AJ368" s="7"/>
      <c r="AK368" s="7"/>
    </row>
    <row r="369" spans="1:37" ht="14.5" x14ac:dyDescent="0.35">
      <c r="A369" s="1">
        <v>2019</v>
      </c>
      <c r="B369" s="8"/>
      <c r="C369" s="2" t="s">
        <v>75</v>
      </c>
      <c r="D369" s="2" t="s">
        <v>76</v>
      </c>
      <c r="E369" s="9" t="s">
        <v>82</v>
      </c>
      <c r="F369" s="10" t="s">
        <v>53</v>
      </c>
      <c r="G369" s="11" t="s">
        <v>46</v>
      </c>
      <c r="H369" s="3">
        <v>2</v>
      </c>
      <c r="I369" s="8">
        <v>27.642779999999998</v>
      </c>
      <c r="J369" s="8">
        <v>15.883050000000001</v>
      </c>
      <c r="K369" s="8">
        <v>16.60688</v>
      </c>
      <c r="L369" s="3">
        <v>1.0129999999999999</v>
      </c>
      <c r="M369" s="3">
        <v>1.0589999999999999</v>
      </c>
      <c r="N369" s="3">
        <v>1.216</v>
      </c>
      <c r="O369" s="3">
        <v>1.1639999999999999</v>
      </c>
      <c r="P369" s="3">
        <v>1.633</v>
      </c>
      <c r="Q369" s="3">
        <v>1.5209999999999999</v>
      </c>
      <c r="R369" s="3"/>
      <c r="S369" s="3"/>
      <c r="T369" s="3"/>
      <c r="U369" s="3"/>
      <c r="V369" s="3"/>
      <c r="W369" s="11"/>
      <c r="X369" s="3">
        <v>3.88</v>
      </c>
      <c r="Y369" s="3">
        <v>3.5</v>
      </c>
      <c r="Z369" s="7"/>
      <c r="AA369" s="7"/>
      <c r="AB369" s="7"/>
      <c r="AC369" s="7"/>
      <c r="AD369" s="7"/>
      <c r="AE369" s="7"/>
      <c r="AF369" s="5"/>
      <c r="AG369" s="5" t="s">
        <v>78</v>
      </c>
      <c r="AH369" s="5" t="s">
        <v>79</v>
      </c>
      <c r="AI369" s="5" t="s">
        <v>80</v>
      </c>
      <c r="AJ369" s="7"/>
      <c r="AK369" s="7"/>
    </row>
    <row r="370" spans="1:37" ht="14.5" x14ac:dyDescent="0.35">
      <c r="A370" s="1">
        <v>2019</v>
      </c>
      <c r="B370" s="8"/>
      <c r="C370" s="2" t="s">
        <v>75</v>
      </c>
      <c r="D370" s="2" t="s">
        <v>76</v>
      </c>
      <c r="E370" s="9" t="s">
        <v>82</v>
      </c>
      <c r="F370" s="10" t="s">
        <v>53</v>
      </c>
      <c r="G370" s="11" t="s">
        <v>46</v>
      </c>
      <c r="H370" s="3">
        <v>4</v>
      </c>
      <c r="I370" s="8">
        <v>8.9268999999999998</v>
      </c>
      <c r="J370" s="8">
        <v>6.9530500000000002</v>
      </c>
      <c r="K370" s="8">
        <v>7.5525799999999998</v>
      </c>
      <c r="L370" s="3">
        <v>0.32300000000000001</v>
      </c>
      <c r="M370" s="3">
        <v>0.56000000000000005</v>
      </c>
      <c r="N370" s="3">
        <v>0.47899999999999998</v>
      </c>
      <c r="O370" s="3">
        <v>0.64900000000000002</v>
      </c>
      <c r="P370" s="3">
        <v>0.67</v>
      </c>
      <c r="Q370" s="3">
        <v>0.97799999999999998</v>
      </c>
      <c r="R370" s="3"/>
      <c r="S370" s="3"/>
      <c r="T370" s="3"/>
      <c r="U370" s="3"/>
      <c r="V370" s="3"/>
      <c r="W370" s="11"/>
      <c r="X370" s="3">
        <v>2.82</v>
      </c>
      <c r="Y370" s="3">
        <v>1.51</v>
      </c>
      <c r="Z370" s="7"/>
      <c r="AA370" s="7"/>
      <c r="AB370" s="7"/>
      <c r="AC370" s="7"/>
      <c r="AD370" s="7"/>
      <c r="AE370" s="7"/>
      <c r="AF370" s="5"/>
      <c r="AG370" s="5" t="s">
        <v>78</v>
      </c>
      <c r="AH370" s="5" t="s">
        <v>79</v>
      </c>
      <c r="AI370" s="5" t="s">
        <v>80</v>
      </c>
      <c r="AJ370" s="7"/>
      <c r="AK370" s="7"/>
    </row>
    <row r="371" spans="1:37" ht="14.5" x14ac:dyDescent="0.35">
      <c r="A371" s="1">
        <v>2019</v>
      </c>
      <c r="B371" s="8"/>
      <c r="C371" s="2" t="s">
        <v>75</v>
      </c>
      <c r="D371" s="2" t="s">
        <v>76</v>
      </c>
      <c r="E371" s="9" t="s">
        <v>82</v>
      </c>
      <c r="F371" s="10" t="s">
        <v>53</v>
      </c>
      <c r="G371" s="11" t="s">
        <v>46</v>
      </c>
      <c r="H371" s="3">
        <v>6</v>
      </c>
      <c r="I371" s="8">
        <v>28.56306</v>
      </c>
      <c r="J371" s="8">
        <v>12.429500000000001</v>
      </c>
      <c r="K371" s="8">
        <v>14.87257</v>
      </c>
      <c r="L371" s="3">
        <v>0.40100000000000002</v>
      </c>
      <c r="M371" s="3">
        <v>1.18</v>
      </c>
      <c r="N371" s="3">
        <v>0.63200000000000001</v>
      </c>
      <c r="O371" s="3">
        <v>1.3109999999999999</v>
      </c>
      <c r="P371" s="3">
        <v>1.042</v>
      </c>
      <c r="Q371" s="3">
        <v>1.718</v>
      </c>
      <c r="R371" s="3"/>
      <c r="S371" s="3"/>
      <c r="T371" s="3"/>
      <c r="U371" s="3"/>
      <c r="V371" s="3"/>
      <c r="W371" s="11"/>
      <c r="X371" s="3">
        <v>4.34</v>
      </c>
      <c r="Y371" s="3">
        <v>2.21</v>
      </c>
      <c r="Z371" s="7"/>
      <c r="AA371" s="7"/>
      <c r="AB371" s="7"/>
      <c r="AC371" s="7"/>
      <c r="AD371" s="7"/>
      <c r="AE371" s="7"/>
      <c r="AF371" s="5"/>
      <c r="AG371" s="5" t="s">
        <v>78</v>
      </c>
      <c r="AH371" s="5" t="s">
        <v>79</v>
      </c>
      <c r="AI371" s="5" t="s">
        <v>80</v>
      </c>
      <c r="AJ371" s="7"/>
      <c r="AK371" s="7"/>
    </row>
    <row r="372" spans="1:37" ht="14.5" x14ac:dyDescent="0.35">
      <c r="A372" s="1">
        <v>2019</v>
      </c>
      <c r="B372" s="8"/>
      <c r="C372" s="2" t="s">
        <v>75</v>
      </c>
      <c r="D372" s="2" t="s">
        <v>76</v>
      </c>
      <c r="E372" s="9" t="s">
        <v>82</v>
      </c>
      <c r="F372" s="10" t="s">
        <v>53</v>
      </c>
      <c r="G372" s="3" t="s">
        <v>74</v>
      </c>
      <c r="H372" s="11">
        <v>2</v>
      </c>
      <c r="I372" s="8">
        <v>6.0382999999999996</v>
      </c>
      <c r="J372" s="8">
        <v>4.3553100000000002</v>
      </c>
      <c r="K372" s="8">
        <v>4.3745599999999998</v>
      </c>
      <c r="L372" s="3">
        <v>0.06</v>
      </c>
      <c r="M372" s="3">
        <v>0.85499999999999998</v>
      </c>
      <c r="N372" s="3">
        <v>0.10199999999999999</v>
      </c>
      <c r="O372" s="3">
        <v>0.58699999999999997</v>
      </c>
      <c r="P372" s="3">
        <v>0.40699999999999997</v>
      </c>
      <c r="Q372" s="3">
        <v>1.2010000000000001</v>
      </c>
      <c r="R372" s="3"/>
      <c r="S372" s="3"/>
      <c r="T372" s="3"/>
      <c r="U372" s="3"/>
      <c r="V372" s="3"/>
      <c r="W372" s="11"/>
      <c r="X372" s="3">
        <v>2.82</v>
      </c>
      <c r="Y372" s="3">
        <v>1.3</v>
      </c>
      <c r="Z372" s="7"/>
      <c r="AA372" s="7"/>
      <c r="AB372" s="7"/>
      <c r="AC372" s="7"/>
      <c r="AD372" s="7"/>
      <c r="AE372" s="7"/>
      <c r="AF372" s="5"/>
      <c r="AG372" s="5" t="s">
        <v>78</v>
      </c>
      <c r="AH372" s="5" t="s">
        <v>79</v>
      </c>
      <c r="AI372" s="5" t="s">
        <v>80</v>
      </c>
      <c r="AJ372" s="7"/>
      <c r="AK372" s="7"/>
    </row>
    <row r="373" spans="1:37" ht="14.5" x14ac:dyDescent="0.35">
      <c r="A373" s="1">
        <v>2019</v>
      </c>
      <c r="B373" s="8"/>
      <c r="C373" s="2" t="s">
        <v>75</v>
      </c>
      <c r="D373" s="2" t="s">
        <v>76</v>
      </c>
      <c r="E373" s="9" t="s">
        <v>82</v>
      </c>
      <c r="F373" s="10" t="s">
        <v>54</v>
      </c>
      <c r="G373" s="11" t="s">
        <v>46</v>
      </c>
      <c r="H373" s="3">
        <v>1</v>
      </c>
      <c r="I373" s="8">
        <v>41.505429999999997</v>
      </c>
      <c r="J373" s="8">
        <v>15.533810000000001</v>
      </c>
      <c r="K373" s="8">
        <v>24.520530000000001</v>
      </c>
      <c r="L373" s="3">
        <v>0.59199999999999997</v>
      </c>
      <c r="M373" s="3">
        <v>1.2709999999999999</v>
      </c>
      <c r="N373" s="3">
        <v>1.004</v>
      </c>
      <c r="O373" s="3">
        <v>1.788</v>
      </c>
      <c r="P373" s="3">
        <v>1.3420000000000001</v>
      </c>
      <c r="Q373" s="3">
        <v>2.359</v>
      </c>
      <c r="R373" s="3"/>
      <c r="S373" s="3"/>
      <c r="T373" s="3"/>
      <c r="U373" s="3"/>
      <c r="V373" s="3"/>
      <c r="W373" s="11"/>
      <c r="X373" s="3">
        <v>4.26</v>
      </c>
      <c r="Y373" s="3">
        <v>2.83</v>
      </c>
      <c r="Z373" s="7"/>
      <c r="AA373" s="7"/>
      <c r="AB373" s="7"/>
      <c r="AC373" s="7"/>
      <c r="AD373" s="7"/>
      <c r="AE373" s="7"/>
      <c r="AF373" s="5"/>
      <c r="AG373" s="5" t="s">
        <v>78</v>
      </c>
      <c r="AH373" s="5" t="s">
        <v>79</v>
      </c>
      <c r="AI373" s="5" t="s">
        <v>80</v>
      </c>
      <c r="AJ373" s="7"/>
      <c r="AK373" s="7"/>
    </row>
    <row r="374" spans="1:37" ht="14.5" x14ac:dyDescent="0.35">
      <c r="A374" s="1">
        <v>2019</v>
      </c>
      <c r="B374" s="8"/>
      <c r="C374" s="2" t="s">
        <v>75</v>
      </c>
      <c r="D374" s="2" t="s">
        <v>76</v>
      </c>
      <c r="E374" s="9" t="s">
        <v>82</v>
      </c>
      <c r="F374" s="10" t="s">
        <v>54</v>
      </c>
      <c r="G374" s="11" t="s">
        <v>46</v>
      </c>
      <c r="H374" s="11">
        <v>2</v>
      </c>
      <c r="I374" s="8">
        <v>42.057960000000001</v>
      </c>
      <c r="J374" s="8">
        <v>24.441310000000001</v>
      </c>
      <c r="K374" s="8">
        <v>29.889859999999999</v>
      </c>
      <c r="L374" s="3">
        <v>0.44400000000000001</v>
      </c>
      <c r="M374" s="3">
        <v>1.4330000000000001</v>
      </c>
      <c r="N374" s="3">
        <v>1.381</v>
      </c>
      <c r="O374" s="3">
        <v>2.0009999999999999</v>
      </c>
      <c r="P374" s="3">
        <v>1.968</v>
      </c>
      <c r="Q374" s="3">
        <v>2.726</v>
      </c>
      <c r="R374" s="3"/>
      <c r="S374" s="3"/>
      <c r="T374" s="3"/>
      <c r="U374" s="3"/>
      <c r="V374" s="3"/>
      <c r="W374" s="11"/>
      <c r="X374" s="3">
        <v>5.05</v>
      </c>
      <c r="Y374" s="3">
        <v>3.1</v>
      </c>
      <c r="Z374" s="7"/>
      <c r="AA374" s="7"/>
      <c r="AB374" s="7"/>
      <c r="AC374" s="7"/>
      <c r="AD374" s="7"/>
      <c r="AE374" s="7"/>
      <c r="AF374" s="5"/>
      <c r="AG374" s="5" t="s">
        <v>78</v>
      </c>
      <c r="AH374" s="5" t="s">
        <v>79</v>
      </c>
      <c r="AI374" s="5" t="s">
        <v>80</v>
      </c>
      <c r="AJ374" s="7"/>
      <c r="AK374" s="7"/>
    </row>
    <row r="375" spans="1:37" ht="14.5" x14ac:dyDescent="0.35">
      <c r="A375" s="1">
        <v>2019</v>
      </c>
      <c r="B375" s="8"/>
      <c r="C375" s="2" t="s">
        <v>75</v>
      </c>
      <c r="D375" s="2" t="s">
        <v>76</v>
      </c>
      <c r="E375" s="9" t="s">
        <v>82</v>
      </c>
      <c r="F375" s="10" t="s">
        <v>54</v>
      </c>
      <c r="G375" s="11" t="s">
        <v>46</v>
      </c>
      <c r="H375" s="11">
        <v>3</v>
      </c>
      <c r="I375" s="8">
        <v>36.060180000000003</v>
      </c>
      <c r="J375" s="8">
        <v>18.640059999999998</v>
      </c>
      <c r="K375" s="8">
        <v>21.926490000000001</v>
      </c>
      <c r="L375" s="3">
        <v>0.22600000000000001</v>
      </c>
      <c r="M375" s="3">
        <v>1.583</v>
      </c>
      <c r="N375" s="3">
        <v>0.998</v>
      </c>
      <c r="O375" s="3">
        <v>1.929</v>
      </c>
      <c r="P375" s="3">
        <v>1.3680000000000001</v>
      </c>
      <c r="Q375" s="3">
        <v>2.4020000000000001</v>
      </c>
      <c r="R375" s="3"/>
      <c r="S375" s="3"/>
      <c r="T375" s="3"/>
      <c r="U375" s="3"/>
      <c r="V375" s="3"/>
      <c r="W375" s="11"/>
      <c r="X375" s="3">
        <v>4.6399999999999997</v>
      </c>
      <c r="Y375" s="3">
        <v>2.64</v>
      </c>
      <c r="Z375" s="7"/>
      <c r="AA375" s="7"/>
      <c r="AB375" s="7"/>
      <c r="AC375" s="7"/>
      <c r="AD375" s="7"/>
      <c r="AE375" s="7"/>
      <c r="AF375" s="5"/>
      <c r="AG375" s="5" t="s">
        <v>78</v>
      </c>
      <c r="AH375" s="5" t="s">
        <v>79</v>
      </c>
      <c r="AI375" s="5" t="s">
        <v>80</v>
      </c>
      <c r="AJ375" s="7"/>
      <c r="AK375" s="7"/>
    </row>
    <row r="376" spans="1:37" ht="14.5" x14ac:dyDescent="0.35">
      <c r="A376" s="1">
        <v>2019</v>
      </c>
      <c r="B376" s="8"/>
      <c r="C376" s="2" t="s">
        <v>75</v>
      </c>
      <c r="D376" s="2" t="s">
        <v>76</v>
      </c>
      <c r="E376" s="9" t="s">
        <v>82</v>
      </c>
      <c r="F376" s="10" t="s">
        <v>54</v>
      </c>
      <c r="G376" s="11" t="s">
        <v>46</v>
      </c>
      <c r="H376" s="3">
        <v>4</v>
      </c>
      <c r="I376" s="8">
        <v>44.759329999999999</v>
      </c>
      <c r="J376" s="8">
        <v>16.320060000000002</v>
      </c>
      <c r="K376" s="8">
        <v>22.995519999999999</v>
      </c>
      <c r="L376" s="3">
        <v>0.78600000000000003</v>
      </c>
      <c r="M376" s="3">
        <v>1.2210000000000001</v>
      </c>
      <c r="N376" s="3">
        <v>1.389</v>
      </c>
      <c r="O376" s="3">
        <v>1.7589999999999999</v>
      </c>
      <c r="P376" s="3">
        <v>1.853</v>
      </c>
      <c r="Q376" s="3">
        <v>2.2570000000000001</v>
      </c>
      <c r="R376" s="3"/>
      <c r="S376" s="3"/>
      <c r="T376" s="3"/>
      <c r="U376" s="3"/>
      <c r="V376" s="3"/>
      <c r="W376" s="11"/>
      <c r="X376" s="3">
        <v>3.86</v>
      </c>
      <c r="Y376" s="3">
        <v>3.2</v>
      </c>
      <c r="Z376" s="7"/>
      <c r="AA376" s="7"/>
      <c r="AB376" s="7"/>
      <c r="AC376" s="7"/>
      <c r="AD376" s="7"/>
      <c r="AE376" s="7"/>
      <c r="AF376" s="5"/>
      <c r="AG376" s="5" t="s">
        <v>78</v>
      </c>
      <c r="AH376" s="5" t="s">
        <v>79</v>
      </c>
      <c r="AI376" s="5" t="s">
        <v>80</v>
      </c>
      <c r="AJ376" s="7"/>
      <c r="AK376" s="7"/>
    </row>
    <row r="377" spans="1:37" ht="14.5" x14ac:dyDescent="0.35">
      <c r="A377" s="1">
        <v>2019</v>
      </c>
      <c r="B377" s="8"/>
      <c r="C377" s="2" t="s">
        <v>75</v>
      </c>
      <c r="D377" s="2" t="s">
        <v>76</v>
      </c>
      <c r="E377" s="9" t="s">
        <v>82</v>
      </c>
      <c r="F377" s="10" t="s">
        <v>54</v>
      </c>
      <c r="G377" s="11" t="s">
        <v>46</v>
      </c>
      <c r="H377" s="3">
        <v>5</v>
      </c>
      <c r="I377" s="8">
        <v>40.794040000000003</v>
      </c>
      <c r="J377" s="8">
        <v>10.790609999999999</v>
      </c>
      <c r="K377" s="8">
        <v>14.237159999999999</v>
      </c>
      <c r="L377" s="3">
        <v>0.46800000000000003</v>
      </c>
      <c r="M377" s="3">
        <v>0.84099999999999997</v>
      </c>
      <c r="N377" s="3">
        <v>0.76800000000000002</v>
      </c>
      <c r="O377" s="3">
        <v>1.2270000000000001</v>
      </c>
      <c r="P377" s="3">
        <v>1.1950000000000001</v>
      </c>
      <c r="Q377" s="3">
        <v>1.5309999999999999</v>
      </c>
      <c r="R377" s="3"/>
      <c r="S377" s="3"/>
      <c r="T377" s="3"/>
      <c r="U377" s="3"/>
      <c r="V377" s="3"/>
      <c r="W377" s="11"/>
      <c r="X377" s="3">
        <v>3.18</v>
      </c>
      <c r="Y377" s="3">
        <v>2.16</v>
      </c>
      <c r="Z377" s="7"/>
      <c r="AA377" s="7"/>
      <c r="AB377" s="7"/>
      <c r="AC377" s="7"/>
      <c r="AD377" s="7"/>
      <c r="AE377" s="7"/>
      <c r="AF377" s="5"/>
      <c r="AG377" s="5" t="s">
        <v>78</v>
      </c>
      <c r="AH377" s="5" t="s">
        <v>79</v>
      </c>
      <c r="AI377" s="5" t="s">
        <v>80</v>
      </c>
      <c r="AJ377" s="7"/>
      <c r="AK377" s="7"/>
    </row>
    <row r="378" spans="1:37" ht="14.5" x14ac:dyDescent="0.35">
      <c r="A378" s="1">
        <v>2019</v>
      </c>
      <c r="B378" s="8"/>
      <c r="C378" s="2" t="s">
        <v>75</v>
      </c>
      <c r="D378" s="2" t="s">
        <v>76</v>
      </c>
      <c r="E378" s="9" t="s">
        <v>82</v>
      </c>
      <c r="F378" s="10" t="s">
        <v>54</v>
      </c>
      <c r="G378" s="11" t="s">
        <v>46</v>
      </c>
      <c r="H378" s="3">
        <v>6</v>
      </c>
      <c r="I378" s="8">
        <v>44.871470000000002</v>
      </c>
      <c r="J378" s="8">
        <v>14.43168</v>
      </c>
      <c r="K378" s="8">
        <v>16.165569999999999</v>
      </c>
      <c r="L378" s="3">
        <v>0.17599999999999999</v>
      </c>
      <c r="M378" s="3">
        <v>1.2789999999999999</v>
      </c>
      <c r="N378" s="3">
        <v>0.877</v>
      </c>
      <c r="O378" s="3">
        <v>1.8160000000000001</v>
      </c>
      <c r="P378" s="3">
        <v>1.361</v>
      </c>
      <c r="Q378" s="3">
        <v>2.1989999999999998</v>
      </c>
      <c r="R378" s="3"/>
      <c r="S378" s="3"/>
      <c r="T378" s="3"/>
      <c r="U378" s="3"/>
      <c r="V378" s="3"/>
      <c r="W378" s="11"/>
      <c r="X378" s="3">
        <v>3.91</v>
      </c>
      <c r="Y378" s="3">
        <v>2.19</v>
      </c>
      <c r="Z378" s="7"/>
      <c r="AA378" s="7"/>
      <c r="AB378" s="7"/>
      <c r="AC378" s="7"/>
      <c r="AD378" s="7"/>
      <c r="AE378" s="7"/>
      <c r="AF378" s="5"/>
      <c r="AG378" s="5" t="s">
        <v>78</v>
      </c>
      <c r="AH378" s="5" t="s">
        <v>79</v>
      </c>
      <c r="AI378" s="5" t="s">
        <v>80</v>
      </c>
      <c r="AJ378" s="7"/>
      <c r="AK378" s="7"/>
    </row>
    <row r="379" spans="1:37" ht="14.5" x14ac:dyDescent="0.35">
      <c r="A379" s="1">
        <v>2019</v>
      </c>
      <c r="B379" s="8"/>
      <c r="C379" s="2" t="s">
        <v>75</v>
      </c>
      <c r="D379" s="2" t="s">
        <v>76</v>
      </c>
      <c r="E379" s="9" t="s">
        <v>82</v>
      </c>
      <c r="F379" s="10" t="s">
        <v>54</v>
      </c>
      <c r="G379" s="11" t="s">
        <v>40</v>
      </c>
      <c r="H379" s="3">
        <v>1</v>
      </c>
      <c r="I379" s="8">
        <v>28.562169999999998</v>
      </c>
      <c r="J379" s="8">
        <v>11.279339999999999</v>
      </c>
      <c r="K379" s="8">
        <v>14.4473</v>
      </c>
      <c r="L379" s="3">
        <v>0.50600000000000001</v>
      </c>
      <c r="M379" s="3">
        <v>1.113</v>
      </c>
      <c r="N379" s="3">
        <v>0.78800000000000003</v>
      </c>
      <c r="O379" s="3">
        <v>1.609</v>
      </c>
      <c r="P379" s="3">
        <v>1.1890000000000001</v>
      </c>
      <c r="Q379" s="3">
        <v>2.0350000000000001</v>
      </c>
      <c r="R379" s="3"/>
      <c r="S379" s="3"/>
      <c r="T379" s="3"/>
      <c r="U379" s="3"/>
      <c r="V379" s="3"/>
      <c r="W379" s="11"/>
      <c r="X379" s="3">
        <v>3.94</v>
      </c>
      <c r="Y379" s="3">
        <v>2.29</v>
      </c>
      <c r="Z379" s="7"/>
      <c r="AA379" s="7"/>
      <c r="AB379" s="7"/>
      <c r="AC379" s="7"/>
      <c r="AD379" s="7"/>
      <c r="AE379" s="7"/>
      <c r="AF379" s="5"/>
      <c r="AG379" s="5" t="s">
        <v>78</v>
      </c>
      <c r="AH379" s="5" t="s">
        <v>79</v>
      </c>
      <c r="AI379" s="5" t="s">
        <v>80</v>
      </c>
      <c r="AJ379" s="7"/>
      <c r="AK379" s="7"/>
    </row>
    <row r="380" spans="1:37" ht="14.5" x14ac:dyDescent="0.35">
      <c r="A380" s="1">
        <v>2019</v>
      </c>
      <c r="B380" s="8"/>
      <c r="C380" s="2" t="s">
        <v>75</v>
      </c>
      <c r="D380" s="2" t="s">
        <v>76</v>
      </c>
      <c r="E380" s="9" t="s">
        <v>82</v>
      </c>
      <c r="F380" s="10" t="s">
        <v>54</v>
      </c>
      <c r="G380" s="11" t="s">
        <v>40</v>
      </c>
      <c r="H380" s="11">
        <v>2</v>
      </c>
      <c r="I380" s="8">
        <v>22.79429</v>
      </c>
      <c r="J380" s="8">
        <v>12.71712</v>
      </c>
      <c r="K380" s="8">
        <v>16.18299</v>
      </c>
      <c r="L380" s="3">
        <v>0.68700000000000006</v>
      </c>
      <c r="M380" s="3">
        <v>1.397</v>
      </c>
      <c r="N380" s="3">
        <v>1.242</v>
      </c>
      <c r="O380" s="3">
        <v>2.0019999999999998</v>
      </c>
      <c r="P380" s="3">
        <v>1.63</v>
      </c>
      <c r="Q380" s="3">
        <v>2.3450000000000002</v>
      </c>
      <c r="R380" s="3"/>
      <c r="S380" s="3"/>
      <c r="T380" s="3"/>
      <c r="U380" s="3"/>
      <c r="V380" s="3"/>
      <c r="W380" s="11"/>
      <c r="X380" s="3">
        <v>4.13</v>
      </c>
      <c r="Y380" s="3">
        <v>2.65</v>
      </c>
      <c r="Z380" s="7"/>
      <c r="AA380" s="7"/>
      <c r="AB380" s="7"/>
      <c r="AC380" s="7"/>
      <c r="AD380" s="7"/>
      <c r="AE380" s="7"/>
      <c r="AF380" s="5"/>
      <c r="AG380" s="5" t="s">
        <v>78</v>
      </c>
      <c r="AH380" s="5" t="s">
        <v>79</v>
      </c>
      <c r="AI380" s="5" t="s">
        <v>80</v>
      </c>
      <c r="AJ380" s="7"/>
      <c r="AK380" s="7"/>
    </row>
    <row r="381" spans="1:37" ht="14.5" x14ac:dyDescent="0.35">
      <c r="A381" s="1">
        <v>2019</v>
      </c>
      <c r="B381" s="8"/>
      <c r="C381" s="2" t="s">
        <v>75</v>
      </c>
      <c r="D381" s="2" t="s">
        <v>76</v>
      </c>
      <c r="E381" s="9" t="s">
        <v>82</v>
      </c>
      <c r="F381" s="10" t="s">
        <v>54</v>
      </c>
      <c r="G381" s="11" t="s">
        <v>40</v>
      </c>
      <c r="H381" s="11">
        <v>3</v>
      </c>
      <c r="I381" s="8">
        <v>25.28276</v>
      </c>
      <c r="J381" s="8">
        <v>13.55878</v>
      </c>
      <c r="K381" s="8">
        <v>15.038930000000001</v>
      </c>
      <c r="L381" s="3">
        <v>9.8000000000000004E-2</v>
      </c>
      <c r="M381" s="3">
        <v>1.171</v>
      </c>
      <c r="N381" s="3">
        <v>0.42299999999999999</v>
      </c>
      <c r="O381" s="3">
        <v>1.694</v>
      </c>
      <c r="P381" s="3">
        <v>0.86599999999999999</v>
      </c>
      <c r="Q381" s="3">
        <v>2.2250000000000001</v>
      </c>
      <c r="R381" s="3"/>
      <c r="S381" s="3"/>
      <c r="T381" s="3"/>
      <c r="U381" s="3"/>
      <c r="V381" s="3"/>
      <c r="W381" s="11"/>
      <c r="X381" s="3">
        <v>3.76</v>
      </c>
      <c r="Y381" s="3">
        <v>2.16</v>
      </c>
      <c r="Z381" s="7"/>
      <c r="AA381" s="7"/>
      <c r="AB381" s="7"/>
      <c r="AC381" s="7"/>
      <c r="AD381" s="7"/>
      <c r="AE381" s="7"/>
      <c r="AF381" s="5"/>
      <c r="AG381" s="5" t="s">
        <v>78</v>
      </c>
      <c r="AH381" s="5" t="s">
        <v>79</v>
      </c>
      <c r="AI381" s="5" t="s">
        <v>80</v>
      </c>
      <c r="AJ381" s="7"/>
      <c r="AK381" s="7"/>
    </row>
    <row r="382" spans="1:37" ht="14.5" x14ac:dyDescent="0.35">
      <c r="A382" s="1">
        <v>2019</v>
      </c>
      <c r="B382" s="8"/>
      <c r="C382" s="2" t="s">
        <v>75</v>
      </c>
      <c r="D382" s="2" t="s">
        <v>76</v>
      </c>
      <c r="E382" s="9" t="s">
        <v>82</v>
      </c>
      <c r="F382" s="10" t="s">
        <v>54</v>
      </c>
      <c r="G382" s="11" t="s">
        <v>40</v>
      </c>
      <c r="H382" s="3">
        <v>4</v>
      </c>
      <c r="I382" s="8">
        <v>33.887590000000003</v>
      </c>
      <c r="J382" s="8">
        <v>11.576919999999999</v>
      </c>
      <c r="K382" s="8">
        <v>13.124230000000001</v>
      </c>
      <c r="L382" s="3">
        <v>0.38400000000000001</v>
      </c>
      <c r="M382" s="3">
        <v>1.1180000000000001</v>
      </c>
      <c r="N382" s="3">
        <v>0.89500000000000002</v>
      </c>
      <c r="O382" s="3">
        <v>1.3580000000000001</v>
      </c>
      <c r="P382" s="3">
        <v>1.1739999999999999</v>
      </c>
      <c r="Q382" s="3">
        <v>1.7809999999999999</v>
      </c>
      <c r="R382" s="3"/>
      <c r="S382" s="3"/>
      <c r="T382" s="3"/>
      <c r="U382" s="3"/>
      <c r="V382" s="3"/>
      <c r="W382" s="11"/>
      <c r="X382" s="3">
        <v>3.31</v>
      </c>
      <c r="Y382" s="3">
        <v>2.66</v>
      </c>
      <c r="Z382" s="7"/>
      <c r="AA382" s="7"/>
      <c r="AB382" s="7"/>
      <c r="AC382" s="7"/>
      <c r="AD382" s="7"/>
      <c r="AE382" s="7"/>
      <c r="AF382" s="5"/>
      <c r="AG382" s="5" t="s">
        <v>78</v>
      </c>
      <c r="AH382" s="5" t="s">
        <v>79</v>
      </c>
      <c r="AI382" s="5" t="s">
        <v>80</v>
      </c>
      <c r="AJ382" s="7"/>
      <c r="AK382" s="7"/>
    </row>
    <row r="383" spans="1:37" ht="14.5" x14ac:dyDescent="0.35">
      <c r="A383" s="1">
        <v>2019</v>
      </c>
      <c r="B383" s="8"/>
      <c r="C383" s="2" t="s">
        <v>75</v>
      </c>
      <c r="D383" s="2" t="s">
        <v>76</v>
      </c>
      <c r="E383" s="9" t="s">
        <v>82</v>
      </c>
      <c r="F383" s="10" t="s">
        <v>54</v>
      </c>
      <c r="G383" s="11" t="s">
        <v>40</v>
      </c>
      <c r="H383" s="3">
        <v>5</v>
      </c>
      <c r="I383" s="8">
        <v>28.082280000000001</v>
      </c>
      <c r="J383" s="8">
        <v>18.865410000000001</v>
      </c>
      <c r="K383" s="8">
        <v>19.926169999999999</v>
      </c>
      <c r="L383" s="3">
        <v>0.64100000000000001</v>
      </c>
      <c r="M383" s="3">
        <v>1.353</v>
      </c>
      <c r="N383" s="3">
        <v>1.1220000000000001</v>
      </c>
      <c r="O383" s="3">
        <v>1.712</v>
      </c>
      <c r="P383" s="3">
        <v>1.4590000000000001</v>
      </c>
      <c r="Q383" s="3">
        <v>2.0840000000000001</v>
      </c>
      <c r="R383" s="3"/>
      <c r="S383" s="3"/>
      <c r="T383" s="3"/>
      <c r="U383" s="3"/>
      <c r="V383" s="3"/>
      <c r="W383" s="11"/>
      <c r="X383" s="3">
        <v>4.12</v>
      </c>
      <c r="Y383" s="3">
        <v>3.04</v>
      </c>
      <c r="Z383" s="7"/>
      <c r="AA383" s="7"/>
      <c r="AB383" s="7"/>
      <c r="AC383" s="7"/>
      <c r="AD383" s="7"/>
      <c r="AE383" s="7"/>
      <c r="AF383" s="5"/>
      <c r="AG383" s="5" t="s">
        <v>78</v>
      </c>
      <c r="AH383" s="5" t="s">
        <v>79</v>
      </c>
      <c r="AI383" s="5" t="s">
        <v>80</v>
      </c>
      <c r="AJ383" s="7"/>
      <c r="AK383" s="7"/>
    </row>
    <row r="384" spans="1:37" ht="14.5" x14ac:dyDescent="0.35">
      <c r="A384" s="1">
        <v>2019</v>
      </c>
      <c r="B384" s="8"/>
      <c r="C384" s="2" t="s">
        <v>75</v>
      </c>
      <c r="D384" s="2" t="s">
        <v>76</v>
      </c>
      <c r="E384" s="9" t="s">
        <v>82</v>
      </c>
      <c r="F384" s="10" t="s">
        <v>54</v>
      </c>
      <c r="G384" s="11" t="s">
        <v>40</v>
      </c>
      <c r="H384" s="3">
        <v>6</v>
      </c>
      <c r="I384" s="8">
        <v>37.130270000000003</v>
      </c>
      <c r="J384" s="8">
        <v>15.102690000000001</v>
      </c>
      <c r="K384" s="8">
        <v>23.166170000000001</v>
      </c>
      <c r="L384" s="3">
        <v>0.19900000000000001</v>
      </c>
      <c r="M384" s="3">
        <v>1.4970000000000001</v>
      </c>
      <c r="N384" s="3">
        <v>1.228</v>
      </c>
      <c r="O384" s="3">
        <v>1.83</v>
      </c>
      <c r="P384" s="3">
        <v>1.8220000000000001</v>
      </c>
      <c r="Q384" s="3">
        <v>2.4049999999999998</v>
      </c>
      <c r="R384" s="3"/>
      <c r="S384" s="3"/>
      <c r="T384" s="3"/>
      <c r="U384" s="3"/>
      <c r="V384" s="3"/>
      <c r="W384" s="11"/>
      <c r="X384" s="3">
        <v>4.5999999999999996</v>
      </c>
      <c r="Y384" s="3">
        <v>2.5099999999999998</v>
      </c>
      <c r="Z384" s="7"/>
      <c r="AA384" s="7"/>
      <c r="AB384" s="7"/>
      <c r="AC384" s="7"/>
      <c r="AD384" s="7"/>
      <c r="AE384" s="7"/>
      <c r="AF384" s="5"/>
      <c r="AG384" s="5" t="s">
        <v>78</v>
      </c>
      <c r="AH384" s="5" t="s">
        <v>79</v>
      </c>
      <c r="AI384" s="5" t="s">
        <v>80</v>
      </c>
      <c r="AJ384" s="7"/>
      <c r="AK384" s="7"/>
    </row>
    <row r="385" spans="1:37" ht="14.5" x14ac:dyDescent="0.35">
      <c r="A385" s="1">
        <v>2019</v>
      </c>
      <c r="B385" s="8"/>
      <c r="C385" s="2" t="s">
        <v>75</v>
      </c>
      <c r="D385" s="2" t="s">
        <v>76</v>
      </c>
      <c r="E385" s="9" t="s">
        <v>82</v>
      </c>
      <c r="F385" s="10" t="s">
        <v>54</v>
      </c>
      <c r="G385" s="11" t="s">
        <v>74</v>
      </c>
      <c r="H385" s="3">
        <v>2</v>
      </c>
      <c r="I385" s="8">
        <v>13.005089999999999</v>
      </c>
      <c r="J385" s="8">
        <v>7.14194</v>
      </c>
      <c r="K385" s="8">
        <v>8.0278100000000006</v>
      </c>
      <c r="L385" s="3">
        <v>0.19800000000000001</v>
      </c>
      <c r="M385" s="3">
        <v>0.43</v>
      </c>
      <c r="N385" s="3">
        <v>0.17100000000000001</v>
      </c>
      <c r="O385" s="3">
        <v>0.77800000000000002</v>
      </c>
      <c r="P385" s="3">
        <v>0.51500000000000001</v>
      </c>
      <c r="Q385" s="3">
        <v>1.123</v>
      </c>
      <c r="R385" s="3"/>
      <c r="S385" s="3"/>
      <c r="T385" s="3"/>
      <c r="U385" s="3"/>
      <c r="V385" s="3"/>
      <c r="W385" s="11"/>
      <c r="X385" s="3">
        <v>3.63</v>
      </c>
      <c r="Y385" s="3">
        <v>1.54</v>
      </c>
      <c r="Z385" s="7"/>
      <c r="AA385" s="7"/>
      <c r="AB385" s="7"/>
      <c r="AC385" s="7"/>
      <c r="AD385" s="7"/>
      <c r="AE385" s="7"/>
      <c r="AF385" s="5"/>
      <c r="AG385" s="5" t="s">
        <v>78</v>
      </c>
      <c r="AH385" s="5" t="s">
        <v>79</v>
      </c>
      <c r="AI385" s="5" t="s">
        <v>80</v>
      </c>
      <c r="AJ385" s="7"/>
      <c r="AK385" s="7"/>
    </row>
    <row r="386" spans="1:37" ht="14.5" x14ac:dyDescent="0.35">
      <c r="A386" s="1">
        <v>2019</v>
      </c>
      <c r="B386" s="8"/>
      <c r="C386" s="2" t="s">
        <v>75</v>
      </c>
      <c r="D386" s="2" t="s">
        <v>76</v>
      </c>
      <c r="E386" s="9" t="s">
        <v>82</v>
      </c>
      <c r="F386" s="10" t="s">
        <v>55</v>
      </c>
      <c r="G386" s="11" t="s">
        <v>40</v>
      </c>
      <c r="H386" s="11">
        <v>3</v>
      </c>
      <c r="I386" s="8">
        <v>28.124099999999999</v>
      </c>
      <c r="J386" s="8">
        <v>23.112649999999999</v>
      </c>
      <c r="K386" s="8">
        <v>23.347490000000001</v>
      </c>
      <c r="L386" s="3">
        <v>0.63800000000000001</v>
      </c>
      <c r="M386" s="3">
        <v>1.365</v>
      </c>
      <c r="N386" s="3">
        <v>0.72799999999999998</v>
      </c>
      <c r="O386" s="3">
        <v>1.4350000000000001</v>
      </c>
      <c r="P386" s="3">
        <v>1.06</v>
      </c>
      <c r="Q386" s="3">
        <v>1.7110000000000001</v>
      </c>
      <c r="R386" s="3"/>
      <c r="S386" s="3"/>
      <c r="T386" s="3"/>
      <c r="U386" s="3"/>
      <c r="V386" s="3"/>
      <c r="W386" s="11"/>
      <c r="X386" s="3">
        <v>4.51</v>
      </c>
      <c r="Y386" s="3">
        <v>3.38</v>
      </c>
      <c r="Z386" s="7"/>
      <c r="AA386" s="7"/>
      <c r="AB386" s="7"/>
      <c r="AC386" s="7"/>
      <c r="AD386" s="7"/>
      <c r="AE386" s="7"/>
      <c r="AF386" s="5"/>
      <c r="AG386" s="5" t="s">
        <v>78</v>
      </c>
      <c r="AH386" s="5" t="s">
        <v>79</v>
      </c>
      <c r="AI386" s="5" t="s">
        <v>80</v>
      </c>
      <c r="AJ386" s="7"/>
      <c r="AK386" s="7"/>
    </row>
    <row r="387" spans="1:37" ht="14.5" x14ac:dyDescent="0.35">
      <c r="A387" s="1">
        <v>2019</v>
      </c>
      <c r="B387" s="8"/>
      <c r="C387" s="2" t="s">
        <v>75</v>
      </c>
      <c r="D387" s="2" t="s">
        <v>76</v>
      </c>
      <c r="E387" s="9" t="s">
        <v>82</v>
      </c>
      <c r="F387" s="10" t="s">
        <v>55</v>
      </c>
      <c r="G387" s="11" t="s">
        <v>40</v>
      </c>
      <c r="H387" s="3">
        <v>5</v>
      </c>
      <c r="I387" s="8">
        <v>8.0830599999999997</v>
      </c>
      <c r="J387" s="8">
        <v>10.12149</v>
      </c>
      <c r="K387" s="8">
        <v>10.13191</v>
      </c>
      <c r="L387" s="3">
        <v>0.32100000000000001</v>
      </c>
      <c r="M387" s="3">
        <v>0.82499999999999996</v>
      </c>
      <c r="N387" s="3">
        <v>0.40699999999999997</v>
      </c>
      <c r="O387" s="3">
        <v>0.98299999999999998</v>
      </c>
      <c r="P387" s="3">
        <v>0.63</v>
      </c>
      <c r="Q387" s="3">
        <v>1.216</v>
      </c>
      <c r="R387" s="3"/>
      <c r="S387" s="3"/>
      <c r="T387" s="3"/>
      <c r="U387" s="3"/>
      <c r="V387" s="3"/>
      <c r="W387" s="11"/>
      <c r="X387" s="3">
        <v>2.84</v>
      </c>
      <c r="Y387" s="3">
        <v>1.67</v>
      </c>
      <c r="Z387" s="7"/>
      <c r="AA387" s="7"/>
      <c r="AB387" s="7"/>
      <c r="AC387" s="7"/>
      <c r="AD387" s="7"/>
      <c r="AE387" s="7"/>
      <c r="AF387" s="5"/>
      <c r="AG387" s="5" t="s">
        <v>78</v>
      </c>
      <c r="AH387" s="5" t="s">
        <v>79</v>
      </c>
      <c r="AI387" s="5" t="s">
        <v>80</v>
      </c>
      <c r="AJ387" s="7"/>
      <c r="AK387" s="7"/>
    </row>
    <row r="388" spans="1:37" ht="14.5" x14ac:dyDescent="0.35">
      <c r="A388" s="1">
        <v>2019</v>
      </c>
      <c r="B388" s="8"/>
      <c r="C388" s="2" t="s">
        <v>75</v>
      </c>
      <c r="D388" s="2" t="s">
        <v>76</v>
      </c>
      <c r="E388" s="9" t="s">
        <v>82</v>
      </c>
      <c r="F388" s="10" t="s">
        <v>55</v>
      </c>
      <c r="G388" s="11" t="s">
        <v>40</v>
      </c>
      <c r="H388" s="3">
        <v>6</v>
      </c>
      <c r="I388" s="8">
        <v>6.4707499999999998</v>
      </c>
      <c r="J388" s="8">
        <v>8.75535</v>
      </c>
      <c r="K388" s="8">
        <v>9.4300899999999999</v>
      </c>
      <c r="L388" s="3">
        <v>0.27900000000000003</v>
      </c>
      <c r="M388" s="3">
        <v>0.84399999999999997</v>
      </c>
      <c r="N388" s="3">
        <v>0.439</v>
      </c>
      <c r="O388" s="3">
        <v>1.127</v>
      </c>
      <c r="P388" s="3">
        <v>0.66700000000000004</v>
      </c>
      <c r="Q388" s="3">
        <v>1.444</v>
      </c>
      <c r="R388" s="3"/>
      <c r="S388" s="3"/>
      <c r="T388" s="3"/>
      <c r="U388" s="3"/>
      <c r="V388" s="3"/>
      <c r="W388" s="11"/>
      <c r="X388" s="3">
        <v>3.28</v>
      </c>
      <c r="Y388" s="3">
        <v>1.86</v>
      </c>
      <c r="Z388" s="7"/>
      <c r="AA388" s="7"/>
      <c r="AB388" s="7"/>
      <c r="AC388" s="7"/>
      <c r="AD388" s="7"/>
      <c r="AE388" s="7"/>
      <c r="AF388" s="5"/>
      <c r="AG388" s="5" t="s">
        <v>78</v>
      </c>
      <c r="AH388" s="5" t="s">
        <v>79</v>
      </c>
      <c r="AI388" s="5" t="s">
        <v>80</v>
      </c>
      <c r="AJ388" s="7"/>
      <c r="AK388" s="7"/>
    </row>
    <row r="389" spans="1:37" ht="14.5" x14ac:dyDescent="0.35">
      <c r="A389" s="1">
        <v>2019</v>
      </c>
      <c r="B389" s="8"/>
      <c r="C389" s="2" t="s">
        <v>75</v>
      </c>
      <c r="D389" s="2" t="s">
        <v>76</v>
      </c>
      <c r="E389" s="9" t="s">
        <v>82</v>
      </c>
      <c r="F389" s="10" t="s">
        <v>55</v>
      </c>
      <c r="G389" s="11" t="s">
        <v>74</v>
      </c>
      <c r="H389" s="11">
        <v>2</v>
      </c>
      <c r="I389" s="8">
        <v>11.44304</v>
      </c>
      <c r="J389" s="8">
        <v>6.0175700000000001</v>
      </c>
      <c r="K389" s="8">
        <v>7.2002699999999997</v>
      </c>
      <c r="L389" s="3">
        <v>0.108</v>
      </c>
      <c r="M389" s="3">
        <v>0.9</v>
      </c>
      <c r="N389" s="3">
        <v>0.217</v>
      </c>
      <c r="O389" s="3">
        <v>1.252</v>
      </c>
      <c r="P389" s="3">
        <v>0.40899999999999997</v>
      </c>
      <c r="Q389" s="3">
        <v>1.54</v>
      </c>
      <c r="R389" s="3"/>
      <c r="S389" s="3"/>
      <c r="T389" s="3"/>
      <c r="U389" s="3"/>
      <c r="V389" s="3"/>
      <c r="W389" s="11"/>
      <c r="X389" s="3">
        <v>2.77</v>
      </c>
      <c r="Y389" s="3">
        <v>1.89</v>
      </c>
      <c r="Z389" s="7"/>
      <c r="AA389" s="7"/>
      <c r="AB389" s="7"/>
      <c r="AC389" s="7"/>
      <c r="AD389" s="7"/>
      <c r="AE389" s="7"/>
      <c r="AF389" s="5"/>
      <c r="AG389" s="5" t="s">
        <v>78</v>
      </c>
      <c r="AH389" s="5" t="s">
        <v>79</v>
      </c>
      <c r="AI389" s="5" t="s">
        <v>80</v>
      </c>
      <c r="AJ389" s="7"/>
      <c r="AK389" s="7"/>
    </row>
    <row r="390" spans="1:37" ht="14.5" x14ac:dyDescent="0.35">
      <c r="A390" s="1">
        <v>2019</v>
      </c>
      <c r="B390" s="8"/>
      <c r="C390" s="2" t="s">
        <v>75</v>
      </c>
      <c r="D390" s="2" t="s">
        <v>76</v>
      </c>
      <c r="E390" s="9" t="s">
        <v>82</v>
      </c>
      <c r="F390" s="10" t="s">
        <v>55</v>
      </c>
      <c r="G390" s="11" t="s">
        <v>74</v>
      </c>
      <c r="H390" s="3">
        <v>4</v>
      </c>
      <c r="I390" s="8">
        <v>11.37152</v>
      </c>
      <c r="J390" s="8">
        <v>5.5637600000000003</v>
      </c>
      <c r="K390" s="8">
        <v>6.3754</v>
      </c>
      <c r="L390" s="3">
        <v>0.18</v>
      </c>
      <c r="M390" s="3">
        <v>0.98299999999999998</v>
      </c>
      <c r="N390" s="3">
        <v>0.35499999999999998</v>
      </c>
      <c r="O390" s="3">
        <v>1.3220000000000001</v>
      </c>
      <c r="P390" s="3">
        <v>0.48899999999999999</v>
      </c>
      <c r="Q390" s="3">
        <v>1.62</v>
      </c>
      <c r="R390" s="3"/>
      <c r="S390" s="3"/>
      <c r="T390" s="3"/>
      <c r="U390" s="3"/>
      <c r="V390" s="3"/>
      <c r="W390" s="11"/>
      <c r="X390" s="3">
        <v>2.94</v>
      </c>
      <c r="Y390" s="3">
        <v>1.53</v>
      </c>
      <c r="Z390" s="7"/>
      <c r="AA390" s="7"/>
      <c r="AB390" s="7"/>
      <c r="AC390" s="7"/>
      <c r="AD390" s="7"/>
      <c r="AE390" s="7"/>
      <c r="AF390" s="5"/>
      <c r="AG390" s="5" t="s">
        <v>78</v>
      </c>
      <c r="AH390" s="5" t="s">
        <v>79</v>
      </c>
      <c r="AI390" s="5" t="s">
        <v>80</v>
      </c>
      <c r="AJ390" s="7"/>
      <c r="AK390" s="7"/>
    </row>
    <row r="391" spans="1:37" ht="14.5" x14ac:dyDescent="0.35">
      <c r="A391" s="1">
        <v>2019</v>
      </c>
      <c r="B391" s="8"/>
      <c r="C391" s="2" t="s">
        <v>75</v>
      </c>
      <c r="D391" s="2" t="s">
        <v>76</v>
      </c>
      <c r="E391" s="9" t="s">
        <v>82</v>
      </c>
      <c r="F391" s="10" t="s">
        <v>55</v>
      </c>
      <c r="G391" s="11" t="s">
        <v>74</v>
      </c>
      <c r="H391" s="3">
        <v>5</v>
      </c>
      <c r="I391" s="8">
        <v>11.85018</v>
      </c>
      <c r="J391" s="8">
        <v>7.7566699999999997</v>
      </c>
      <c r="K391" s="8">
        <v>7.7626600000000003</v>
      </c>
      <c r="L391" s="3">
        <v>6.3E-2</v>
      </c>
      <c r="M391" s="3">
        <v>1.089</v>
      </c>
      <c r="N391" s="3">
        <v>0.17599999999999999</v>
      </c>
      <c r="O391" s="3">
        <v>1.2190000000000001</v>
      </c>
      <c r="P391" s="3">
        <v>0.308</v>
      </c>
      <c r="Q391" s="3">
        <v>1.25</v>
      </c>
      <c r="R391" s="3"/>
      <c r="S391" s="3"/>
      <c r="T391" s="3"/>
      <c r="U391" s="3"/>
      <c r="V391" s="3"/>
      <c r="W391" s="11"/>
      <c r="X391" s="3">
        <v>3.98</v>
      </c>
      <c r="Y391" s="3">
        <v>1.88</v>
      </c>
      <c r="Z391" s="7"/>
      <c r="AA391" s="7"/>
      <c r="AB391" s="7"/>
      <c r="AC391" s="7"/>
      <c r="AD391" s="7"/>
      <c r="AE391" s="7"/>
      <c r="AF391" s="5"/>
      <c r="AG391" s="5" t="s">
        <v>78</v>
      </c>
      <c r="AH391" s="5" t="s">
        <v>79</v>
      </c>
      <c r="AI391" s="5" t="s">
        <v>80</v>
      </c>
      <c r="AJ391" s="7"/>
      <c r="AK391" s="7"/>
    </row>
    <row r="392" spans="1:37" ht="14.5" x14ac:dyDescent="0.35">
      <c r="A392" s="1">
        <v>2019</v>
      </c>
      <c r="B392" s="8"/>
      <c r="C392" s="2" t="s">
        <v>75</v>
      </c>
      <c r="D392" s="2" t="s">
        <v>76</v>
      </c>
      <c r="E392" s="9" t="s">
        <v>82</v>
      </c>
      <c r="F392" s="10" t="s">
        <v>56</v>
      </c>
      <c r="G392" s="11" t="s">
        <v>46</v>
      </c>
      <c r="H392" s="3">
        <v>1</v>
      </c>
      <c r="I392" s="8">
        <v>24.636019999999998</v>
      </c>
      <c r="J392" s="8">
        <v>7.89696</v>
      </c>
      <c r="K392" s="8">
        <v>9.5438500000000008</v>
      </c>
      <c r="L392" s="3">
        <v>0.435</v>
      </c>
      <c r="M392" s="3">
        <v>0.54900000000000004</v>
      </c>
      <c r="N392" s="3">
        <v>0.66800000000000004</v>
      </c>
      <c r="O392" s="3">
        <v>0.89400000000000002</v>
      </c>
      <c r="P392" s="3">
        <v>0.83299999999999996</v>
      </c>
      <c r="Q392" s="3">
        <v>1.143</v>
      </c>
      <c r="R392" s="3"/>
      <c r="S392" s="3"/>
      <c r="T392" s="3"/>
      <c r="U392" s="3"/>
      <c r="V392" s="3"/>
      <c r="W392" s="11"/>
      <c r="X392" s="3">
        <v>2.71</v>
      </c>
      <c r="Y392" s="3">
        <v>1.89</v>
      </c>
      <c r="Z392" s="7"/>
      <c r="AA392" s="7"/>
      <c r="AB392" s="7"/>
      <c r="AC392" s="7"/>
      <c r="AD392" s="7"/>
      <c r="AE392" s="7"/>
      <c r="AF392" s="5"/>
      <c r="AG392" s="5" t="s">
        <v>78</v>
      </c>
      <c r="AH392" s="5" t="s">
        <v>79</v>
      </c>
      <c r="AI392" s="5" t="s">
        <v>80</v>
      </c>
      <c r="AJ392" s="7"/>
      <c r="AK392" s="7"/>
    </row>
    <row r="393" spans="1:37" ht="14.5" x14ac:dyDescent="0.35">
      <c r="A393" s="1">
        <v>2019</v>
      </c>
      <c r="B393" s="8"/>
      <c r="C393" s="2" t="s">
        <v>75</v>
      </c>
      <c r="D393" s="2" t="s">
        <v>76</v>
      </c>
      <c r="E393" s="9" t="s">
        <v>82</v>
      </c>
      <c r="F393" s="10" t="s">
        <v>56</v>
      </c>
      <c r="G393" s="11" t="s">
        <v>46</v>
      </c>
      <c r="H393" s="11">
        <v>2</v>
      </c>
      <c r="I393" s="8">
        <v>36.124690000000001</v>
      </c>
      <c r="J393" s="8">
        <v>12.80261</v>
      </c>
      <c r="K393" s="8">
        <v>13.175269999999999</v>
      </c>
      <c r="L393" s="3">
        <v>0.61</v>
      </c>
      <c r="M393" s="3">
        <v>1.016</v>
      </c>
      <c r="N393" s="3">
        <v>0.85099999999999998</v>
      </c>
      <c r="O393" s="3">
        <v>1.3180000000000001</v>
      </c>
      <c r="P393" s="3">
        <v>1.0429999999999999</v>
      </c>
      <c r="Q393" s="3">
        <v>1.5209999999999999</v>
      </c>
      <c r="R393" s="3"/>
      <c r="S393" s="3"/>
      <c r="T393" s="3"/>
      <c r="U393" s="3"/>
      <c r="V393" s="3"/>
      <c r="W393" s="11"/>
      <c r="X393" s="3">
        <v>3.1</v>
      </c>
      <c r="Y393" s="3">
        <v>2.12</v>
      </c>
      <c r="Z393" s="7"/>
      <c r="AA393" s="7"/>
      <c r="AB393" s="7"/>
      <c r="AC393" s="7"/>
      <c r="AD393" s="7"/>
      <c r="AE393" s="7"/>
      <c r="AF393" s="5"/>
      <c r="AG393" s="5" t="s">
        <v>78</v>
      </c>
      <c r="AH393" s="5" t="s">
        <v>79</v>
      </c>
      <c r="AI393" s="5" t="s">
        <v>80</v>
      </c>
      <c r="AJ393" s="7"/>
      <c r="AK393" s="7"/>
    </row>
    <row r="394" spans="1:37" ht="14.5" x14ac:dyDescent="0.35">
      <c r="A394" s="1">
        <v>2019</v>
      </c>
      <c r="B394" s="8"/>
      <c r="C394" s="2" t="s">
        <v>75</v>
      </c>
      <c r="D394" s="2" t="s">
        <v>76</v>
      </c>
      <c r="E394" s="9" t="s">
        <v>82</v>
      </c>
      <c r="F394" s="10" t="s">
        <v>56</v>
      </c>
      <c r="G394" s="11" t="s">
        <v>40</v>
      </c>
      <c r="H394" s="11">
        <v>3</v>
      </c>
      <c r="I394" s="8">
        <v>26.174309999999998</v>
      </c>
      <c r="J394" s="8">
        <v>14.02441</v>
      </c>
      <c r="K394" s="8">
        <v>15.70973</v>
      </c>
      <c r="L394" s="3">
        <v>0.872</v>
      </c>
      <c r="M394" s="3">
        <v>0.999</v>
      </c>
      <c r="N394" s="3">
        <v>1.36</v>
      </c>
      <c r="O394" s="3">
        <v>1.5609999999999999</v>
      </c>
      <c r="P394" s="3">
        <v>1.6020000000000001</v>
      </c>
      <c r="Q394" s="3">
        <v>1.901</v>
      </c>
      <c r="R394" s="3"/>
      <c r="S394" s="3"/>
      <c r="T394" s="3"/>
      <c r="U394" s="3"/>
      <c r="V394" s="3"/>
      <c r="W394" s="11"/>
      <c r="X394" s="3">
        <v>4.22</v>
      </c>
      <c r="Y394" s="3">
        <v>3.36</v>
      </c>
      <c r="Z394" s="7"/>
      <c r="AA394" s="7"/>
      <c r="AB394" s="7"/>
      <c r="AC394" s="7"/>
      <c r="AD394" s="7"/>
      <c r="AE394" s="7"/>
      <c r="AF394" s="5"/>
      <c r="AG394" s="5" t="s">
        <v>78</v>
      </c>
      <c r="AH394" s="5" t="s">
        <v>79</v>
      </c>
      <c r="AI394" s="5" t="s">
        <v>80</v>
      </c>
      <c r="AJ394" s="7"/>
      <c r="AK394" s="7"/>
    </row>
    <row r="395" spans="1:37" ht="14.5" x14ac:dyDescent="0.35">
      <c r="A395" s="1">
        <v>2019</v>
      </c>
      <c r="B395" s="8"/>
      <c r="C395" s="2" t="s">
        <v>75</v>
      </c>
      <c r="D395" s="2" t="s">
        <v>76</v>
      </c>
      <c r="E395" s="9" t="s">
        <v>82</v>
      </c>
      <c r="F395" s="10" t="s">
        <v>56</v>
      </c>
      <c r="G395" s="11" t="s">
        <v>40</v>
      </c>
      <c r="H395" s="3">
        <v>6</v>
      </c>
      <c r="I395" s="8">
        <v>36.707509999999999</v>
      </c>
      <c r="J395" s="8">
        <v>8.3407400000000003</v>
      </c>
      <c r="K395" s="8">
        <v>22.741140000000001</v>
      </c>
      <c r="L395" s="3">
        <v>0.50800000000000001</v>
      </c>
      <c r="M395" s="3">
        <v>1.121</v>
      </c>
      <c r="N395" s="3">
        <v>0.84599999999999997</v>
      </c>
      <c r="O395" s="3">
        <v>1.387</v>
      </c>
      <c r="P395" s="3">
        <v>1.224</v>
      </c>
      <c r="Q395" s="3">
        <v>1.696</v>
      </c>
      <c r="R395" s="3"/>
      <c r="S395" s="3"/>
      <c r="T395" s="3"/>
      <c r="U395" s="3"/>
      <c r="V395" s="3"/>
      <c r="W395" s="11"/>
      <c r="X395" s="3">
        <v>4.17</v>
      </c>
      <c r="Y395" s="3">
        <v>3.1</v>
      </c>
      <c r="Z395" s="8"/>
      <c r="AA395" s="8"/>
      <c r="AB395" s="8"/>
      <c r="AC395" s="8"/>
      <c r="AD395" s="8"/>
      <c r="AE395" s="8"/>
      <c r="AF395" s="5"/>
      <c r="AG395" s="5" t="s">
        <v>78</v>
      </c>
      <c r="AH395" s="5" t="s">
        <v>79</v>
      </c>
      <c r="AI395" s="5" t="s">
        <v>80</v>
      </c>
      <c r="AJ395" s="8"/>
      <c r="AK395" s="8"/>
    </row>
    <row r="396" spans="1:37" ht="12.5" x14ac:dyDescent="0.25">
      <c r="A396" s="1">
        <v>2019</v>
      </c>
      <c r="B396" s="3">
        <v>1311</v>
      </c>
      <c r="C396" s="3" t="s">
        <v>75</v>
      </c>
      <c r="D396" s="1" t="s">
        <v>38</v>
      </c>
      <c r="E396" s="3"/>
      <c r="F396" s="1" t="s">
        <v>39</v>
      </c>
      <c r="G396" s="3" t="s">
        <v>46</v>
      </c>
      <c r="H396" s="3">
        <v>1</v>
      </c>
      <c r="I396" s="3">
        <v>141.81425999999999</v>
      </c>
      <c r="J396" s="3">
        <v>9.7461199999999995</v>
      </c>
      <c r="K396" s="3"/>
      <c r="L396" s="3">
        <v>4.4999999999999998E-2</v>
      </c>
      <c r="M396" s="3">
        <v>0.05</v>
      </c>
      <c r="N396" s="3">
        <v>1.5209999999999999</v>
      </c>
      <c r="O396" s="3">
        <v>1.917</v>
      </c>
      <c r="P396" s="3">
        <v>1.855</v>
      </c>
      <c r="Q396" s="3">
        <v>2.1680000000000001</v>
      </c>
      <c r="R396" s="3">
        <f t="shared" ref="R396:R476" si="2">2*Q396</f>
        <v>4.3360000000000003</v>
      </c>
      <c r="S396" s="3">
        <f t="shared" ref="S396:S476" si="3">2*P396</f>
        <v>3.71</v>
      </c>
      <c r="T396" s="3">
        <f t="shared" ref="T396:T476" si="4">Q396-O396</f>
        <v>0.25100000000000011</v>
      </c>
      <c r="U396" s="3">
        <f t="shared" ref="U396:U476" si="5">P396-N396</f>
        <v>0.33400000000000007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1" t="s">
        <v>41</v>
      </c>
      <c r="AH396" s="1" t="s">
        <v>42</v>
      </c>
      <c r="AI396" s="1" t="s">
        <v>43</v>
      </c>
      <c r="AJ396" s="3"/>
      <c r="AK396" s="3"/>
    </row>
    <row r="397" spans="1:37" ht="12.5" x14ac:dyDescent="0.25">
      <c r="A397" s="1">
        <v>2019</v>
      </c>
      <c r="B397" s="3">
        <v>1311</v>
      </c>
      <c r="C397" s="3" t="s">
        <v>75</v>
      </c>
      <c r="D397" s="1" t="s">
        <v>38</v>
      </c>
      <c r="E397" s="3"/>
      <c r="F397" s="1" t="s">
        <v>39</v>
      </c>
      <c r="G397" s="3" t="s">
        <v>40</v>
      </c>
      <c r="H397" s="3">
        <v>2</v>
      </c>
      <c r="I397" s="3">
        <v>151.12232</v>
      </c>
      <c r="J397" s="3">
        <v>13.13049</v>
      </c>
      <c r="K397" s="3"/>
      <c r="L397" s="3">
        <v>1.3029999999999999</v>
      </c>
      <c r="M397" s="3">
        <v>1.653</v>
      </c>
      <c r="N397" s="3">
        <v>1.71</v>
      </c>
      <c r="O397" s="3">
        <v>2.4119999999999999</v>
      </c>
      <c r="P397" s="3">
        <v>2.044</v>
      </c>
      <c r="Q397" s="3">
        <v>2.75</v>
      </c>
      <c r="R397" s="3">
        <f t="shared" si="2"/>
        <v>5.5</v>
      </c>
      <c r="S397" s="3">
        <f t="shared" si="3"/>
        <v>4.0880000000000001</v>
      </c>
      <c r="T397" s="3">
        <f t="shared" si="4"/>
        <v>0.33800000000000008</v>
      </c>
      <c r="U397" s="3">
        <f t="shared" si="5"/>
        <v>0.33400000000000007</v>
      </c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1" t="s">
        <v>41</v>
      </c>
      <c r="AH397" s="1" t="s">
        <v>42</v>
      </c>
      <c r="AI397" s="1" t="s">
        <v>43</v>
      </c>
      <c r="AJ397" s="3"/>
      <c r="AK397" s="3"/>
    </row>
    <row r="398" spans="1:37" ht="12.5" x14ac:dyDescent="0.25">
      <c r="A398" s="1">
        <v>2019</v>
      </c>
      <c r="B398" s="3">
        <v>1311</v>
      </c>
      <c r="C398" s="3" t="s">
        <v>75</v>
      </c>
      <c r="D398" s="1" t="s">
        <v>38</v>
      </c>
      <c r="E398" s="3"/>
      <c r="F398" s="1" t="s">
        <v>39</v>
      </c>
      <c r="G398" s="3" t="s">
        <v>40</v>
      </c>
      <c r="H398" s="3">
        <v>3</v>
      </c>
      <c r="I398" s="3">
        <v>127.56021</v>
      </c>
      <c r="J398" s="3">
        <v>8.6432800000000007</v>
      </c>
      <c r="K398" s="3">
        <v>9.8227399999999996</v>
      </c>
      <c r="L398" s="3">
        <v>0.57499999999999996</v>
      </c>
      <c r="M398" s="3">
        <v>1.4550000000000001</v>
      </c>
      <c r="N398" s="3">
        <v>1.1319999999999999</v>
      </c>
      <c r="O398" s="3">
        <v>2.3359999999999999</v>
      </c>
      <c r="P398" s="3">
        <v>1.427</v>
      </c>
      <c r="Q398" s="3">
        <v>2.7229999999999999</v>
      </c>
      <c r="R398" s="3">
        <f t="shared" si="2"/>
        <v>5.4459999999999997</v>
      </c>
      <c r="S398" s="3">
        <f t="shared" si="3"/>
        <v>2.8540000000000001</v>
      </c>
      <c r="T398" s="3">
        <f t="shared" si="4"/>
        <v>0.38700000000000001</v>
      </c>
      <c r="U398" s="3">
        <f t="shared" si="5"/>
        <v>0.29500000000000015</v>
      </c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1" t="s">
        <v>41</v>
      </c>
      <c r="AH398" s="1" t="s">
        <v>42</v>
      </c>
      <c r="AI398" s="1" t="s">
        <v>43</v>
      </c>
      <c r="AJ398" s="3"/>
      <c r="AK398" s="3"/>
    </row>
    <row r="399" spans="1:37" ht="12.5" x14ac:dyDescent="0.25">
      <c r="A399" s="1">
        <v>2019</v>
      </c>
      <c r="B399" s="3">
        <v>1311</v>
      </c>
      <c r="C399" s="3" t="s">
        <v>75</v>
      </c>
      <c r="D399" s="1" t="s">
        <v>38</v>
      </c>
      <c r="E399" s="3"/>
      <c r="F399" s="1" t="s">
        <v>39</v>
      </c>
      <c r="G399" s="3" t="s">
        <v>40</v>
      </c>
      <c r="H399" s="3">
        <v>4</v>
      </c>
      <c r="I399" s="3">
        <v>64.021770000000004</v>
      </c>
      <c r="J399" s="3">
        <v>7.30626</v>
      </c>
      <c r="K399" s="3"/>
      <c r="L399" s="3">
        <v>1.35</v>
      </c>
      <c r="M399" s="3">
        <v>1.5129999999999999</v>
      </c>
      <c r="N399" s="3">
        <v>1.87</v>
      </c>
      <c r="O399" s="3">
        <v>2.355</v>
      </c>
      <c r="P399" s="3">
        <v>2.181</v>
      </c>
      <c r="Q399" s="3">
        <v>2.6</v>
      </c>
      <c r="R399" s="3">
        <f t="shared" si="2"/>
        <v>5.2</v>
      </c>
      <c r="S399" s="3">
        <f t="shared" si="3"/>
        <v>4.3620000000000001</v>
      </c>
      <c r="T399" s="3">
        <f t="shared" si="4"/>
        <v>0.24500000000000011</v>
      </c>
      <c r="U399" s="3">
        <f t="shared" si="5"/>
        <v>0.31099999999999994</v>
      </c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1" t="s">
        <v>41</v>
      </c>
      <c r="AH399" s="1" t="s">
        <v>42</v>
      </c>
      <c r="AI399" s="1" t="s">
        <v>43</v>
      </c>
      <c r="AJ399" s="3"/>
      <c r="AK399" s="3"/>
    </row>
    <row r="400" spans="1:37" ht="12.5" x14ac:dyDescent="0.25">
      <c r="A400" s="1">
        <v>2019</v>
      </c>
      <c r="B400" s="3">
        <v>1311</v>
      </c>
      <c r="C400" s="3" t="s">
        <v>75</v>
      </c>
      <c r="D400" s="1" t="s">
        <v>38</v>
      </c>
      <c r="E400" s="3"/>
      <c r="F400" s="1" t="s">
        <v>44</v>
      </c>
      <c r="G400" s="3" t="s">
        <v>46</v>
      </c>
      <c r="H400" s="3">
        <v>1</v>
      </c>
      <c r="I400" s="3">
        <v>119.05163</v>
      </c>
      <c r="J400" s="3">
        <v>13.132289999999999</v>
      </c>
      <c r="K400" s="3">
        <v>15.86088</v>
      </c>
      <c r="L400" s="3">
        <v>4.4999999999999998E-2</v>
      </c>
      <c r="M400" s="3">
        <v>4.8000000000000001E-2</v>
      </c>
      <c r="N400" s="3">
        <v>1.899</v>
      </c>
      <c r="O400" s="3">
        <v>2.0880000000000001</v>
      </c>
      <c r="P400" s="3">
        <v>2.258</v>
      </c>
      <c r="Q400" s="3">
        <v>2.383</v>
      </c>
      <c r="R400" s="3">
        <f t="shared" si="2"/>
        <v>4.766</v>
      </c>
      <c r="S400" s="3">
        <f t="shared" si="3"/>
        <v>4.516</v>
      </c>
      <c r="T400" s="3">
        <f t="shared" si="4"/>
        <v>0.29499999999999993</v>
      </c>
      <c r="U400" s="3">
        <f t="shared" si="5"/>
        <v>0.35899999999999999</v>
      </c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1" t="s">
        <v>41</v>
      </c>
      <c r="AH400" s="1" t="s">
        <v>42</v>
      </c>
      <c r="AI400" s="1" t="s">
        <v>43</v>
      </c>
      <c r="AJ400" s="3"/>
      <c r="AK400" s="3"/>
    </row>
    <row r="401" spans="1:37" ht="12.5" x14ac:dyDescent="0.25">
      <c r="A401" s="1">
        <v>2019</v>
      </c>
      <c r="B401" s="3">
        <v>1311</v>
      </c>
      <c r="C401" s="3" t="s">
        <v>75</v>
      </c>
      <c r="D401" s="1" t="s">
        <v>38</v>
      </c>
      <c r="E401" s="3"/>
      <c r="F401" s="1" t="s">
        <v>44</v>
      </c>
      <c r="G401" s="3" t="s">
        <v>46</v>
      </c>
      <c r="H401" s="3">
        <v>2</v>
      </c>
      <c r="I401" s="3">
        <v>136.47076999999999</v>
      </c>
      <c r="J401" s="3">
        <v>15.684469999999999</v>
      </c>
      <c r="K401" s="3">
        <v>18.258179999999999</v>
      </c>
      <c r="L401" s="3">
        <v>4.7E-2</v>
      </c>
      <c r="M401" s="3">
        <v>5.5E-2</v>
      </c>
      <c r="N401" s="3">
        <v>2.036</v>
      </c>
      <c r="O401" s="3">
        <v>2.6480000000000001</v>
      </c>
      <c r="P401" s="3">
        <v>2.254</v>
      </c>
      <c r="Q401" s="3">
        <v>2.851</v>
      </c>
      <c r="R401" s="3">
        <f t="shared" si="2"/>
        <v>5.702</v>
      </c>
      <c r="S401" s="3">
        <f t="shared" si="3"/>
        <v>4.508</v>
      </c>
      <c r="T401" s="3">
        <f t="shared" si="4"/>
        <v>0.20299999999999985</v>
      </c>
      <c r="U401" s="3">
        <f t="shared" si="5"/>
        <v>0.21799999999999997</v>
      </c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1" t="s">
        <v>41</v>
      </c>
      <c r="AH401" s="1" t="s">
        <v>42</v>
      </c>
      <c r="AI401" s="1" t="s">
        <v>43</v>
      </c>
      <c r="AJ401" s="3"/>
      <c r="AK401" s="3"/>
    </row>
    <row r="402" spans="1:37" ht="12.5" x14ac:dyDescent="0.25">
      <c r="A402" s="1">
        <v>2019</v>
      </c>
      <c r="B402" s="3">
        <v>1311</v>
      </c>
      <c r="C402" s="3" t="s">
        <v>75</v>
      </c>
      <c r="D402" s="1" t="s">
        <v>38</v>
      </c>
      <c r="E402" s="3"/>
      <c r="F402" s="1" t="s">
        <v>44</v>
      </c>
      <c r="G402" s="3" t="s">
        <v>46</v>
      </c>
      <c r="H402" s="3">
        <v>3</v>
      </c>
      <c r="I402" s="3">
        <v>122.06108</v>
      </c>
      <c r="J402" s="3">
        <v>12.187110000000001</v>
      </c>
      <c r="K402" s="3"/>
      <c r="L402" s="3">
        <v>5.0999999999999997E-2</v>
      </c>
      <c r="M402" s="3">
        <v>5.2999999999999999E-2</v>
      </c>
      <c r="N402" s="3">
        <v>1.639</v>
      </c>
      <c r="O402" s="3">
        <v>2.4540000000000002</v>
      </c>
      <c r="P402" s="3">
        <v>1.974</v>
      </c>
      <c r="Q402" s="3">
        <v>2.8380000000000001</v>
      </c>
      <c r="R402" s="3">
        <f t="shared" si="2"/>
        <v>5.6760000000000002</v>
      </c>
      <c r="S402" s="3">
        <f t="shared" si="3"/>
        <v>3.948</v>
      </c>
      <c r="T402" s="3">
        <f t="shared" si="4"/>
        <v>0.3839999999999999</v>
      </c>
      <c r="U402" s="3">
        <f t="shared" si="5"/>
        <v>0.33499999999999996</v>
      </c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1" t="s">
        <v>41</v>
      </c>
      <c r="AH402" s="1" t="s">
        <v>42</v>
      </c>
      <c r="AI402" s="1" t="s">
        <v>43</v>
      </c>
      <c r="AJ402" s="3"/>
      <c r="AK402" s="3"/>
    </row>
    <row r="403" spans="1:37" ht="12.5" x14ac:dyDescent="0.25">
      <c r="A403" s="1">
        <v>2019</v>
      </c>
      <c r="B403" s="3">
        <v>1311</v>
      </c>
      <c r="C403" s="3" t="s">
        <v>75</v>
      </c>
      <c r="D403" s="1" t="s">
        <v>38</v>
      </c>
      <c r="E403" s="3"/>
      <c r="F403" s="1" t="s">
        <v>44</v>
      </c>
      <c r="G403" s="3" t="s">
        <v>40</v>
      </c>
      <c r="H403" s="3">
        <v>1</v>
      </c>
      <c r="I403" s="3">
        <v>106.40468</v>
      </c>
      <c r="J403" s="3">
        <v>7.7064700000000004</v>
      </c>
      <c r="K403" s="3">
        <v>12.92906</v>
      </c>
      <c r="L403" s="3">
        <v>5.3999999999999999E-2</v>
      </c>
      <c r="M403" s="3">
        <v>7.3999999999999996E-2</v>
      </c>
      <c r="N403" s="3">
        <v>1.3129999999999999</v>
      </c>
      <c r="O403" s="3">
        <v>1.9570000000000001</v>
      </c>
      <c r="P403" s="3">
        <v>1.653</v>
      </c>
      <c r="Q403" s="3">
        <v>2.1859999999999999</v>
      </c>
      <c r="R403" s="3">
        <f t="shared" si="2"/>
        <v>4.3719999999999999</v>
      </c>
      <c r="S403" s="3">
        <f t="shared" si="3"/>
        <v>3.306</v>
      </c>
      <c r="T403" s="3">
        <f t="shared" si="4"/>
        <v>0.22899999999999987</v>
      </c>
      <c r="U403" s="3">
        <f t="shared" si="5"/>
        <v>0.34000000000000008</v>
      </c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7">
        <v>9.5888131300000001</v>
      </c>
      <c r="AG403" s="1" t="s">
        <v>41</v>
      </c>
      <c r="AH403" s="1" t="s">
        <v>42</v>
      </c>
      <c r="AI403" s="1" t="s">
        <v>43</v>
      </c>
      <c r="AJ403" s="3"/>
      <c r="AK403" s="3"/>
    </row>
    <row r="404" spans="1:37" ht="12.5" x14ac:dyDescent="0.25">
      <c r="A404" s="1">
        <v>2019</v>
      </c>
      <c r="B404" s="3">
        <v>1311</v>
      </c>
      <c r="C404" s="3" t="s">
        <v>75</v>
      </c>
      <c r="D404" s="1" t="s">
        <v>38</v>
      </c>
      <c r="E404" s="3"/>
      <c r="F404" s="1" t="s">
        <v>44</v>
      </c>
      <c r="G404" s="3" t="s">
        <v>40</v>
      </c>
      <c r="H404" s="3">
        <v>2</v>
      </c>
      <c r="I404" s="3">
        <v>136.57831999999999</v>
      </c>
      <c r="J404" s="3">
        <v>5.87622</v>
      </c>
      <c r="K404" s="3">
        <v>12.36328</v>
      </c>
      <c r="L404" s="3">
        <v>2.9000000000000001E-2</v>
      </c>
      <c r="M404" s="3">
        <v>5.8999999999999997E-2</v>
      </c>
      <c r="N404" s="3">
        <v>1.079</v>
      </c>
      <c r="O404" s="3">
        <v>1.7929999999999999</v>
      </c>
      <c r="P404" s="3">
        <v>1.256</v>
      </c>
      <c r="Q404" s="3">
        <v>2.0579999999999998</v>
      </c>
      <c r="R404" s="3">
        <f t="shared" si="2"/>
        <v>4.1159999999999997</v>
      </c>
      <c r="S404" s="3">
        <f t="shared" si="3"/>
        <v>2.512</v>
      </c>
      <c r="T404" s="3">
        <f t="shared" si="4"/>
        <v>0.2649999999999999</v>
      </c>
      <c r="U404" s="3">
        <f t="shared" si="5"/>
        <v>0.17700000000000005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7">
        <v>7.5281079399999999</v>
      </c>
      <c r="AG404" s="1" t="s">
        <v>41</v>
      </c>
      <c r="AH404" s="1" t="s">
        <v>42</v>
      </c>
      <c r="AI404" s="1" t="s">
        <v>43</v>
      </c>
      <c r="AJ404" s="3"/>
      <c r="AK404" s="3"/>
    </row>
    <row r="405" spans="1:37" ht="12.5" x14ac:dyDescent="0.25">
      <c r="A405" s="1">
        <v>2019</v>
      </c>
      <c r="B405" s="3">
        <v>1311</v>
      </c>
      <c r="C405" s="3" t="s">
        <v>75</v>
      </c>
      <c r="D405" s="1" t="s">
        <v>38</v>
      </c>
      <c r="E405" s="3"/>
      <c r="F405" s="1" t="s">
        <v>44</v>
      </c>
      <c r="G405" s="3" t="s">
        <v>40</v>
      </c>
      <c r="H405" s="3">
        <v>3</v>
      </c>
      <c r="I405" s="3">
        <v>154.36935</v>
      </c>
      <c r="J405" s="3">
        <v>6.6746699999999999</v>
      </c>
      <c r="K405" s="3">
        <v>10.401680000000001</v>
      </c>
      <c r="L405" s="3">
        <v>4.2000000000000003E-2</v>
      </c>
      <c r="M405" s="3">
        <v>6.2E-2</v>
      </c>
      <c r="N405" s="3">
        <v>1.454</v>
      </c>
      <c r="O405" s="3">
        <v>1.99</v>
      </c>
      <c r="P405" s="3">
        <v>1.639</v>
      </c>
      <c r="Q405" s="3">
        <v>2.25</v>
      </c>
      <c r="R405" s="3">
        <f t="shared" si="2"/>
        <v>4.5</v>
      </c>
      <c r="S405" s="3">
        <f t="shared" si="3"/>
        <v>3.278</v>
      </c>
      <c r="T405" s="3">
        <f t="shared" si="4"/>
        <v>0.26</v>
      </c>
      <c r="U405" s="3">
        <f t="shared" si="5"/>
        <v>0.18500000000000005</v>
      </c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7">
        <v>7.1076770849999997</v>
      </c>
      <c r="AG405" s="1" t="s">
        <v>41</v>
      </c>
      <c r="AH405" s="1" t="s">
        <v>42</v>
      </c>
      <c r="AI405" s="1" t="s">
        <v>43</v>
      </c>
      <c r="AJ405" s="3"/>
      <c r="AK405" s="3"/>
    </row>
    <row r="406" spans="1:37" ht="12.5" x14ac:dyDescent="0.25">
      <c r="A406" s="1">
        <v>2019</v>
      </c>
      <c r="B406" s="3">
        <v>1311</v>
      </c>
      <c r="C406" s="3" t="s">
        <v>75</v>
      </c>
      <c r="D406" s="1" t="s">
        <v>38</v>
      </c>
      <c r="E406" s="3"/>
      <c r="F406" s="1" t="s">
        <v>44</v>
      </c>
      <c r="G406" s="3" t="s">
        <v>40</v>
      </c>
      <c r="H406" s="3">
        <v>4</v>
      </c>
      <c r="I406" s="3">
        <v>126.62949999999999</v>
      </c>
      <c r="J406" s="3">
        <v>7.4961200000000003</v>
      </c>
      <c r="K406" s="3">
        <v>12.841089999999999</v>
      </c>
      <c r="L406" s="3">
        <v>2.9000000000000001E-2</v>
      </c>
      <c r="M406" s="3">
        <v>6.4000000000000001E-2</v>
      </c>
      <c r="N406" s="3">
        <v>1.105</v>
      </c>
      <c r="O406" s="3">
        <v>2.0550000000000002</v>
      </c>
      <c r="P406" s="3">
        <v>1.371</v>
      </c>
      <c r="Q406" s="3">
        <v>2.3570000000000002</v>
      </c>
      <c r="R406" s="3">
        <f t="shared" si="2"/>
        <v>4.7140000000000004</v>
      </c>
      <c r="S406" s="3">
        <f t="shared" si="3"/>
        <v>2.742</v>
      </c>
      <c r="T406" s="3">
        <f t="shared" si="4"/>
        <v>0.30200000000000005</v>
      </c>
      <c r="U406" s="3">
        <f t="shared" si="5"/>
        <v>0.26600000000000001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7">
        <v>5.7875627100000004</v>
      </c>
      <c r="AG406" s="1" t="s">
        <v>41</v>
      </c>
      <c r="AH406" s="1" t="s">
        <v>42</v>
      </c>
      <c r="AI406" s="1" t="s">
        <v>43</v>
      </c>
      <c r="AJ406" s="3"/>
      <c r="AK406" s="3"/>
    </row>
    <row r="407" spans="1:37" ht="12.5" x14ac:dyDescent="0.25">
      <c r="A407" s="1">
        <v>2019</v>
      </c>
      <c r="B407" s="3">
        <v>1311</v>
      </c>
      <c r="C407" s="3" t="s">
        <v>75</v>
      </c>
      <c r="D407" s="1" t="s">
        <v>38</v>
      </c>
      <c r="E407" s="3"/>
      <c r="F407" s="1" t="s">
        <v>45</v>
      </c>
      <c r="G407" s="3" t="s">
        <v>46</v>
      </c>
      <c r="H407" s="3">
        <v>1</v>
      </c>
      <c r="I407" s="3">
        <v>104.15063000000001</v>
      </c>
      <c r="J407" s="3">
        <v>14.09722</v>
      </c>
      <c r="K407" s="3">
        <v>18.367529999999999</v>
      </c>
      <c r="L407" s="3">
        <v>1.1759999999999999</v>
      </c>
      <c r="M407" s="3">
        <v>1.728</v>
      </c>
      <c r="N407" s="3">
        <v>1.952</v>
      </c>
      <c r="O407" s="3">
        <v>2.27</v>
      </c>
      <c r="P407" s="3">
        <v>2.3690000000000002</v>
      </c>
      <c r="Q407" s="3">
        <v>2.6320000000000001</v>
      </c>
      <c r="R407" s="3">
        <f t="shared" si="2"/>
        <v>5.2640000000000002</v>
      </c>
      <c r="S407" s="3">
        <f t="shared" si="3"/>
        <v>4.7380000000000004</v>
      </c>
      <c r="T407" s="3">
        <f t="shared" si="4"/>
        <v>0.3620000000000001</v>
      </c>
      <c r="U407" s="3">
        <f t="shared" si="5"/>
        <v>0.41700000000000026</v>
      </c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1" t="s">
        <v>41</v>
      </c>
      <c r="AH407" s="1" t="s">
        <v>42</v>
      </c>
      <c r="AI407" s="1" t="s">
        <v>43</v>
      </c>
      <c r="AJ407" s="3"/>
      <c r="AK407" s="3"/>
    </row>
    <row r="408" spans="1:37" ht="12.5" x14ac:dyDescent="0.25">
      <c r="A408" s="1">
        <v>2019</v>
      </c>
      <c r="B408" s="3">
        <v>1311</v>
      </c>
      <c r="C408" s="3" t="s">
        <v>75</v>
      </c>
      <c r="D408" s="1" t="s">
        <v>38</v>
      </c>
      <c r="E408" s="3"/>
      <c r="F408" s="1" t="s">
        <v>45</v>
      </c>
      <c r="G408" s="3" t="s">
        <v>46</v>
      </c>
      <c r="H408" s="3">
        <v>2</v>
      </c>
      <c r="I408" s="3">
        <v>142.63594000000001</v>
      </c>
      <c r="J408" s="3">
        <v>10.07047</v>
      </c>
      <c r="K408" s="3">
        <v>17.540800000000001</v>
      </c>
      <c r="L408" s="3">
        <v>1.506</v>
      </c>
      <c r="M408" s="3">
        <v>1.6</v>
      </c>
      <c r="N408" s="3">
        <v>1.84</v>
      </c>
      <c r="O408" s="3">
        <v>2.5009999999999999</v>
      </c>
      <c r="P408" s="3">
        <v>2.1309999999999998</v>
      </c>
      <c r="Q408" s="3">
        <v>3.0019999999999998</v>
      </c>
      <c r="R408" s="3">
        <f t="shared" si="2"/>
        <v>6.0039999999999996</v>
      </c>
      <c r="S408" s="3">
        <f t="shared" si="3"/>
        <v>4.2619999999999996</v>
      </c>
      <c r="T408" s="3">
        <f t="shared" si="4"/>
        <v>0.50099999999999989</v>
      </c>
      <c r="U408" s="3">
        <f t="shared" si="5"/>
        <v>0.2909999999999997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1" t="s">
        <v>41</v>
      </c>
      <c r="AH408" s="1" t="s">
        <v>42</v>
      </c>
      <c r="AI408" s="1" t="s">
        <v>43</v>
      </c>
      <c r="AJ408" s="3"/>
      <c r="AK408" s="3"/>
    </row>
    <row r="409" spans="1:37" ht="12.5" x14ac:dyDescent="0.25">
      <c r="A409" s="1">
        <v>2019</v>
      </c>
      <c r="B409" s="3">
        <v>1311</v>
      </c>
      <c r="C409" s="3" t="s">
        <v>75</v>
      </c>
      <c r="D409" s="1" t="s">
        <v>38</v>
      </c>
      <c r="E409" s="3"/>
      <c r="F409" s="1" t="s">
        <v>45</v>
      </c>
      <c r="G409" s="3" t="s">
        <v>46</v>
      </c>
      <c r="H409" s="3">
        <v>3</v>
      </c>
      <c r="I409" s="3">
        <v>71.058610000000002</v>
      </c>
      <c r="J409" s="3">
        <v>16.129460000000002</v>
      </c>
      <c r="K409" s="3">
        <v>18.578209999999999</v>
      </c>
      <c r="L409" s="3">
        <v>1.6060000000000001</v>
      </c>
      <c r="M409" s="3">
        <v>1.8759999999999999</v>
      </c>
      <c r="N409" s="3">
        <v>2.3540000000000001</v>
      </c>
      <c r="O409" s="3">
        <v>2.4580000000000002</v>
      </c>
      <c r="P409" s="3">
        <v>2.6789999999999998</v>
      </c>
      <c r="Q409" s="3">
        <v>2.8719999999999999</v>
      </c>
      <c r="R409" s="3">
        <f t="shared" si="2"/>
        <v>5.7439999999999998</v>
      </c>
      <c r="S409" s="3">
        <f t="shared" si="3"/>
        <v>5.3579999999999997</v>
      </c>
      <c r="T409" s="3">
        <f t="shared" si="4"/>
        <v>0.4139999999999997</v>
      </c>
      <c r="U409" s="3">
        <f t="shared" si="5"/>
        <v>0.32499999999999973</v>
      </c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1" t="s">
        <v>41</v>
      </c>
      <c r="AH409" s="1" t="s">
        <v>42</v>
      </c>
      <c r="AI409" s="1" t="s">
        <v>43</v>
      </c>
      <c r="AJ409" s="3"/>
      <c r="AK409" s="3"/>
    </row>
    <row r="410" spans="1:37" ht="12.5" x14ac:dyDescent="0.25">
      <c r="A410" s="1">
        <v>2019</v>
      </c>
      <c r="B410" s="3">
        <v>1311</v>
      </c>
      <c r="C410" s="3" t="s">
        <v>75</v>
      </c>
      <c r="D410" s="1" t="s">
        <v>38</v>
      </c>
      <c r="E410" s="3"/>
      <c r="F410" s="1" t="s">
        <v>45</v>
      </c>
      <c r="G410" s="3" t="s">
        <v>46</v>
      </c>
      <c r="H410" s="3">
        <v>4</v>
      </c>
      <c r="I410" s="3">
        <v>248.60813999999999</v>
      </c>
      <c r="J410" s="3">
        <v>16.634699999999999</v>
      </c>
      <c r="K410" s="3">
        <v>25.147290000000002</v>
      </c>
      <c r="L410" s="3">
        <v>1.224</v>
      </c>
      <c r="M410" s="3">
        <v>1.704</v>
      </c>
      <c r="N410" s="3">
        <v>1.9770000000000001</v>
      </c>
      <c r="O410" s="3">
        <v>2.6909999999999998</v>
      </c>
      <c r="P410" s="3">
        <v>2.282</v>
      </c>
      <c r="Q410" s="3">
        <v>2.9630000000000001</v>
      </c>
      <c r="R410" s="3">
        <f t="shared" si="2"/>
        <v>5.9260000000000002</v>
      </c>
      <c r="S410" s="3">
        <f t="shared" si="3"/>
        <v>4.5640000000000001</v>
      </c>
      <c r="T410" s="3">
        <f t="shared" si="4"/>
        <v>0.27200000000000024</v>
      </c>
      <c r="U410" s="3">
        <f t="shared" si="5"/>
        <v>0.30499999999999994</v>
      </c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1" t="s">
        <v>41</v>
      </c>
      <c r="AH410" s="1" t="s">
        <v>42</v>
      </c>
      <c r="AI410" s="1" t="s">
        <v>43</v>
      </c>
      <c r="AJ410" s="3"/>
      <c r="AK410" s="3"/>
    </row>
    <row r="411" spans="1:37" ht="12.5" x14ac:dyDescent="0.25">
      <c r="A411" s="1">
        <v>2019</v>
      </c>
      <c r="B411" s="3">
        <v>1311</v>
      </c>
      <c r="C411" s="3" t="s">
        <v>75</v>
      </c>
      <c r="D411" s="1" t="s">
        <v>38</v>
      </c>
      <c r="E411" s="3"/>
      <c r="F411" s="1" t="s">
        <v>45</v>
      </c>
      <c r="G411" s="3" t="s">
        <v>40</v>
      </c>
      <c r="H411" s="3">
        <v>1</v>
      </c>
      <c r="I411" s="3">
        <v>77.732489999999999</v>
      </c>
      <c r="J411" s="3">
        <v>8.7431199999999993</v>
      </c>
      <c r="K411" s="3"/>
      <c r="L411" s="3">
        <v>4.4999999999999998E-2</v>
      </c>
      <c r="M411" s="3">
        <v>5.8000000000000003E-2</v>
      </c>
      <c r="N411" s="3">
        <v>1.534</v>
      </c>
      <c r="O411" s="3">
        <v>1.9750000000000001</v>
      </c>
      <c r="P411" s="3">
        <v>1.788</v>
      </c>
      <c r="Q411" s="3">
        <v>2.1579999999999999</v>
      </c>
      <c r="R411" s="3">
        <f t="shared" si="2"/>
        <v>4.3159999999999998</v>
      </c>
      <c r="S411" s="3">
        <f t="shared" si="3"/>
        <v>3.5760000000000001</v>
      </c>
      <c r="T411" s="3">
        <f t="shared" si="4"/>
        <v>0.18299999999999983</v>
      </c>
      <c r="U411" s="3">
        <f t="shared" si="5"/>
        <v>0.254</v>
      </c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1" t="s">
        <v>41</v>
      </c>
      <c r="AH411" s="1" t="s">
        <v>42</v>
      </c>
      <c r="AI411" s="1" t="s">
        <v>43</v>
      </c>
      <c r="AJ411" s="3"/>
      <c r="AK411" s="3"/>
    </row>
    <row r="412" spans="1:37" ht="12.5" x14ac:dyDescent="0.25">
      <c r="A412" s="1">
        <v>2019</v>
      </c>
      <c r="B412" s="3">
        <v>1311</v>
      </c>
      <c r="C412" s="3" t="s">
        <v>75</v>
      </c>
      <c r="D412" s="1" t="s">
        <v>38</v>
      </c>
      <c r="E412" s="3"/>
      <c r="F412" s="1" t="s">
        <v>45</v>
      </c>
      <c r="G412" s="3" t="s">
        <v>40</v>
      </c>
      <c r="H412" s="3">
        <v>3</v>
      </c>
      <c r="I412" s="3">
        <v>77.504279999999994</v>
      </c>
      <c r="J412" s="3">
        <v>4.7129599999999998</v>
      </c>
      <c r="K412" s="3">
        <v>9.7952999999999992</v>
      </c>
      <c r="L412" s="3">
        <v>4.4999999999999998E-2</v>
      </c>
      <c r="M412" s="3">
        <v>5.8999999999999997E-2</v>
      </c>
      <c r="N412" s="3">
        <v>1.5269999999999999</v>
      </c>
      <c r="O412" s="3">
        <v>2.2429999999999999</v>
      </c>
      <c r="P412" s="3">
        <v>1.7390000000000001</v>
      </c>
      <c r="Q412" s="3">
        <v>2.6240000000000001</v>
      </c>
      <c r="R412" s="3">
        <f t="shared" si="2"/>
        <v>5.2480000000000002</v>
      </c>
      <c r="S412" s="3">
        <f t="shared" si="3"/>
        <v>3.4780000000000002</v>
      </c>
      <c r="T412" s="3">
        <f t="shared" si="4"/>
        <v>0.38100000000000023</v>
      </c>
      <c r="U412" s="3">
        <f t="shared" si="5"/>
        <v>0.21200000000000019</v>
      </c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1" t="s">
        <v>41</v>
      </c>
      <c r="AH412" s="1" t="s">
        <v>42</v>
      </c>
      <c r="AI412" s="1" t="s">
        <v>43</v>
      </c>
      <c r="AJ412" s="3"/>
      <c r="AK412" s="3"/>
    </row>
    <row r="413" spans="1:37" ht="12.5" x14ac:dyDescent="0.25">
      <c r="A413" s="1">
        <v>2019</v>
      </c>
      <c r="B413" s="3">
        <v>1311</v>
      </c>
      <c r="C413" s="3" t="s">
        <v>75</v>
      </c>
      <c r="D413" s="1" t="s">
        <v>38</v>
      </c>
      <c r="E413" s="3"/>
      <c r="F413" s="1" t="s">
        <v>45</v>
      </c>
      <c r="G413" s="3" t="s">
        <v>40</v>
      </c>
      <c r="H413" s="3">
        <v>4</v>
      </c>
      <c r="I413" s="3">
        <v>57.497239999999998</v>
      </c>
      <c r="J413" s="3">
        <v>5.3662599999999996</v>
      </c>
      <c r="K413" s="3">
        <v>7.8523300000000003</v>
      </c>
      <c r="L413" s="3">
        <v>0.05</v>
      </c>
      <c r="M413" s="3">
        <v>6.4000000000000001E-2</v>
      </c>
      <c r="N413" s="3">
        <v>1.5660000000000001</v>
      </c>
      <c r="O413" s="3">
        <v>2.2930000000000001</v>
      </c>
      <c r="P413" s="3">
        <v>1.883</v>
      </c>
      <c r="Q413" s="3">
        <v>2.3919999999999999</v>
      </c>
      <c r="R413" s="3">
        <f t="shared" si="2"/>
        <v>4.7839999999999998</v>
      </c>
      <c r="S413" s="3">
        <f t="shared" si="3"/>
        <v>3.766</v>
      </c>
      <c r="T413" s="3">
        <f t="shared" si="4"/>
        <v>9.8999999999999755E-2</v>
      </c>
      <c r="U413" s="3">
        <f t="shared" si="5"/>
        <v>0.31699999999999995</v>
      </c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1" t="s">
        <v>41</v>
      </c>
      <c r="AH413" s="1" t="s">
        <v>42</v>
      </c>
      <c r="AI413" s="1" t="s">
        <v>43</v>
      </c>
      <c r="AJ413" s="3"/>
      <c r="AK413" s="3"/>
    </row>
    <row r="414" spans="1:37" ht="12.5" x14ac:dyDescent="0.25">
      <c r="A414" s="1">
        <v>2019</v>
      </c>
      <c r="B414" s="3">
        <v>1311</v>
      </c>
      <c r="C414" s="3" t="s">
        <v>75</v>
      </c>
      <c r="D414" s="1" t="s">
        <v>38</v>
      </c>
      <c r="E414" s="3"/>
      <c r="F414" s="1" t="s">
        <v>47</v>
      </c>
      <c r="G414" s="3" t="s">
        <v>40</v>
      </c>
      <c r="H414" s="3">
        <v>1</v>
      </c>
      <c r="I414" s="3">
        <v>48.576120000000003</v>
      </c>
      <c r="J414" s="3">
        <v>5.1990400000000001</v>
      </c>
      <c r="K414" s="3">
        <v>6.6283500000000002</v>
      </c>
      <c r="L414" s="3">
        <v>0.04</v>
      </c>
      <c r="M414" s="3">
        <v>4.9000000000000002E-2</v>
      </c>
      <c r="N414" s="3">
        <v>1.155</v>
      </c>
      <c r="O414" s="3">
        <v>1.901</v>
      </c>
      <c r="P414" s="3">
        <v>1.4930000000000001</v>
      </c>
      <c r="Q414" s="3">
        <v>2.1520000000000001</v>
      </c>
      <c r="R414" s="3">
        <f t="shared" si="2"/>
        <v>4.3040000000000003</v>
      </c>
      <c r="S414" s="3">
        <f t="shared" si="3"/>
        <v>2.9860000000000002</v>
      </c>
      <c r="T414" s="3">
        <f t="shared" si="4"/>
        <v>0.25100000000000011</v>
      </c>
      <c r="U414" s="3">
        <f t="shared" si="5"/>
        <v>0.33800000000000008</v>
      </c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1" t="s">
        <v>41</v>
      </c>
      <c r="AH414" s="1" t="s">
        <v>42</v>
      </c>
      <c r="AI414" s="1" t="s">
        <v>43</v>
      </c>
      <c r="AJ414" s="3"/>
      <c r="AK414" s="3"/>
    </row>
    <row r="415" spans="1:37" ht="12.5" x14ac:dyDescent="0.25">
      <c r="A415" s="1">
        <v>2019</v>
      </c>
      <c r="B415" s="3">
        <v>1311</v>
      </c>
      <c r="C415" s="3" t="s">
        <v>75</v>
      </c>
      <c r="D415" s="1" t="s">
        <v>38</v>
      </c>
      <c r="E415" s="3"/>
      <c r="F415" s="1" t="s">
        <v>47</v>
      </c>
      <c r="G415" s="3" t="s">
        <v>40</v>
      </c>
      <c r="H415" s="3">
        <v>2</v>
      </c>
      <c r="I415" s="3">
        <v>47.858040000000003</v>
      </c>
      <c r="J415" s="3">
        <v>3.0391499999999998</v>
      </c>
      <c r="K415" s="3">
        <v>5.83711</v>
      </c>
      <c r="L415" s="3">
        <v>2.4E-2</v>
      </c>
      <c r="M415" s="3">
        <v>4.2999999999999997E-2</v>
      </c>
      <c r="N415" s="3">
        <v>1.214</v>
      </c>
      <c r="O415" s="3">
        <v>1.714</v>
      </c>
      <c r="P415" s="3">
        <v>1.4610000000000001</v>
      </c>
      <c r="Q415" s="3">
        <v>1.9910000000000001</v>
      </c>
      <c r="R415" s="3">
        <f t="shared" si="2"/>
        <v>3.9820000000000002</v>
      </c>
      <c r="S415" s="3">
        <f t="shared" si="3"/>
        <v>2.9220000000000002</v>
      </c>
      <c r="T415" s="3">
        <f t="shared" si="4"/>
        <v>0.27700000000000014</v>
      </c>
      <c r="U415" s="3">
        <f t="shared" si="5"/>
        <v>0.24700000000000011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1" t="s">
        <v>41</v>
      </c>
      <c r="AH415" s="1" t="s">
        <v>42</v>
      </c>
      <c r="AI415" s="1" t="s">
        <v>43</v>
      </c>
      <c r="AJ415" s="3"/>
      <c r="AK415" s="3"/>
    </row>
    <row r="416" spans="1:37" ht="12.5" x14ac:dyDescent="0.25">
      <c r="A416" s="1">
        <v>2019</v>
      </c>
      <c r="B416" s="3">
        <v>1311</v>
      </c>
      <c r="C416" s="3" t="s">
        <v>75</v>
      </c>
      <c r="D416" s="1" t="s">
        <v>38</v>
      </c>
      <c r="E416" s="3"/>
      <c r="F416" s="1" t="s">
        <v>47</v>
      </c>
      <c r="G416" s="3" t="s">
        <v>40</v>
      </c>
      <c r="H416" s="3">
        <v>3</v>
      </c>
      <c r="I416" s="3">
        <v>78.358959999999996</v>
      </c>
      <c r="J416" s="3">
        <v>6.1800499999999996</v>
      </c>
      <c r="K416" s="3">
        <v>8.9104100000000006</v>
      </c>
      <c r="L416" s="3">
        <v>0.03</v>
      </c>
      <c r="M416" s="3">
        <v>6.0999999999999999E-2</v>
      </c>
      <c r="N416" s="3">
        <v>1.0820000000000001</v>
      </c>
      <c r="O416" s="3">
        <v>2.0089999999999999</v>
      </c>
      <c r="P416" s="3">
        <v>1.282</v>
      </c>
      <c r="Q416" s="3">
        <v>2.2730000000000001</v>
      </c>
      <c r="R416" s="3">
        <f t="shared" si="2"/>
        <v>4.5460000000000003</v>
      </c>
      <c r="S416" s="3">
        <f t="shared" si="3"/>
        <v>2.5640000000000001</v>
      </c>
      <c r="T416" s="3">
        <f t="shared" si="4"/>
        <v>0.26400000000000023</v>
      </c>
      <c r="U416" s="3">
        <f t="shared" si="5"/>
        <v>0.19999999999999996</v>
      </c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1" t="s">
        <v>41</v>
      </c>
      <c r="AH416" s="1" t="s">
        <v>42</v>
      </c>
      <c r="AI416" s="1" t="s">
        <v>43</v>
      </c>
      <c r="AJ416" s="3"/>
      <c r="AK416" s="3"/>
    </row>
    <row r="417" spans="1:37" ht="12.5" x14ac:dyDescent="0.25">
      <c r="A417" s="1">
        <v>2019</v>
      </c>
      <c r="B417" s="3">
        <v>1311</v>
      </c>
      <c r="C417" s="3" t="s">
        <v>75</v>
      </c>
      <c r="D417" s="1" t="s">
        <v>38</v>
      </c>
      <c r="E417" s="3"/>
      <c r="F417" s="1" t="s">
        <v>47</v>
      </c>
      <c r="G417" s="3" t="s">
        <v>40</v>
      </c>
      <c r="H417" s="3">
        <v>4</v>
      </c>
      <c r="I417" s="3">
        <v>78.828220000000002</v>
      </c>
      <c r="J417" s="3">
        <v>3.3019099999999999</v>
      </c>
      <c r="K417" s="3">
        <v>4.7278500000000001</v>
      </c>
      <c r="L417" s="3">
        <v>2.1000000000000001E-2</v>
      </c>
      <c r="M417" s="3">
        <v>5.3999999999999999E-2</v>
      </c>
      <c r="N417" s="3">
        <v>1.0229999999999999</v>
      </c>
      <c r="O417" s="3">
        <v>1.8080000000000001</v>
      </c>
      <c r="P417" s="3">
        <v>1.304</v>
      </c>
      <c r="Q417" s="3">
        <v>2.0779999999999998</v>
      </c>
      <c r="R417" s="3">
        <f t="shared" si="2"/>
        <v>4.1559999999999997</v>
      </c>
      <c r="S417" s="3">
        <f t="shared" si="3"/>
        <v>2.6080000000000001</v>
      </c>
      <c r="T417" s="3">
        <f t="shared" si="4"/>
        <v>0.2699999999999998</v>
      </c>
      <c r="U417" s="3">
        <f t="shared" si="5"/>
        <v>0.28100000000000014</v>
      </c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1" t="s">
        <v>41</v>
      </c>
      <c r="AH417" s="1" t="s">
        <v>42</v>
      </c>
      <c r="AI417" s="1" t="s">
        <v>43</v>
      </c>
      <c r="AJ417" s="3"/>
      <c r="AK417" s="3"/>
    </row>
    <row r="418" spans="1:37" ht="12.5" x14ac:dyDescent="0.25">
      <c r="A418" s="1">
        <v>2019</v>
      </c>
      <c r="B418" s="3">
        <v>1311</v>
      </c>
      <c r="C418" s="3" t="s">
        <v>75</v>
      </c>
      <c r="D418" s="1" t="s">
        <v>38</v>
      </c>
      <c r="E418" s="3"/>
      <c r="F418" s="1" t="s">
        <v>48</v>
      </c>
      <c r="G418" s="3" t="s">
        <v>46</v>
      </c>
      <c r="H418" s="3">
        <v>1</v>
      </c>
      <c r="I418" s="3">
        <v>121.28975</v>
      </c>
      <c r="J418" s="3">
        <v>16.931290000000001</v>
      </c>
      <c r="K418" s="3"/>
      <c r="L418" s="3">
        <v>1.371</v>
      </c>
      <c r="M418" s="3">
        <v>2.012</v>
      </c>
      <c r="N418" s="3">
        <v>2.04</v>
      </c>
      <c r="O418" s="3">
        <v>2.7170000000000001</v>
      </c>
      <c r="P418" s="3">
        <v>2.617</v>
      </c>
      <c r="Q418" s="3">
        <v>2.9359999999999999</v>
      </c>
      <c r="R418" s="3">
        <f t="shared" si="2"/>
        <v>5.8719999999999999</v>
      </c>
      <c r="S418" s="3">
        <f t="shared" si="3"/>
        <v>5.234</v>
      </c>
      <c r="T418" s="3">
        <f t="shared" si="4"/>
        <v>0.21899999999999986</v>
      </c>
      <c r="U418" s="3">
        <f t="shared" si="5"/>
        <v>0.57699999999999996</v>
      </c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1" t="s">
        <v>41</v>
      </c>
      <c r="AH418" s="1" t="s">
        <v>42</v>
      </c>
      <c r="AI418" s="1" t="s">
        <v>43</v>
      </c>
      <c r="AJ418" s="3"/>
      <c r="AK418" s="3"/>
    </row>
    <row r="419" spans="1:37" ht="12.5" x14ac:dyDescent="0.25">
      <c r="A419" s="1">
        <v>2019</v>
      </c>
      <c r="B419" s="3">
        <v>1311</v>
      </c>
      <c r="C419" s="3" t="s">
        <v>75</v>
      </c>
      <c r="D419" s="1" t="s">
        <v>38</v>
      </c>
      <c r="E419" s="3"/>
      <c r="F419" s="1" t="s">
        <v>48</v>
      </c>
      <c r="G419" s="3" t="s">
        <v>46</v>
      </c>
      <c r="H419" s="3">
        <v>3</v>
      </c>
      <c r="I419" s="3">
        <v>248.55303000000001</v>
      </c>
      <c r="J419" s="3">
        <v>12.59229</v>
      </c>
      <c r="K419" s="3">
        <v>14.166230000000001</v>
      </c>
      <c r="L419" s="3">
        <v>0.03</v>
      </c>
      <c r="M419" s="3">
        <v>5.1999999999999998E-2</v>
      </c>
      <c r="N419" s="3">
        <v>1.149</v>
      </c>
      <c r="O419" s="3">
        <v>1.5760000000000001</v>
      </c>
      <c r="P419" s="3">
        <v>1.4359999999999999</v>
      </c>
      <c r="Q419" s="3">
        <v>1.9119999999999999</v>
      </c>
      <c r="R419" s="3">
        <f t="shared" si="2"/>
        <v>3.8239999999999998</v>
      </c>
      <c r="S419" s="3">
        <f t="shared" si="3"/>
        <v>2.8719999999999999</v>
      </c>
      <c r="T419" s="3">
        <f t="shared" si="4"/>
        <v>0.33599999999999985</v>
      </c>
      <c r="U419" s="3">
        <f t="shared" si="5"/>
        <v>0.28699999999999992</v>
      </c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1" t="s">
        <v>41</v>
      </c>
      <c r="AH419" s="1" t="s">
        <v>42</v>
      </c>
      <c r="AI419" s="1" t="s">
        <v>43</v>
      </c>
      <c r="AJ419" s="3"/>
      <c r="AK419" s="3"/>
    </row>
    <row r="420" spans="1:37" ht="12.5" x14ac:dyDescent="0.25">
      <c r="A420" s="1">
        <v>2019</v>
      </c>
      <c r="B420" s="3">
        <v>1311</v>
      </c>
      <c r="C420" s="3" t="s">
        <v>75</v>
      </c>
      <c r="D420" s="1" t="s">
        <v>38</v>
      </c>
      <c r="E420" s="3"/>
      <c r="F420" s="1" t="s">
        <v>48</v>
      </c>
      <c r="G420" s="3" t="s">
        <v>40</v>
      </c>
      <c r="H420" s="3">
        <v>1</v>
      </c>
      <c r="I420" s="3">
        <v>44.889060000000001</v>
      </c>
      <c r="J420" s="3">
        <v>2.6917900000000001</v>
      </c>
      <c r="K420" s="3">
        <v>4.02759</v>
      </c>
      <c r="L420" s="3">
        <v>2.1999999999999999E-2</v>
      </c>
      <c r="M420" s="3">
        <v>4.2000000000000003E-2</v>
      </c>
      <c r="N420" s="3">
        <v>0.82399999999999995</v>
      </c>
      <c r="O420" s="3">
        <v>1.4350000000000001</v>
      </c>
      <c r="P420" s="3">
        <v>1.052</v>
      </c>
      <c r="Q420" s="3">
        <v>1.7190000000000001</v>
      </c>
      <c r="R420" s="3">
        <f t="shared" si="2"/>
        <v>3.4380000000000002</v>
      </c>
      <c r="S420" s="3">
        <f t="shared" si="3"/>
        <v>2.1040000000000001</v>
      </c>
      <c r="T420" s="3">
        <f t="shared" si="4"/>
        <v>0.28400000000000003</v>
      </c>
      <c r="U420" s="3">
        <f t="shared" si="5"/>
        <v>0.22800000000000009</v>
      </c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7">
        <v>5.0033229099999996</v>
      </c>
      <c r="AG420" s="1" t="s">
        <v>41</v>
      </c>
      <c r="AH420" s="1" t="s">
        <v>42</v>
      </c>
      <c r="AI420" s="1" t="s">
        <v>43</v>
      </c>
      <c r="AJ420" s="3"/>
      <c r="AK420" s="3"/>
    </row>
    <row r="421" spans="1:37" ht="12.5" x14ac:dyDescent="0.25">
      <c r="A421" s="1">
        <v>2019</v>
      </c>
      <c r="B421" s="3">
        <v>1311</v>
      </c>
      <c r="C421" s="3" t="s">
        <v>75</v>
      </c>
      <c r="D421" s="1" t="s">
        <v>38</v>
      </c>
      <c r="E421" s="3"/>
      <c r="F421" s="1" t="s">
        <v>48</v>
      </c>
      <c r="G421" s="3" t="s">
        <v>40</v>
      </c>
      <c r="H421" s="3">
        <v>2</v>
      </c>
      <c r="I421" s="3">
        <v>110.6379</v>
      </c>
      <c r="J421" s="3">
        <v>4.38035</v>
      </c>
      <c r="K421" s="3">
        <v>9.2400300000000009</v>
      </c>
      <c r="L421" s="3">
        <v>1.7000000000000001E-2</v>
      </c>
      <c r="M421" s="3">
        <v>3.6999999999999998E-2</v>
      </c>
      <c r="N421" s="3">
        <v>0.72499999999999998</v>
      </c>
      <c r="O421" s="3">
        <v>1.33</v>
      </c>
      <c r="P421" s="3">
        <v>0.94899999999999995</v>
      </c>
      <c r="Q421" s="3">
        <v>1.627</v>
      </c>
      <c r="R421" s="3">
        <f t="shared" si="2"/>
        <v>3.254</v>
      </c>
      <c r="S421" s="3">
        <f t="shared" si="3"/>
        <v>1.8979999999999999</v>
      </c>
      <c r="T421" s="3">
        <f t="shared" si="4"/>
        <v>0.29699999999999993</v>
      </c>
      <c r="U421" s="3">
        <f t="shared" si="5"/>
        <v>0.22399999999999998</v>
      </c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7">
        <v>2.9967434700000002</v>
      </c>
      <c r="AG421" s="1" t="s">
        <v>41</v>
      </c>
      <c r="AH421" s="1" t="s">
        <v>42</v>
      </c>
      <c r="AI421" s="1" t="s">
        <v>43</v>
      </c>
      <c r="AJ421" s="3"/>
      <c r="AK421" s="3"/>
    </row>
    <row r="422" spans="1:37" ht="12.5" x14ac:dyDescent="0.25">
      <c r="A422" s="1">
        <v>2019</v>
      </c>
      <c r="B422" s="3">
        <v>1311</v>
      </c>
      <c r="C422" s="3" t="s">
        <v>75</v>
      </c>
      <c r="D422" s="1" t="s">
        <v>38</v>
      </c>
      <c r="E422" s="3"/>
      <c r="F422" s="1" t="s">
        <v>48</v>
      </c>
      <c r="G422" s="3" t="s">
        <v>40</v>
      </c>
      <c r="H422" s="3">
        <v>3</v>
      </c>
      <c r="I422" s="3">
        <v>91.487799999999993</v>
      </c>
      <c r="J422" s="3">
        <v>5.6444660000000004</v>
      </c>
      <c r="K422" s="3">
        <v>8.1649499999999993</v>
      </c>
      <c r="L422" s="3">
        <v>2.4E-2</v>
      </c>
      <c r="M422" s="3">
        <v>4.3999999999999997E-2</v>
      </c>
      <c r="N422" s="3">
        <v>0.95599999999999996</v>
      </c>
      <c r="O422" s="3">
        <v>1.2929999999999999</v>
      </c>
      <c r="P422" s="3">
        <v>1.1870000000000001</v>
      </c>
      <c r="Q422" s="3">
        <v>1.587</v>
      </c>
      <c r="R422" s="3">
        <f t="shared" si="2"/>
        <v>3.1739999999999999</v>
      </c>
      <c r="S422" s="3">
        <f t="shared" si="3"/>
        <v>2.3740000000000001</v>
      </c>
      <c r="T422" s="3">
        <f t="shared" si="4"/>
        <v>0.29400000000000004</v>
      </c>
      <c r="U422" s="3">
        <f t="shared" si="5"/>
        <v>0.23100000000000009</v>
      </c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7">
        <v>4.8104667900000004</v>
      </c>
      <c r="AG422" s="1" t="s">
        <v>41</v>
      </c>
      <c r="AH422" s="1" t="s">
        <v>42</v>
      </c>
      <c r="AI422" s="1" t="s">
        <v>43</v>
      </c>
      <c r="AJ422" s="3"/>
      <c r="AK422" s="3"/>
    </row>
    <row r="423" spans="1:37" ht="12.5" x14ac:dyDescent="0.25">
      <c r="A423" s="1">
        <v>2019</v>
      </c>
      <c r="B423" s="3">
        <v>1311</v>
      </c>
      <c r="C423" s="3" t="s">
        <v>75</v>
      </c>
      <c r="D423" s="1" t="s">
        <v>38</v>
      </c>
      <c r="E423" s="3"/>
      <c r="F423" s="1" t="s">
        <v>48</v>
      </c>
      <c r="G423" s="3" t="s">
        <v>40</v>
      </c>
      <c r="H423" s="3">
        <v>4</v>
      </c>
      <c r="I423" s="3">
        <v>92.908109999999994</v>
      </c>
      <c r="J423" s="3">
        <v>6.0078500000000004</v>
      </c>
      <c r="K423" s="3">
        <v>8.5084800000000005</v>
      </c>
      <c r="L423" s="3">
        <v>0.02</v>
      </c>
      <c r="M423" s="3">
        <v>4.7E-2</v>
      </c>
      <c r="N423" s="3">
        <v>0.76400000000000001</v>
      </c>
      <c r="O423" s="3">
        <v>1.4590000000000001</v>
      </c>
      <c r="P423" s="3">
        <v>1.115</v>
      </c>
      <c r="Q423" s="3">
        <v>1.625</v>
      </c>
      <c r="R423" s="3">
        <f t="shared" si="2"/>
        <v>3.25</v>
      </c>
      <c r="S423" s="3">
        <f t="shared" si="3"/>
        <v>2.23</v>
      </c>
      <c r="T423" s="3">
        <f t="shared" si="4"/>
        <v>0.16599999999999993</v>
      </c>
      <c r="U423" s="3">
        <f t="shared" si="5"/>
        <v>0.35099999999999998</v>
      </c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7">
        <v>3.74845411</v>
      </c>
      <c r="AG423" s="1" t="s">
        <v>41</v>
      </c>
      <c r="AH423" s="1" t="s">
        <v>42</v>
      </c>
      <c r="AI423" s="1" t="s">
        <v>43</v>
      </c>
      <c r="AJ423" s="3"/>
      <c r="AK423" s="3"/>
    </row>
    <row r="424" spans="1:37" ht="12.5" x14ac:dyDescent="0.25">
      <c r="A424" s="1">
        <v>2019</v>
      </c>
      <c r="B424" s="3">
        <v>1311</v>
      </c>
      <c r="C424" s="3" t="s">
        <v>75</v>
      </c>
      <c r="D424" s="1" t="s">
        <v>38</v>
      </c>
      <c r="E424" s="3"/>
      <c r="F424" s="1" t="s">
        <v>49</v>
      </c>
      <c r="G424" s="3" t="s">
        <v>40</v>
      </c>
      <c r="H424" s="3">
        <v>2</v>
      </c>
      <c r="I424" s="3">
        <v>189.89267000000001</v>
      </c>
      <c r="J424" s="3">
        <v>8.5196000000000005</v>
      </c>
      <c r="K424" s="3"/>
      <c r="L424" s="3">
        <v>4.4999999999999998E-2</v>
      </c>
      <c r="M424" s="3">
        <v>6.2E-2</v>
      </c>
      <c r="N424" s="3">
        <v>1.294</v>
      </c>
      <c r="O424" s="3">
        <v>2.7010000000000001</v>
      </c>
      <c r="P424" s="3">
        <v>1.5580000000000001</v>
      </c>
      <c r="Q424" s="3">
        <v>3.0870000000000002</v>
      </c>
      <c r="R424" s="3">
        <f t="shared" si="2"/>
        <v>6.1740000000000004</v>
      </c>
      <c r="S424" s="3">
        <f t="shared" si="3"/>
        <v>3.1160000000000001</v>
      </c>
      <c r="T424" s="3">
        <f t="shared" si="4"/>
        <v>0.38600000000000012</v>
      </c>
      <c r="U424" s="3">
        <f t="shared" si="5"/>
        <v>0.26400000000000001</v>
      </c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1" t="s">
        <v>41</v>
      </c>
      <c r="AH424" s="1" t="s">
        <v>42</v>
      </c>
      <c r="AI424" s="1" t="s">
        <v>43</v>
      </c>
      <c r="AJ424" s="3"/>
      <c r="AK424" s="3"/>
    </row>
    <row r="425" spans="1:37" ht="12.5" x14ac:dyDescent="0.25">
      <c r="A425" s="1">
        <v>2019</v>
      </c>
      <c r="B425" s="3">
        <v>1311</v>
      </c>
      <c r="C425" s="3" t="s">
        <v>75</v>
      </c>
      <c r="D425" s="1" t="s">
        <v>38</v>
      </c>
      <c r="E425" s="3"/>
      <c r="F425" s="1" t="s">
        <v>49</v>
      </c>
      <c r="G425" s="3" t="s">
        <v>40</v>
      </c>
      <c r="H425" s="3">
        <v>4</v>
      </c>
      <c r="I425" s="3">
        <v>203.99824000000001</v>
      </c>
      <c r="J425" s="3">
        <v>18.80817</v>
      </c>
      <c r="K425" s="3"/>
      <c r="L425" s="3">
        <v>5.0999999999999997E-2</v>
      </c>
      <c r="M425" s="3">
        <v>6.0999999999999999E-2</v>
      </c>
      <c r="N425" s="3">
        <v>1.7450000000000001</v>
      </c>
      <c r="O425" s="3">
        <v>1.972</v>
      </c>
      <c r="P425" s="3">
        <v>1.9690000000000001</v>
      </c>
      <c r="Q425" s="3">
        <v>2.2669999999999999</v>
      </c>
      <c r="R425" s="3">
        <f t="shared" si="2"/>
        <v>4.5339999999999998</v>
      </c>
      <c r="S425" s="3">
        <f t="shared" si="3"/>
        <v>3.9380000000000002</v>
      </c>
      <c r="T425" s="3">
        <f t="shared" si="4"/>
        <v>0.29499999999999993</v>
      </c>
      <c r="U425" s="3">
        <f t="shared" si="5"/>
        <v>0.22399999999999998</v>
      </c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1" t="s">
        <v>41</v>
      </c>
      <c r="AH425" s="1" t="s">
        <v>42</v>
      </c>
      <c r="AI425" s="1" t="s">
        <v>43</v>
      </c>
      <c r="AJ425" s="3"/>
      <c r="AK425" s="3"/>
    </row>
    <row r="426" spans="1:37" ht="12.5" x14ac:dyDescent="0.25">
      <c r="A426" s="1">
        <v>2019</v>
      </c>
      <c r="B426" s="3">
        <v>1311</v>
      </c>
      <c r="C426" s="3" t="s">
        <v>75</v>
      </c>
      <c r="D426" s="1" t="s">
        <v>38</v>
      </c>
      <c r="E426" s="3"/>
      <c r="F426" s="1" t="s">
        <v>50</v>
      </c>
      <c r="G426" s="3" t="s">
        <v>40</v>
      </c>
      <c r="H426" s="3">
        <v>2</v>
      </c>
      <c r="I426" s="3">
        <v>109.45941000000001</v>
      </c>
      <c r="J426" s="3">
        <v>3.5587</v>
      </c>
      <c r="K426" s="3">
        <v>6.7899700000000003</v>
      </c>
      <c r="L426" s="3">
        <v>1.9E-2</v>
      </c>
      <c r="M426" s="3">
        <v>2.7E-2</v>
      </c>
      <c r="N426" s="3">
        <v>0.89800000000000002</v>
      </c>
      <c r="O426" s="3">
        <v>1.409</v>
      </c>
      <c r="P426" s="3">
        <v>1.097</v>
      </c>
      <c r="Q426" s="3">
        <v>1.635</v>
      </c>
      <c r="R426" s="3">
        <f t="shared" si="2"/>
        <v>3.27</v>
      </c>
      <c r="S426" s="3">
        <f t="shared" si="3"/>
        <v>2.194</v>
      </c>
      <c r="T426" s="3">
        <f t="shared" si="4"/>
        <v>0.22599999999999998</v>
      </c>
      <c r="U426" s="3">
        <f t="shared" si="5"/>
        <v>0.19899999999999995</v>
      </c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7">
        <v>2.5447873950000002</v>
      </c>
      <c r="AG426" s="1" t="s">
        <v>41</v>
      </c>
      <c r="AH426" s="1" t="s">
        <v>42</v>
      </c>
      <c r="AI426" s="1" t="s">
        <v>43</v>
      </c>
      <c r="AJ426" s="3"/>
      <c r="AK426" s="3"/>
    </row>
    <row r="427" spans="1:37" ht="12.5" x14ac:dyDescent="0.25">
      <c r="A427" s="1">
        <v>2019</v>
      </c>
      <c r="B427" s="3">
        <v>1311</v>
      </c>
      <c r="C427" s="3" t="s">
        <v>75</v>
      </c>
      <c r="D427" s="1" t="s">
        <v>38</v>
      </c>
      <c r="E427" s="3"/>
      <c r="F427" s="1" t="s">
        <v>50</v>
      </c>
      <c r="G427" s="3" t="s">
        <v>40</v>
      </c>
      <c r="H427" s="3">
        <v>3</v>
      </c>
      <c r="I427" s="3">
        <v>136.05753999999999</v>
      </c>
      <c r="J427" s="3">
        <v>12.68074</v>
      </c>
      <c r="K427" s="3">
        <v>15.74315</v>
      </c>
      <c r="L427" s="3">
        <v>3.5000000000000003E-2</v>
      </c>
      <c r="M427" s="3">
        <v>7.9000000000000001E-2</v>
      </c>
      <c r="N427" s="3">
        <v>1.486</v>
      </c>
      <c r="O427" s="3">
        <v>2.5960000000000001</v>
      </c>
      <c r="P427" s="3">
        <v>1.909</v>
      </c>
      <c r="Q427" s="3">
        <v>2.9060000000000001</v>
      </c>
      <c r="R427" s="3">
        <f t="shared" si="2"/>
        <v>5.8120000000000003</v>
      </c>
      <c r="S427" s="3">
        <f t="shared" si="3"/>
        <v>3.8180000000000001</v>
      </c>
      <c r="T427" s="3">
        <f t="shared" si="4"/>
        <v>0.31000000000000005</v>
      </c>
      <c r="U427" s="3">
        <f t="shared" si="5"/>
        <v>0.42300000000000004</v>
      </c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7">
        <v>12.591225489999999</v>
      </c>
      <c r="AG427" s="1" t="s">
        <v>41</v>
      </c>
      <c r="AH427" s="1" t="s">
        <v>42</v>
      </c>
      <c r="AI427" s="1" t="s">
        <v>43</v>
      </c>
      <c r="AJ427" s="3"/>
      <c r="AK427" s="3"/>
    </row>
    <row r="428" spans="1:37" ht="12.5" x14ac:dyDescent="0.25">
      <c r="A428" s="1">
        <v>2019</v>
      </c>
      <c r="B428" s="3">
        <v>1311</v>
      </c>
      <c r="C428" s="3" t="s">
        <v>75</v>
      </c>
      <c r="D428" s="1" t="s">
        <v>38</v>
      </c>
      <c r="E428" s="3"/>
      <c r="F428" s="1" t="s">
        <v>51</v>
      </c>
      <c r="G428" s="3" t="s">
        <v>40</v>
      </c>
      <c r="H428" s="3">
        <v>1</v>
      </c>
      <c r="I428" s="3">
        <v>90.117559999999997</v>
      </c>
      <c r="J428" s="3">
        <v>12.835990000000001</v>
      </c>
      <c r="K428" s="3">
        <v>17.42811</v>
      </c>
      <c r="L428" s="3">
        <v>1.409</v>
      </c>
      <c r="M428" s="3">
        <v>2.048</v>
      </c>
      <c r="N428" s="3">
        <v>2.0019999999999998</v>
      </c>
      <c r="O428" s="3">
        <v>2.9350000000000001</v>
      </c>
      <c r="P428" s="3">
        <v>2.4319999999999999</v>
      </c>
      <c r="Q428" s="3">
        <v>3.2770000000000001</v>
      </c>
      <c r="R428" s="3">
        <f t="shared" si="2"/>
        <v>6.5540000000000003</v>
      </c>
      <c r="S428" s="3">
        <f t="shared" si="3"/>
        <v>4.8639999999999999</v>
      </c>
      <c r="T428" s="3">
        <f t="shared" si="4"/>
        <v>0.34200000000000008</v>
      </c>
      <c r="U428" s="3">
        <f t="shared" si="5"/>
        <v>0.43000000000000016</v>
      </c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1" t="s">
        <v>41</v>
      </c>
      <c r="AH428" s="1" t="s">
        <v>42</v>
      </c>
      <c r="AI428" s="1" t="s">
        <v>43</v>
      </c>
      <c r="AJ428" s="3"/>
      <c r="AK428" s="3"/>
    </row>
    <row r="429" spans="1:37" ht="12.5" x14ac:dyDescent="0.25">
      <c r="A429" s="1">
        <v>2019</v>
      </c>
      <c r="B429" s="3">
        <v>1311</v>
      </c>
      <c r="C429" s="3" t="s">
        <v>75</v>
      </c>
      <c r="D429" s="1" t="s">
        <v>38</v>
      </c>
      <c r="E429" s="3"/>
      <c r="F429" s="1" t="s">
        <v>51</v>
      </c>
      <c r="G429" s="3" t="s">
        <v>40</v>
      </c>
      <c r="H429" s="3">
        <v>2</v>
      </c>
      <c r="I429" s="3">
        <v>81.82714</v>
      </c>
      <c r="J429" s="3">
        <v>8.1590900000000008</v>
      </c>
      <c r="K429" s="3"/>
      <c r="L429" s="3">
        <v>1.65</v>
      </c>
      <c r="M429" s="3">
        <v>1.8839999999999999</v>
      </c>
      <c r="N429" s="3">
        <v>1.966</v>
      </c>
      <c r="O429" s="3">
        <v>2.5310000000000001</v>
      </c>
      <c r="P429" s="3">
        <v>2.282</v>
      </c>
      <c r="Q429" s="3">
        <v>2.8210000000000002</v>
      </c>
      <c r="R429" s="3">
        <f t="shared" si="2"/>
        <v>5.6420000000000003</v>
      </c>
      <c r="S429" s="3">
        <f t="shared" si="3"/>
        <v>4.5640000000000001</v>
      </c>
      <c r="T429" s="3">
        <f t="shared" si="4"/>
        <v>0.29000000000000004</v>
      </c>
      <c r="U429" s="3">
        <f t="shared" si="5"/>
        <v>0.31600000000000006</v>
      </c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1" t="s">
        <v>41</v>
      </c>
      <c r="AH429" s="1" t="s">
        <v>42</v>
      </c>
      <c r="AI429" s="1" t="s">
        <v>43</v>
      </c>
      <c r="AJ429" s="3"/>
      <c r="AK429" s="3"/>
    </row>
    <row r="430" spans="1:37" ht="12.5" x14ac:dyDescent="0.25">
      <c r="A430" s="1">
        <v>2019</v>
      </c>
      <c r="B430" s="3">
        <v>1311</v>
      </c>
      <c r="C430" s="3" t="s">
        <v>75</v>
      </c>
      <c r="D430" s="1" t="s">
        <v>38</v>
      </c>
      <c r="E430" s="3"/>
      <c r="F430" s="1" t="s">
        <v>52</v>
      </c>
      <c r="G430" s="3" t="s">
        <v>40</v>
      </c>
      <c r="H430" s="3">
        <v>1</v>
      </c>
      <c r="I430" s="3">
        <v>131.64046999999999</v>
      </c>
      <c r="J430" s="3">
        <v>14.155609999999999</v>
      </c>
      <c r="K430" s="3">
        <v>21.51961</v>
      </c>
      <c r="L430" s="3">
        <v>4.2000000000000003E-2</v>
      </c>
      <c r="M430" s="3">
        <v>6.2E-2</v>
      </c>
      <c r="N430" s="3">
        <v>1.6950000000000001</v>
      </c>
      <c r="O430" s="3">
        <v>2.323</v>
      </c>
      <c r="P430" s="3">
        <v>1.982</v>
      </c>
      <c r="Q430" s="3">
        <v>2.5830000000000002</v>
      </c>
      <c r="R430" s="3">
        <f t="shared" si="2"/>
        <v>5.1660000000000004</v>
      </c>
      <c r="S430" s="3">
        <f t="shared" si="3"/>
        <v>3.964</v>
      </c>
      <c r="T430" s="3">
        <f t="shared" si="4"/>
        <v>0.26000000000000023</v>
      </c>
      <c r="U430" s="3">
        <f t="shared" si="5"/>
        <v>0.28699999999999992</v>
      </c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1" t="s">
        <v>41</v>
      </c>
      <c r="AH430" s="1" t="s">
        <v>42</v>
      </c>
      <c r="AI430" s="1" t="s">
        <v>43</v>
      </c>
      <c r="AJ430" s="3"/>
      <c r="AK430" s="3"/>
    </row>
    <row r="431" spans="1:37" ht="12.5" x14ac:dyDescent="0.25">
      <c r="A431" s="1">
        <v>2019</v>
      </c>
      <c r="B431" s="3">
        <v>1311</v>
      </c>
      <c r="C431" s="3" t="s">
        <v>75</v>
      </c>
      <c r="D431" s="1" t="s">
        <v>38</v>
      </c>
      <c r="E431" s="3"/>
      <c r="F431" s="1" t="s">
        <v>52</v>
      </c>
      <c r="G431" s="3" t="s">
        <v>40</v>
      </c>
      <c r="H431" s="3">
        <v>2</v>
      </c>
      <c r="I431" s="3">
        <v>88.358580000000003</v>
      </c>
      <c r="J431" s="3">
        <v>8.7589900000000007</v>
      </c>
      <c r="K431" s="3">
        <v>11.444599999999999</v>
      </c>
      <c r="L431" s="3">
        <v>4.8000000000000001E-2</v>
      </c>
      <c r="M431" s="3">
        <v>6.0999999999999999E-2</v>
      </c>
      <c r="N431" s="3">
        <v>1.623</v>
      </c>
      <c r="O431" s="3">
        <v>2.4180000000000001</v>
      </c>
      <c r="P431" s="3">
        <v>1.9450000000000001</v>
      </c>
      <c r="Q431" s="3">
        <v>2.6949999999999998</v>
      </c>
      <c r="R431" s="3">
        <f t="shared" si="2"/>
        <v>5.39</v>
      </c>
      <c r="S431" s="3">
        <f t="shared" si="3"/>
        <v>3.89</v>
      </c>
      <c r="T431" s="3">
        <f t="shared" si="4"/>
        <v>0.27699999999999969</v>
      </c>
      <c r="U431" s="3">
        <f t="shared" si="5"/>
        <v>0.32200000000000006</v>
      </c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1" t="s">
        <v>41</v>
      </c>
      <c r="AH431" s="1" t="s">
        <v>42</v>
      </c>
      <c r="AI431" s="1" t="s">
        <v>43</v>
      </c>
      <c r="AJ431" s="3"/>
      <c r="AK431" s="3"/>
    </row>
    <row r="432" spans="1:37" ht="12.5" x14ac:dyDescent="0.25">
      <c r="A432" s="1">
        <v>2019</v>
      </c>
      <c r="B432" s="3">
        <v>1311</v>
      </c>
      <c r="C432" s="3" t="s">
        <v>75</v>
      </c>
      <c r="D432" s="1" t="s">
        <v>38</v>
      </c>
      <c r="E432" s="3"/>
      <c r="F432" s="1" t="s">
        <v>52</v>
      </c>
      <c r="G432" s="3" t="s">
        <v>40</v>
      </c>
      <c r="H432" s="3">
        <v>3</v>
      </c>
      <c r="I432" s="3">
        <v>112.06667</v>
      </c>
      <c r="J432" s="3">
        <v>3.5740699999999999</v>
      </c>
      <c r="K432" s="3">
        <v>8.9605499999999996</v>
      </c>
      <c r="L432" s="3">
        <v>3.6999999999999998E-2</v>
      </c>
      <c r="M432" s="3">
        <v>2.5000000000000001E-2</v>
      </c>
      <c r="N432" s="3">
        <v>1.147</v>
      </c>
      <c r="O432" s="3">
        <v>1.881</v>
      </c>
      <c r="P432" s="3">
        <v>1.4359999999999999</v>
      </c>
      <c r="Q432" s="3">
        <v>2.1960000000000002</v>
      </c>
      <c r="R432" s="3">
        <f t="shared" si="2"/>
        <v>4.3920000000000003</v>
      </c>
      <c r="S432" s="3">
        <f t="shared" si="3"/>
        <v>2.8719999999999999</v>
      </c>
      <c r="T432" s="3">
        <f t="shared" si="4"/>
        <v>0.31500000000000017</v>
      </c>
      <c r="U432" s="3">
        <f t="shared" si="5"/>
        <v>0.28899999999999992</v>
      </c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1" t="s">
        <v>41</v>
      </c>
      <c r="AH432" s="1" t="s">
        <v>42</v>
      </c>
      <c r="AI432" s="1" t="s">
        <v>43</v>
      </c>
      <c r="AJ432" s="3"/>
      <c r="AK432" s="3"/>
    </row>
    <row r="433" spans="1:37" ht="12.5" x14ac:dyDescent="0.25">
      <c r="A433" s="1">
        <v>2019</v>
      </c>
      <c r="B433" s="3">
        <v>1311</v>
      </c>
      <c r="C433" s="3" t="s">
        <v>75</v>
      </c>
      <c r="D433" s="1" t="s">
        <v>38</v>
      </c>
      <c r="E433" s="3"/>
      <c r="F433" s="1" t="s">
        <v>53</v>
      </c>
      <c r="G433" s="3" t="s">
        <v>46</v>
      </c>
      <c r="H433" s="3">
        <v>1</v>
      </c>
      <c r="I433" s="3">
        <v>183.48049</v>
      </c>
      <c r="J433" s="3">
        <v>11.144679999999999</v>
      </c>
      <c r="K433" s="3">
        <v>20.751830000000002</v>
      </c>
      <c r="L433" s="3">
        <v>4.4999999999999998E-2</v>
      </c>
      <c r="M433" s="3">
        <v>5.6000000000000001E-2</v>
      </c>
      <c r="N433" s="3">
        <v>1.7270000000000001</v>
      </c>
      <c r="O433" s="3">
        <v>1.982</v>
      </c>
      <c r="P433" s="3">
        <v>2.044</v>
      </c>
      <c r="Q433" s="3">
        <v>2.3410000000000002</v>
      </c>
      <c r="R433" s="3">
        <f t="shared" si="2"/>
        <v>4.6820000000000004</v>
      </c>
      <c r="S433" s="3">
        <f t="shared" si="3"/>
        <v>4.0880000000000001</v>
      </c>
      <c r="T433" s="3">
        <f t="shared" si="4"/>
        <v>0.35900000000000021</v>
      </c>
      <c r="U433" s="3">
        <f t="shared" si="5"/>
        <v>0.31699999999999995</v>
      </c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1" t="s">
        <v>41</v>
      </c>
      <c r="AH433" s="1" t="s">
        <v>42</v>
      </c>
      <c r="AI433" s="1" t="s">
        <v>43</v>
      </c>
      <c r="AJ433" s="3"/>
      <c r="AK433" s="3"/>
    </row>
    <row r="434" spans="1:37" ht="12.5" x14ac:dyDescent="0.25">
      <c r="A434" s="1">
        <v>2019</v>
      </c>
      <c r="B434" s="3">
        <v>1311</v>
      </c>
      <c r="C434" s="3" t="s">
        <v>75</v>
      </c>
      <c r="D434" s="1" t="s">
        <v>38</v>
      </c>
      <c r="E434" s="3"/>
      <c r="F434" s="1" t="s">
        <v>53</v>
      </c>
      <c r="G434" s="3" t="s">
        <v>46</v>
      </c>
      <c r="H434" s="3">
        <v>2</v>
      </c>
      <c r="I434" s="3">
        <v>246.35947999999999</v>
      </c>
      <c r="J434" s="3">
        <v>14.72068</v>
      </c>
      <c r="K434" s="3">
        <v>21.91976</v>
      </c>
      <c r="L434" s="3">
        <v>3.1E-2</v>
      </c>
      <c r="M434" s="3">
        <v>3.3000000000000002E-2</v>
      </c>
      <c r="N434" s="3">
        <v>1.2010000000000001</v>
      </c>
      <c r="O434" s="3">
        <v>1.82</v>
      </c>
      <c r="P434" s="3">
        <v>1.446</v>
      </c>
      <c r="Q434" s="3">
        <v>2.0459999999999998</v>
      </c>
      <c r="R434" s="3">
        <f t="shared" si="2"/>
        <v>4.0919999999999996</v>
      </c>
      <c r="S434" s="3">
        <f t="shared" si="3"/>
        <v>2.8919999999999999</v>
      </c>
      <c r="T434" s="3">
        <f t="shared" si="4"/>
        <v>0.22599999999999976</v>
      </c>
      <c r="U434" s="3">
        <f t="shared" si="5"/>
        <v>0.24499999999999988</v>
      </c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1" t="s">
        <v>41</v>
      </c>
      <c r="AH434" s="1" t="s">
        <v>42</v>
      </c>
      <c r="AI434" s="1" t="s">
        <v>43</v>
      </c>
      <c r="AJ434" s="3"/>
      <c r="AK434" s="3"/>
    </row>
    <row r="435" spans="1:37" ht="12.5" x14ac:dyDescent="0.25">
      <c r="A435" s="1">
        <v>2019</v>
      </c>
      <c r="B435" s="3">
        <v>1311</v>
      </c>
      <c r="C435" s="3" t="s">
        <v>75</v>
      </c>
      <c r="D435" s="1" t="s">
        <v>38</v>
      </c>
      <c r="E435" s="3"/>
      <c r="F435" s="1" t="s">
        <v>53</v>
      </c>
      <c r="G435" s="3" t="s">
        <v>46</v>
      </c>
      <c r="H435" s="3">
        <v>3</v>
      </c>
      <c r="I435" s="3">
        <v>109.67504</v>
      </c>
      <c r="J435" s="3">
        <v>13.49841</v>
      </c>
      <c r="K435" s="3">
        <v>19.124649999999999</v>
      </c>
      <c r="L435" s="3">
        <v>5.0999999999999997E-2</v>
      </c>
      <c r="M435" s="3">
        <v>5.5E-2</v>
      </c>
      <c r="N435" s="3">
        <v>2.331</v>
      </c>
      <c r="O435" s="3">
        <v>2.4689999999999999</v>
      </c>
      <c r="P435" s="3">
        <v>2.5950000000000002</v>
      </c>
      <c r="Q435" s="3">
        <v>2.7469999999999999</v>
      </c>
      <c r="R435" s="3">
        <f t="shared" si="2"/>
        <v>5.4939999999999998</v>
      </c>
      <c r="S435" s="3">
        <f t="shared" si="3"/>
        <v>5.19</v>
      </c>
      <c r="T435" s="3">
        <f t="shared" si="4"/>
        <v>0.27800000000000002</v>
      </c>
      <c r="U435" s="3">
        <f t="shared" si="5"/>
        <v>0.26400000000000023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1" t="s">
        <v>41</v>
      </c>
      <c r="AH435" s="1" t="s">
        <v>42</v>
      </c>
      <c r="AI435" s="1" t="s">
        <v>43</v>
      </c>
      <c r="AJ435" s="3"/>
      <c r="AK435" s="3"/>
    </row>
    <row r="436" spans="1:37" ht="12.5" x14ac:dyDescent="0.25">
      <c r="A436" s="1">
        <v>2019</v>
      </c>
      <c r="B436" s="3">
        <v>1311</v>
      </c>
      <c r="C436" s="3" t="s">
        <v>75</v>
      </c>
      <c r="D436" s="1" t="s">
        <v>38</v>
      </c>
      <c r="E436" s="3"/>
      <c r="F436" s="1" t="s">
        <v>53</v>
      </c>
      <c r="G436" s="3" t="s">
        <v>46</v>
      </c>
      <c r="H436" s="3">
        <v>4</v>
      </c>
      <c r="I436" s="3">
        <v>254.54471000000001</v>
      </c>
      <c r="J436" s="3">
        <v>24.443529999999999</v>
      </c>
      <c r="K436" s="3">
        <v>32.561079999999997</v>
      </c>
      <c r="L436" s="3">
        <v>3.1E-2</v>
      </c>
      <c r="M436" s="3">
        <v>4.7E-2</v>
      </c>
      <c r="N436" s="3">
        <v>1.393</v>
      </c>
      <c r="O436" s="3">
        <v>2.0459999999999998</v>
      </c>
      <c r="P436" s="3">
        <v>1.766</v>
      </c>
      <c r="Q436" s="3">
        <v>2.3359999999999999</v>
      </c>
      <c r="R436" s="3">
        <f t="shared" si="2"/>
        <v>4.6719999999999997</v>
      </c>
      <c r="S436" s="3">
        <f t="shared" si="3"/>
        <v>3.532</v>
      </c>
      <c r="T436" s="3">
        <f t="shared" si="4"/>
        <v>0.29000000000000004</v>
      </c>
      <c r="U436" s="3">
        <f t="shared" si="5"/>
        <v>0.373</v>
      </c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1" t="s">
        <v>41</v>
      </c>
      <c r="AH436" s="1" t="s">
        <v>42</v>
      </c>
      <c r="AI436" s="1" t="s">
        <v>43</v>
      </c>
      <c r="AJ436" s="3"/>
      <c r="AK436" s="3"/>
    </row>
    <row r="437" spans="1:37" ht="12.5" x14ac:dyDescent="0.25">
      <c r="A437" s="1">
        <v>2019</v>
      </c>
      <c r="B437" s="3">
        <v>1311</v>
      </c>
      <c r="C437" s="3" t="s">
        <v>75</v>
      </c>
      <c r="D437" s="1" t="s">
        <v>38</v>
      </c>
      <c r="E437" s="3"/>
      <c r="F437" s="1" t="s">
        <v>53</v>
      </c>
      <c r="G437" s="3" t="s">
        <v>40</v>
      </c>
      <c r="H437" s="3">
        <v>1</v>
      </c>
      <c r="I437" s="3">
        <v>97.737700000000004</v>
      </c>
      <c r="J437" s="3">
        <v>7.2353699999999996</v>
      </c>
      <c r="K437" s="3">
        <v>10.328849999999999</v>
      </c>
      <c r="L437" s="3">
        <v>0.98899999999999999</v>
      </c>
      <c r="M437" s="3">
        <v>1.4850000000000001</v>
      </c>
      <c r="N437" s="3">
        <v>1.3320000000000001</v>
      </c>
      <c r="O437" s="3">
        <v>2.173</v>
      </c>
      <c r="P437" s="3">
        <v>1.6519999999999999</v>
      </c>
      <c r="Q437" s="3">
        <v>2.4780000000000002</v>
      </c>
      <c r="R437" s="3">
        <f t="shared" si="2"/>
        <v>4.9560000000000004</v>
      </c>
      <c r="S437" s="3">
        <f t="shared" si="3"/>
        <v>3.3039999999999998</v>
      </c>
      <c r="T437" s="3">
        <f t="shared" si="4"/>
        <v>0.30500000000000016</v>
      </c>
      <c r="U437" s="3">
        <f t="shared" si="5"/>
        <v>0.31999999999999984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1" t="s">
        <v>41</v>
      </c>
      <c r="AH437" s="1" t="s">
        <v>42</v>
      </c>
      <c r="AI437" s="1" t="s">
        <v>43</v>
      </c>
      <c r="AJ437" s="3"/>
      <c r="AK437" s="3"/>
    </row>
    <row r="438" spans="1:37" ht="12.5" x14ac:dyDescent="0.25">
      <c r="A438" s="1">
        <v>2019</v>
      </c>
      <c r="B438" s="3">
        <v>1311</v>
      </c>
      <c r="C438" s="3" t="s">
        <v>75</v>
      </c>
      <c r="D438" s="1" t="s">
        <v>38</v>
      </c>
      <c r="E438" s="3"/>
      <c r="F438" s="1" t="s">
        <v>53</v>
      </c>
      <c r="G438" s="3" t="s">
        <v>40</v>
      </c>
      <c r="H438" s="3">
        <v>2</v>
      </c>
      <c r="I438" s="3">
        <v>95.269300000000001</v>
      </c>
      <c r="J438" s="3">
        <v>7.6751300000000002</v>
      </c>
      <c r="K438" s="3">
        <v>12.393359999999999</v>
      </c>
      <c r="L438" s="3">
        <v>1.2529999999999999</v>
      </c>
      <c r="M438" s="3">
        <v>1.476</v>
      </c>
      <c r="N438" s="3">
        <v>1.4570000000000001</v>
      </c>
      <c r="O438" s="3">
        <v>2.0070000000000001</v>
      </c>
      <c r="P438" s="3">
        <v>1.9670000000000001</v>
      </c>
      <c r="Q438" s="3">
        <v>2.2770000000000001</v>
      </c>
      <c r="R438" s="3">
        <f t="shared" si="2"/>
        <v>4.5540000000000003</v>
      </c>
      <c r="S438" s="3">
        <f t="shared" si="3"/>
        <v>3.9340000000000002</v>
      </c>
      <c r="T438" s="3">
        <f t="shared" si="4"/>
        <v>0.27</v>
      </c>
      <c r="U438" s="3">
        <f t="shared" si="5"/>
        <v>0.51</v>
      </c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1" t="s">
        <v>41</v>
      </c>
      <c r="AH438" s="1" t="s">
        <v>42</v>
      </c>
      <c r="AI438" s="1" t="s">
        <v>43</v>
      </c>
      <c r="AJ438" s="3"/>
      <c r="AK438" s="3"/>
    </row>
    <row r="439" spans="1:37" ht="12.5" x14ac:dyDescent="0.25">
      <c r="A439" s="1">
        <v>2019</v>
      </c>
      <c r="B439" s="3">
        <v>1311</v>
      </c>
      <c r="C439" s="3" t="s">
        <v>75</v>
      </c>
      <c r="D439" s="1" t="s">
        <v>38</v>
      </c>
      <c r="E439" s="3"/>
      <c r="F439" s="1" t="s">
        <v>53</v>
      </c>
      <c r="G439" s="3" t="s">
        <v>40</v>
      </c>
      <c r="H439" s="3">
        <v>3</v>
      </c>
      <c r="I439" s="3">
        <v>92.0471</v>
      </c>
      <c r="J439" s="3">
        <v>7.1830800000000004</v>
      </c>
      <c r="K439" s="3">
        <v>14.596970000000001</v>
      </c>
      <c r="L439" s="3">
        <v>3.9E-2</v>
      </c>
      <c r="M439" s="3">
        <v>5.2999999999999999E-2</v>
      </c>
      <c r="N439" s="3">
        <v>1.1970000000000001</v>
      </c>
      <c r="O439" s="3">
        <v>1.877</v>
      </c>
      <c r="P439" s="3">
        <v>1.5640000000000001</v>
      </c>
      <c r="Q439" s="3">
        <v>2.3180000000000001</v>
      </c>
      <c r="R439" s="3">
        <f t="shared" si="2"/>
        <v>4.6360000000000001</v>
      </c>
      <c r="S439" s="3">
        <f t="shared" si="3"/>
        <v>3.1280000000000001</v>
      </c>
      <c r="T439" s="3">
        <f t="shared" si="4"/>
        <v>0.44100000000000006</v>
      </c>
      <c r="U439" s="3">
        <f t="shared" si="5"/>
        <v>0.36699999999999999</v>
      </c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1" t="s">
        <v>41</v>
      </c>
      <c r="AH439" s="1" t="s">
        <v>42</v>
      </c>
      <c r="AI439" s="1" t="s">
        <v>43</v>
      </c>
      <c r="AJ439" s="3"/>
      <c r="AK439" s="3"/>
    </row>
    <row r="440" spans="1:37" ht="12.5" x14ac:dyDescent="0.25">
      <c r="A440" s="1">
        <v>2019</v>
      </c>
      <c r="B440" s="3">
        <v>1311</v>
      </c>
      <c r="C440" s="3" t="s">
        <v>75</v>
      </c>
      <c r="D440" s="1" t="s">
        <v>38</v>
      </c>
      <c r="E440" s="3"/>
      <c r="F440" s="1" t="s">
        <v>53</v>
      </c>
      <c r="G440" s="3" t="s">
        <v>40</v>
      </c>
      <c r="H440" s="3">
        <v>4</v>
      </c>
      <c r="I440" s="3">
        <v>138.06965</v>
      </c>
      <c r="J440" s="3">
        <v>4.4905900000000001</v>
      </c>
      <c r="K440" s="3">
        <v>11.746969999999999</v>
      </c>
      <c r="L440" s="3">
        <v>3.4000000000000002E-2</v>
      </c>
      <c r="M440" s="3">
        <v>6.0999999999999999E-2</v>
      </c>
      <c r="N440" s="3">
        <v>1.262</v>
      </c>
      <c r="O440" s="3">
        <v>2.3959999999999999</v>
      </c>
      <c r="P440" s="3">
        <v>1.5580000000000001</v>
      </c>
      <c r="Q440" s="3">
        <v>2.7450000000000001</v>
      </c>
      <c r="R440" s="3">
        <f t="shared" si="2"/>
        <v>5.49</v>
      </c>
      <c r="S440" s="3">
        <f t="shared" si="3"/>
        <v>3.1160000000000001</v>
      </c>
      <c r="T440" s="3">
        <f t="shared" si="4"/>
        <v>0.3490000000000002</v>
      </c>
      <c r="U440" s="3">
        <f t="shared" si="5"/>
        <v>0.29600000000000004</v>
      </c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1" t="s">
        <v>41</v>
      </c>
      <c r="AH440" s="1" t="s">
        <v>42</v>
      </c>
      <c r="AI440" s="1" t="s">
        <v>43</v>
      </c>
      <c r="AJ440" s="3"/>
      <c r="AK440" s="3"/>
    </row>
    <row r="441" spans="1:37" ht="12.5" x14ac:dyDescent="0.25">
      <c r="A441" s="1">
        <v>2019</v>
      </c>
      <c r="B441" s="3">
        <v>1391</v>
      </c>
      <c r="C441" s="3" t="s">
        <v>75</v>
      </c>
      <c r="D441" s="1" t="s">
        <v>38</v>
      </c>
      <c r="E441" s="3"/>
      <c r="F441" s="1" t="s">
        <v>54</v>
      </c>
      <c r="G441" s="3" t="s">
        <v>46</v>
      </c>
      <c r="H441" s="3">
        <v>1</v>
      </c>
      <c r="I441" s="3">
        <v>200.76474999999999</v>
      </c>
      <c r="J441" s="3">
        <v>15.867520000000001</v>
      </c>
      <c r="K441" s="3">
        <v>17.677530000000001</v>
      </c>
      <c r="L441" s="3">
        <v>4.1000000000000002E-2</v>
      </c>
      <c r="M441" s="3">
        <v>5.8999999999999997E-2</v>
      </c>
      <c r="N441" s="3">
        <v>1.829</v>
      </c>
      <c r="O441" s="3">
        <v>2.2599999999999998</v>
      </c>
      <c r="P441" s="3">
        <v>2.1749999999999998</v>
      </c>
      <c r="Q441" s="3">
        <v>2.6339999999999999</v>
      </c>
      <c r="R441" s="3">
        <f t="shared" si="2"/>
        <v>5.2679999999999998</v>
      </c>
      <c r="S441" s="3">
        <f t="shared" si="3"/>
        <v>4.3499999999999996</v>
      </c>
      <c r="T441" s="3">
        <f t="shared" si="4"/>
        <v>0.37400000000000011</v>
      </c>
      <c r="U441" s="3">
        <f t="shared" si="5"/>
        <v>0.34599999999999986</v>
      </c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1" t="s">
        <v>41</v>
      </c>
      <c r="AH441" s="1" t="s">
        <v>42</v>
      </c>
      <c r="AI441" s="1" t="s">
        <v>43</v>
      </c>
      <c r="AJ441" s="3"/>
      <c r="AK441" s="3"/>
    </row>
    <row r="442" spans="1:37" ht="12.5" x14ac:dyDescent="0.25">
      <c r="A442" s="1">
        <v>2019</v>
      </c>
      <c r="B442" s="3">
        <v>1391</v>
      </c>
      <c r="C442" s="3" t="s">
        <v>75</v>
      </c>
      <c r="D442" s="1" t="s">
        <v>38</v>
      </c>
      <c r="E442" s="3"/>
      <c r="F442" s="1" t="s">
        <v>54</v>
      </c>
      <c r="G442" s="3" t="s">
        <v>46</v>
      </c>
      <c r="H442" s="3">
        <v>2</v>
      </c>
      <c r="I442" s="3">
        <v>102.17156</v>
      </c>
      <c r="J442" s="3">
        <v>20.112079999999999</v>
      </c>
      <c r="K442" s="3">
        <v>21.125250000000001</v>
      </c>
      <c r="L442" s="3">
        <v>6.0999999999999999E-2</v>
      </c>
      <c r="M442" s="3">
        <v>6.4000000000000001E-2</v>
      </c>
      <c r="N442" s="3">
        <v>2.57</v>
      </c>
      <c r="O442" s="3">
        <v>2.83</v>
      </c>
      <c r="P442" s="3">
        <v>2.8450000000000002</v>
      </c>
      <c r="Q442" s="3">
        <v>3.129</v>
      </c>
      <c r="R442" s="3">
        <f t="shared" si="2"/>
        <v>6.258</v>
      </c>
      <c r="S442" s="3">
        <f t="shared" si="3"/>
        <v>5.69</v>
      </c>
      <c r="T442" s="3">
        <f t="shared" si="4"/>
        <v>0.29899999999999993</v>
      </c>
      <c r="U442" s="3">
        <f t="shared" si="5"/>
        <v>0.27500000000000036</v>
      </c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1" t="s">
        <v>41</v>
      </c>
      <c r="AH442" s="1" t="s">
        <v>42</v>
      </c>
      <c r="AI442" s="1" t="s">
        <v>43</v>
      </c>
      <c r="AJ442" s="3"/>
      <c r="AK442" s="3"/>
    </row>
    <row r="443" spans="1:37" ht="12.5" x14ac:dyDescent="0.25">
      <c r="A443" s="1">
        <v>2019</v>
      </c>
      <c r="B443" s="3">
        <v>1391</v>
      </c>
      <c r="C443" s="3" t="s">
        <v>75</v>
      </c>
      <c r="D443" s="1" t="s">
        <v>38</v>
      </c>
      <c r="E443" s="3"/>
      <c r="F443" s="1" t="s">
        <v>54</v>
      </c>
      <c r="G443" s="3" t="s">
        <v>40</v>
      </c>
      <c r="H443" s="3">
        <v>1</v>
      </c>
      <c r="I443" s="3">
        <v>121.25209</v>
      </c>
      <c r="J443" s="3">
        <v>12.137370000000001</v>
      </c>
      <c r="K443" s="3">
        <v>16.75431</v>
      </c>
      <c r="L443" s="3">
        <v>3.6999999999999998E-2</v>
      </c>
      <c r="M443" s="3">
        <v>6.4000000000000001E-2</v>
      </c>
      <c r="N443" s="3">
        <v>1.546</v>
      </c>
      <c r="O443" s="3">
        <v>1.9890000000000001</v>
      </c>
      <c r="P443" s="3">
        <v>1.7250000000000001</v>
      </c>
      <c r="Q443" s="3">
        <v>2.5539999999999998</v>
      </c>
      <c r="R443" s="3">
        <f t="shared" si="2"/>
        <v>5.1079999999999997</v>
      </c>
      <c r="S443" s="3">
        <f t="shared" si="3"/>
        <v>3.45</v>
      </c>
      <c r="T443" s="3">
        <f t="shared" si="4"/>
        <v>0.56499999999999972</v>
      </c>
      <c r="U443" s="3">
        <f t="shared" si="5"/>
        <v>0.17900000000000005</v>
      </c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7">
        <v>15.86775682</v>
      </c>
      <c r="AG443" s="1" t="s">
        <v>41</v>
      </c>
      <c r="AH443" s="1" t="s">
        <v>42</v>
      </c>
      <c r="AI443" s="1" t="s">
        <v>43</v>
      </c>
      <c r="AJ443" s="3"/>
      <c r="AK443" s="3"/>
    </row>
    <row r="444" spans="1:37" ht="12.5" x14ac:dyDescent="0.25">
      <c r="A444" s="1">
        <v>2019</v>
      </c>
      <c r="B444" s="3">
        <v>1391</v>
      </c>
      <c r="C444" s="3" t="s">
        <v>75</v>
      </c>
      <c r="D444" s="1" t="s">
        <v>38</v>
      </c>
      <c r="E444" s="3"/>
      <c r="F444" s="1" t="s">
        <v>54</v>
      </c>
      <c r="G444" s="3" t="s">
        <v>40</v>
      </c>
      <c r="H444" s="3">
        <v>2</v>
      </c>
      <c r="I444" s="3">
        <v>111.18098999999999</v>
      </c>
      <c r="J444" s="3">
        <v>8.5876199999999994</v>
      </c>
      <c r="K444" s="3">
        <v>16.099609999999998</v>
      </c>
      <c r="L444" s="3">
        <v>3.4000000000000002E-2</v>
      </c>
      <c r="M444" s="3">
        <v>6.7000000000000004E-2</v>
      </c>
      <c r="N444" s="3">
        <v>1.1220000000000001</v>
      </c>
      <c r="O444" s="3">
        <v>2.1509999999999998</v>
      </c>
      <c r="P444" s="3">
        <v>1.55</v>
      </c>
      <c r="Q444" s="3">
        <v>2.4169999999999998</v>
      </c>
      <c r="R444" s="3">
        <f t="shared" si="2"/>
        <v>4.8339999999999996</v>
      </c>
      <c r="S444" s="3">
        <f t="shared" si="3"/>
        <v>3.1</v>
      </c>
      <c r="T444" s="3">
        <f t="shared" si="4"/>
        <v>0.26600000000000001</v>
      </c>
      <c r="U444" s="3">
        <f t="shared" si="5"/>
        <v>0.42799999999999994</v>
      </c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7">
        <v>11.361647899999999</v>
      </c>
      <c r="AG444" s="1" t="s">
        <v>41</v>
      </c>
      <c r="AH444" s="1" t="s">
        <v>42</v>
      </c>
      <c r="AI444" s="1" t="s">
        <v>43</v>
      </c>
      <c r="AJ444" s="3"/>
      <c r="AK444" s="3"/>
    </row>
    <row r="445" spans="1:37" ht="12.5" x14ac:dyDescent="0.25">
      <c r="A445" s="1">
        <v>2019</v>
      </c>
      <c r="B445" s="3">
        <v>1391</v>
      </c>
      <c r="C445" s="3" t="s">
        <v>75</v>
      </c>
      <c r="D445" s="1" t="s">
        <v>38</v>
      </c>
      <c r="E445" s="3"/>
      <c r="F445" s="1" t="s">
        <v>54</v>
      </c>
      <c r="G445" s="3" t="s">
        <v>40</v>
      </c>
      <c r="H445" s="3">
        <v>3</v>
      </c>
      <c r="I445" s="3">
        <v>86.022040000000004</v>
      </c>
      <c r="J445" s="3">
        <v>12.06476</v>
      </c>
      <c r="K445" s="3"/>
      <c r="L445" s="3">
        <v>4.2000000000000003E-2</v>
      </c>
      <c r="M445" s="3">
        <v>6.4000000000000001E-2</v>
      </c>
      <c r="N445" s="3">
        <v>1.512</v>
      </c>
      <c r="O445" s="3">
        <v>2.3450000000000002</v>
      </c>
      <c r="P445" s="3">
        <v>2.1880000000000002</v>
      </c>
      <c r="Q445" s="3">
        <v>2.6880000000000002</v>
      </c>
      <c r="R445" s="3">
        <f t="shared" si="2"/>
        <v>5.3760000000000003</v>
      </c>
      <c r="S445" s="3">
        <f t="shared" si="3"/>
        <v>4.3760000000000003</v>
      </c>
      <c r="T445" s="3">
        <f t="shared" si="4"/>
        <v>0.34299999999999997</v>
      </c>
      <c r="U445" s="3">
        <f t="shared" si="5"/>
        <v>0.67600000000000016</v>
      </c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7">
        <v>11.834633309999999</v>
      </c>
      <c r="AG445" s="1" t="s">
        <v>41</v>
      </c>
      <c r="AH445" s="1" t="s">
        <v>42</v>
      </c>
      <c r="AI445" s="1" t="s">
        <v>43</v>
      </c>
      <c r="AJ445" s="3"/>
      <c r="AK445" s="3"/>
    </row>
    <row r="446" spans="1:37" ht="12.5" x14ac:dyDescent="0.25">
      <c r="A446" s="1">
        <v>2019</v>
      </c>
      <c r="B446" s="3">
        <v>1391</v>
      </c>
      <c r="C446" s="3" t="s">
        <v>75</v>
      </c>
      <c r="D446" s="1" t="s">
        <v>38</v>
      </c>
      <c r="E446" s="3"/>
      <c r="F446" s="1" t="s">
        <v>55</v>
      </c>
      <c r="G446" s="3" t="s">
        <v>46</v>
      </c>
      <c r="H446" s="3">
        <v>1</v>
      </c>
      <c r="I446" s="3">
        <v>63.548659999999998</v>
      </c>
      <c r="J446" s="3">
        <v>6.85154</v>
      </c>
      <c r="K446" s="3">
        <v>12.47626</v>
      </c>
      <c r="L446" s="3">
        <v>4.5999999999999999E-2</v>
      </c>
      <c r="M446" s="3">
        <v>6.4000000000000001E-2</v>
      </c>
      <c r="N446" s="3">
        <v>1.6339999999999999</v>
      </c>
      <c r="O446" s="3">
        <v>2.379</v>
      </c>
      <c r="P446" s="3">
        <v>1.9790000000000001</v>
      </c>
      <c r="Q446" s="3">
        <v>2.673</v>
      </c>
      <c r="R446" s="3">
        <f t="shared" si="2"/>
        <v>5.3460000000000001</v>
      </c>
      <c r="S446" s="3">
        <f t="shared" si="3"/>
        <v>3.9580000000000002</v>
      </c>
      <c r="T446" s="3">
        <f t="shared" si="4"/>
        <v>0.29400000000000004</v>
      </c>
      <c r="U446" s="3">
        <f t="shared" si="5"/>
        <v>0.3450000000000002</v>
      </c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1" t="s">
        <v>41</v>
      </c>
      <c r="AH446" s="1" t="s">
        <v>42</v>
      </c>
      <c r="AI446" s="1" t="s">
        <v>43</v>
      </c>
      <c r="AJ446" s="3"/>
      <c r="AK446" s="3"/>
    </row>
    <row r="447" spans="1:37" ht="12.5" x14ac:dyDescent="0.25">
      <c r="A447" s="1">
        <v>2019</v>
      </c>
      <c r="B447" s="3">
        <v>1391</v>
      </c>
      <c r="C447" s="3" t="s">
        <v>75</v>
      </c>
      <c r="D447" s="1" t="s">
        <v>38</v>
      </c>
      <c r="E447" s="3"/>
      <c r="F447" s="1" t="s">
        <v>55</v>
      </c>
      <c r="G447" s="3" t="s">
        <v>46</v>
      </c>
      <c r="H447" s="3">
        <v>2</v>
      </c>
      <c r="I447" s="3">
        <v>57.360529999999997</v>
      </c>
      <c r="J447" s="3">
        <v>5.3384499999999999</v>
      </c>
      <c r="K447" s="3">
        <v>10.310180000000001</v>
      </c>
      <c r="L447" s="3">
        <v>4.2000000000000003E-2</v>
      </c>
      <c r="M447" s="3">
        <v>7.2999999999999995E-2</v>
      </c>
      <c r="N447" s="3">
        <v>1.5049999999999999</v>
      </c>
      <c r="O447" s="3">
        <v>2.3889999999999998</v>
      </c>
      <c r="P447" s="3">
        <v>1.776</v>
      </c>
      <c r="Q447" s="3">
        <v>2.7429999999999999</v>
      </c>
      <c r="R447" s="3">
        <f t="shared" si="2"/>
        <v>5.4859999999999998</v>
      </c>
      <c r="S447" s="3">
        <f t="shared" si="3"/>
        <v>3.552</v>
      </c>
      <c r="T447" s="3">
        <f t="shared" si="4"/>
        <v>0.35400000000000009</v>
      </c>
      <c r="U447" s="3">
        <f t="shared" si="5"/>
        <v>0.27100000000000013</v>
      </c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1" t="s">
        <v>41</v>
      </c>
      <c r="AH447" s="1" t="s">
        <v>42</v>
      </c>
      <c r="AI447" s="1" t="s">
        <v>43</v>
      </c>
      <c r="AJ447" s="3"/>
      <c r="AK447" s="3"/>
    </row>
    <row r="448" spans="1:37" ht="12.5" x14ac:dyDescent="0.25">
      <c r="A448" s="1">
        <v>2019</v>
      </c>
      <c r="B448" s="3">
        <v>1391</v>
      </c>
      <c r="C448" s="3" t="s">
        <v>75</v>
      </c>
      <c r="D448" s="1" t="s">
        <v>38</v>
      </c>
      <c r="E448" s="3"/>
      <c r="F448" s="1" t="s">
        <v>55</v>
      </c>
      <c r="G448" s="3" t="s">
        <v>46</v>
      </c>
      <c r="H448" s="3">
        <v>3</v>
      </c>
      <c r="I448" s="3">
        <v>134.01469</v>
      </c>
      <c r="J448" s="3">
        <v>10.21687</v>
      </c>
      <c r="K448" s="3">
        <v>15.76979</v>
      </c>
      <c r="L448" s="3">
        <v>3.5999999999999997E-2</v>
      </c>
      <c r="M448" s="3">
        <v>7.5999999999999998E-2</v>
      </c>
      <c r="N448" s="3">
        <v>1.536</v>
      </c>
      <c r="O448" s="3">
        <v>2.5009999999999999</v>
      </c>
      <c r="P448" s="3">
        <v>1.8420000000000001</v>
      </c>
      <c r="Q448" s="3">
        <v>2.8340000000000001</v>
      </c>
      <c r="R448" s="3">
        <f t="shared" si="2"/>
        <v>5.6680000000000001</v>
      </c>
      <c r="S448" s="3">
        <f t="shared" si="3"/>
        <v>3.6840000000000002</v>
      </c>
      <c r="T448" s="3">
        <f t="shared" si="4"/>
        <v>0.33300000000000018</v>
      </c>
      <c r="U448" s="3">
        <f t="shared" si="5"/>
        <v>0.30600000000000005</v>
      </c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1" t="s">
        <v>41</v>
      </c>
      <c r="AH448" s="1" t="s">
        <v>42</v>
      </c>
      <c r="AI448" s="1" t="s">
        <v>43</v>
      </c>
      <c r="AJ448" s="3"/>
      <c r="AK448" s="3"/>
    </row>
    <row r="449" spans="1:37" ht="12.5" x14ac:dyDescent="0.25">
      <c r="A449" s="1">
        <v>2019</v>
      </c>
      <c r="B449" s="3">
        <v>1391</v>
      </c>
      <c r="C449" s="3" t="s">
        <v>75</v>
      </c>
      <c r="D449" s="1" t="s">
        <v>38</v>
      </c>
      <c r="E449" s="3"/>
      <c r="F449" s="1" t="s">
        <v>55</v>
      </c>
      <c r="G449" s="3" t="s">
        <v>40</v>
      </c>
      <c r="H449" s="3">
        <v>1</v>
      </c>
      <c r="I449" s="3">
        <v>52.985959999999999</v>
      </c>
      <c r="J449" s="3">
        <v>2.86483</v>
      </c>
      <c r="K449" s="3">
        <v>4.9542799999999998</v>
      </c>
      <c r="L449" s="3">
        <v>2.1999999999999999E-2</v>
      </c>
      <c r="M449" s="3">
        <v>4.4999999999999998E-2</v>
      </c>
      <c r="N449" s="3">
        <v>1.0509999999999999</v>
      </c>
      <c r="O449" s="3">
        <v>1.736</v>
      </c>
      <c r="P449" s="3">
        <v>1.3120000000000001</v>
      </c>
      <c r="Q449" s="3">
        <v>1.917</v>
      </c>
      <c r="R449" s="3">
        <f t="shared" si="2"/>
        <v>3.8340000000000001</v>
      </c>
      <c r="S449" s="3">
        <f t="shared" si="3"/>
        <v>2.6240000000000001</v>
      </c>
      <c r="T449" s="3">
        <f t="shared" si="4"/>
        <v>0.18100000000000005</v>
      </c>
      <c r="U449" s="3">
        <f t="shared" si="5"/>
        <v>0.26100000000000012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7">
        <v>3.4915411249999999</v>
      </c>
      <c r="AG449" s="1" t="s">
        <v>41</v>
      </c>
      <c r="AH449" s="1" t="s">
        <v>42</v>
      </c>
      <c r="AI449" s="1" t="s">
        <v>43</v>
      </c>
      <c r="AJ449" s="3"/>
      <c r="AK449" s="3"/>
    </row>
    <row r="450" spans="1:37" ht="12.5" x14ac:dyDescent="0.25">
      <c r="A450" s="1">
        <v>2019</v>
      </c>
      <c r="B450" s="3">
        <v>1391</v>
      </c>
      <c r="C450" s="3" t="s">
        <v>75</v>
      </c>
      <c r="D450" s="1" t="s">
        <v>38</v>
      </c>
      <c r="E450" s="3"/>
      <c r="F450" s="1" t="s">
        <v>55</v>
      </c>
      <c r="G450" s="3" t="s">
        <v>40</v>
      </c>
      <c r="H450" s="3">
        <v>2</v>
      </c>
      <c r="I450" s="3">
        <v>43.1464</v>
      </c>
      <c r="J450" s="3">
        <v>3.6271399999999998</v>
      </c>
      <c r="K450" s="3">
        <v>5.9292600000000002</v>
      </c>
      <c r="L450" s="3">
        <v>2.7E-2</v>
      </c>
      <c r="M450" s="3">
        <v>0.05</v>
      </c>
      <c r="N450" s="3">
        <v>0.77200000000000002</v>
      </c>
      <c r="O450" s="3">
        <v>1.869</v>
      </c>
      <c r="P450" s="3">
        <v>1.028</v>
      </c>
      <c r="Q450" s="3">
        <v>2.1760000000000002</v>
      </c>
      <c r="R450" s="3">
        <f t="shared" si="2"/>
        <v>4.3520000000000003</v>
      </c>
      <c r="S450" s="3">
        <f t="shared" si="3"/>
        <v>2.056</v>
      </c>
      <c r="T450" s="3">
        <f t="shared" si="4"/>
        <v>0.30700000000000016</v>
      </c>
      <c r="U450" s="3">
        <f t="shared" si="5"/>
        <v>0.25600000000000001</v>
      </c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7">
        <v>5.5407140149999998</v>
      </c>
      <c r="AG450" s="1" t="s">
        <v>41</v>
      </c>
      <c r="AH450" s="1" t="s">
        <v>42</v>
      </c>
      <c r="AI450" s="1" t="s">
        <v>43</v>
      </c>
      <c r="AJ450" s="3"/>
      <c r="AK450" s="3"/>
    </row>
    <row r="451" spans="1:37" ht="12.5" x14ac:dyDescent="0.25">
      <c r="A451" s="1">
        <v>2019</v>
      </c>
      <c r="B451" s="3">
        <v>1391</v>
      </c>
      <c r="C451" s="3" t="s">
        <v>75</v>
      </c>
      <c r="D451" s="1" t="s">
        <v>38</v>
      </c>
      <c r="E451" s="3"/>
      <c r="F451" s="1" t="s">
        <v>55</v>
      </c>
      <c r="G451" s="3" t="s">
        <v>40</v>
      </c>
      <c r="H451" s="3">
        <v>3</v>
      </c>
      <c r="I451" s="3">
        <v>56.893560000000001</v>
      </c>
      <c r="J451" s="3">
        <v>2.8224399999999998</v>
      </c>
      <c r="K451" s="3">
        <v>6.4300600000000001</v>
      </c>
      <c r="L451" s="3">
        <v>3.4000000000000002E-2</v>
      </c>
      <c r="M451" s="3">
        <v>5.8999999999999997E-2</v>
      </c>
      <c r="N451" s="3">
        <v>1.173</v>
      </c>
      <c r="O451" s="3">
        <v>1.7549999999999999</v>
      </c>
      <c r="P451" s="3">
        <v>1.393</v>
      </c>
      <c r="Q451" s="3">
        <v>2.0430000000000001</v>
      </c>
      <c r="R451" s="3">
        <f t="shared" si="2"/>
        <v>4.0860000000000003</v>
      </c>
      <c r="S451" s="3">
        <f t="shared" si="3"/>
        <v>2.786</v>
      </c>
      <c r="T451" s="3">
        <f t="shared" si="4"/>
        <v>0.28800000000000026</v>
      </c>
      <c r="U451" s="3">
        <f t="shared" si="5"/>
        <v>0.21999999999999997</v>
      </c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7">
        <v>3.99741707</v>
      </c>
      <c r="AG451" s="1" t="s">
        <v>41</v>
      </c>
      <c r="AH451" s="1" t="s">
        <v>42</v>
      </c>
      <c r="AI451" s="1" t="s">
        <v>43</v>
      </c>
      <c r="AJ451" s="3"/>
      <c r="AK451" s="3"/>
    </row>
    <row r="452" spans="1:37" ht="12.5" x14ac:dyDescent="0.25">
      <c r="A452" s="1">
        <v>2019</v>
      </c>
      <c r="B452" s="3">
        <v>1391</v>
      </c>
      <c r="C452" s="3" t="s">
        <v>75</v>
      </c>
      <c r="D452" s="1" t="s">
        <v>38</v>
      </c>
      <c r="E452" s="3"/>
      <c r="F452" s="1" t="s">
        <v>56</v>
      </c>
      <c r="G452" s="3" t="s">
        <v>46</v>
      </c>
      <c r="H452" s="3">
        <v>1</v>
      </c>
      <c r="I452" s="3">
        <v>71.001900000000006</v>
      </c>
      <c r="J452" s="3">
        <v>13.903370000000001</v>
      </c>
      <c r="K452" s="3">
        <v>15.973050000000001</v>
      </c>
      <c r="L452" s="3">
        <v>5.0999999999999997E-2</v>
      </c>
      <c r="M452" s="3">
        <v>7.5999999999999998E-2</v>
      </c>
      <c r="N452" s="3">
        <v>2.044</v>
      </c>
      <c r="O452" s="3">
        <v>2.5369999999999999</v>
      </c>
      <c r="P452" s="3">
        <v>2.415</v>
      </c>
      <c r="Q452" s="3">
        <v>2.9329999999999998</v>
      </c>
      <c r="R452" s="3">
        <f t="shared" si="2"/>
        <v>5.8659999999999997</v>
      </c>
      <c r="S452" s="3">
        <f t="shared" si="3"/>
        <v>4.83</v>
      </c>
      <c r="T452" s="3">
        <f t="shared" si="4"/>
        <v>0.39599999999999991</v>
      </c>
      <c r="U452" s="3">
        <f t="shared" si="5"/>
        <v>0.371</v>
      </c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1" t="s">
        <v>41</v>
      </c>
      <c r="AH452" s="1" t="s">
        <v>42</v>
      </c>
      <c r="AI452" s="1" t="s">
        <v>43</v>
      </c>
      <c r="AJ452" s="3"/>
      <c r="AK452" s="3"/>
    </row>
    <row r="453" spans="1:37" ht="12.5" x14ac:dyDescent="0.25">
      <c r="A453" s="1">
        <v>2019</v>
      </c>
      <c r="B453" s="3">
        <v>1391</v>
      </c>
      <c r="C453" s="3" t="s">
        <v>75</v>
      </c>
      <c r="D453" s="1" t="s">
        <v>38</v>
      </c>
      <c r="E453" s="3"/>
      <c r="F453" s="1" t="s">
        <v>56</v>
      </c>
      <c r="G453" s="3" t="s">
        <v>40</v>
      </c>
      <c r="H453" s="3">
        <v>1</v>
      </c>
      <c r="I453" s="3">
        <v>62.719819999999999</v>
      </c>
      <c r="J453" s="3">
        <v>4.4821600000000004</v>
      </c>
      <c r="K453" s="3">
        <v>12.158390000000001</v>
      </c>
      <c r="L453" s="3">
        <v>6.2E-2</v>
      </c>
      <c r="M453" s="3">
        <v>6.4000000000000001E-2</v>
      </c>
      <c r="N453" s="3">
        <v>1.863</v>
      </c>
      <c r="O453" s="3">
        <v>1.9650000000000001</v>
      </c>
      <c r="P453" s="3">
        <v>2.1179999999999999</v>
      </c>
      <c r="Q453" s="3">
        <v>2.2610000000000001</v>
      </c>
      <c r="R453" s="3">
        <f t="shared" si="2"/>
        <v>4.5220000000000002</v>
      </c>
      <c r="S453" s="3">
        <f t="shared" si="3"/>
        <v>4.2359999999999998</v>
      </c>
      <c r="T453" s="3">
        <f t="shared" si="4"/>
        <v>0.29600000000000004</v>
      </c>
      <c r="U453" s="3">
        <f t="shared" si="5"/>
        <v>0.25499999999999989</v>
      </c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7">
        <v>12.61194938</v>
      </c>
      <c r="AG453" s="1" t="s">
        <v>41</v>
      </c>
      <c r="AH453" s="1" t="s">
        <v>42</v>
      </c>
      <c r="AI453" s="1" t="s">
        <v>43</v>
      </c>
      <c r="AJ453" s="3"/>
      <c r="AK453" s="3"/>
    </row>
    <row r="454" spans="1:37" ht="12.5" x14ac:dyDescent="0.25">
      <c r="A454" s="1">
        <v>2019</v>
      </c>
      <c r="B454" s="3">
        <v>1391</v>
      </c>
      <c r="C454" s="3" t="s">
        <v>75</v>
      </c>
      <c r="D454" s="1" t="s">
        <v>38</v>
      </c>
      <c r="E454" s="3"/>
      <c r="F454" s="1" t="s">
        <v>56</v>
      </c>
      <c r="G454" s="3" t="s">
        <v>40</v>
      </c>
      <c r="H454" s="3">
        <v>2</v>
      </c>
      <c r="I454" s="3">
        <v>62.7241</v>
      </c>
      <c r="J454" s="3">
        <v>5.7026899999999996</v>
      </c>
      <c r="K454" s="3">
        <v>6.7367499999999998</v>
      </c>
      <c r="L454" s="3">
        <v>5.8999999999999997E-2</v>
      </c>
      <c r="M454" s="3">
        <v>8.1000000000000003E-2</v>
      </c>
      <c r="N454" s="3">
        <v>1.667</v>
      </c>
      <c r="O454" s="3">
        <v>2.3410000000000002</v>
      </c>
      <c r="P454" s="3">
        <v>2.028</v>
      </c>
      <c r="Q454" s="3">
        <v>2.621</v>
      </c>
      <c r="R454" s="3">
        <f t="shared" si="2"/>
        <v>5.242</v>
      </c>
      <c r="S454" s="3">
        <f t="shared" si="3"/>
        <v>4.056</v>
      </c>
      <c r="T454" s="3">
        <f t="shared" si="4"/>
        <v>0.2799999999999998</v>
      </c>
      <c r="U454" s="3">
        <f t="shared" si="5"/>
        <v>0.36099999999999999</v>
      </c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7">
        <v>14.175134180000001</v>
      </c>
      <c r="AG454" s="1" t="s">
        <v>41</v>
      </c>
      <c r="AH454" s="1" t="s">
        <v>42</v>
      </c>
      <c r="AI454" s="1" t="s">
        <v>43</v>
      </c>
      <c r="AJ454" s="3"/>
      <c r="AK454" s="3"/>
    </row>
    <row r="455" spans="1:37" ht="12.5" x14ac:dyDescent="0.25">
      <c r="A455" s="1">
        <v>2019</v>
      </c>
      <c r="B455" s="3">
        <v>1391</v>
      </c>
      <c r="C455" s="3" t="s">
        <v>75</v>
      </c>
      <c r="D455" s="1" t="s">
        <v>38</v>
      </c>
      <c r="E455" s="3"/>
      <c r="F455" s="1" t="s">
        <v>56</v>
      </c>
      <c r="G455" s="3" t="s">
        <v>40</v>
      </c>
      <c r="H455" s="3">
        <v>3</v>
      </c>
      <c r="I455" s="3">
        <v>46.948120000000003</v>
      </c>
      <c r="J455" s="3">
        <v>5.04312</v>
      </c>
      <c r="K455" s="3">
        <v>8.3251200000000001</v>
      </c>
      <c r="L455" s="3">
        <v>5.1999999999999998E-2</v>
      </c>
      <c r="M455" s="3">
        <v>6.6000000000000003E-2</v>
      </c>
      <c r="N455" s="3">
        <v>1.5289999999999999</v>
      </c>
      <c r="O455" s="3">
        <v>2.3140000000000001</v>
      </c>
      <c r="P455" s="3">
        <v>1.8740000000000001</v>
      </c>
      <c r="Q455" s="3">
        <v>2.5649999999999999</v>
      </c>
      <c r="R455" s="3">
        <f t="shared" si="2"/>
        <v>5.13</v>
      </c>
      <c r="S455" s="3">
        <f t="shared" si="3"/>
        <v>3.7480000000000002</v>
      </c>
      <c r="T455" s="3">
        <f t="shared" si="4"/>
        <v>0.25099999999999989</v>
      </c>
      <c r="U455" s="3">
        <f t="shared" si="5"/>
        <v>0.3450000000000002</v>
      </c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7">
        <v>10.6944426</v>
      </c>
      <c r="AG455" s="1" t="s">
        <v>41</v>
      </c>
      <c r="AH455" s="1" t="s">
        <v>42</v>
      </c>
      <c r="AI455" s="1" t="s">
        <v>43</v>
      </c>
      <c r="AJ455" s="3"/>
      <c r="AK455" s="3"/>
    </row>
    <row r="456" spans="1:37" ht="12.5" x14ac:dyDescent="0.25">
      <c r="A456" s="1">
        <v>2019</v>
      </c>
      <c r="B456" s="3">
        <v>1391</v>
      </c>
      <c r="C456" s="3" t="s">
        <v>75</v>
      </c>
      <c r="D456" s="1" t="s">
        <v>38</v>
      </c>
      <c r="E456" s="3"/>
      <c r="F456" s="1" t="s">
        <v>56</v>
      </c>
      <c r="G456" s="3" t="s">
        <v>40</v>
      </c>
      <c r="H456" s="3">
        <v>4</v>
      </c>
      <c r="I456" s="3">
        <v>73.270330000000001</v>
      </c>
      <c r="J456" s="3">
        <v>6.2650800000000002</v>
      </c>
      <c r="K456" s="3"/>
      <c r="L456" s="3">
        <v>5.7000000000000002E-2</v>
      </c>
      <c r="M456" s="3">
        <v>6.7000000000000004E-2</v>
      </c>
      <c r="N456" s="3">
        <v>1.9319999999999999</v>
      </c>
      <c r="O456" s="3">
        <v>2.375</v>
      </c>
      <c r="P456" s="3">
        <v>2.1890000000000001</v>
      </c>
      <c r="Q456" s="3">
        <v>2.6709999999999998</v>
      </c>
      <c r="R456" s="3">
        <f t="shared" si="2"/>
        <v>5.3419999999999996</v>
      </c>
      <c r="S456" s="3">
        <f t="shared" si="3"/>
        <v>4.3780000000000001</v>
      </c>
      <c r="T456" s="3">
        <f t="shared" si="4"/>
        <v>0.29599999999999982</v>
      </c>
      <c r="U456" s="3">
        <f t="shared" si="5"/>
        <v>0.25700000000000012</v>
      </c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7">
        <v>11.27327801</v>
      </c>
      <c r="AG456" s="1" t="s">
        <v>41</v>
      </c>
      <c r="AH456" s="1" t="s">
        <v>42</v>
      </c>
      <c r="AI456" s="1" t="s">
        <v>43</v>
      </c>
      <c r="AJ456" s="3"/>
      <c r="AK456" s="3"/>
    </row>
    <row r="457" spans="1:37" ht="12.5" x14ac:dyDescent="0.25">
      <c r="A457" s="1">
        <v>2019</v>
      </c>
      <c r="B457" s="3">
        <v>1391</v>
      </c>
      <c r="C457" s="3" t="s">
        <v>75</v>
      </c>
      <c r="D457" s="1" t="s">
        <v>38</v>
      </c>
      <c r="E457" s="3"/>
      <c r="F457" s="1" t="s">
        <v>57</v>
      </c>
      <c r="G457" s="3" t="s">
        <v>46</v>
      </c>
      <c r="H457" s="3">
        <v>1</v>
      </c>
      <c r="I457" s="3">
        <v>58.865920000000003</v>
      </c>
      <c r="J457" s="3">
        <v>10.00445</v>
      </c>
      <c r="K457" s="3">
        <v>12.38714</v>
      </c>
      <c r="L457" s="3">
        <v>6.7000000000000004E-2</v>
      </c>
      <c r="M457" s="3">
        <v>7.0000000000000007E-2</v>
      </c>
      <c r="N457" s="3">
        <v>2.0840000000000001</v>
      </c>
      <c r="O457" s="3">
        <v>2.5299999999999998</v>
      </c>
      <c r="P457" s="3">
        <v>2.363</v>
      </c>
      <c r="Q457" s="3">
        <v>2.9470000000000001</v>
      </c>
      <c r="R457" s="3">
        <f t="shared" si="2"/>
        <v>5.8940000000000001</v>
      </c>
      <c r="S457" s="3">
        <f t="shared" si="3"/>
        <v>4.726</v>
      </c>
      <c r="T457" s="3">
        <f t="shared" si="4"/>
        <v>0.41700000000000026</v>
      </c>
      <c r="U457" s="3">
        <f t="shared" si="5"/>
        <v>0.27899999999999991</v>
      </c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1" t="s">
        <v>41</v>
      </c>
      <c r="AH457" s="1" t="s">
        <v>42</v>
      </c>
      <c r="AI457" s="1" t="s">
        <v>43</v>
      </c>
      <c r="AJ457" s="3"/>
      <c r="AK457" s="3"/>
    </row>
    <row r="458" spans="1:37" ht="12.5" x14ac:dyDescent="0.25">
      <c r="A458" s="1">
        <v>2019</v>
      </c>
      <c r="B458" s="3">
        <v>1391</v>
      </c>
      <c r="C458" s="3" t="s">
        <v>75</v>
      </c>
      <c r="D458" s="1" t="s">
        <v>38</v>
      </c>
      <c r="E458" s="3"/>
      <c r="F458" s="1" t="s">
        <v>57</v>
      </c>
      <c r="G458" s="3" t="s">
        <v>40</v>
      </c>
      <c r="H458" s="3">
        <v>1</v>
      </c>
      <c r="I458" s="3">
        <v>111.98519</v>
      </c>
      <c r="J458" s="3">
        <v>8.8644999999999996</v>
      </c>
      <c r="K458" s="3">
        <v>12.191789999999999</v>
      </c>
      <c r="L458" s="3">
        <v>3.6999999999999998E-2</v>
      </c>
      <c r="M458" s="3">
        <v>6.6000000000000003E-2</v>
      </c>
      <c r="N458" s="3">
        <v>1.333</v>
      </c>
      <c r="O458" s="3">
        <v>2.1339999999999999</v>
      </c>
      <c r="P458" s="3">
        <v>1.587</v>
      </c>
      <c r="Q458" s="3">
        <v>2.3490000000000002</v>
      </c>
      <c r="R458" s="3">
        <f t="shared" si="2"/>
        <v>4.6980000000000004</v>
      </c>
      <c r="S458" s="3">
        <f t="shared" si="3"/>
        <v>3.1739999999999999</v>
      </c>
      <c r="T458" s="3">
        <f t="shared" si="4"/>
        <v>0.2150000000000003</v>
      </c>
      <c r="U458" s="3">
        <f t="shared" si="5"/>
        <v>0.254</v>
      </c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7">
        <v>9.1793811850000004</v>
      </c>
      <c r="AG458" s="1" t="s">
        <v>41</v>
      </c>
      <c r="AH458" s="1" t="s">
        <v>42</v>
      </c>
      <c r="AI458" s="1" t="s">
        <v>43</v>
      </c>
      <c r="AJ458" s="3"/>
      <c r="AK458" s="3"/>
    </row>
    <row r="459" spans="1:37" ht="12.5" x14ac:dyDescent="0.25">
      <c r="A459" s="1">
        <v>2019</v>
      </c>
      <c r="B459" s="3">
        <v>1391</v>
      </c>
      <c r="C459" s="3" t="s">
        <v>75</v>
      </c>
      <c r="D459" s="1" t="s">
        <v>38</v>
      </c>
      <c r="E459" s="3"/>
      <c r="F459" s="1" t="s">
        <v>57</v>
      </c>
      <c r="G459" s="3" t="s">
        <v>40</v>
      </c>
      <c r="H459" s="3">
        <v>2</v>
      </c>
      <c r="I459" s="3">
        <v>63.480249999999998</v>
      </c>
      <c r="J459" s="3">
        <v>5.5627300000000002</v>
      </c>
      <c r="K459" s="3"/>
      <c r="L459" s="3">
        <v>3.9E-2</v>
      </c>
      <c r="M459" s="3">
        <v>6.6000000000000003E-2</v>
      </c>
      <c r="N459" s="3">
        <v>1.2709999999999999</v>
      </c>
      <c r="O459" s="3">
        <v>1.954</v>
      </c>
      <c r="P459" s="3">
        <v>1.508</v>
      </c>
      <c r="Q459" s="3">
        <v>2.2869999999999999</v>
      </c>
      <c r="R459" s="3">
        <f t="shared" si="2"/>
        <v>4.5739999999999998</v>
      </c>
      <c r="S459" s="3">
        <f t="shared" si="3"/>
        <v>3.016</v>
      </c>
      <c r="T459" s="3">
        <f t="shared" si="4"/>
        <v>0.33299999999999996</v>
      </c>
      <c r="U459" s="3">
        <f t="shared" si="5"/>
        <v>0.2370000000000001</v>
      </c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7">
        <v>8.1539227749999998</v>
      </c>
      <c r="AG459" s="1" t="s">
        <v>41</v>
      </c>
      <c r="AH459" s="1" t="s">
        <v>42</v>
      </c>
      <c r="AI459" s="1" t="s">
        <v>43</v>
      </c>
      <c r="AJ459" s="3"/>
      <c r="AK459" s="3"/>
    </row>
    <row r="460" spans="1:37" ht="12.5" x14ac:dyDescent="0.25">
      <c r="A460" s="1">
        <v>2019</v>
      </c>
      <c r="B460" s="3">
        <v>1391</v>
      </c>
      <c r="C460" s="3" t="s">
        <v>75</v>
      </c>
      <c r="D460" s="1" t="s">
        <v>38</v>
      </c>
      <c r="E460" s="3"/>
      <c r="F460" s="1" t="s">
        <v>57</v>
      </c>
      <c r="G460" s="3" t="s">
        <v>40</v>
      </c>
      <c r="H460" s="3">
        <v>3</v>
      </c>
      <c r="I460" s="3">
        <v>80.197900000000004</v>
      </c>
      <c r="J460" s="3">
        <v>6.0753500000000003</v>
      </c>
      <c r="K460" s="3">
        <v>10.972659999999999</v>
      </c>
      <c r="L460" s="3">
        <v>4.7E-2</v>
      </c>
      <c r="M460" s="3">
        <v>6.2E-2</v>
      </c>
      <c r="N460" s="3">
        <v>1.484</v>
      </c>
      <c r="O460" s="3">
        <v>1.9790000000000001</v>
      </c>
      <c r="P460" s="3">
        <v>1.7749999999999999</v>
      </c>
      <c r="Q460" s="3">
        <v>2.2149999999999999</v>
      </c>
      <c r="R460" s="3">
        <f t="shared" si="2"/>
        <v>4.43</v>
      </c>
      <c r="S460" s="3">
        <f t="shared" si="3"/>
        <v>3.55</v>
      </c>
      <c r="T460" s="3">
        <f t="shared" si="4"/>
        <v>0.23599999999999977</v>
      </c>
      <c r="U460" s="3">
        <f t="shared" si="5"/>
        <v>0.29099999999999993</v>
      </c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7">
        <v>7.1406956399999997</v>
      </c>
      <c r="AG460" s="1" t="s">
        <v>41</v>
      </c>
      <c r="AH460" s="1" t="s">
        <v>42</v>
      </c>
      <c r="AI460" s="1" t="s">
        <v>43</v>
      </c>
      <c r="AJ460" s="3"/>
      <c r="AK460" s="3"/>
    </row>
    <row r="461" spans="1:37" ht="12.5" x14ac:dyDescent="0.25">
      <c r="A461" s="1">
        <v>2019</v>
      </c>
      <c r="B461" s="3">
        <v>1391</v>
      </c>
      <c r="C461" s="3" t="s">
        <v>75</v>
      </c>
      <c r="D461" s="1" t="s">
        <v>38</v>
      </c>
      <c r="E461" s="3"/>
      <c r="F461" s="1" t="s">
        <v>57</v>
      </c>
      <c r="G461" s="3" t="s">
        <v>40</v>
      </c>
      <c r="H461" s="3">
        <v>4</v>
      </c>
      <c r="I461" s="3">
        <v>108.74311</v>
      </c>
      <c r="J461" s="3">
        <v>6.3708999999999998</v>
      </c>
      <c r="K461" s="3"/>
      <c r="L461" s="3">
        <v>4.4999999999999998E-2</v>
      </c>
      <c r="M461" s="3">
        <v>4.7E-2</v>
      </c>
      <c r="N461" s="3">
        <v>1.1359999999999999</v>
      </c>
      <c r="O461" s="3">
        <v>1.5940000000000001</v>
      </c>
      <c r="P461" s="3">
        <v>1.3759999999999999</v>
      </c>
      <c r="Q461" s="3">
        <v>1.591</v>
      </c>
      <c r="R461" s="3">
        <f t="shared" si="2"/>
        <v>3.1819999999999999</v>
      </c>
      <c r="S461" s="3">
        <f t="shared" si="3"/>
        <v>2.7519999999999998</v>
      </c>
      <c r="T461" s="3">
        <f t="shared" si="4"/>
        <v>-3.0000000000001137E-3</v>
      </c>
      <c r="U461" s="3">
        <f t="shared" si="5"/>
        <v>0.24</v>
      </c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7">
        <v>3.7620193350000002</v>
      </c>
      <c r="AG461" s="1" t="s">
        <v>41</v>
      </c>
      <c r="AH461" s="1" t="s">
        <v>42</v>
      </c>
      <c r="AI461" s="1" t="s">
        <v>43</v>
      </c>
      <c r="AJ461" s="3"/>
      <c r="AK461" s="3"/>
    </row>
    <row r="462" spans="1:37" ht="12.5" x14ac:dyDescent="0.25">
      <c r="A462" s="1">
        <v>2019</v>
      </c>
      <c r="B462" s="3">
        <v>1391</v>
      </c>
      <c r="C462" s="3" t="s">
        <v>75</v>
      </c>
      <c r="D462" s="1" t="s">
        <v>38</v>
      </c>
      <c r="E462" s="3"/>
      <c r="F462" s="1" t="s">
        <v>58</v>
      </c>
      <c r="G462" s="3" t="s">
        <v>46</v>
      </c>
      <c r="H462" s="3">
        <v>1</v>
      </c>
      <c r="I462" s="3">
        <v>117.89216999999999</v>
      </c>
      <c r="J462" s="3">
        <v>19.122430000000001</v>
      </c>
      <c r="K462" s="3">
        <v>20.790279999999999</v>
      </c>
      <c r="L462" s="3">
        <v>6.4000000000000001E-2</v>
      </c>
      <c r="M462" s="3">
        <v>8.3000000000000004E-2</v>
      </c>
      <c r="N462" s="3">
        <v>2.4780000000000002</v>
      </c>
      <c r="O462" s="3">
        <v>2.7909999999999999</v>
      </c>
      <c r="P462" s="3">
        <v>2.8279999999999998</v>
      </c>
      <c r="Q462" s="3">
        <v>3.1629999999999998</v>
      </c>
      <c r="R462" s="3">
        <f t="shared" si="2"/>
        <v>6.3259999999999996</v>
      </c>
      <c r="S462" s="3">
        <f t="shared" si="3"/>
        <v>5.6559999999999997</v>
      </c>
      <c r="T462" s="3">
        <f t="shared" si="4"/>
        <v>0.37199999999999989</v>
      </c>
      <c r="U462" s="3">
        <f t="shared" si="5"/>
        <v>0.34999999999999964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1" t="s">
        <v>41</v>
      </c>
      <c r="AH462" s="1" t="s">
        <v>42</v>
      </c>
      <c r="AI462" s="1" t="s">
        <v>43</v>
      </c>
      <c r="AJ462" s="3"/>
      <c r="AK462" s="3"/>
    </row>
    <row r="463" spans="1:37" ht="12.5" x14ac:dyDescent="0.25">
      <c r="A463" s="1">
        <v>2019</v>
      </c>
      <c r="B463" s="3">
        <v>1391</v>
      </c>
      <c r="C463" s="3" t="s">
        <v>75</v>
      </c>
      <c r="D463" s="1" t="s">
        <v>38</v>
      </c>
      <c r="E463" s="3"/>
      <c r="F463" s="1" t="s">
        <v>58</v>
      </c>
      <c r="G463" s="3" t="s">
        <v>40</v>
      </c>
      <c r="H463" s="3">
        <v>1</v>
      </c>
      <c r="I463" s="3">
        <v>57.268120000000003</v>
      </c>
      <c r="J463" s="3">
        <v>4.8146599999999999</v>
      </c>
      <c r="K463" s="3"/>
      <c r="L463" s="3">
        <v>5.6000000000000001E-2</v>
      </c>
      <c r="M463" s="3">
        <v>5.8999999999999997E-2</v>
      </c>
      <c r="N463" s="3">
        <v>1.7849999999999999</v>
      </c>
      <c r="O463" s="3">
        <v>2.0270000000000001</v>
      </c>
      <c r="P463" s="3">
        <v>2.0880000000000001</v>
      </c>
      <c r="Q463" s="3">
        <v>2.3010000000000002</v>
      </c>
      <c r="R463" s="3">
        <f t="shared" si="2"/>
        <v>4.6020000000000003</v>
      </c>
      <c r="S463" s="3">
        <f t="shared" si="3"/>
        <v>4.1760000000000002</v>
      </c>
      <c r="T463" s="3">
        <f t="shared" si="4"/>
        <v>0.27400000000000002</v>
      </c>
      <c r="U463" s="3">
        <f t="shared" si="5"/>
        <v>0.30300000000000016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7">
        <v>8.6182620950000004</v>
      </c>
      <c r="AG463" s="1" t="s">
        <v>41</v>
      </c>
      <c r="AH463" s="1" t="s">
        <v>42</v>
      </c>
      <c r="AI463" s="1" t="s">
        <v>43</v>
      </c>
      <c r="AJ463" s="3"/>
      <c r="AK463" s="3"/>
    </row>
    <row r="464" spans="1:37" ht="12.5" x14ac:dyDescent="0.25">
      <c r="A464" s="1">
        <v>2019</v>
      </c>
      <c r="B464" s="3">
        <v>1391</v>
      </c>
      <c r="C464" s="3" t="s">
        <v>75</v>
      </c>
      <c r="D464" s="1" t="s">
        <v>38</v>
      </c>
      <c r="E464" s="3"/>
      <c r="F464" s="1" t="s">
        <v>58</v>
      </c>
      <c r="G464" s="3" t="s">
        <v>40</v>
      </c>
      <c r="H464" s="3">
        <v>2</v>
      </c>
      <c r="I464" s="3">
        <v>66.033789999999996</v>
      </c>
      <c r="J464" s="3">
        <v>6.7183299999999999</v>
      </c>
      <c r="K464" s="3"/>
      <c r="L464" s="3">
        <v>4.7E-2</v>
      </c>
      <c r="M464" s="3">
        <v>5.8999999999999997E-2</v>
      </c>
      <c r="N464" s="3">
        <v>1.7070000000000001</v>
      </c>
      <c r="O464" s="3">
        <v>2</v>
      </c>
      <c r="P464" s="3">
        <v>1.8089999999999999</v>
      </c>
      <c r="Q464" s="3">
        <v>2.2639999999999998</v>
      </c>
      <c r="R464" s="3">
        <f t="shared" si="2"/>
        <v>4.5279999999999996</v>
      </c>
      <c r="S464" s="3">
        <f t="shared" si="3"/>
        <v>3.6179999999999999</v>
      </c>
      <c r="T464" s="3">
        <f t="shared" si="4"/>
        <v>0.26399999999999979</v>
      </c>
      <c r="U464" s="3">
        <f t="shared" si="5"/>
        <v>0.10199999999999987</v>
      </c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7">
        <v>9.5429724999999994</v>
      </c>
      <c r="AG464" s="1" t="s">
        <v>41</v>
      </c>
      <c r="AH464" s="1" t="s">
        <v>42</v>
      </c>
      <c r="AI464" s="1" t="s">
        <v>43</v>
      </c>
      <c r="AJ464" s="3"/>
      <c r="AK464" s="3"/>
    </row>
    <row r="465" spans="1:37" ht="12.5" x14ac:dyDescent="0.25">
      <c r="A465" s="1">
        <v>2019</v>
      </c>
      <c r="B465" s="3">
        <v>1391</v>
      </c>
      <c r="C465" s="3" t="s">
        <v>75</v>
      </c>
      <c r="D465" s="1" t="s">
        <v>38</v>
      </c>
      <c r="E465" s="3"/>
      <c r="F465" s="1" t="s">
        <v>58</v>
      </c>
      <c r="G465" s="3" t="s">
        <v>40</v>
      </c>
      <c r="H465" s="3">
        <v>3</v>
      </c>
      <c r="I465" s="3">
        <v>56.160640000000001</v>
      </c>
      <c r="J465" s="3">
        <v>3.7083699999999999</v>
      </c>
      <c r="K465" s="3">
        <v>7.8407600000000004</v>
      </c>
      <c r="L465" s="3">
        <v>4.2000000000000003E-2</v>
      </c>
      <c r="M465" s="3">
        <v>6.6000000000000003E-2</v>
      </c>
      <c r="N465" s="3">
        <v>1.359</v>
      </c>
      <c r="O465" s="3">
        <v>2.0049999999999999</v>
      </c>
      <c r="P465" s="3">
        <v>1.8640000000000001</v>
      </c>
      <c r="Q465" s="3">
        <v>2.29</v>
      </c>
      <c r="R465" s="3">
        <f t="shared" si="2"/>
        <v>4.58</v>
      </c>
      <c r="S465" s="3">
        <f t="shared" si="3"/>
        <v>3.7280000000000002</v>
      </c>
      <c r="T465" s="3">
        <f t="shared" si="4"/>
        <v>0.28500000000000014</v>
      </c>
      <c r="U465" s="3">
        <f t="shared" si="5"/>
        <v>0.50500000000000012</v>
      </c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7">
        <v>14.06288687</v>
      </c>
      <c r="AG465" s="1" t="s">
        <v>41</v>
      </c>
      <c r="AH465" s="1" t="s">
        <v>42</v>
      </c>
      <c r="AI465" s="1" t="s">
        <v>43</v>
      </c>
      <c r="AJ465" s="3"/>
      <c r="AK465" s="3"/>
    </row>
    <row r="466" spans="1:37" ht="12.5" x14ac:dyDescent="0.25">
      <c r="A466" s="1">
        <v>2019</v>
      </c>
      <c r="B466" s="3">
        <v>1391</v>
      </c>
      <c r="C466" s="3" t="s">
        <v>75</v>
      </c>
      <c r="D466" s="1" t="s">
        <v>38</v>
      </c>
      <c r="E466" s="3"/>
      <c r="F466" s="1" t="s">
        <v>58</v>
      </c>
      <c r="G466" s="3" t="s">
        <v>40</v>
      </c>
      <c r="H466" s="3">
        <v>4</v>
      </c>
      <c r="I466" s="3">
        <v>82.465459999999993</v>
      </c>
      <c r="J466" s="3">
        <v>5.9581600000000003</v>
      </c>
      <c r="K466" s="3">
        <v>10.46472</v>
      </c>
      <c r="L466" s="3">
        <v>4.9000000000000002E-2</v>
      </c>
      <c r="M466" s="3">
        <v>6.4000000000000001E-2</v>
      </c>
      <c r="N466" s="3">
        <v>1.3360000000000001</v>
      </c>
      <c r="O466" s="3">
        <v>1.756</v>
      </c>
      <c r="P466" s="3">
        <v>1.524</v>
      </c>
      <c r="Q466" s="3">
        <v>1.974</v>
      </c>
      <c r="R466" s="3">
        <f t="shared" si="2"/>
        <v>3.948</v>
      </c>
      <c r="S466" s="3">
        <f t="shared" si="3"/>
        <v>3.048</v>
      </c>
      <c r="T466" s="3">
        <f t="shared" si="4"/>
        <v>0.21799999999999997</v>
      </c>
      <c r="U466" s="3">
        <f t="shared" si="5"/>
        <v>0.18799999999999994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7">
        <v>8.6581681899999996</v>
      </c>
      <c r="AG466" s="1" t="s">
        <v>41</v>
      </c>
      <c r="AH466" s="1" t="s">
        <v>42</v>
      </c>
      <c r="AI466" s="1" t="s">
        <v>43</v>
      </c>
      <c r="AJ466" s="3"/>
      <c r="AK466" s="3"/>
    </row>
    <row r="467" spans="1:37" ht="12.5" x14ac:dyDescent="0.25">
      <c r="A467" s="1">
        <v>2019</v>
      </c>
      <c r="B467" s="3">
        <v>1391</v>
      </c>
      <c r="C467" s="3" t="s">
        <v>75</v>
      </c>
      <c r="D467" s="1" t="s">
        <v>38</v>
      </c>
      <c r="E467" s="3"/>
      <c r="F467" s="1" t="s">
        <v>59</v>
      </c>
      <c r="G467" s="3" t="s">
        <v>46</v>
      </c>
      <c r="H467" s="3">
        <v>1</v>
      </c>
      <c r="I467" s="3">
        <v>69.011430000000004</v>
      </c>
      <c r="J467" s="3">
        <v>5.0735900000000003</v>
      </c>
      <c r="K467" s="3">
        <v>10.59183</v>
      </c>
      <c r="L467" s="3">
        <v>4.2000000000000003E-2</v>
      </c>
      <c r="M467" s="3">
        <v>6.2E-2</v>
      </c>
      <c r="N467" s="3">
        <v>1.4830000000000001</v>
      </c>
      <c r="O467" s="3">
        <v>2.2949999999999999</v>
      </c>
      <c r="P467" s="3">
        <v>1.794</v>
      </c>
      <c r="Q467" s="3">
        <v>2.5329999999999999</v>
      </c>
      <c r="R467" s="3">
        <f t="shared" si="2"/>
        <v>5.0659999999999998</v>
      </c>
      <c r="S467" s="3">
        <f t="shared" si="3"/>
        <v>3.5880000000000001</v>
      </c>
      <c r="T467" s="3">
        <f t="shared" si="4"/>
        <v>0.23799999999999999</v>
      </c>
      <c r="U467" s="3">
        <f t="shared" si="5"/>
        <v>0.31099999999999994</v>
      </c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7">
        <v>15.033870950000001</v>
      </c>
      <c r="AG467" s="1" t="s">
        <v>41</v>
      </c>
      <c r="AH467" s="1" t="s">
        <v>42</v>
      </c>
      <c r="AI467" s="1" t="s">
        <v>43</v>
      </c>
      <c r="AJ467" s="3"/>
      <c r="AK467" s="3"/>
    </row>
    <row r="468" spans="1:37" ht="12.5" x14ac:dyDescent="0.25">
      <c r="A468" s="1">
        <v>2019</v>
      </c>
      <c r="B468" s="3">
        <v>1391</v>
      </c>
      <c r="C468" s="3" t="s">
        <v>75</v>
      </c>
      <c r="D468" s="1" t="s">
        <v>38</v>
      </c>
      <c r="E468" s="3"/>
      <c r="F468" s="1" t="s">
        <v>59</v>
      </c>
      <c r="G468" s="3" t="s">
        <v>46</v>
      </c>
      <c r="H468" s="3">
        <v>2</v>
      </c>
      <c r="I468" s="3">
        <v>61.850670000000001</v>
      </c>
      <c r="J468" s="3">
        <v>9.02468</v>
      </c>
      <c r="K468" s="3">
        <v>11.802659999999999</v>
      </c>
      <c r="L468" s="3">
        <v>4.7E-2</v>
      </c>
      <c r="M468" s="3">
        <v>7.0999999999999994E-2</v>
      </c>
      <c r="N468" s="3">
        <v>1.915</v>
      </c>
      <c r="O468" s="3">
        <v>2.488</v>
      </c>
      <c r="P468" s="3">
        <v>2.2240000000000002</v>
      </c>
      <c r="Q468" s="3">
        <v>2.7730000000000001</v>
      </c>
      <c r="R468" s="3">
        <f t="shared" si="2"/>
        <v>5.5460000000000003</v>
      </c>
      <c r="S468" s="3">
        <f t="shared" si="3"/>
        <v>4.4480000000000004</v>
      </c>
      <c r="T468" s="3">
        <f t="shared" si="4"/>
        <v>0.28500000000000014</v>
      </c>
      <c r="U468" s="3">
        <f t="shared" si="5"/>
        <v>0.30900000000000016</v>
      </c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7">
        <v>17.523955130000001</v>
      </c>
      <c r="AG468" s="1" t="s">
        <v>41</v>
      </c>
      <c r="AH468" s="1" t="s">
        <v>42</v>
      </c>
      <c r="AI468" s="1" t="s">
        <v>43</v>
      </c>
      <c r="AJ468" s="3"/>
      <c r="AK468" s="3"/>
    </row>
    <row r="469" spans="1:37" ht="12.5" x14ac:dyDescent="0.25">
      <c r="A469" s="1">
        <v>2019</v>
      </c>
      <c r="B469" s="3">
        <v>1391</v>
      </c>
      <c r="C469" s="3" t="s">
        <v>75</v>
      </c>
      <c r="D469" s="1" t="s">
        <v>38</v>
      </c>
      <c r="E469" s="3"/>
      <c r="F469" s="1" t="s">
        <v>59</v>
      </c>
      <c r="G469" s="3" t="s">
        <v>40</v>
      </c>
      <c r="H469" s="3">
        <v>1</v>
      </c>
      <c r="I469" s="3">
        <v>75.884619999999998</v>
      </c>
      <c r="J469" s="3">
        <v>5.9898999999999996</v>
      </c>
      <c r="K469" s="3"/>
      <c r="L469" s="3">
        <v>4.9000000000000002E-2</v>
      </c>
      <c r="M469" s="3">
        <v>6.0999999999999999E-2</v>
      </c>
      <c r="N469" s="3">
        <v>1.4930000000000001</v>
      </c>
      <c r="O469" s="3">
        <v>1.91</v>
      </c>
      <c r="P469" s="3">
        <v>1.8280000000000001</v>
      </c>
      <c r="Q469" s="3">
        <v>2.25</v>
      </c>
      <c r="R469" s="3">
        <f t="shared" si="2"/>
        <v>4.5</v>
      </c>
      <c r="S469" s="3">
        <f t="shared" si="3"/>
        <v>3.6560000000000001</v>
      </c>
      <c r="T469" s="3">
        <f t="shared" si="4"/>
        <v>0.34000000000000008</v>
      </c>
      <c r="U469" s="3">
        <f t="shared" si="5"/>
        <v>0.33499999999999996</v>
      </c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7">
        <v>5.7716371750000004</v>
      </c>
      <c r="AG469" s="1" t="s">
        <v>41</v>
      </c>
      <c r="AH469" s="1" t="s">
        <v>42</v>
      </c>
      <c r="AI469" s="1" t="s">
        <v>43</v>
      </c>
      <c r="AJ469" s="3"/>
      <c r="AK469" s="3"/>
    </row>
    <row r="470" spans="1:37" ht="12.5" x14ac:dyDescent="0.25">
      <c r="A470" s="1">
        <v>2019</v>
      </c>
      <c r="B470" s="3">
        <v>1391</v>
      </c>
      <c r="C470" s="3" t="s">
        <v>75</v>
      </c>
      <c r="D470" s="1" t="s">
        <v>38</v>
      </c>
      <c r="E470" s="3"/>
      <c r="F470" s="1" t="s">
        <v>59</v>
      </c>
      <c r="G470" s="3" t="s">
        <v>40</v>
      </c>
      <c r="H470" s="3">
        <v>2</v>
      </c>
      <c r="I470" s="3">
        <v>72.239500000000007</v>
      </c>
      <c r="J470" s="3">
        <v>4.5372399999999997</v>
      </c>
      <c r="K470" s="3"/>
      <c r="L470" s="3">
        <v>0.03</v>
      </c>
      <c r="M470" s="3">
        <v>3.6999999999999998E-2</v>
      </c>
      <c r="N470" s="3">
        <v>1.135</v>
      </c>
      <c r="O470" s="3">
        <v>1.411</v>
      </c>
      <c r="P470" s="3">
        <v>1.4359999999999999</v>
      </c>
      <c r="Q470" s="3">
        <v>1.665</v>
      </c>
      <c r="R470" s="3">
        <f t="shared" si="2"/>
        <v>3.33</v>
      </c>
      <c r="S470" s="3">
        <f t="shared" si="3"/>
        <v>2.8719999999999999</v>
      </c>
      <c r="T470" s="3">
        <f t="shared" si="4"/>
        <v>0.254</v>
      </c>
      <c r="U470" s="3">
        <f t="shared" si="5"/>
        <v>0.30099999999999993</v>
      </c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7">
        <v>2.4666903599999999</v>
      </c>
      <c r="AG470" s="1" t="s">
        <v>41</v>
      </c>
      <c r="AH470" s="1" t="s">
        <v>42</v>
      </c>
      <c r="AI470" s="1" t="s">
        <v>43</v>
      </c>
      <c r="AJ470" s="3"/>
      <c r="AK470" s="3"/>
    </row>
    <row r="471" spans="1:37" ht="12.5" x14ac:dyDescent="0.25">
      <c r="A471" s="1">
        <v>2019</v>
      </c>
      <c r="B471" s="3">
        <v>1391</v>
      </c>
      <c r="C471" s="3" t="s">
        <v>75</v>
      </c>
      <c r="D471" s="1" t="s">
        <v>38</v>
      </c>
      <c r="E471" s="3"/>
      <c r="F471" s="1" t="s">
        <v>59</v>
      </c>
      <c r="G471" s="3" t="s">
        <v>40</v>
      </c>
      <c r="H471" s="3">
        <v>3</v>
      </c>
      <c r="I471" s="3">
        <v>41.508110000000002</v>
      </c>
      <c r="J471" s="3">
        <v>4.5147700000000004</v>
      </c>
      <c r="K471" s="3"/>
      <c r="L471" s="3">
        <v>3.2000000000000001E-2</v>
      </c>
      <c r="M471" s="3">
        <v>7.6999999999999999E-2</v>
      </c>
      <c r="N471" s="3">
        <v>1.31</v>
      </c>
      <c r="O471" s="3">
        <v>2.4409999999999998</v>
      </c>
      <c r="P471" s="3">
        <v>1.661</v>
      </c>
      <c r="Q471" s="3">
        <v>2.7789999999999999</v>
      </c>
      <c r="R471" s="3">
        <f t="shared" si="2"/>
        <v>5.5579999999999998</v>
      </c>
      <c r="S471" s="3">
        <f t="shared" si="3"/>
        <v>3.3220000000000001</v>
      </c>
      <c r="T471" s="3">
        <f t="shared" si="4"/>
        <v>0.33800000000000008</v>
      </c>
      <c r="U471" s="3">
        <f t="shared" si="5"/>
        <v>0.35099999999999998</v>
      </c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7">
        <v>8.9442055650000007</v>
      </c>
      <c r="AG471" s="1" t="s">
        <v>41</v>
      </c>
      <c r="AH471" s="1" t="s">
        <v>42</v>
      </c>
      <c r="AI471" s="1" t="s">
        <v>43</v>
      </c>
      <c r="AJ471" s="3"/>
      <c r="AK471" s="3"/>
    </row>
    <row r="472" spans="1:37" ht="12.5" x14ac:dyDescent="0.25">
      <c r="A472" s="1">
        <v>2019</v>
      </c>
      <c r="B472" s="3">
        <v>1391</v>
      </c>
      <c r="C472" s="3" t="s">
        <v>75</v>
      </c>
      <c r="D472" s="1" t="s">
        <v>38</v>
      </c>
      <c r="E472" s="3"/>
      <c r="F472" s="1" t="s">
        <v>60</v>
      </c>
      <c r="G472" s="3" t="s">
        <v>40</v>
      </c>
      <c r="H472" s="3">
        <v>1</v>
      </c>
      <c r="I472" s="3">
        <v>145.33848</v>
      </c>
      <c r="J472" s="3">
        <v>3.3261699999999998</v>
      </c>
      <c r="K472" s="3">
        <v>9.2394599999999993</v>
      </c>
      <c r="L472" s="3">
        <v>2.7E-2</v>
      </c>
      <c r="M472" s="3">
        <v>5.6000000000000001E-2</v>
      </c>
      <c r="N472" s="3">
        <v>0.86599999999999999</v>
      </c>
      <c r="O472" s="3">
        <v>1.8879999999999999</v>
      </c>
      <c r="P472" s="3">
        <v>1.123</v>
      </c>
      <c r="Q472" s="3">
        <v>2.1179999999999999</v>
      </c>
      <c r="R472" s="3">
        <f t="shared" si="2"/>
        <v>4.2359999999999998</v>
      </c>
      <c r="S472" s="3">
        <f t="shared" si="3"/>
        <v>2.246</v>
      </c>
      <c r="T472" s="3">
        <f t="shared" si="4"/>
        <v>0.22999999999999998</v>
      </c>
      <c r="U472" s="3">
        <f t="shared" si="5"/>
        <v>0.25700000000000001</v>
      </c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7">
        <v>4.684647225</v>
      </c>
      <c r="AG472" s="1" t="s">
        <v>41</v>
      </c>
      <c r="AH472" s="1" t="s">
        <v>42</v>
      </c>
      <c r="AI472" s="1" t="s">
        <v>43</v>
      </c>
      <c r="AJ472" s="3"/>
      <c r="AK472" s="3"/>
    </row>
    <row r="473" spans="1:37" ht="12.5" x14ac:dyDescent="0.25">
      <c r="A473" s="1">
        <v>2019</v>
      </c>
      <c r="B473" s="3">
        <v>1391</v>
      </c>
      <c r="C473" s="3" t="s">
        <v>75</v>
      </c>
      <c r="D473" s="1" t="s">
        <v>38</v>
      </c>
      <c r="E473" s="3"/>
      <c r="F473" s="1" t="s">
        <v>60</v>
      </c>
      <c r="G473" s="3" t="s">
        <v>40</v>
      </c>
      <c r="H473" s="3">
        <v>2</v>
      </c>
      <c r="I473" s="3">
        <v>116.38357999999999</v>
      </c>
      <c r="J473" s="3">
        <v>5.9705500000000002</v>
      </c>
      <c r="K473" s="3"/>
      <c r="L473" s="3">
        <v>0.03</v>
      </c>
      <c r="M473" s="3">
        <v>4.7E-2</v>
      </c>
      <c r="N473" s="3">
        <v>0.88800000000000001</v>
      </c>
      <c r="O473" s="3">
        <v>1.696</v>
      </c>
      <c r="P473" s="3">
        <v>1.0980000000000001</v>
      </c>
      <c r="Q473" s="3">
        <v>1.8640000000000001</v>
      </c>
      <c r="R473" s="3">
        <f t="shared" si="2"/>
        <v>3.7280000000000002</v>
      </c>
      <c r="S473" s="3">
        <f t="shared" si="3"/>
        <v>2.1960000000000002</v>
      </c>
      <c r="T473" s="3">
        <f t="shared" si="4"/>
        <v>0.16800000000000015</v>
      </c>
      <c r="U473" s="3">
        <f t="shared" si="5"/>
        <v>0.21000000000000008</v>
      </c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7">
        <v>5.1496422449999999</v>
      </c>
      <c r="AG473" s="1" t="s">
        <v>41</v>
      </c>
      <c r="AH473" s="1" t="s">
        <v>42</v>
      </c>
      <c r="AI473" s="1" t="s">
        <v>43</v>
      </c>
      <c r="AJ473" s="3"/>
      <c r="AK473" s="3"/>
    </row>
    <row r="474" spans="1:37" ht="12.5" x14ac:dyDescent="0.25">
      <c r="A474" s="1">
        <v>2019</v>
      </c>
      <c r="B474" s="3">
        <v>1391</v>
      </c>
      <c r="C474" s="3" t="s">
        <v>75</v>
      </c>
      <c r="D474" s="1" t="s">
        <v>38</v>
      </c>
      <c r="E474" s="3"/>
      <c r="F474" s="1" t="s">
        <v>61</v>
      </c>
      <c r="G474" s="3" t="s">
        <v>40</v>
      </c>
      <c r="H474" s="3">
        <v>1</v>
      </c>
      <c r="I474" s="3">
        <v>116.12743</v>
      </c>
      <c r="J474" s="3">
        <v>7.3353799999999998</v>
      </c>
      <c r="K474" s="3"/>
      <c r="L474" s="3">
        <v>4.3999999999999997E-2</v>
      </c>
      <c r="M474" s="3">
        <v>6.8000000000000005E-2</v>
      </c>
      <c r="N474" s="3">
        <v>1.9370000000000001</v>
      </c>
      <c r="O474" s="3">
        <v>2.5680000000000001</v>
      </c>
      <c r="P474" s="3">
        <v>2.2599999999999998</v>
      </c>
      <c r="Q474" s="3">
        <v>2.9</v>
      </c>
      <c r="R474" s="3">
        <f t="shared" si="2"/>
        <v>5.8</v>
      </c>
      <c r="S474" s="3">
        <f t="shared" si="3"/>
        <v>4.5199999999999996</v>
      </c>
      <c r="T474" s="3">
        <f t="shared" si="4"/>
        <v>0.33199999999999985</v>
      </c>
      <c r="U474" s="3">
        <f t="shared" si="5"/>
        <v>0.32299999999999973</v>
      </c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1" t="s">
        <v>41</v>
      </c>
      <c r="AH474" s="1" t="s">
        <v>42</v>
      </c>
      <c r="AI474" s="1" t="s">
        <v>43</v>
      </c>
      <c r="AJ474" s="3"/>
      <c r="AK474" s="3"/>
    </row>
    <row r="475" spans="1:37" ht="12.5" x14ac:dyDescent="0.25">
      <c r="A475" s="1">
        <v>2019</v>
      </c>
      <c r="B475" s="3">
        <v>1391</v>
      </c>
      <c r="C475" s="3" t="s">
        <v>75</v>
      </c>
      <c r="D475" s="1" t="s">
        <v>38</v>
      </c>
      <c r="E475" s="3"/>
      <c r="F475" s="1" t="s">
        <v>61</v>
      </c>
      <c r="G475" s="3" t="s">
        <v>40</v>
      </c>
      <c r="H475" s="3">
        <v>2</v>
      </c>
      <c r="I475" s="3">
        <v>123.02518999999999</v>
      </c>
      <c r="J475" s="3">
        <v>14.651619999999999</v>
      </c>
      <c r="K475" s="3"/>
      <c r="L475" s="3">
        <v>4.9000000000000002E-2</v>
      </c>
      <c r="M475" s="3">
        <v>5.6000000000000001E-2</v>
      </c>
      <c r="N475" s="3">
        <v>1.8480000000000001</v>
      </c>
      <c r="O475" s="3">
        <v>2.1669999999999998</v>
      </c>
      <c r="P475" s="3">
        <v>2.0659999999999998</v>
      </c>
      <c r="Q475" s="3">
        <v>2.492</v>
      </c>
      <c r="R475" s="3">
        <f t="shared" si="2"/>
        <v>4.984</v>
      </c>
      <c r="S475" s="3">
        <f t="shared" si="3"/>
        <v>4.1319999999999997</v>
      </c>
      <c r="T475" s="3">
        <f t="shared" si="4"/>
        <v>0.32500000000000018</v>
      </c>
      <c r="U475" s="3">
        <f t="shared" si="5"/>
        <v>0.21799999999999975</v>
      </c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1" t="s">
        <v>41</v>
      </c>
      <c r="AH475" s="1" t="s">
        <v>42</v>
      </c>
      <c r="AI475" s="1" t="s">
        <v>43</v>
      </c>
      <c r="AJ475" s="3"/>
      <c r="AK475" s="3"/>
    </row>
    <row r="476" spans="1:37" ht="12.5" x14ac:dyDescent="0.25">
      <c r="A476" s="1">
        <v>2019</v>
      </c>
      <c r="B476" s="3">
        <v>1391</v>
      </c>
      <c r="C476" s="3" t="s">
        <v>75</v>
      </c>
      <c r="D476" s="1" t="s">
        <v>38</v>
      </c>
      <c r="E476" s="3"/>
      <c r="F476" s="1" t="s">
        <v>61</v>
      </c>
      <c r="G476" s="3" t="s">
        <v>40</v>
      </c>
      <c r="H476" s="3">
        <v>3</v>
      </c>
      <c r="I476" s="3">
        <v>93.334940000000003</v>
      </c>
      <c r="J476" s="3">
        <v>8.6545500000000004</v>
      </c>
      <c r="K476" s="3">
        <v>15.32457</v>
      </c>
      <c r="L476" s="3">
        <v>5.0999999999999997E-2</v>
      </c>
      <c r="M476" s="3">
        <v>5.8999999999999997E-2</v>
      </c>
      <c r="N476" s="3">
        <v>2.0670000000000002</v>
      </c>
      <c r="O476" s="3">
        <v>2.39</v>
      </c>
      <c r="P476" s="3">
        <v>2.3319999999999999</v>
      </c>
      <c r="Q476" s="3">
        <v>2.7280000000000002</v>
      </c>
      <c r="R476" s="3">
        <f t="shared" si="2"/>
        <v>5.4560000000000004</v>
      </c>
      <c r="S476" s="3">
        <f t="shared" si="3"/>
        <v>4.6639999999999997</v>
      </c>
      <c r="T476" s="3">
        <f t="shared" si="4"/>
        <v>0.33800000000000008</v>
      </c>
      <c r="U476" s="3">
        <f t="shared" si="5"/>
        <v>0.26499999999999968</v>
      </c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1" t="s">
        <v>41</v>
      </c>
      <c r="AH476" s="1" t="s">
        <v>42</v>
      </c>
      <c r="AI476" s="1" t="s">
        <v>43</v>
      </c>
      <c r="AJ476" s="3"/>
      <c r="AK476" s="3"/>
    </row>
    <row r="477" spans="1:37" ht="12.5" x14ac:dyDescent="0.25">
      <c r="A477" s="8"/>
      <c r="B477" s="8"/>
      <c r="C477" s="8"/>
      <c r="D477" s="8"/>
      <c r="E477" s="8"/>
      <c r="F477" s="8"/>
      <c r="G477" s="8"/>
      <c r="H477" s="8"/>
    </row>
    <row r="478" spans="1:37" ht="12.5" x14ac:dyDescent="0.25">
      <c r="A478" s="8"/>
      <c r="B478" s="8"/>
      <c r="C478" s="8"/>
      <c r="D478" s="8"/>
      <c r="E478" s="8"/>
      <c r="F478" s="8"/>
      <c r="G478" s="8"/>
      <c r="H478" s="8"/>
    </row>
    <row r="479" spans="1:37" ht="12.5" x14ac:dyDescent="0.25">
      <c r="A479" s="8"/>
      <c r="B479" s="8"/>
      <c r="C479" s="8"/>
      <c r="D479" s="8"/>
      <c r="E479" s="8"/>
      <c r="F479" s="8"/>
      <c r="G479" s="8"/>
      <c r="H479" s="8"/>
    </row>
    <row r="480" spans="1:37" ht="12.5" x14ac:dyDescent="0.25">
      <c r="A480" s="8"/>
      <c r="B480" s="8"/>
      <c r="C480" s="8"/>
      <c r="D480" s="8"/>
      <c r="E480" s="8"/>
      <c r="F480" s="8"/>
      <c r="G480" s="8"/>
      <c r="H480" s="8"/>
    </row>
    <row r="481" spans="1:8" ht="12.5" x14ac:dyDescent="0.25">
      <c r="A481" s="8"/>
      <c r="B481" s="8"/>
      <c r="C481" s="8"/>
      <c r="D481" s="8"/>
      <c r="E481" s="8"/>
      <c r="F481" s="8"/>
      <c r="G481" s="8"/>
      <c r="H481" s="8"/>
    </row>
    <row r="482" spans="1:8" ht="12.5" x14ac:dyDescent="0.25">
      <c r="A482" s="8"/>
      <c r="B482" s="8"/>
      <c r="C482" s="8"/>
      <c r="D482" s="8"/>
      <c r="E482" s="8"/>
      <c r="F482" s="8"/>
      <c r="G482" s="8"/>
      <c r="H482" s="8"/>
    </row>
    <row r="483" spans="1:8" ht="12.5" x14ac:dyDescent="0.25">
      <c r="A483" s="8"/>
      <c r="B483" s="8"/>
      <c r="C483" s="8"/>
      <c r="D483" s="8"/>
      <c r="E483" s="8"/>
      <c r="F483" s="8"/>
      <c r="G483" s="8"/>
      <c r="H483" s="8"/>
    </row>
    <row r="484" spans="1:8" ht="12.5" x14ac:dyDescent="0.25">
      <c r="A484" s="8"/>
      <c r="B484" s="8"/>
      <c r="C484" s="8"/>
      <c r="D484" s="8"/>
      <c r="E484" s="8"/>
      <c r="F484" s="8"/>
      <c r="G484" s="8"/>
      <c r="H484" s="8"/>
    </row>
    <row r="485" spans="1:8" ht="12.5" x14ac:dyDescent="0.25">
      <c r="A485" s="8"/>
      <c r="B485" s="8"/>
      <c r="C485" s="8"/>
      <c r="D485" s="8"/>
      <c r="E485" s="8"/>
      <c r="F485" s="8"/>
      <c r="G485" s="8"/>
      <c r="H485" s="8"/>
    </row>
    <row r="486" spans="1:8" ht="12.5" x14ac:dyDescent="0.25">
      <c r="A486" s="8"/>
      <c r="B486" s="8"/>
      <c r="C486" s="8"/>
      <c r="D486" s="8"/>
      <c r="E486" s="8"/>
      <c r="F486" s="8"/>
      <c r="G486" s="8"/>
      <c r="H486" s="8"/>
    </row>
    <row r="487" spans="1:8" ht="12.5" x14ac:dyDescent="0.25">
      <c r="A487" s="8"/>
      <c r="B487" s="8"/>
      <c r="C487" s="8"/>
      <c r="D487" s="8"/>
      <c r="E487" s="8"/>
      <c r="F487" s="8"/>
      <c r="G487" s="8"/>
      <c r="H487" s="8"/>
    </row>
    <row r="488" spans="1:8" ht="12.5" x14ac:dyDescent="0.25">
      <c r="A488" s="8"/>
      <c r="B488" s="8"/>
      <c r="C488" s="8"/>
      <c r="D488" s="8"/>
      <c r="E488" s="8"/>
      <c r="F488" s="8"/>
      <c r="G488" s="8"/>
      <c r="H488" s="8"/>
    </row>
    <row r="489" spans="1:8" ht="12.5" x14ac:dyDescent="0.25">
      <c r="A489" s="8"/>
      <c r="B489" s="8"/>
      <c r="C489" s="8"/>
      <c r="D489" s="8"/>
      <c r="E489" s="8"/>
      <c r="F489" s="8"/>
      <c r="G489" s="8"/>
      <c r="H489" s="8"/>
    </row>
    <row r="490" spans="1:8" ht="12.5" x14ac:dyDescent="0.25">
      <c r="A490" s="8"/>
      <c r="B490" s="8"/>
      <c r="C490" s="8"/>
      <c r="D490" s="8"/>
      <c r="E490" s="8"/>
      <c r="F490" s="8"/>
      <c r="G490" s="8"/>
      <c r="H490" s="8"/>
    </row>
    <row r="491" spans="1:8" ht="12.5" x14ac:dyDescent="0.25">
      <c r="A491" s="8"/>
      <c r="B491" s="8"/>
      <c r="C491" s="8"/>
      <c r="D491" s="8"/>
      <c r="E491" s="8"/>
      <c r="F491" s="8"/>
      <c r="G491" s="8"/>
      <c r="H491" s="8"/>
    </row>
    <row r="492" spans="1:8" ht="12.5" x14ac:dyDescent="0.25">
      <c r="A492" s="8"/>
      <c r="B492" s="8"/>
      <c r="C492" s="8"/>
      <c r="D492" s="8"/>
      <c r="E492" s="8"/>
      <c r="F492" s="8"/>
      <c r="G492" s="8"/>
      <c r="H492" s="8"/>
    </row>
    <row r="493" spans="1:8" ht="12.5" x14ac:dyDescent="0.25">
      <c r="A493" s="8"/>
      <c r="B493" s="8"/>
      <c r="C493" s="8"/>
      <c r="D493" s="8"/>
      <c r="E493" s="8"/>
      <c r="F493" s="8"/>
      <c r="G493" s="8"/>
      <c r="H493" s="8"/>
    </row>
    <row r="494" spans="1:8" ht="12.5" x14ac:dyDescent="0.25">
      <c r="A494" s="8"/>
      <c r="B494" s="8"/>
      <c r="C494" s="8"/>
      <c r="D494" s="8"/>
      <c r="E494" s="8"/>
      <c r="F494" s="8"/>
      <c r="G494" s="8"/>
      <c r="H494" s="8"/>
    </row>
    <row r="495" spans="1:8" ht="12.5" x14ac:dyDescent="0.25">
      <c r="A495" s="8"/>
      <c r="B495" s="8"/>
      <c r="C495" s="8"/>
      <c r="D495" s="8"/>
      <c r="E495" s="8"/>
      <c r="F495" s="8"/>
      <c r="G495" s="8"/>
      <c r="H495" s="8"/>
    </row>
    <row r="496" spans="1:8" ht="12.5" x14ac:dyDescent="0.25">
      <c r="A496" s="8"/>
      <c r="B496" s="8"/>
      <c r="C496" s="8"/>
      <c r="D496" s="8"/>
      <c r="E496" s="8"/>
      <c r="F496" s="8"/>
      <c r="G496" s="8"/>
      <c r="H496" s="8"/>
    </row>
    <row r="497" spans="1:8" ht="12.5" x14ac:dyDescent="0.25">
      <c r="A497" s="8"/>
      <c r="B497" s="8"/>
      <c r="C497" s="8"/>
      <c r="D497" s="8"/>
      <c r="E497" s="8"/>
      <c r="F497" s="8"/>
      <c r="G497" s="8"/>
      <c r="H497" s="8"/>
    </row>
    <row r="498" spans="1:8" ht="12.5" x14ac:dyDescent="0.25">
      <c r="A498" s="8"/>
      <c r="B498" s="8"/>
      <c r="C498" s="8"/>
      <c r="D498" s="8"/>
      <c r="E498" s="8"/>
      <c r="F498" s="8"/>
      <c r="G498" s="8"/>
      <c r="H498" s="8"/>
    </row>
    <row r="499" spans="1:8" ht="12.5" x14ac:dyDescent="0.25">
      <c r="A499" s="8"/>
      <c r="B499" s="8"/>
      <c r="C499" s="8"/>
      <c r="D499" s="8"/>
      <c r="E499" s="8"/>
      <c r="F499" s="8"/>
      <c r="G499" s="8"/>
      <c r="H499" s="8"/>
    </row>
    <row r="500" spans="1:8" ht="12.5" x14ac:dyDescent="0.25">
      <c r="A500" s="8"/>
      <c r="B500" s="8"/>
      <c r="C500" s="8"/>
      <c r="D500" s="8"/>
      <c r="E500" s="8"/>
      <c r="F500" s="8"/>
      <c r="G500" s="8"/>
      <c r="H500" s="8"/>
    </row>
    <row r="501" spans="1:8" ht="12.5" x14ac:dyDescent="0.25">
      <c r="A501" s="8"/>
      <c r="B501" s="8"/>
      <c r="C501" s="8"/>
      <c r="D501" s="8"/>
      <c r="E501" s="8"/>
      <c r="F501" s="8"/>
      <c r="G501" s="8"/>
      <c r="H501" s="8"/>
    </row>
    <row r="502" spans="1:8" ht="12.5" x14ac:dyDescent="0.25">
      <c r="A502" s="8"/>
      <c r="B502" s="8"/>
      <c r="C502" s="8"/>
      <c r="D502" s="8"/>
      <c r="E502" s="8"/>
      <c r="F502" s="8"/>
      <c r="G502" s="8"/>
      <c r="H502" s="8"/>
    </row>
    <row r="503" spans="1:8" ht="12.5" x14ac:dyDescent="0.25">
      <c r="A503" s="8"/>
      <c r="B503" s="8"/>
      <c r="C503" s="8"/>
      <c r="D503" s="8"/>
      <c r="E503" s="8"/>
      <c r="F503" s="8"/>
      <c r="G503" s="8"/>
      <c r="H503" s="8"/>
    </row>
    <row r="504" spans="1:8" ht="12.5" x14ac:dyDescent="0.25">
      <c r="A504" s="8"/>
      <c r="B504" s="8"/>
      <c r="C504" s="8"/>
      <c r="D504" s="8"/>
      <c r="E504" s="8"/>
      <c r="F504" s="8"/>
      <c r="G504" s="8"/>
      <c r="H504" s="8"/>
    </row>
    <row r="505" spans="1:8" ht="12.5" x14ac:dyDescent="0.25">
      <c r="A505" s="8"/>
      <c r="B505" s="8"/>
      <c r="C505" s="8"/>
      <c r="D505" s="8"/>
      <c r="E505" s="8"/>
      <c r="F505" s="8"/>
      <c r="G505" s="8"/>
      <c r="H505" s="8"/>
    </row>
    <row r="506" spans="1:8" ht="12.5" x14ac:dyDescent="0.25">
      <c r="A506" s="8"/>
      <c r="B506" s="8"/>
      <c r="C506" s="8"/>
      <c r="D506" s="8"/>
      <c r="E506" s="8"/>
      <c r="F506" s="8"/>
      <c r="G506" s="8"/>
      <c r="H506" s="8"/>
    </row>
    <row r="507" spans="1:8" ht="12.5" x14ac:dyDescent="0.25">
      <c r="A507" s="8"/>
      <c r="B507" s="8"/>
      <c r="C507" s="8"/>
      <c r="D507" s="8"/>
      <c r="E507" s="8"/>
      <c r="F507" s="8"/>
      <c r="G507" s="8"/>
      <c r="H507" s="8"/>
    </row>
    <row r="508" spans="1:8" ht="12.5" x14ac:dyDescent="0.25">
      <c r="A508" s="8"/>
      <c r="B508" s="8"/>
      <c r="C508" s="8"/>
      <c r="D508" s="8"/>
      <c r="E508" s="8"/>
      <c r="F508" s="8"/>
      <c r="G508" s="8"/>
      <c r="H508" s="8"/>
    </row>
    <row r="509" spans="1:8" ht="12.5" x14ac:dyDescent="0.25">
      <c r="A509" s="8"/>
      <c r="B509" s="8"/>
      <c r="C509" s="8"/>
      <c r="D509" s="8"/>
      <c r="E509" s="8"/>
      <c r="F509" s="8"/>
      <c r="G509" s="8"/>
      <c r="H509" s="8"/>
    </row>
    <row r="510" spans="1:8" ht="12.5" x14ac:dyDescent="0.25">
      <c r="A510" s="8"/>
      <c r="B510" s="8"/>
      <c r="C510" s="8"/>
      <c r="D510" s="8"/>
      <c r="E510" s="8"/>
      <c r="F510" s="8"/>
      <c r="G510" s="8"/>
      <c r="H510" s="8"/>
    </row>
    <row r="511" spans="1:8" ht="12.5" x14ac:dyDescent="0.25">
      <c r="A511" s="8"/>
      <c r="B511" s="8"/>
      <c r="C511" s="8"/>
      <c r="D511" s="8"/>
      <c r="E511" s="8"/>
      <c r="F511" s="8"/>
      <c r="G511" s="8"/>
      <c r="H511" s="8"/>
    </row>
    <row r="512" spans="1:8" ht="12.5" x14ac:dyDescent="0.25">
      <c r="A512" s="8"/>
      <c r="B512" s="8"/>
      <c r="C512" s="8"/>
      <c r="D512" s="8"/>
      <c r="E512" s="8"/>
      <c r="F512" s="8"/>
      <c r="G512" s="8"/>
      <c r="H512" s="8"/>
    </row>
    <row r="513" spans="1:8" ht="12.5" x14ac:dyDescent="0.25">
      <c r="A513" s="8"/>
      <c r="B513" s="8"/>
      <c r="C513" s="8"/>
      <c r="D513" s="8"/>
      <c r="E513" s="8"/>
      <c r="F513" s="8"/>
      <c r="G513" s="8"/>
      <c r="H513" s="8"/>
    </row>
    <row r="514" spans="1:8" ht="12.5" x14ac:dyDescent="0.25">
      <c r="A514" s="8"/>
      <c r="B514" s="8"/>
      <c r="C514" s="8"/>
      <c r="D514" s="8"/>
      <c r="E514" s="8"/>
      <c r="F514" s="8"/>
      <c r="G514" s="8"/>
      <c r="H514" s="8"/>
    </row>
    <row r="515" spans="1:8" ht="12.5" x14ac:dyDescent="0.25">
      <c r="A515" s="8"/>
      <c r="B515" s="8"/>
      <c r="C515" s="8"/>
      <c r="D515" s="8"/>
      <c r="E515" s="8"/>
      <c r="F515" s="8"/>
      <c r="G515" s="8"/>
      <c r="H515" s="8"/>
    </row>
    <row r="516" spans="1:8" ht="12.5" x14ac:dyDescent="0.25">
      <c r="A516" s="8"/>
      <c r="B516" s="8"/>
      <c r="C516" s="8"/>
      <c r="D516" s="8"/>
      <c r="E516" s="8"/>
      <c r="F516" s="8"/>
      <c r="G516" s="8"/>
      <c r="H516" s="8"/>
    </row>
    <row r="517" spans="1:8" ht="12.5" x14ac:dyDescent="0.25">
      <c r="A517" s="8"/>
      <c r="B517" s="8"/>
      <c r="C517" s="8"/>
      <c r="D517" s="8"/>
      <c r="E517" s="8"/>
      <c r="F517" s="8"/>
      <c r="G517" s="8"/>
      <c r="H517" s="8"/>
    </row>
    <row r="518" spans="1:8" ht="12.5" x14ac:dyDescent="0.25">
      <c r="A518" s="8"/>
      <c r="B518" s="8"/>
      <c r="C518" s="8"/>
      <c r="D518" s="8"/>
      <c r="E518" s="8"/>
      <c r="F518" s="8"/>
      <c r="G518" s="8"/>
      <c r="H518" s="8"/>
    </row>
    <row r="519" spans="1:8" ht="12.5" x14ac:dyDescent="0.25">
      <c r="A519" s="8"/>
      <c r="B519" s="8"/>
      <c r="C519" s="8"/>
      <c r="D519" s="8"/>
      <c r="E519" s="8"/>
      <c r="F519" s="8"/>
      <c r="G519" s="8"/>
      <c r="H519" s="8"/>
    </row>
    <row r="520" spans="1:8" ht="12.5" x14ac:dyDescent="0.25">
      <c r="A520" s="8"/>
      <c r="B520" s="8"/>
      <c r="C520" s="8"/>
      <c r="D520" s="8"/>
      <c r="E520" s="8"/>
      <c r="F520" s="8"/>
      <c r="G520" s="8"/>
      <c r="H520" s="8"/>
    </row>
    <row r="521" spans="1:8" ht="12.5" x14ac:dyDescent="0.25">
      <c r="A521" s="8"/>
      <c r="B521" s="8"/>
      <c r="C521" s="8"/>
      <c r="D521" s="8"/>
      <c r="E521" s="8"/>
      <c r="F521" s="8"/>
      <c r="G521" s="8"/>
      <c r="H521" s="8"/>
    </row>
    <row r="522" spans="1:8" ht="12.5" x14ac:dyDescent="0.25">
      <c r="A522" s="8"/>
      <c r="B522" s="8"/>
      <c r="C522" s="8"/>
      <c r="D522" s="8"/>
      <c r="E522" s="8"/>
      <c r="F522" s="8"/>
      <c r="G522" s="8"/>
      <c r="H522" s="8"/>
    </row>
    <row r="523" spans="1:8" ht="12.5" x14ac:dyDescent="0.25">
      <c r="A523" s="8"/>
      <c r="B523" s="8"/>
      <c r="C523" s="8"/>
      <c r="D523" s="8"/>
      <c r="E523" s="8"/>
      <c r="F523" s="8"/>
      <c r="G523" s="8"/>
      <c r="H523" s="8"/>
    </row>
    <row r="524" spans="1:8" ht="12.5" x14ac:dyDescent="0.25">
      <c r="A524" s="8"/>
      <c r="B524" s="8"/>
      <c r="C524" s="8"/>
      <c r="D524" s="8"/>
      <c r="E524" s="8"/>
      <c r="F524" s="8"/>
      <c r="G524" s="8"/>
      <c r="H524" s="8"/>
    </row>
    <row r="525" spans="1:8" ht="12.5" x14ac:dyDescent="0.25">
      <c r="A525" s="8"/>
      <c r="B525" s="8"/>
      <c r="C525" s="8"/>
      <c r="D525" s="8"/>
      <c r="E525" s="8"/>
      <c r="F525" s="8"/>
      <c r="G525" s="8"/>
      <c r="H525" s="8"/>
    </row>
    <row r="526" spans="1:8" ht="12.5" x14ac:dyDescent="0.25">
      <c r="A526" s="8"/>
      <c r="B526" s="8"/>
      <c r="C526" s="8"/>
      <c r="D526" s="8"/>
      <c r="E526" s="8"/>
      <c r="F526" s="8"/>
      <c r="G526" s="8"/>
      <c r="H526" s="8"/>
    </row>
    <row r="527" spans="1:8" ht="12.5" x14ac:dyDescent="0.25">
      <c r="A527" s="8"/>
      <c r="B527" s="8"/>
      <c r="C527" s="8"/>
      <c r="D527" s="8"/>
      <c r="E527" s="8"/>
      <c r="F527" s="8"/>
      <c r="G527" s="8"/>
      <c r="H527" s="8"/>
    </row>
    <row r="528" spans="1:8" ht="12.5" x14ac:dyDescent="0.25">
      <c r="A528" s="8"/>
      <c r="B528" s="8"/>
      <c r="C528" s="8"/>
      <c r="D528" s="8"/>
      <c r="E528" s="8"/>
      <c r="F528" s="8"/>
      <c r="G528" s="8"/>
      <c r="H528" s="8"/>
    </row>
    <row r="529" spans="1:8" ht="12.5" x14ac:dyDescent="0.25">
      <c r="A529" s="8"/>
      <c r="B529" s="8"/>
      <c r="C529" s="8"/>
      <c r="D529" s="8"/>
      <c r="E529" s="8"/>
      <c r="F529" s="8"/>
      <c r="G529" s="8"/>
      <c r="H529" s="8"/>
    </row>
    <row r="530" spans="1:8" ht="12.5" x14ac:dyDescent="0.25">
      <c r="A530" s="8"/>
      <c r="B530" s="8"/>
      <c r="C530" s="8"/>
      <c r="D530" s="8"/>
      <c r="E530" s="8"/>
      <c r="F530" s="8"/>
      <c r="G530" s="8"/>
      <c r="H530" s="8"/>
    </row>
    <row r="531" spans="1:8" ht="12.5" x14ac:dyDescent="0.25">
      <c r="A531" s="8"/>
      <c r="B531" s="8"/>
      <c r="C531" s="8"/>
      <c r="D531" s="8"/>
      <c r="E531" s="8"/>
      <c r="F531" s="8"/>
      <c r="G531" s="8"/>
      <c r="H531" s="8"/>
    </row>
    <row r="532" spans="1:8" ht="12.5" x14ac:dyDescent="0.25">
      <c r="A532" s="8"/>
      <c r="B532" s="8"/>
      <c r="C532" s="8"/>
      <c r="D532" s="8"/>
      <c r="E532" s="8"/>
      <c r="F532" s="8"/>
      <c r="G532" s="8"/>
      <c r="H532" s="8"/>
    </row>
    <row r="533" spans="1:8" ht="12.5" x14ac:dyDescent="0.25">
      <c r="A533" s="8"/>
      <c r="B533" s="8"/>
      <c r="C533" s="8"/>
      <c r="D533" s="8"/>
      <c r="E533" s="8"/>
      <c r="F533" s="8"/>
      <c r="G533" s="8"/>
      <c r="H533" s="8"/>
    </row>
    <row r="534" spans="1:8" ht="12.5" x14ac:dyDescent="0.25">
      <c r="A534" s="8"/>
      <c r="B534" s="8"/>
      <c r="C534" s="8"/>
      <c r="D534" s="8"/>
      <c r="E534" s="8"/>
      <c r="F534" s="8"/>
      <c r="G534" s="8"/>
      <c r="H534" s="8"/>
    </row>
    <row r="535" spans="1:8" ht="12.5" x14ac:dyDescent="0.25">
      <c r="A535" s="8"/>
      <c r="B535" s="8"/>
      <c r="C535" s="8"/>
      <c r="D535" s="8"/>
      <c r="E535" s="8"/>
      <c r="F535" s="8"/>
      <c r="G535" s="8"/>
      <c r="H535" s="8"/>
    </row>
    <row r="536" spans="1:8" ht="12.5" x14ac:dyDescent="0.25">
      <c r="A536" s="8"/>
      <c r="B536" s="8"/>
      <c r="C536" s="8"/>
      <c r="D536" s="8"/>
      <c r="E536" s="8"/>
      <c r="F536" s="8"/>
      <c r="G536" s="8"/>
      <c r="H536" s="8"/>
    </row>
    <row r="537" spans="1:8" ht="12.5" x14ac:dyDescent="0.25">
      <c r="A537" s="8"/>
      <c r="B537" s="8"/>
      <c r="C537" s="8"/>
      <c r="D537" s="8"/>
      <c r="E537" s="8"/>
      <c r="F537" s="8"/>
      <c r="G537" s="8"/>
      <c r="H537" s="8"/>
    </row>
    <row r="538" spans="1:8" ht="12.5" x14ac:dyDescent="0.25">
      <c r="A538" s="8"/>
      <c r="B538" s="8"/>
      <c r="C538" s="8"/>
      <c r="D538" s="8"/>
      <c r="E538" s="8"/>
      <c r="F538" s="8"/>
      <c r="G538" s="8"/>
      <c r="H538" s="8"/>
    </row>
    <row r="539" spans="1:8" ht="12.5" x14ac:dyDescent="0.25">
      <c r="A539" s="8"/>
      <c r="B539" s="8"/>
      <c r="C539" s="8"/>
      <c r="D539" s="8"/>
      <c r="E539" s="8"/>
      <c r="F539" s="8"/>
      <c r="G539" s="8"/>
      <c r="H539" s="8"/>
    </row>
    <row r="540" spans="1:8" ht="12.5" x14ac:dyDescent="0.25">
      <c r="A540" s="8"/>
      <c r="B540" s="8"/>
      <c r="C540" s="8"/>
      <c r="D540" s="8"/>
      <c r="E540" s="8"/>
      <c r="F540" s="8"/>
      <c r="G540" s="8"/>
      <c r="H540" s="8"/>
    </row>
    <row r="541" spans="1:8" ht="12.5" x14ac:dyDescent="0.25">
      <c r="A541" s="8"/>
      <c r="B541" s="8"/>
      <c r="C541" s="8"/>
      <c r="D541" s="8"/>
      <c r="E541" s="8"/>
      <c r="F541" s="8"/>
      <c r="G541" s="8"/>
      <c r="H541" s="8"/>
    </row>
    <row r="542" spans="1:8" ht="12.5" x14ac:dyDescent="0.25">
      <c r="A542" s="8"/>
      <c r="B542" s="8"/>
      <c r="C542" s="8"/>
      <c r="D542" s="8"/>
      <c r="E542" s="8"/>
      <c r="F542" s="8"/>
      <c r="G542" s="8"/>
      <c r="H542" s="8"/>
    </row>
    <row r="543" spans="1:8" ht="12.5" x14ac:dyDescent="0.25">
      <c r="A543" s="8"/>
      <c r="B543" s="8"/>
      <c r="C543" s="8"/>
      <c r="D543" s="8"/>
      <c r="E543" s="8"/>
      <c r="F543" s="8"/>
      <c r="G543" s="8"/>
      <c r="H543" s="8"/>
    </row>
    <row r="544" spans="1:8" ht="12.5" x14ac:dyDescent="0.25">
      <c r="A544" s="8"/>
      <c r="B544" s="8"/>
      <c r="C544" s="8"/>
      <c r="D544" s="8"/>
      <c r="E544" s="8"/>
      <c r="F544" s="8"/>
      <c r="G544" s="8"/>
      <c r="H544" s="8"/>
    </row>
    <row r="545" spans="1:8" ht="12.5" x14ac:dyDescent="0.25">
      <c r="A545" s="8"/>
      <c r="B545" s="8"/>
      <c r="C545" s="8"/>
      <c r="D545" s="8"/>
      <c r="E545" s="8"/>
      <c r="F545" s="8"/>
      <c r="G545" s="8"/>
      <c r="H545" s="8"/>
    </row>
    <row r="546" spans="1:8" ht="12.5" x14ac:dyDescent="0.25">
      <c r="A546" s="8"/>
      <c r="B546" s="8"/>
      <c r="C546" s="8"/>
      <c r="D546" s="8"/>
      <c r="E546" s="8"/>
      <c r="F546" s="8"/>
      <c r="G546" s="8"/>
      <c r="H546" s="8"/>
    </row>
    <row r="547" spans="1:8" ht="12.5" x14ac:dyDescent="0.25">
      <c r="A547" s="8"/>
      <c r="B547" s="8"/>
      <c r="C547" s="8"/>
      <c r="D547" s="8"/>
      <c r="E547" s="8"/>
      <c r="F547" s="8"/>
      <c r="G547" s="8"/>
      <c r="H547" s="8"/>
    </row>
    <row r="548" spans="1:8" ht="12.5" x14ac:dyDescent="0.25">
      <c r="A548" s="8"/>
      <c r="B548" s="8"/>
      <c r="C548" s="8"/>
      <c r="D548" s="8"/>
      <c r="E548" s="8"/>
      <c r="F548" s="8"/>
      <c r="G548" s="8"/>
      <c r="H548" s="8"/>
    </row>
    <row r="549" spans="1:8" ht="12.5" x14ac:dyDescent="0.25">
      <c r="A549" s="8"/>
      <c r="B549" s="8"/>
      <c r="C549" s="8"/>
      <c r="D549" s="8"/>
      <c r="E549" s="8"/>
      <c r="F549" s="8"/>
      <c r="G549" s="8"/>
      <c r="H549" s="8"/>
    </row>
    <row r="550" spans="1:8" ht="12.5" x14ac:dyDescent="0.25">
      <c r="A550" s="8"/>
      <c r="B550" s="8"/>
      <c r="C550" s="8"/>
      <c r="D550" s="8"/>
      <c r="E550" s="8"/>
      <c r="F550" s="8"/>
      <c r="G550" s="8"/>
      <c r="H550" s="8"/>
    </row>
    <row r="551" spans="1:8" ht="12.5" x14ac:dyDescent="0.25">
      <c r="A551" s="8"/>
      <c r="B551" s="8"/>
      <c r="C551" s="8"/>
      <c r="D551" s="8"/>
      <c r="E551" s="8"/>
      <c r="F551" s="8"/>
      <c r="G551" s="8"/>
      <c r="H551" s="8"/>
    </row>
    <row r="552" spans="1:8" ht="12.5" x14ac:dyDescent="0.25">
      <c r="A552" s="8"/>
      <c r="B552" s="8"/>
      <c r="C552" s="8"/>
      <c r="D552" s="8"/>
      <c r="E552" s="8"/>
      <c r="F552" s="8"/>
      <c r="G552" s="8"/>
      <c r="H552" s="8"/>
    </row>
    <row r="553" spans="1:8" ht="12.5" x14ac:dyDescent="0.25">
      <c r="A553" s="8"/>
      <c r="B553" s="8"/>
      <c r="C553" s="8"/>
      <c r="D553" s="8"/>
      <c r="E553" s="8"/>
      <c r="F553" s="8"/>
      <c r="G553" s="8"/>
      <c r="H553" s="8"/>
    </row>
    <row r="554" spans="1:8" ht="12.5" x14ac:dyDescent="0.25">
      <c r="A554" s="8"/>
      <c r="B554" s="8"/>
      <c r="C554" s="8"/>
      <c r="D554" s="8"/>
      <c r="E554" s="8"/>
      <c r="F554" s="8"/>
      <c r="G554" s="8"/>
      <c r="H554" s="8"/>
    </row>
    <row r="555" spans="1:8" ht="12.5" x14ac:dyDescent="0.25">
      <c r="A555" s="8"/>
      <c r="B555" s="8"/>
      <c r="C555" s="8"/>
      <c r="D555" s="8"/>
      <c r="E555" s="8"/>
      <c r="F555" s="8"/>
      <c r="G555" s="8"/>
      <c r="H555" s="8"/>
    </row>
    <row r="556" spans="1:8" ht="12.5" x14ac:dyDescent="0.25">
      <c r="A556" s="8"/>
      <c r="B556" s="8"/>
      <c r="C556" s="8"/>
      <c r="D556" s="8"/>
      <c r="E556" s="8"/>
      <c r="F556" s="8"/>
      <c r="G556" s="8"/>
      <c r="H556" s="8"/>
    </row>
    <row r="557" spans="1:8" ht="12.5" x14ac:dyDescent="0.25">
      <c r="A557" s="8"/>
      <c r="B557" s="8"/>
      <c r="C557" s="8"/>
      <c r="D557" s="8"/>
      <c r="E557" s="8"/>
      <c r="F557" s="8"/>
      <c r="G557" s="8"/>
      <c r="H557" s="8"/>
    </row>
    <row r="558" spans="1:8" ht="12.5" x14ac:dyDescent="0.25">
      <c r="A558" s="8"/>
      <c r="B558" s="8"/>
      <c r="C558" s="8"/>
      <c r="D558" s="8"/>
      <c r="E558" s="8"/>
      <c r="F558" s="8"/>
      <c r="G558" s="8"/>
      <c r="H558" s="8"/>
    </row>
    <row r="559" spans="1:8" ht="12.5" x14ac:dyDescent="0.25">
      <c r="A559" s="8"/>
      <c r="B559" s="8"/>
      <c r="C559" s="8"/>
      <c r="D559" s="8"/>
      <c r="E559" s="8"/>
      <c r="F559" s="8"/>
      <c r="G559" s="8"/>
      <c r="H559" s="8"/>
    </row>
    <row r="560" spans="1:8" ht="12.5" x14ac:dyDescent="0.25">
      <c r="A560" s="8"/>
      <c r="B560" s="8"/>
      <c r="C560" s="8"/>
      <c r="D560" s="8"/>
      <c r="E560" s="8"/>
      <c r="F560" s="8"/>
      <c r="G560" s="8"/>
      <c r="H560" s="8"/>
    </row>
    <row r="561" spans="1:8" ht="12.5" x14ac:dyDescent="0.25">
      <c r="A561" s="8"/>
      <c r="B561" s="8"/>
      <c r="C561" s="8"/>
      <c r="D561" s="8"/>
      <c r="E561" s="8"/>
      <c r="F561" s="8"/>
      <c r="G561" s="8"/>
      <c r="H561" s="8"/>
    </row>
    <row r="562" spans="1:8" ht="12.5" x14ac:dyDescent="0.25">
      <c r="A562" s="8"/>
      <c r="B562" s="8"/>
      <c r="C562" s="8"/>
      <c r="D562" s="8"/>
      <c r="E562" s="8"/>
      <c r="F562" s="8"/>
      <c r="G562" s="8"/>
      <c r="H562" s="8"/>
    </row>
    <row r="563" spans="1:8" ht="12.5" x14ac:dyDescent="0.25">
      <c r="A563" s="8"/>
      <c r="B563" s="8"/>
      <c r="C563" s="8"/>
      <c r="D563" s="8"/>
      <c r="E563" s="8"/>
      <c r="F563" s="8"/>
      <c r="G563" s="8"/>
      <c r="H563" s="8"/>
    </row>
    <row r="564" spans="1:8" ht="12.5" x14ac:dyDescent="0.25">
      <c r="A564" s="8"/>
      <c r="B564" s="8"/>
      <c r="C564" s="8"/>
      <c r="D564" s="8"/>
      <c r="E564" s="8"/>
      <c r="F564" s="8"/>
      <c r="G564" s="8"/>
      <c r="H564" s="8"/>
    </row>
    <row r="565" spans="1:8" ht="12.5" x14ac:dyDescent="0.25">
      <c r="A565" s="8"/>
      <c r="B565" s="8"/>
      <c r="C565" s="8"/>
      <c r="D565" s="8"/>
      <c r="E565" s="8"/>
      <c r="F565" s="8"/>
      <c r="G565" s="8"/>
      <c r="H565" s="8"/>
    </row>
    <row r="566" spans="1:8" ht="12.5" x14ac:dyDescent="0.25">
      <c r="A566" s="8"/>
      <c r="B566" s="8"/>
      <c r="C566" s="8"/>
      <c r="D566" s="8"/>
      <c r="E566" s="8"/>
      <c r="F566" s="8"/>
      <c r="G566" s="8"/>
      <c r="H566" s="8"/>
    </row>
    <row r="567" spans="1:8" ht="12.5" x14ac:dyDescent="0.25">
      <c r="A567" s="8"/>
      <c r="B567" s="8"/>
      <c r="C567" s="8"/>
      <c r="D567" s="8"/>
      <c r="E567" s="8"/>
      <c r="F567" s="8"/>
      <c r="G567" s="8"/>
      <c r="H567" s="8"/>
    </row>
    <row r="568" spans="1:8" ht="12.5" x14ac:dyDescent="0.25">
      <c r="A568" s="8"/>
      <c r="B568" s="8"/>
      <c r="C568" s="8"/>
      <c r="D568" s="8"/>
      <c r="E568" s="8"/>
      <c r="F568" s="8"/>
      <c r="G568" s="8"/>
      <c r="H568" s="8"/>
    </row>
    <row r="569" spans="1:8" ht="12.5" x14ac:dyDescent="0.25">
      <c r="A569" s="8"/>
      <c r="B569" s="8"/>
      <c r="C569" s="8"/>
      <c r="D569" s="8"/>
      <c r="E569" s="8"/>
      <c r="F569" s="8"/>
      <c r="G569" s="8"/>
      <c r="H569" s="8"/>
    </row>
    <row r="570" spans="1:8" ht="12.5" x14ac:dyDescent="0.25">
      <c r="A570" s="8"/>
      <c r="B570" s="8"/>
      <c r="C570" s="8"/>
      <c r="D570" s="8"/>
      <c r="E570" s="8"/>
      <c r="F570" s="8"/>
      <c r="G570" s="8"/>
      <c r="H570" s="8"/>
    </row>
    <row r="571" spans="1:8" ht="12.5" x14ac:dyDescent="0.25">
      <c r="A571" s="8"/>
      <c r="B571" s="8"/>
      <c r="C571" s="8"/>
      <c r="D571" s="8"/>
      <c r="E571" s="8"/>
      <c r="F571" s="8"/>
      <c r="G571" s="8"/>
      <c r="H571" s="8"/>
    </row>
    <row r="572" spans="1:8" ht="12.5" x14ac:dyDescent="0.25">
      <c r="A572" s="8"/>
      <c r="B572" s="8"/>
      <c r="C572" s="8"/>
      <c r="D572" s="8"/>
      <c r="E572" s="8"/>
      <c r="F572" s="8"/>
      <c r="G572" s="8"/>
      <c r="H572" s="8"/>
    </row>
    <row r="573" spans="1:8" ht="12.5" x14ac:dyDescent="0.25">
      <c r="A573" s="8"/>
      <c r="B573" s="8"/>
      <c r="C573" s="8"/>
      <c r="D573" s="8"/>
      <c r="E573" s="8"/>
      <c r="F573" s="8"/>
      <c r="G573" s="8"/>
      <c r="H573" s="8"/>
    </row>
    <row r="574" spans="1:8" ht="12.5" x14ac:dyDescent="0.25">
      <c r="A574" s="8"/>
      <c r="B574" s="8"/>
      <c r="C574" s="8"/>
      <c r="D574" s="8"/>
      <c r="E574" s="8"/>
      <c r="F574" s="8"/>
      <c r="G574" s="8"/>
      <c r="H574" s="8"/>
    </row>
    <row r="575" spans="1:8" ht="12.5" x14ac:dyDescent="0.25">
      <c r="A575" s="8"/>
      <c r="B575" s="8"/>
      <c r="C575" s="8"/>
      <c r="D575" s="8"/>
      <c r="E575" s="8"/>
      <c r="F575" s="8"/>
      <c r="G575" s="8"/>
      <c r="H575" s="8"/>
    </row>
    <row r="576" spans="1:8" ht="12.5" x14ac:dyDescent="0.25">
      <c r="A576" s="8"/>
      <c r="B576" s="8"/>
      <c r="C576" s="8"/>
      <c r="D576" s="8"/>
      <c r="E576" s="8"/>
      <c r="F576" s="8"/>
      <c r="G576" s="8"/>
      <c r="H576" s="8"/>
    </row>
    <row r="577" spans="1:8" ht="12.5" x14ac:dyDescent="0.25">
      <c r="A577" s="8"/>
      <c r="B577" s="8"/>
      <c r="C577" s="8"/>
      <c r="D577" s="8"/>
      <c r="E577" s="8"/>
      <c r="F577" s="8"/>
      <c r="G577" s="8"/>
      <c r="H577" s="8"/>
    </row>
    <row r="578" spans="1:8" ht="12.5" x14ac:dyDescent="0.25">
      <c r="A578" s="8"/>
      <c r="B578" s="8"/>
      <c r="C578" s="8"/>
      <c r="D578" s="8"/>
      <c r="E578" s="8"/>
      <c r="F578" s="8"/>
      <c r="G578" s="8"/>
      <c r="H578" s="8"/>
    </row>
    <row r="579" spans="1:8" ht="12.5" x14ac:dyDescent="0.25">
      <c r="A579" s="8"/>
      <c r="B579" s="8"/>
      <c r="C579" s="8"/>
      <c r="D579" s="8"/>
      <c r="E579" s="8"/>
      <c r="F579" s="8"/>
      <c r="G579" s="8"/>
      <c r="H579" s="8"/>
    </row>
    <row r="580" spans="1:8" ht="12.5" x14ac:dyDescent="0.25">
      <c r="A580" s="8"/>
      <c r="B580" s="8"/>
      <c r="C580" s="8"/>
      <c r="D580" s="8"/>
      <c r="E580" s="8"/>
      <c r="F580" s="8"/>
      <c r="G580" s="8"/>
      <c r="H580" s="8"/>
    </row>
    <row r="581" spans="1:8" ht="12.5" x14ac:dyDescent="0.25">
      <c r="A581" s="8"/>
      <c r="B581" s="8"/>
      <c r="C581" s="8"/>
      <c r="D581" s="8"/>
      <c r="E581" s="8"/>
      <c r="F581" s="8"/>
      <c r="G581" s="8"/>
      <c r="H581" s="8"/>
    </row>
    <row r="582" spans="1:8" ht="12.5" x14ac:dyDescent="0.25">
      <c r="A582" s="8"/>
      <c r="B582" s="8"/>
      <c r="C582" s="8"/>
      <c r="D582" s="8"/>
      <c r="E582" s="8"/>
      <c r="F582" s="8"/>
      <c r="G582" s="8"/>
      <c r="H582" s="8"/>
    </row>
    <row r="583" spans="1:8" ht="12.5" x14ac:dyDescent="0.25">
      <c r="A583" s="8"/>
      <c r="B583" s="8"/>
      <c r="C583" s="8"/>
      <c r="D583" s="8"/>
      <c r="E583" s="8"/>
      <c r="F583" s="8"/>
      <c r="G583" s="8"/>
      <c r="H583" s="8"/>
    </row>
    <row r="584" spans="1:8" ht="12.5" x14ac:dyDescent="0.25">
      <c r="A584" s="8"/>
      <c r="B584" s="8"/>
      <c r="C584" s="8"/>
      <c r="D584" s="8"/>
      <c r="E584" s="8"/>
      <c r="F584" s="8"/>
      <c r="G584" s="8"/>
      <c r="H584" s="8"/>
    </row>
    <row r="585" spans="1:8" ht="12.5" x14ac:dyDescent="0.25">
      <c r="A585" s="8"/>
      <c r="B585" s="8"/>
      <c r="C585" s="8"/>
      <c r="D585" s="8"/>
      <c r="E585" s="8"/>
      <c r="F585" s="8"/>
      <c r="G585" s="8"/>
      <c r="H585" s="8"/>
    </row>
    <row r="586" spans="1:8" ht="12.5" x14ac:dyDescent="0.25">
      <c r="A586" s="8"/>
      <c r="B586" s="8"/>
      <c r="C586" s="8"/>
      <c r="D586" s="8"/>
      <c r="E586" s="8"/>
      <c r="F586" s="8"/>
      <c r="G586" s="8"/>
      <c r="H586" s="8"/>
    </row>
    <row r="587" spans="1:8" ht="12.5" x14ac:dyDescent="0.25">
      <c r="A587" s="8"/>
      <c r="B587" s="8"/>
      <c r="C587" s="8"/>
      <c r="D587" s="8"/>
      <c r="E587" s="8"/>
      <c r="F587" s="8"/>
      <c r="G587" s="8"/>
      <c r="H587" s="8"/>
    </row>
    <row r="588" spans="1:8" ht="12.5" x14ac:dyDescent="0.25">
      <c r="A588" s="8"/>
      <c r="B588" s="8"/>
      <c r="C588" s="8"/>
      <c r="D588" s="8"/>
      <c r="E588" s="8"/>
      <c r="F588" s="8"/>
      <c r="G588" s="8"/>
      <c r="H588" s="8"/>
    </row>
    <row r="589" spans="1:8" ht="12.5" x14ac:dyDescent="0.25">
      <c r="A589" s="8"/>
      <c r="B589" s="8"/>
      <c r="C589" s="8"/>
      <c r="D589" s="8"/>
      <c r="E589" s="8"/>
      <c r="F589" s="8"/>
      <c r="G589" s="8"/>
      <c r="H589" s="8"/>
    </row>
    <row r="590" spans="1:8" ht="12.5" x14ac:dyDescent="0.25">
      <c r="A590" s="8"/>
      <c r="B590" s="8"/>
      <c r="C590" s="8"/>
      <c r="D590" s="8"/>
      <c r="E590" s="8"/>
      <c r="F590" s="8"/>
      <c r="G590" s="8"/>
      <c r="H590" s="8"/>
    </row>
    <row r="591" spans="1:8" ht="12.5" x14ac:dyDescent="0.25">
      <c r="A591" s="8"/>
      <c r="B591" s="8"/>
      <c r="C591" s="8"/>
      <c r="D591" s="8"/>
      <c r="E591" s="8"/>
      <c r="F591" s="8"/>
      <c r="G591" s="8"/>
      <c r="H591" s="8"/>
    </row>
    <row r="592" spans="1:8" ht="12.5" x14ac:dyDescent="0.25">
      <c r="A592" s="8"/>
      <c r="B592" s="8"/>
      <c r="C592" s="8"/>
      <c r="D592" s="8"/>
      <c r="E592" s="8"/>
      <c r="F592" s="8"/>
      <c r="G592" s="8"/>
      <c r="H592" s="8"/>
    </row>
    <row r="593" spans="1:8" ht="12.5" x14ac:dyDescent="0.25">
      <c r="A593" s="8"/>
      <c r="B593" s="8"/>
      <c r="C593" s="8"/>
      <c r="D593" s="8"/>
      <c r="E593" s="8"/>
      <c r="F593" s="8"/>
      <c r="G593" s="8"/>
      <c r="H593" s="8"/>
    </row>
    <row r="594" spans="1:8" ht="12.5" x14ac:dyDescent="0.25">
      <c r="A594" s="8"/>
      <c r="B594" s="8"/>
      <c r="C594" s="8"/>
      <c r="D594" s="8"/>
      <c r="E594" s="8"/>
      <c r="F594" s="8"/>
      <c r="G594" s="8"/>
      <c r="H594" s="8"/>
    </row>
    <row r="595" spans="1:8" ht="12.5" x14ac:dyDescent="0.25">
      <c r="A595" s="8"/>
      <c r="B595" s="8"/>
      <c r="C595" s="8"/>
      <c r="D595" s="8"/>
      <c r="E595" s="8"/>
      <c r="F595" s="8"/>
      <c r="G595" s="8"/>
      <c r="H595" s="8"/>
    </row>
    <row r="596" spans="1:8" ht="12.5" x14ac:dyDescent="0.25">
      <c r="A596" s="8"/>
      <c r="B596" s="8"/>
      <c r="C596" s="8"/>
      <c r="D596" s="8"/>
      <c r="E596" s="8"/>
      <c r="F596" s="8"/>
      <c r="G596" s="8"/>
      <c r="H596" s="8"/>
    </row>
    <row r="597" spans="1:8" ht="12.5" x14ac:dyDescent="0.25">
      <c r="A597" s="8"/>
      <c r="B597" s="8"/>
      <c r="C597" s="8"/>
      <c r="D597" s="8"/>
      <c r="E597" s="8"/>
      <c r="F597" s="8"/>
      <c r="G597" s="8"/>
      <c r="H597" s="8"/>
    </row>
    <row r="598" spans="1:8" ht="12.5" x14ac:dyDescent="0.25">
      <c r="A598" s="8"/>
      <c r="B598" s="8"/>
      <c r="C598" s="8"/>
      <c r="D598" s="8"/>
      <c r="E598" s="8"/>
      <c r="F598" s="8"/>
      <c r="G598" s="8"/>
      <c r="H598" s="8"/>
    </row>
    <row r="599" spans="1:8" ht="12.5" x14ac:dyDescent="0.25">
      <c r="A599" s="8"/>
      <c r="B599" s="8"/>
      <c r="C599" s="8"/>
      <c r="D599" s="8"/>
      <c r="E599" s="8"/>
      <c r="F599" s="8"/>
      <c r="G599" s="8"/>
      <c r="H599" s="8"/>
    </row>
    <row r="600" spans="1:8" ht="12.5" x14ac:dyDescent="0.25">
      <c r="A600" s="8"/>
      <c r="B600" s="8"/>
      <c r="C600" s="8"/>
      <c r="D600" s="8"/>
      <c r="E600" s="8"/>
      <c r="F600" s="8"/>
      <c r="G600" s="8"/>
      <c r="H600" s="8"/>
    </row>
    <row r="601" spans="1:8" ht="12.5" x14ac:dyDescent="0.25">
      <c r="A601" s="8"/>
      <c r="B601" s="8"/>
      <c r="C601" s="8"/>
      <c r="D601" s="8"/>
      <c r="E601" s="8"/>
      <c r="F601" s="8"/>
      <c r="G601" s="8"/>
      <c r="H601" s="8"/>
    </row>
    <row r="602" spans="1:8" ht="12.5" x14ac:dyDescent="0.25">
      <c r="A602" s="8"/>
      <c r="B602" s="8"/>
      <c r="C602" s="8"/>
      <c r="D602" s="8"/>
      <c r="E602" s="8"/>
      <c r="F602" s="8"/>
      <c r="G602" s="8"/>
      <c r="H602" s="8"/>
    </row>
    <row r="603" spans="1:8" ht="12.5" x14ac:dyDescent="0.25">
      <c r="A603" s="8"/>
      <c r="B603" s="8"/>
      <c r="C603" s="8"/>
      <c r="D603" s="8"/>
      <c r="E603" s="8"/>
      <c r="F603" s="8"/>
      <c r="G603" s="8"/>
      <c r="H603" s="8"/>
    </row>
    <row r="604" spans="1:8" ht="12.5" x14ac:dyDescent="0.25">
      <c r="A604" s="8"/>
      <c r="B604" s="8"/>
      <c r="C604" s="8"/>
      <c r="D604" s="8"/>
      <c r="E604" s="8"/>
      <c r="F604" s="8"/>
      <c r="G604" s="8"/>
      <c r="H604" s="8"/>
    </row>
    <row r="605" spans="1:8" ht="12.5" x14ac:dyDescent="0.25">
      <c r="A605" s="8"/>
      <c r="B605" s="8"/>
      <c r="C605" s="8"/>
      <c r="D605" s="8"/>
      <c r="E605" s="8"/>
      <c r="F605" s="8"/>
      <c r="G605" s="8"/>
      <c r="H605" s="8"/>
    </row>
    <row r="606" spans="1:8" ht="12.5" x14ac:dyDescent="0.25">
      <c r="A606" s="8"/>
      <c r="B606" s="8"/>
      <c r="C606" s="8"/>
      <c r="D606" s="8"/>
      <c r="E606" s="8"/>
      <c r="F606" s="8"/>
      <c r="G606" s="8"/>
      <c r="H606" s="8"/>
    </row>
    <row r="607" spans="1:8" ht="12.5" x14ac:dyDescent="0.25">
      <c r="A607" s="8"/>
      <c r="B607" s="8"/>
      <c r="C607" s="8"/>
      <c r="D607" s="8"/>
      <c r="E607" s="8"/>
      <c r="F607" s="8"/>
      <c r="G607" s="8"/>
      <c r="H607" s="8"/>
    </row>
    <row r="608" spans="1:8" ht="12.5" x14ac:dyDescent="0.25">
      <c r="A608" s="8"/>
      <c r="B608" s="8"/>
      <c r="C608" s="8"/>
      <c r="D608" s="8"/>
      <c r="E608" s="8"/>
      <c r="F608" s="8"/>
      <c r="G608" s="8"/>
      <c r="H608" s="8"/>
    </row>
    <row r="609" spans="1:8" ht="12.5" x14ac:dyDescent="0.25">
      <c r="A609" s="8"/>
      <c r="B609" s="8"/>
      <c r="C609" s="8"/>
      <c r="D609" s="8"/>
      <c r="E609" s="8"/>
      <c r="F609" s="8"/>
      <c r="G609" s="8"/>
      <c r="H609" s="8"/>
    </row>
    <row r="610" spans="1:8" ht="12.5" x14ac:dyDescent="0.25">
      <c r="A610" s="8"/>
      <c r="B610" s="8"/>
      <c r="C610" s="8"/>
      <c r="D610" s="8"/>
      <c r="E610" s="8"/>
      <c r="F610" s="8"/>
      <c r="G610" s="8"/>
      <c r="H610" s="8"/>
    </row>
    <row r="611" spans="1:8" ht="12.5" x14ac:dyDescent="0.25">
      <c r="A611" s="8"/>
      <c r="B611" s="8"/>
      <c r="C611" s="8"/>
      <c r="D611" s="8"/>
      <c r="E611" s="8"/>
      <c r="F611" s="8"/>
      <c r="G611" s="8"/>
      <c r="H611" s="8"/>
    </row>
    <row r="612" spans="1:8" ht="12.5" x14ac:dyDescent="0.25">
      <c r="A612" s="8"/>
      <c r="B612" s="8"/>
      <c r="C612" s="8"/>
      <c r="D612" s="8"/>
      <c r="E612" s="8"/>
      <c r="F612" s="8"/>
      <c r="G612" s="8"/>
      <c r="H612" s="8"/>
    </row>
    <row r="613" spans="1:8" ht="12.5" x14ac:dyDescent="0.25">
      <c r="A613" s="8"/>
      <c r="B613" s="8"/>
      <c r="C613" s="8"/>
      <c r="D613" s="8"/>
      <c r="E613" s="8"/>
      <c r="F613" s="8"/>
      <c r="G613" s="8"/>
      <c r="H613" s="8"/>
    </row>
    <row r="614" spans="1:8" ht="12.5" x14ac:dyDescent="0.25">
      <c r="A614" s="8"/>
      <c r="B614" s="8"/>
      <c r="C614" s="8"/>
      <c r="D614" s="8"/>
      <c r="E614" s="8"/>
      <c r="F614" s="8"/>
      <c r="G614" s="8"/>
      <c r="H614" s="8"/>
    </row>
    <row r="615" spans="1:8" ht="12.5" x14ac:dyDescent="0.25">
      <c r="A615" s="8"/>
      <c r="B615" s="8"/>
      <c r="C615" s="8"/>
      <c r="D615" s="8"/>
      <c r="E615" s="8"/>
      <c r="F615" s="8"/>
      <c r="G615" s="8"/>
      <c r="H615" s="8"/>
    </row>
    <row r="616" spans="1:8" ht="12.5" x14ac:dyDescent="0.25">
      <c r="A616" s="8"/>
      <c r="B616" s="8"/>
      <c r="C616" s="8"/>
      <c r="D616" s="8"/>
      <c r="E616" s="8"/>
      <c r="F616" s="8"/>
      <c r="G616" s="8"/>
      <c r="H616" s="8"/>
    </row>
    <row r="617" spans="1:8" ht="12.5" x14ac:dyDescent="0.25">
      <c r="A617" s="8"/>
      <c r="B617" s="8"/>
      <c r="C617" s="8"/>
      <c r="D617" s="8"/>
      <c r="E617" s="8"/>
      <c r="F617" s="8"/>
      <c r="G617" s="8"/>
      <c r="H617" s="8"/>
    </row>
    <row r="618" spans="1:8" ht="12.5" x14ac:dyDescent="0.25">
      <c r="A618" s="8"/>
      <c r="B618" s="8"/>
      <c r="C618" s="8"/>
      <c r="D618" s="8"/>
      <c r="E618" s="8"/>
      <c r="F618" s="8"/>
      <c r="G618" s="8"/>
      <c r="H618" s="8"/>
    </row>
    <row r="619" spans="1:8" ht="12.5" x14ac:dyDescent="0.25">
      <c r="A619" s="8"/>
      <c r="B619" s="8"/>
      <c r="C619" s="8"/>
      <c r="D619" s="8"/>
      <c r="E619" s="8"/>
      <c r="F619" s="8"/>
      <c r="G619" s="8"/>
      <c r="H619" s="8"/>
    </row>
    <row r="620" spans="1:8" ht="12.5" x14ac:dyDescent="0.25">
      <c r="A620" s="8"/>
      <c r="B620" s="8"/>
      <c r="C620" s="8"/>
      <c r="D620" s="8"/>
      <c r="E620" s="8"/>
      <c r="F620" s="8"/>
      <c r="G620" s="8"/>
      <c r="H620" s="8"/>
    </row>
    <row r="621" spans="1:8" ht="12.5" x14ac:dyDescent="0.25">
      <c r="A621" s="8"/>
      <c r="B621" s="8"/>
      <c r="C621" s="8"/>
      <c r="D621" s="8"/>
      <c r="E621" s="8"/>
      <c r="F621" s="8"/>
      <c r="G621" s="8"/>
      <c r="H621" s="8"/>
    </row>
    <row r="622" spans="1:8" ht="12.5" x14ac:dyDescent="0.25">
      <c r="A622" s="8"/>
      <c r="B622" s="8"/>
      <c r="C622" s="8"/>
      <c r="D622" s="8"/>
      <c r="E622" s="8"/>
      <c r="F622" s="8"/>
      <c r="G622" s="8"/>
      <c r="H622" s="8"/>
    </row>
    <row r="623" spans="1:8" ht="12.5" x14ac:dyDescent="0.25">
      <c r="A623" s="8"/>
      <c r="B623" s="8"/>
      <c r="C623" s="8"/>
      <c r="D623" s="8"/>
      <c r="E623" s="8"/>
      <c r="F623" s="8"/>
      <c r="G623" s="8"/>
      <c r="H623" s="8"/>
    </row>
    <row r="624" spans="1:8" ht="12.5" x14ac:dyDescent="0.25">
      <c r="A624" s="8"/>
      <c r="B624" s="8"/>
      <c r="C624" s="8"/>
      <c r="D624" s="8"/>
      <c r="E624" s="8"/>
      <c r="F624" s="8"/>
      <c r="G624" s="8"/>
      <c r="H624" s="8"/>
    </row>
    <row r="625" spans="1:8" ht="12.5" x14ac:dyDescent="0.25">
      <c r="A625" s="8"/>
      <c r="B625" s="8"/>
      <c r="C625" s="8"/>
      <c r="D625" s="8"/>
      <c r="E625" s="8"/>
      <c r="F625" s="8"/>
      <c r="G625" s="8"/>
      <c r="H625" s="8"/>
    </row>
    <row r="626" spans="1:8" ht="12.5" x14ac:dyDescent="0.25">
      <c r="A626" s="8"/>
      <c r="B626" s="8"/>
      <c r="C626" s="8"/>
      <c r="D626" s="8"/>
      <c r="E626" s="8"/>
      <c r="F626" s="8"/>
      <c r="G626" s="8"/>
      <c r="H626" s="8"/>
    </row>
    <row r="627" spans="1:8" ht="12.5" x14ac:dyDescent="0.25">
      <c r="A627" s="8"/>
      <c r="B627" s="8"/>
      <c r="C627" s="8"/>
      <c r="D627" s="8"/>
      <c r="E627" s="8"/>
      <c r="F627" s="8"/>
      <c r="G627" s="8"/>
      <c r="H627" s="8"/>
    </row>
    <row r="628" spans="1:8" ht="12.5" x14ac:dyDescent="0.25">
      <c r="A628" s="8"/>
      <c r="B628" s="8"/>
      <c r="C628" s="8"/>
      <c r="D628" s="8"/>
      <c r="E628" s="8"/>
      <c r="F628" s="8"/>
      <c r="G628" s="8"/>
      <c r="H628" s="8"/>
    </row>
    <row r="629" spans="1:8" ht="12.5" x14ac:dyDescent="0.25">
      <c r="A629" s="8"/>
      <c r="B629" s="8"/>
      <c r="C629" s="8"/>
      <c r="D629" s="8"/>
      <c r="E629" s="8"/>
      <c r="F629" s="8"/>
      <c r="G629" s="8"/>
      <c r="H629" s="8"/>
    </row>
    <row r="630" spans="1:8" ht="12.5" x14ac:dyDescent="0.25">
      <c r="A630" s="8"/>
      <c r="B630" s="8"/>
      <c r="C630" s="8"/>
      <c r="D630" s="8"/>
      <c r="E630" s="8"/>
      <c r="F630" s="8"/>
      <c r="G630" s="8"/>
      <c r="H630" s="8"/>
    </row>
    <row r="631" spans="1:8" ht="12.5" x14ac:dyDescent="0.25">
      <c r="A631" s="8"/>
      <c r="B631" s="8"/>
      <c r="C631" s="8"/>
      <c r="D631" s="8"/>
      <c r="E631" s="8"/>
      <c r="F631" s="8"/>
      <c r="G631" s="8"/>
      <c r="H631" s="8"/>
    </row>
    <row r="632" spans="1:8" ht="12.5" x14ac:dyDescent="0.25">
      <c r="A632" s="8"/>
      <c r="B632" s="8"/>
      <c r="C632" s="8"/>
      <c r="D632" s="8"/>
      <c r="E632" s="8"/>
      <c r="F632" s="8"/>
      <c r="G632" s="8"/>
      <c r="H632" s="8"/>
    </row>
    <row r="633" spans="1:8" ht="12.5" x14ac:dyDescent="0.25">
      <c r="A633" s="8"/>
      <c r="B633" s="8"/>
      <c r="C633" s="8"/>
      <c r="D633" s="8"/>
      <c r="E633" s="8"/>
      <c r="F633" s="8"/>
      <c r="G633" s="8"/>
      <c r="H633" s="8"/>
    </row>
    <row r="634" spans="1:8" ht="12.5" x14ac:dyDescent="0.25">
      <c r="A634" s="8"/>
      <c r="B634" s="8"/>
      <c r="C634" s="8"/>
      <c r="D634" s="8"/>
      <c r="E634" s="8"/>
      <c r="F634" s="8"/>
      <c r="G634" s="8"/>
      <c r="H634" s="8"/>
    </row>
    <row r="635" spans="1:8" ht="12.5" x14ac:dyDescent="0.25">
      <c r="A635" s="8"/>
      <c r="B635" s="8"/>
      <c r="C635" s="8"/>
      <c r="D635" s="8"/>
      <c r="E635" s="8"/>
      <c r="F635" s="8"/>
      <c r="G635" s="8"/>
      <c r="H635" s="8"/>
    </row>
    <row r="636" spans="1:8" ht="12.5" x14ac:dyDescent="0.25">
      <c r="A636" s="8"/>
      <c r="B636" s="8"/>
      <c r="C636" s="8"/>
      <c r="D636" s="8"/>
      <c r="E636" s="8"/>
      <c r="F636" s="8"/>
      <c r="G636" s="8"/>
      <c r="H636" s="8"/>
    </row>
    <row r="637" spans="1:8" ht="12.5" x14ac:dyDescent="0.25">
      <c r="A637" s="8"/>
      <c r="B637" s="8"/>
      <c r="C637" s="8"/>
      <c r="D637" s="8"/>
      <c r="E637" s="8"/>
      <c r="F637" s="8"/>
      <c r="G637" s="8"/>
      <c r="H637" s="8"/>
    </row>
    <row r="638" spans="1:8" ht="12.5" x14ac:dyDescent="0.25">
      <c r="A638" s="8"/>
      <c r="B638" s="8"/>
      <c r="C638" s="8"/>
      <c r="D638" s="8"/>
      <c r="E638" s="8"/>
      <c r="F638" s="8"/>
      <c r="G638" s="8"/>
      <c r="H638" s="8"/>
    </row>
    <row r="639" spans="1:8" ht="12.5" x14ac:dyDescent="0.25">
      <c r="A639" s="8"/>
      <c r="B639" s="8"/>
      <c r="C639" s="8"/>
      <c r="D639" s="8"/>
      <c r="E639" s="8"/>
      <c r="F639" s="8"/>
      <c r="G639" s="8"/>
      <c r="H639" s="8"/>
    </row>
    <row r="640" spans="1:8" ht="12.5" x14ac:dyDescent="0.25">
      <c r="A640" s="8"/>
      <c r="B640" s="8"/>
      <c r="C640" s="8"/>
      <c r="D640" s="8"/>
      <c r="E640" s="8"/>
      <c r="F640" s="8"/>
      <c r="G640" s="8"/>
      <c r="H640" s="8"/>
    </row>
    <row r="641" spans="1:8" ht="12.5" x14ac:dyDescent="0.25">
      <c r="A641" s="8"/>
      <c r="B641" s="8"/>
      <c r="C641" s="8"/>
      <c r="D641" s="8"/>
      <c r="E641" s="8"/>
      <c r="F641" s="8"/>
      <c r="G641" s="8"/>
      <c r="H641" s="8"/>
    </row>
    <row r="642" spans="1:8" ht="12.5" x14ac:dyDescent="0.25">
      <c r="A642" s="8"/>
      <c r="B642" s="8"/>
      <c r="C642" s="8"/>
      <c r="D642" s="8"/>
      <c r="E642" s="8"/>
      <c r="F642" s="8"/>
      <c r="G642" s="8"/>
      <c r="H642" s="8"/>
    </row>
    <row r="643" spans="1:8" ht="12.5" x14ac:dyDescent="0.25">
      <c r="A643" s="8"/>
      <c r="B643" s="8"/>
      <c r="C643" s="8"/>
      <c r="D643" s="8"/>
      <c r="E643" s="8"/>
      <c r="F643" s="8"/>
      <c r="G643" s="8"/>
      <c r="H643" s="8"/>
    </row>
    <row r="644" spans="1:8" ht="12.5" x14ac:dyDescent="0.25">
      <c r="A644" s="8"/>
      <c r="B644" s="8"/>
      <c r="C644" s="8"/>
      <c r="D644" s="8"/>
      <c r="E644" s="8"/>
      <c r="F644" s="8"/>
      <c r="G644" s="8"/>
      <c r="H644" s="8"/>
    </row>
    <row r="645" spans="1:8" ht="12.5" x14ac:dyDescent="0.25">
      <c r="A645" s="8"/>
      <c r="B645" s="8"/>
      <c r="C645" s="8"/>
      <c r="D645" s="8"/>
      <c r="E645" s="8"/>
      <c r="F645" s="8"/>
      <c r="G645" s="8"/>
      <c r="H645" s="8"/>
    </row>
    <row r="646" spans="1:8" ht="12.5" x14ac:dyDescent="0.25">
      <c r="A646" s="8"/>
      <c r="B646" s="8"/>
      <c r="C646" s="8"/>
      <c r="D646" s="8"/>
      <c r="E646" s="8"/>
      <c r="F646" s="8"/>
      <c r="G646" s="8"/>
      <c r="H646" s="8"/>
    </row>
    <row r="647" spans="1:8" ht="12.5" x14ac:dyDescent="0.25">
      <c r="A647" s="8"/>
      <c r="B647" s="8"/>
      <c r="C647" s="8"/>
      <c r="D647" s="8"/>
      <c r="E647" s="8"/>
      <c r="F647" s="8"/>
      <c r="G647" s="8"/>
      <c r="H647" s="8"/>
    </row>
    <row r="648" spans="1:8" ht="12.5" x14ac:dyDescent="0.25">
      <c r="A648" s="8"/>
      <c r="B648" s="8"/>
      <c r="C648" s="8"/>
      <c r="D648" s="8"/>
      <c r="E648" s="8"/>
      <c r="F648" s="8"/>
      <c r="G648" s="8"/>
      <c r="H648" s="8"/>
    </row>
    <row r="649" spans="1:8" ht="12.5" x14ac:dyDescent="0.25">
      <c r="A649" s="8"/>
      <c r="B649" s="8"/>
      <c r="C649" s="8"/>
      <c r="D649" s="8"/>
      <c r="E649" s="8"/>
      <c r="F649" s="8"/>
      <c r="G649" s="8"/>
      <c r="H649" s="8"/>
    </row>
    <row r="650" spans="1:8" ht="12.5" x14ac:dyDescent="0.25">
      <c r="A650" s="8"/>
      <c r="B650" s="8"/>
      <c r="C650" s="8"/>
      <c r="D650" s="8"/>
      <c r="E650" s="8"/>
      <c r="F650" s="8"/>
      <c r="G650" s="8"/>
      <c r="H650" s="8"/>
    </row>
    <row r="651" spans="1:8" ht="12.5" x14ac:dyDescent="0.25">
      <c r="A651" s="8"/>
      <c r="B651" s="8"/>
      <c r="C651" s="8"/>
      <c r="D651" s="8"/>
      <c r="E651" s="8"/>
      <c r="F651" s="8"/>
      <c r="G651" s="8"/>
      <c r="H651" s="8"/>
    </row>
    <row r="652" spans="1:8" ht="12.5" x14ac:dyDescent="0.25">
      <c r="A652" s="8"/>
      <c r="B652" s="8"/>
      <c r="C652" s="8"/>
      <c r="D652" s="8"/>
      <c r="E652" s="8"/>
      <c r="F652" s="8"/>
      <c r="G652" s="8"/>
      <c r="H652" s="8"/>
    </row>
    <row r="653" spans="1:8" ht="12.5" x14ac:dyDescent="0.25">
      <c r="A653" s="8"/>
      <c r="B653" s="8"/>
      <c r="C653" s="8"/>
      <c r="D653" s="8"/>
      <c r="E653" s="8"/>
      <c r="F653" s="8"/>
      <c r="G653" s="8"/>
      <c r="H653" s="8"/>
    </row>
    <row r="654" spans="1:8" ht="12.5" x14ac:dyDescent="0.25">
      <c r="A654" s="8"/>
      <c r="B654" s="8"/>
      <c r="C654" s="8"/>
      <c r="D654" s="8"/>
      <c r="E654" s="8"/>
      <c r="F654" s="8"/>
      <c r="G654" s="8"/>
      <c r="H654" s="8"/>
    </row>
    <row r="655" spans="1:8" ht="12.5" x14ac:dyDescent="0.25">
      <c r="A655" s="8"/>
      <c r="B655" s="8"/>
      <c r="C655" s="8"/>
      <c r="D655" s="8"/>
      <c r="E655" s="8"/>
      <c r="F655" s="8"/>
      <c r="G655" s="8"/>
      <c r="H655" s="8"/>
    </row>
    <row r="656" spans="1:8" ht="12.5" x14ac:dyDescent="0.25">
      <c r="A656" s="8"/>
      <c r="B656" s="8"/>
      <c r="C656" s="8"/>
      <c r="D656" s="8"/>
      <c r="E656" s="8"/>
      <c r="F656" s="8"/>
      <c r="G656" s="8"/>
      <c r="H656" s="8"/>
    </row>
    <row r="657" spans="1:8" ht="12.5" x14ac:dyDescent="0.25">
      <c r="A657" s="8"/>
      <c r="B657" s="8"/>
      <c r="C657" s="8"/>
      <c r="D657" s="8"/>
      <c r="E657" s="8"/>
      <c r="F657" s="8"/>
      <c r="G657" s="8"/>
      <c r="H657" s="8"/>
    </row>
    <row r="658" spans="1:8" ht="12.5" x14ac:dyDescent="0.25">
      <c r="A658" s="8"/>
      <c r="B658" s="8"/>
      <c r="C658" s="8"/>
      <c r="D658" s="8"/>
      <c r="E658" s="8"/>
      <c r="F658" s="8"/>
      <c r="G658" s="8"/>
      <c r="H658" s="8"/>
    </row>
    <row r="659" spans="1:8" ht="12.5" x14ac:dyDescent="0.25">
      <c r="A659" s="8"/>
      <c r="B659" s="8"/>
      <c r="C659" s="8"/>
      <c r="D659" s="8"/>
      <c r="E659" s="8"/>
      <c r="F659" s="8"/>
      <c r="G659" s="8"/>
      <c r="H659" s="8"/>
    </row>
    <row r="660" spans="1:8" ht="12.5" x14ac:dyDescent="0.25">
      <c r="A660" s="8"/>
      <c r="B660" s="8"/>
      <c r="C660" s="8"/>
      <c r="D660" s="8"/>
      <c r="E660" s="8"/>
      <c r="F660" s="8"/>
      <c r="G660" s="8"/>
      <c r="H660" s="8"/>
    </row>
    <row r="661" spans="1:8" ht="12.5" x14ac:dyDescent="0.25">
      <c r="A661" s="8"/>
      <c r="B661" s="8"/>
      <c r="C661" s="8"/>
      <c r="D661" s="8"/>
      <c r="E661" s="8"/>
      <c r="F661" s="8"/>
      <c r="G661" s="8"/>
      <c r="H661" s="8"/>
    </row>
    <row r="662" spans="1:8" ht="12.5" x14ac:dyDescent="0.25">
      <c r="A662" s="8"/>
      <c r="B662" s="8"/>
      <c r="C662" s="8"/>
      <c r="D662" s="8"/>
      <c r="E662" s="8"/>
      <c r="F662" s="8"/>
      <c r="G662" s="8"/>
      <c r="H662" s="8"/>
    </row>
    <row r="663" spans="1:8" ht="12.5" x14ac:dyDescent="0.25">
      <c r="A663" s="8"/>
      <c r="B663" s="8"/>
      <c r="C663" s="8"/>
      <c r="D663" s="8"/>
      <c r="E663" s="8"/>
      <c r="F663" s="8"/>
      <c r="G663" s="8"/>
      <c r="H663" s="8"/>
    </row>
    <row r="664" spans="1:8" ht="12.5" x14ac:dyDescent="0.25">
      <c r="A664" s="8"/>
      <c r="B664" s="8"/>
      <c r="C664" s="8"/>
      <c r="D664" s="8"/>
      <c r="E664" s="8"/>
      <c r="F664" s="8"/>
      <c r="G664" s="8"/>
      <c r="H664" s="8"/>
    </row>
    <row r="665" spans="1:8" ht="12.5" x14ac:dyDescent="0.25">
      <c r="A665" s="8"/>
      <c r="B665" s="8"/>
      <c r="C665" s="8"/>
      <c r="D665" s="8"/>
      <c r="E665" s="8"/>
      <c r="F665" s="8"/>
      <c r="G665" s="8"/>
      <c r="H665" s="8"/>
    </row>
    <row r="666" spans="1:8" ht="12.5" x14ac:dyDescent="0.25">
      <c r="A666" s="8"/>
      <c r="B666" s="8"/>
      <c r="C666" s="8"/>
      <c r="D666" s="8"/>
      <c r="E666" s="8"/>
      <c r="F666" s="8"/>
      <c r="G666" s="8"/>
      <c r="H666" s="8"/>
    </row>
    <row r="667" spans="1:8" ht="12.5" x14ac:dyDescent="0.25">
      <c r="A667" s="8"/>
      <c r="B667" s="8"/>
      <c r="C667" s="8"/>
      <c r="D667" s="8"/>
      <c r="E667" s="8"/>
      <c r="F667" s="8"/>
      <c r="G667" s="8"/>
      <c r="H667" s="8"/>
    </row>
    <row r="668" spans="1:8" ht="12.5" x14ac:dyDescent="0.25">
      <c r="A668" s="8"/>
      <c r="B668" s="8"/>
      <c r="C668" s="8"/>
      <c r="D668" s="8"/>
      <c r="E668" s="8"/>
      <c r="F668" s="8"/>
      <c r="G668" s="8"/>
      <c r="H668" s="8"/>
    </row>
    <row r="669" spans="1:8" ht="12.5" x14ac:dyDescent="0.25">
      <c r="A669" s="8"/>
      <c r="B669" s="8"/>
      <c r="C669" s="8"/>
      <c r="D669" s="8"/>
      <c r="E669" s="8"/>
      <c r="F669" s="8"/>
      <c r="G669" s="8"/>
      <c r="H669" s="8"/>
    </row>
    <row r="670" spans="1:8" ht="12.5" x14ac:dyDescent="0.25">
      <c r="A670" s="8"/>
      <c r="B670" s="8"/>
      <c r="C670" s="8"/>
      <c r="D670" s="8"/>
      <c r="E670" s="8"/>
      <c r="F670" s="8"/>
      <c r="G670" s="8"/>
      <c r="H670" s="8"/>
    </row>
    <row r="671" spans="1:8" ht="12.5" x14ac:dyDescent="0.25">
      <c r="A671" s="8"/>
      <c r="B671" s="8"/>
      <c r="C671" s="8"/>
      <c r="D671" s="8"/>
      <c r="E671" s="8"/>
      <c r="F671" s="8"/>
      <c r="G671" s="8"/>
      <c r="H671" s="8"/>
    </row>
    <row r="672" spans="1:8" ht="12.5" x14ac:dyDescent="0.25">
      <c r="A672" s="8"/>
      <c r="B672" s="8"/>
      <c r="C672" s="8"/>
      <c r="D672" s="8"/>
      <c r="E672" s="8"/>
      <c r="F672" s="8"/>
      <c r="G672" s="8"/>
      <c r="H672" s="8"/>
    </row>
    <row r="673" spans="1:8" ht="12.5" x14ac:dyDescent="0.25">
      <c r="A673" s="8"/>
      <c r="B673" s="8"/>
      <c r="C673" s="8"/>
      <c r="D673" s="8"/>
      <c r="E673" s="8"/>
      <c r="F673" s="8"/>
      <c r="G673" s="8"/>
      <c r="H673" s="8"/>
    </row>
    <row r="674" spans="1:8" ht="12.5" x14ac:dyDescent="0.25">
      <c r="A674" s="8"/>
      <c r="B674" s="8"/>
      <c r="C674" s="8"/>
      <c r="D674" s="8"/>
      <c r="E674" s="8"/>
      <c r="F674" s="8"/>
      <c r="G674" s="8"/>
      <c r="H674" s="8"/>
    </row>
    <row r="675" spans="1:8" ht="12.5" x14ac:dyDescent="0.25">
      <c r="A675" s="8"/>
      <c r="B675" s="8"/>
      <c r="C675" s="8"/>
      <c r="D675" s="8"/>
      <c r="E675" s="8"/>
      <c r="F675" s="8"/>
      <c r="G675" s="8"/>
      <c r="H675" s="8"/>
    </row>
    <row r="676" spans="1:8" ht="12.5" x14ac:dyDescent="0.25">
      <c r="A676" s="8"/>
      <c r="B676" s="8"/>
      <c r="C676" s="8"/>
      <c r="D676" s="8"/>
      <c r="E676" s="8"/>
      <c r="F676" s="8"/>
      <c r="G676" s="8"/>
      <c r="H676" s="8"/>
    </row>
    <row r="677" spans="1:8" ht="12.5" x14ac:dyDescent="0.25">
      <c r="A677" s="8"/>
      <c r="B677" s="8"/>
      <c r="C677" s="8"/>
      <c r="D677" s="8"/>
      <c r="E677" s="8"/>
      <c r="F677" s="8"/>
      <c r="G677" s="8"/>
      <c r="H677" s="8"/>
    </row>
    <row r="678" spans="1:8" ht="12.5" x14ac:dyDescent="0.25">
      <c r="A678" s="8"/>
      <c r="B678" s="8"/>
      <c r="C678" s="8"/>
      <c r="D678" s="8"/>
      <c r="E678" s="8"/>
      <c r="F678" s="8"/>
      <c r="G678" s="8"/>
      <c r="H678" s="8"/>
    </row>
    <row r="679" spans="1:8" ht="12.5" x14ac:dyDescent="0.25">
      <c r="A679" s="8"/>
      <c r="B679" s="8"/>
      <c r="C679" s="8"/>
      <c r="D679" s="8"/>
      <c r="E679" s="8"/>
      <c r="F679" s="8"/>
      <c r="G679" s="8"/>
      <c r="H679" s="8"/>
    </row>
    <row r="680" spans="1:8" ht="12.5" x14ac:dyDescent="0.25">
      <c r="A680" s="8"/>
      <c r="B680" s="8"/>
      <c r="C680" s="8"/>
      <c r="D680" s="8"/>
      <c r="E680" s="8"/>
      <c r="F680" s="8"/>
      <c r="G680" s="8"/>
      <c r="H680" s="8"/>
    </row>
    <row r="681" spans="1:8" ht="12.5" x14ac:dyDescent="0.25">
      <c r="A681" s="8"/>
      <c r="B681" s="8"/>
      <c r="C681" s="8"/>
      <c r="D681" s="8"/>
      <c r="E681" s="8"/>
      <c r="F681" s="8"/>
      <c r="G681" s="8"/>
      <c r="H681" s="8"/>
    </row>
    <row r="682" spans="1:8" ht="12.5" x14ac:dyDescent="0.25">
      <c r="A682" s="8"/>
      <c r="B682" s="8"/>
      <c r="C682" s="8"/>
      <c r="D682" s="8"/>
      <c r="E682" s="8"/>
      <c r="F682" s="8"/>
      <c r="G682" s="8"/>
      <c r="H682" s="8"/>
    </row>
    <row r="683" spans="1:8" ht="12.5" x14ac:dyDescent="0.25">
      <c r="A683" s="8"/>
      <c r="B683" s="8"/>
      <c r="C683" s="8"/>
      <c r="D683" s="8"/>
      <c r="E683" s="8"/>
      <c r="F683" s="8"/>
      <c r="G683" s="8"/>
      <c r="H683" s="8"/>
    </row>
    <row r="684" spans="1:8" ht="12.5" x14ac:dyDescent="0.25">
      <c r="A684" s="8"/>
      <c r="B684" s="8"/>
      <c r="C684" s="8"/>
      <c r="D684" s="8"/>
      <c r="E684" s="8"/>
      <c r="F684" s="8"/>
      <c r="G684" s="8"/>
      <c r="H684" s="8"/>
    </row>
    <row r="685" spans="1:8" ht="12.5" x14ac:dyDescent="0.25">
      <c r="A685" s="8"/>
      <c r="B685" s="8"/>
      <c r="C685" s="8"/>
      <c r="D685" s="8"/>
      <c r="E685" s="8"/>
      <c r="F685" s="8"/>
      <c r="G685" s="8"/>
      <c r="H685" s="8"/>
    </row>
    <row r="686" spans="1:8" ht="12.5" x14ac:dyDescent="0.25">
      <c r="A686" s="8"/>
      <c r="B686" s="8"/>
      <c r="C686" s="8"/>
      <c r="D686" s="8"/>
      <c r="E686" s="8"/>
      <c r="F686" s="8"/>
      <c r="G686" s="8"/>
      <c r="H686" s="8"/>
    </row>
    <row r="687" spans="1:8" ht="12.5" x14ac:dyDescent="0.25">
      <c r="A687" s="8"/>
      <c r="B687" s="8"/>
      <c r="C687" s="8"/>
      <c r="D687" s="8"/>
      <c r="E687" s="8"/>
      <c r="F687" s="8"/>
      <c r="G687" s="8"/>
      <c r="H687" s="8"/>
    </row>
    <row r="688" spans="1:8" ht="12.5" x14ac:dyDescent="0.25">
      <c r="A688" s="8"/>
      <c r="B688" s="8"/>
      <c r="C688" s="8"/>
      <c r="D688" s="8"/>
      <c r="E688" s="8"/>
      <c r="F688" s="8"/>
      <c r="G688" s="8"/>
      <c r="H688" s="8"/>
    </row>
    <row r="689" spans="1:8" ht="12.5" x14ac:dyDescent="0.25">
      <c r="A689" s="8"/>
      <c r="B689" s="8"/>
      <c r="C689" s="8"/>
      <c r="D689" s="8"/>
      <c r="E689" s="8"/>
      <c r="F689" s="8"/>
      <c r="G689" s="8"/>
      <c r="H689" s="8"/>
    </row>
    <row r="690" spans="1:8" ht="12.5" x14ac:dyDescent="0.25">
      <c r="A690" s="8"/>
      <c r="B690" s="8"/>
      <c r="C690" s="8"/>
      <c r="D690" s="8"/>
      <c r="E690" s="8"/>
      <c r="F690" s="8"/>
      <c r="G690" s="8"/>
      <c r="H690" s="8"/>
    </row>
    <row r="691" spans="1:8" ht="12.5" x14ac:dyDescent="0.25">
      <c r="A691" s="8"/>
      <c r="B691" s="8"/>
      <c r="C691" s="8"/>
      <c r="D691" s="8"/>
      <c r="E691" s="8"/>
      <c r="F691" s="8"/>
      <c r="G691" s="8"/>
      <c r="H691" s="8"/>
    </row>
    <row r="692" spans="1:8" ht="12.5" x14ac:dyDescent="0.25">
      <c r="A692" s="8"/>
      <c r="B692" s="8"/>
      <c r="C692" s="8"/>
      <c r="D692" s="8"/>
      <c r="E692" s="8"/>
      <c r="F692" s="8"/>
      <c r="G692" s="8"/>
      <c r="H692" s="8"/>
    </row>
    <row r="693" spans="1:8" ht="12.5" x14ac:dyDescent="0.25">
      <c r="A693" s="8"/>
      <c r="B693" s="8"/>
      <c r="C693" s="8"/>
      <c r="D693" s="8"/>
      <c r="E693" s="8"/>
      <c r="F693" s="8"/>
      <c r="G693" s="8"/>
      <c r="H693" s="8"/>
    </row>
    <row r="694" spans="1:8" ht="12.5" x14ac:dyDescent="0.25">
      <c r="A694" s="8"/>
      <c r="B694" s="8"/>
      <c r="C694" s="8"/>
      <c r="D694" s="8"/>
      <c r="E694" s="8"/>
      <c r="F694" s="8"/>
      <c r="G694" s="8"/>
      <c r="H694" s="8"/>
    </row>
    <row r="695" spans="1:8" ht="12.5" x14ac:dyDescent="0.25">
      <c r="A695" s="8"/>
      <c r="B695" s="8"/>
      <c r="C695" s="8"/>
      <c r="D695" s="8"/>
      <c r="E695" s="8"/>
      <c r="F695" s="8"/>
      <c r="G695" s="8"/>
      <c r="H695" s="8"/>
    </row>
    <row r="696" spans="1:8" ht="12.5" x14ac:dyDescent="0.25">
      <c r="A696" s="8"/>
      <c r="B696" s="8"/>
      <c r="C696" s="8"/>
      <c r="D696" s="8"/>
      <c r="E696" s="8"/>
      <c r="F696" s="8"/>
      <c r="G696" s="8"/>
      <c r="H696" s="8"/>
    </row>
    <row r="697" spans="1:8" ht="12.5" x14ac:dyDescent="0.25">
      <c r="A697" s="8"/>
      <c r="B697" s="8"/>
      <c r="C697" s="8"/>
      <c r="D697" s="8"/>
      <c r="E697" s="8"/>
      <c r="F697" s="8"/>
      <c r="G697" s="8"/>
      <c r="H697" s="8"/>
    </row>
    <row r="698" spans="1:8" ht="12.5" x14ac:dyDescent="0.25">
      <c r="A698" s="8"/>
      <c r="B698" s="8"/>
      <c r="C698" s="8"/>
      <c r="D698" s="8"/>
      <c r="E698" s="8"/>
      <c r="F698" s="8"/>
      <c r="G698" s="8"/>
      <c r="H698" s="8"/>
    </row>
    <row r="699" spans="1:8" ht="12.5" x14ac:dyDescent="0.25">
      <c r="A699" s="8"/>
      <c r="B699" s="8"/>
      <c r="C699" s="8"/>
      <c r="D699" s="8"/>
      <c r="E699" s="8"/>
      <c r="F699" s="8"/>
      <c r="G699" s="8"/>
      <c r="H699" s="8"/>
    </row>
    <row r="700" spans="1:8" ht="12.5" x14ac:dyDescent="0.25">
      <c r="A700" s="8"/>
      <c r="B700" s="8"/>
      <c r="C700" s="8"/>
      <c r="D700" s="8"/>
      <c r="E700" s="8"/>
      <c r="F700" s="8"/>
      <c r="G700" s="8"/>
      <c r="H700" s="8"/>
    </row>
    <row r="701" spans="1:8" ht="12.5" x14ac:dyDescent="0.25">
      <c r="A701" s="8"/>
      <c r="B701" s="8"/>
      <c r="C701" s="8"/>
      <c r="D701" s="8"/>
      <c r="E701" s="8"/>
      <c r="F701" s="8"/>
      <c r="G701" s="8"/>
      <c r="H701" s="8"/>
    </row>
    <row r="702" spans="1:8" ht="12.5" x14ac:dyDescent="0.25">
      <c r="A702" s="8"/>
      <c r="B702" s="8"/>
      <c r="C702" s="8"/>
      <c r="D702" s="8"/>
      <c r="E702" s="8"/>
      <c r="F702" s="8"/>
      <c r="G702" s="8"/>
      <c r="H702" s="8"/>
    </row>
    <row r="703" spans="1:8" ht="12.5" x14ac:dyDescent="0.25">
      <c r="A703" s="8"/>
      <c r="B703" s="8"/>
      <c r="C703" s="8"/>
      <c r="D703" s="8"/>
      <c r="E703" s="8"/>
      <c r="F703" s="8"/>
      <c r="G703" s="8"/>
      <c r="H703" s="8"/>
    </row>
    <row r="704" spans="1:8" ht="12.5" x14ac:dyDescent="0.25">
      <c r="A704" s="8"/>
      <c r="B704" s="8"/>
      <c r="C704" s="8"/>
      <c r="D704" s="8"/>
      <c r="E704" s="8"/>
      <c r="F704" s="8"/>
      <c r="G704" s="8"/>
      <c r="H704" s="8"/>
    </row>
    <row r="705" spans="1:8" ht="12.5" x14ac:dyDescent="0.25">
      <c r="A705" s="8"/>
      <c r="B705" s="8"/>
      <c r="C705" s="8"/>
      <c r="D705" s="8"/>
      <c r="E705" s="8"/>
      <c r="F705" s="8"/>
      <c r="G705" s="8"/>
      <c r="H705" s="8"/>
    </row>
    <row r="706" spans="1:8" ht="12.5" x14ac:dyDescent="0.25">
      <c r="A706" s="8"/>
      <c r="B706" s="8"/>
      <c r="C706" s="8"/>
      <c r="D706" s="8"/>
      <c r="E706" s="8"/>
      <c r="F706" s="8"/>
      <c r="G706" s="8"/>
      <c r="H706" s="8"/>
    </row>
    <row r="707" spans="1:8" ht="12.5" x14ac:dyDescent="0.25">
      <c r="A707" s="8"/>
      <c r="B707" s="8"/>
      <c r="C707" s="8"/>
      <c r="D707" s="8"/>
      <c r="E707" s="8"/>
      <c r="F707" s="8"/>
      <c r="G707" s="8"/>
      <c r="H707" s="8"/>
    </row>
    <row r="708" spans="1:8" ht="12.5" x14ac:dyDescent="0.25">
      <c r="A708" s="8"/>
      <c r="B708" s="8"/>
      <c r="C708" s="8"/>
      <c r="D708" s="8"/>
      <c r="E708" s="8"/>
      <c r="F708" s="8"/>
      <c r="G708" s="8"/>
      <c r="H708" s="8"/>
    </row>
    <row r="709" spans="1:8" ht="12.5" x14ac:dyDescent="0.25">
      <c r="A709" s="8"/>
      <c r="B709" s="8"/>
      <c r="C709" s="8"/>
      <c r="D709" s="8"/>
      <c r="E709" s="8"/>
      <c r="F709" s="8"/>
      <c r="G709" s="8"/>
      <c r="H709" s="8"/>
    </row>
    <row r="710" spans="1:8" ht="12.5" x14ac:dyDescent="0.25">
      <c r="A710" s="8"/>
      <c r="B710" s="8"/>
      <c r="C710" s="8"/>
      <c r="D710" s="8"/>
      <c r="E710" s="8"/>
      <c r="F710" s="8"/>
      <c r="G710" s="8"/>
      <c r="H710" s="8"/>
    </row>
    <row r="711" spans="1:8" ht="12.5" x14ac:dyDescent="0.25">
      <c r="A711" s="8"/>
      <c r="B711" s="8"/>
      <c r="C711" s="8"/>
      <c r="D711" s="8"/>
      <c r="E711" s="8"/>
      <c r="F711" s="8"/>
      <c r="G711" s="8"/>
      <c r="H711" s="8"/>
    </row>
    <row r="712" spans="1:8" ht="12.5" x14ac:dyDescent="0.25">
      <c r="A712" s="8"/>
      <c r="B712" s="8"/>
      <c r="C712" s="8"/>
      <c r="D712" s="8"/>
      <c r="E712" s="8"/>
      <c r="F712" s="8"/>
      <c r="G712" s="8"/>
      <c r="H712" s="8"/>
    </row>
    <row r="713" spans="1:8" ht="12.5" x14ac:dyDescent="0.25">
      <c r="A713" s="8"/>
      <c r="B713" s="8"/>
      <c r="C713" s="8"/>
      <c r="D713" s="8"/>
      <c r="E713" s="8"/>
      <c r="F713" s="8"/>
      <c r="G713" s="8"/>
      <c r="H713" s="8"/>
    </row>
    <row r="714" spans="1:8" ht="12.5" x14ac:dyDescent="0.25">
      <c r="A714" s="8"/>
      <c r="B714" s="8"/>
      <c r="C714" s="8"/>
      <c r="D714" s="8"/>
      <c r="E714" s="8"/>
      <c r="F714" s="8"/>
      <c r="G714" s="8"/>
      <c r="H714" s="8"/>
    </row>
    <row r="715" spans="1:8" ht="12.5" x14ac:dyDescent="0.25">
      <c r="A715" s="8"/>
      <c r="B715" s="8"/>
      <c r="C715" s="8"/>
      <c r="D715" s="8"/>
      <c r="E715" s="8"/>
      <c r="F715" s="8"/>
      <c r="G715" s="8"/>
      <c r="H715" s="8"/>
    </row>
    <row r="716" spans="1:8" ht="12.5" x14ac:dyDescent="0.25">
      <c r="A716" s="8"/>
      <c r="B716" s="8"/>
      <c r="C716" s="8"/>
      <c r="D716" s="8"/>
      <c r="E716" s="8"/>
      <c r="F716" s="8"/>
      <c r="G716" s="8"/>
      <c r="H716" s="8"/>
    </row>
    <row r="717" spans="1:8" ht="12.5" x14ac:dyDescent="0.25">
      <c r="A717" s="8"/>
      <c r="B717" s="8"/>
      <c r="C717" s="8"/>
      <c r="D717" s="8"/>
      <c r="E717" s="8"/>
      <c r="F717" s="8"/>
      <c r="G717" s="8"/>
      <c r="H717" s="8"/>
    </row>
    <row r="718" spans="1:8" ht="12.5" x14ac:dyDescent="0.25">
      <c r="A718" s="8"/>
      <c r="B718" s="8"/>
      <c r="C718" s="8"/>
      <c r="D718" s="8"/>
      <c r="E718" s="8"/>
      <c r="F718" s="8"/>
      <c r="G718" s="8"/>
      <c r="H718" s="8"/>
    </row>
    <row r="719" spans="1:8" ht="12.5" x14ac:dyDescent="0.25">
      <c r="A719" s="8"/>
      <c r="B719" s="8"/>
      <c r="C719" s="8"/>
      <c r="D719" s="8"/>
      <c r="E719" s="8"/>
      <c r="F719" s="8"/>
      <c r="G719" s="8"/>
      <c r="H719" s="8"/>
    </row>
    <row r="720" spans="1:8" ht="12.5" x14ac:dyDescent="0.25">
      <c r="A720" s="8"/>
      <c r="B720" s="8"/>
      <c r="C720" s="8"/>
      <c r="D720" s="8"/>
      <c r="E720" s="8"/>
      <c r="F720" s="8"/>
      <c r="G720" s="8"/>
      <c r="H720" s="8"/>
    </row>
    <row r="721" spans="1:8" ht="12.5" x14ac:dyDescent="0.25">
      <c r="A721" s="8"/>
      <c r="B721" s="8"/>
      <c r="C721" s="8"/>
      <c r="D721" s="8"/>
      <c r="E721" s="8"/>
      <c r="F721" s="8"/>
      <c r="G721" s="8"/>
      <c r="H721" s="8"/>
    </row>
    <row r="722" spans="1:8" ht="12.5" x14ac:dyDescent="0.25">
      <c r="A722" s="8"/>
      <c r="B722" s="8"/>
      <c r="C722" s="8"/>
      <c r="D722" s="8"/>
      <c r="E722" s="8"/>
      <c r="F722" s="8"/>
      <c r="G722" s="8"/>
      <c r="H722" s="8"/>
    </row>
    <row r="723" spans="1:8" ht="12.5" x14ac:dyDescent="0.25">
      <c r="A723" s="8"/>
      <c r="B723" s="8"/>
      <c r="C723" s="8"/>
      <c r="D723" s="8"/>
      <c r="E723" s="8"/>
      <c r="F723" s="8"/>
      <c r="G723" s="8"/>
      <c r="H723" s="8"/>
    </row>
    <row r="724" spans="1:8" ht="12.5" x14ac:dyDescent="0.25">
      <c r="A724" s="8"/>
      <c r="B724" s="8"/>
      <c r="C724" s="8"/>
      <c r="D724" s="8"/>
      <c r="E724" s="8"/>
      <c r="F724" s="8"/>
      <c r="G724" s="8"/>
      <c r="H724" s="8"/>
    </row>
    <row r="725" spans="1:8" ht="12.5" x14ac:dyDescent="0.25">
      <c r="A725" s="8"/>
      <c r="B725" s="8"/>
      <c r="C725" s="8"/>
      <c r="D725" s="8"/>
      <c r="E725" s="8"/>
      <c r="F725" s="8"/>
      <c r="G725" s="8"/>
      <c r="H725" s="8"/>
    </row>
    <row r="726" spans="1:8" ht="12.5" x14ac:dyDescent="0.25">
      <c r="A726" s="8"/>
      <c r="B726" s="8"/>
      <c r="C726" s="8"/>
      <c r="D726" s="8"/>
      <c r="E726" s="8"/>
      <c r="F726" s="8"/>
      <c r="G726" s="8"/>
      <c r="H726" s="8"/>
    </row>
    <row r="727" spans="1:8" ht="12.5" x14ac:dyDescent="0.25">
      <c r="A727" s="8"/>
      <c r="B727" s="8"/>
      <c r="C727" s="8"/>
      <c r="D727" s="8"/>
      <c r="E727" s="8"/>
      <c r="F727" s="8"/>
      <c r="G727" s="8"/>
      <c r="H727" s="8"/>
    </row>
    <row r="728" spans="1:8" ht="12.5" x14ac:dyDescent="0.25">
      <c r="A728" s="8"/>
      <c r="B728" s="8"/>
      <c r="C728" s="8"/>
      <c r="D728" s="8"/>
      <c r="E728" s="8"/>
      <c r="F728" s="8"/>
      <c r="G728" s="8"/>
      <c r="H728" s="8"/>
    </row>
    <row r="729" spans="1:8" ht="12.5" x14ac:dyDescent="0.25">
      <c r="A729" s="8"/>
      <c r="B729" s="8"/>
      <c r="C729" s="8"/>
      <c r="D729" s="8"/>
      <c r="E729" s="8"/>
      <c r="F729" s="8"/>
      <c r="G729" s="8"/>
      <c r="H729" s="8"/>
    </row>
    <row r="730" spans="1:8" ht="12.5" x14ac:dyDescent="0.25">
      <c r="A730" s="8"/>
      <c r="B730" s="8"/>
      <c r="C730" s="8"/>
      <c r="D730" s="8"/>
      <c r="E730" s="8"/>
      <c r="F730" s="8"/>
      <c r="G730" s="8"/>
      <c r="H730" s="8"/>
    </row>
    <row r="731" spans="1:8" ht="12.5" x14ac:dyDescent="0.25">
      <c r="A731" s="8"/>
      <c r="B731" s="8"/>
      <c r="C731" s="8"/>
      <c r="D731" s="8"/>
      <c r="E731" s="8"/>
      <c r="F731" s="8"/>
      <c r="G731" s="8"/>
      <c r="H731" s="8"/>
    </row>
    <row r="732" spans="1:8" ht="12.5" x14ac:dyDescent="0.25">
      <c r="A732" s="8"/>
      <c r="B732" s="8"/>
      <c r="C732" s="8"/>
      <c r="D732" s="8"/>
      <c r="E732" s="8"/>
      <c r="F732" s="8"/>
      <c r="G732" s="8"/>
      <c r="H732" s="8"/>
    </row>
    <row r="733" spans="1:8" ht="12.5" x14ac:dyDescent="0.25">
      <c r="A733" s="8"/>
      <c r="B733" s="8"/>
      <c r="C733" s="8"/>
      <c r="D733" s="8"/>
      <c r="E733" s="8"/>
      <c r="F733" s="8"/>
      <c r="G733" s="8"/>
      <c r="H733" s="8"/>
    </row>
    <row r="734" spans="1:8" ht="12.5" x14ac:dyDescent="0.25">
      <c r="A734" s="8"/>
      <c r="B734" s="8"/>
      <c r="C734" s="8"/>
      <c r="D734" s="8"/>
      <c r="E734" s="8"/>
      <c r="F734" s="8"/>
      <c r="G734" s="8"/>
      <c r="H734" s="8"/>
    </row>
    <row r="735" spans="1:8" ht="12.5" x14ac:dyDescent="0.25">
      <c r="A735" s="8"/>
      <c r="B735" s="8"/>
      <c r="C735" s="8"/>
      <c r="D735" s="8"/>
      <c r="E735" s="8"/>
      <c r="F735" s="8"/>
      <c r="G735" s="8"/>
      <c r="H735" s="8"/>
    </row>
    <row r="736" spans="1:8" ht="12.5" x14ac:dyDescent="0.25">
      <c r="A736" s="8"/>
      <c r="B736" s="8"/>
      <c r="C736" s="8"/>
      <c r="D736" s="8"/>
      <c r="E736" s="8"/>
      <c r="F736" s="8"/>
      <c r="G736" s="8"/>
      <c r="H736" s="8"/>
    </row>
    <row r="737" spans="1:8" ht="12.5" x14ac:dyDescent="0.25">
      <c r="A737" s="8"/>
      <c r="B737" s="8"/>
      <c r="C737" s="8"/>
      <c r="D737" s="8"/>
      <c r="E737" s="8"/>
      <c r="F737" s="8"/>
      <c r="G737" s="8"/>
      <c r="H737" s="8"/>
    </row>
    <row r="738" spans="1:8" ht="12.5" x14ac:dyDescent="0.25">
      <c r="A738" s="8"/>
      <c r="B738" s="8"/>
      <c r="C738" s="8"/>
      <c r="D738" s="8"/>
      <c r="E738" s="8"/>
      <c r="F738" s="8"/>
      <c r="G738" s="8"/>
      <c r="H738" s="8"/>
    </row>
    <row r="739" spans="1:8" ht="12.5" x14ac:dyDescent="0.25">
      <c r="A739" s="8"/>
      <c r="B739" s="8"/>
      <c r="C739" s="8"/>
      <c r="D739" s="8"/>
      <c r="E739" s="8"/>
      <c r="F739" s="8"/>
      <c r="G739" s="8"/>
      <c r="H739" s="8"/>
    </row>
    <row r="740" spans="1:8" ht="12.5" x14ac:dyDescent="0.25">
      <c r="A740" s="8"/>
      <c r="B740" s="8"/>
      <c r="C740" s="8"/>
      <c r="D740" s="8"/>
      <c r="E740" s="8"/>
      <c r="F740" s="8"/>
      <c r="G740" s="8"/>
      <c r="H740" s="8"/>
    </row>
    <row r="741" spans="1:8" ht="12.5" x14ac:dyDescent="0.25">
      <c r="A741" s="8"/>
      <c r="B741" s="8"/>
      <c r="C741" s="8"/>
      <c r="D741" s="8"/>
      <c r="E741" s="8"/>
      <c r="F741" s="8"/>
      <c r="G741" s="8"/>
      <c r="H741" s="8"/>
    </row>
    <row r="742" spans="1:8" ht="12.5" x14ac:dyDescent="0.25">
      <c r="A742" s="8"/>
      <c r="B742" s="8"/>
      <c r="C742" s="8"/>
      <c r="D742" s="8"/>
      <c r="E742" s="8"/>
      <c r="F742" s="8"/>
      <c r="G742" s="8"/>
      <c r="H742" s="8"/>
    </row>
    <row r="743" spans="1:8" ht="12.5" x14ac:dyDescent="0.25">
      <c r="A743" s="8"/>
      <c r="B743" s="8"/>
      <c r="C743" s="8"/>
      <c r="D743" s="8"/>
      <c r="E743" s="8"/>
      <c r="F743" s="8"/>
      <c r="G743" s="8"/>
      <c r="H743" s="8"/>
    </row>
    <row r="744" spans="1:8" ht="12.5" x14ac:dyDescent="0.25">
      <c r="A744" s="8"/>
      <c r="B744" s="8"/>
      <c r="C744" s="8"/>
      <c r="D744" s="8"/>
      <c r="E744" s="8"/>
      <c r="F744" s="8"/>
      <c r="G744" s="8"/>
      <c r="H744" s="8"/>
    </row>
    <row r="745" spans="1:8" ht="12.5" x14ac:dyDescent="0.25">
      <c r="A745" s="8"/>
      <c r="B745" s="8"/>
      <c r="C745" s="8"/>
      <c r="D745" s="8"/>
      <c r="E745" s="8"/>
      <c r="F745" s="8"/>
      <c r="G745" s="8"/>
      <c r="H745" s="8"/>
    </row>
    <row r="746" spans="1:8" ht="12.5" x14ac:dyDescent="0.25">
      <c r="A746" s="8"/>
      <c r="B746" s="8"/>
      <c r="C746" s="8"/>
      <c r="D746" s="8"/>
      <c r="E746" s="8"/>
      <c r="F746" s="8"/>
      <c r="G746" s="8"/>
      <c r="H746" s="8"/>
    </row>
    <row r="747" spans="1:8" ht="12.5" x14ac:dyDescent="0.25">
      <c r="A747" s="8"/>
      <c r="B747" s="8"/>
      <c r="C747" s="8"/>
      <c r="D747" s="8"/>
      <c r="E747" s="8"/>
      <c r="F747" s="8"/>
      <c r="G747" s="8"/>
      <c r="H747" s="8"/>
    </row>
    <row r="748" spans="1:8" ht="12.5" x14ac:dyDescent="0.25">
      <c r="A748" s="8"/>
      <c r="B748" s="8"/>
      <c r="C748" s="8"/>
      <c r="D748" s="8"/>
      <c r="E748" s="8"/>
      <c r="F748" s="8"/>
      <c r="G748" s="8"/>
      <c r="H748" s="8"/>
    </row>
    <row r="749" spans="1:8" ht="12.5" x14ac:dyDescent="0.25">
      <c r="A749" s="8"/>
      <c r="B749" s="8"/>
      <c r="C749" s="8"/>
      <c r="D749" s="8"/>
      <c r="E749" s="8"/>
      <c r="F749" s="8"/>
      <c r="G749" s="8"/>
      <c r="H749" s="8"/>
    </row>
    <row r="750" spans="1:8" ht="12.5" x14ac:dyDescent="0.25">
      <c r="A750" s="8"/>
      <c r="B750" s="8"/>
      <c r="C750" s="8"/>
      <c r="D750" s="8"/>
      <c r="E750" s="8"/>
      <c r="F750" s="8"/>
      <c r="G750" s="8"/>
      <c r="H750" s="8"/>
    </row>
    <row r="751" spans="1:8" ht="12.5" x14ac:dyDescent="0.25">
      <c r="A751" s="8"/>
      <c r="B751" s="8"/>
      <c r="C751" s="8"/>
      <c r="D751" s="8"/>
      <c r="E751" s="8"/>
      <c r="F751" s="8"/>
      <c r="G751" s="8"/>
      <c r="H751" s="8"/>
    </row>
    <row r="752" spans="1:8" ht="12.5" x14ac:dyDescent="0.25">
      <c r="A752" s="8"/>
      <c r="B752" s="8"/>
      <c r="C752" s="8"/>
      <c r="D752" s="8"/>
      <c r="E752" s="8"/>
      <c r="F752" s="8"/>
      <c r="G752" s="8"/>
      <c r="H752" s="8"/>
    </row>
    <row r="753" spans="1:8" ht="12.5" x14ac:dyDescent="0.25">
      <c r="A753" s="8"/>
      <c r="B753" s="8"/>
      <c r="C753" s="8"/>
      <c r="D753" s="8"/>
      <c r="E753" s="8"/>
      <c r="F753" s="8"/>
      <c r="G753" s="8"/>
      <c r="H753" s="8"/>
    </row>
    <row r="754" spans="1:8" ht="12.5" x14ac:dyDescent="0.25">
      <c r="A754" s="8"/>
      <c r="B754" s="8"/>
      <c r="C754" s="8"/>
      <c r="D754" s="8"/>
      <c r="E754" s="8"/>
      <c r="F754" s="8"/>
      <c r="G754" s="8"/>
      <c r="H754" s="8"/>
    </row>
    <row r="755" spans="1:8" ht="12.5" x14ac:dyDescent="0.25">
      <c r="A755" s="8"/>
      <c r="B755" s="8"/>
      <c r="C755" s="8"/>
      <c r="D755" s="8"/>
      <c r="E755" s="8"/>
      <c r="F755" s="8"/>
      <c r="G755" s="8"/>
      <c r="H755" s="8"/>
    </row>
    <row r="756" spans="1:8" ht="12.5" x14ac:dyDescent="0.25">
      <c r="A756" s="8"/>
      <c r="B756" s="8"/>
      <c r="C756" s="8"/>
      <c r="D756" s="8"/>
      <c r="E756" s="8"/>
      <c r="F756" s="8"/>
      <c r="G756" s="8"/>
      <c r="H756" s="8"/>
    </row>
  </sheetData>
  <conditionalFormatting sqref="Y1:AK1 Y305:AK395">
    <cfRule type="containsText" dxfId="3" priority="1" operator="containsText" text="None">
      <formula>NOT(ISERROR(SEARCH(("None"),(Y1))))</formula>
    </cfRule>
  </conditionalFormatting>
  <conditionalFormatting sqref="Y1:AK1 Y305:AK395">
    <cfRule type="containsText" dxfId="2" priority="2" operator="containsText" text="M2">
      <formula>NOT(ISERROR(SEARCH(("M2"),(Y1))))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756"/>
  <sheetViews>
    <sheetView workbookViewId="0"/>
  </sheetViews>
  <sheetFormatPr defaultColWidth="14.453125" defaultRowHeight="15.75" customHeight="1" x14ac:dyDescent="0.25"/>
  <cols>
    <col min="3" max="3" width="10.54296875" customWidth="1"/>
    <col min="4" max="4" width="16" customWidth="1"/>
  </cols>
  <sheetData>
    <row r="1" spans="1:3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3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/>
    </row>
    <row r="2" spans="1:38" ht="15.75" customHeight="1" x14ac:dyDescent="0.25">
      <c r="A2" s="1">
        <v>2020</v>
      </c>
      <c r="B2" s="3"/>
      <c r="C2" s="3" t="s">
        <v>37</v>
      </c>
      <c r="D2" s="2" t="s">
        <v>71</v>
      </c>
      <c r="E2" s="8"/>
      <c r="F2" s="1" t="s">
        <v>39</v>
      </c>
      <c r="G2" s="1" t="s">
        <v>40</v>
      </c>
      <c r="H2" s="3">
        <v>1</v>
      </c>
      <c r="I2" s="3">
        <v>198.50837000000001</v>
      </c>
      <c r="J2" s="3">
        <v>16.20532</v>
      </c>
      <c r="K2" s="3">
        <v>35.821300000000001</v>
      </c>
      <c r="L2" s="8"/>
      <c r="M2" s="8"/>
      <c r="N2" s="8"/>
      <c r="O2" s="8"/>
      <c r="P2" s="3">
        <f t="shared" ref="P2:P41" si="0">0.5*Y2</f>
        <v>2.68</v>
      </c>
      <c r="Q2" s="3">
        <f t="shared" ref="Q2:Q41" si="1">0.5*X2</f>
        <v>2.72</v>
      </c>
      <c r="R2" s="3">
        <f t="shared" ref="R2:R476" si="2">2*Q2</f>
        <v>5.44</v>
      </c>
      <c r="S2" s="3">
        <f t="shared" ref="S2:S476" si="3">2*P2</f>
        <v>5.36</v>
      </c>
      <c r="T2" s="8"/>
      <c r="U2" s="8"/>
      <c r="V2" s="8"/>
      <c r="W2" s="8">
        <f t="shared" ref="W2:W233" si="4">P2-L2</f>
        <v>2.68</v>
      </c>
      <c r="X2" s="3">
        <v>5.44</v>
      </c>
      <c r="Y2" s="3">
        <v>5.36</v>
      </c>
      <c r="Z2" s="8">
        <f t="shared" ref="Z2:Z476" si="5">PI()/4*(P2^3*Q2)</f>
        <v>41.12095265694122</v>
      </c>
      <c r="AA2" s="8">
        <f t="shared" ref="AA2:AA476" si="6">I2*(17^3)/(48*Z2)</f>
        <v>494.10720022019308</v>
      </c>
      <c r="AB2" s="8">
        <f t="shared" ref="AB2:AB476" si="7">AA2*0.001</f>
        <v>0.49410720022019311</v>
      </c>
      <c r="AC2" s="8"/>
      <c r="AD2" s="8"/>
      <c r="AE2" s="8"/>
      <c r="AF2" s="2"/>
      <c r="AG2" s="2" t="s">
        <v>72</v>
      </c>
      <c r="AH2" s="2" t="s">
        <v>73</v>
      </c>
      <c r="AI2" s="2" t="s">
        <v>43</v>
      </c>
      <c r="AJ2" s="8"/>
      <c r="AK2" s="8"/>
    </row>
    <row r="3" spans="1:38" ht="15.75" customHeight="1" x14ac:dyDescent="0.25">
      <c r="A3" s="1">
        <v>2020</v>
      </c>
      <c r="B3" s="3"/>
      <c r="C3" s="3" t="s">
        <v>37</v>
      </c>
      <c r="D3" s="2" t="s">
        <v>71</v>
      </c>
      <c r="E3" s="8"/>
      <c r="F3" s="1" t="s">
        <v>39</v>
      </c>
      <c r="G3" s="1" t="s">
        <v>40</v>
      </c>
      <c r="H3" s="3">
        <v>2</v>
      </c>
      <c r="I3" s="3">
        <v>183.63327000000001</v>
      </c>
      <c r="J3" s="3"/>
      <c r="K3" s="3">
        <v>41.516750000000002</v>
      </c>
      <c r="L3" s="8"/>
      <c r="M3" s="8"/>
      <c r="N3" s="8"/>
      <c r="O3" s="8"/>
      <c r="P3" s="3">
        <f t="shared" si="0"/>
        <v>2.2549999999999999</v>
      </c>
      <c r="Q3" s="3">
        <f t="shared" si="1"/>
        <v>2.73</v>
      </c>
      <c r="R3" s="3">
        <f t="shared" si="2"/>
        <v>5.46</v>
      </c>
      <c r="S3" s="3">
        <f t="shared" si="3"/>
        <v>4.51</v>
      </c>
      <c r="T3" s="8"/>
      <c r="U3" s="8"/>
      <c r="V3" s="8"/>
      <c r="W3" s="8">
        <f t="shared" si="4"/>
        <v>2.2549999999999999</v>
      </c>
      <c r="X3" s="3">
        <v>5.46</v>
      </c>
      <c r="Y3" s="3">
        <v>4.51</v>
      </c>
      <c r="Z3" s="8">
        <f t="shared" si="5"/>
        <v>24.586242850524524</v>
      </c>
      <c r="AA3" s="8">
        <f t="shared" si="6"/>
        <v>764.47753474964213</v>
      </c>
      <c r="AB3" s="8">
        <f t="shared" si="7"/>
        <v>0.7644775347496422</v>
      </c>
      <c r="AC3" s="8"/>
      <c r="AD3" s="8"/>
      <c r="AE3" s="8"/>
      <c r="AF3" s="2"/>
      <c r="AG3" s="2" t="s">
        <v>72</v>
      </c>
      <c r="AH3" s="2" t="s">
        <v>73</v>
      </c>
      <c r="AI3" s="2" t="s">
        <v>43</v>
      </c>
      <c r="AJ3" s="8"/>
      <c r="AK3" s="8"/>
    </row>
    <row r="4" spans="1:38" ht="15.75" customHeight="1" x14ac:dyDescent="0.25">
      <c r="A4" s="1">
        <v>2020</v>
      </c>
      <c r="B4" s="3"/>
      <c r="C4" s="3" t="s">
        <v>37</v>
      </c>
      <c r="D4" s="2" t="s">
        <v>71</v>
      </c>
      <c r="E4" s="8"/>
      <c r="F4" s="1" t="s">
        <v>39</v>
      </c>
      <c r="G4" s="1" t="s">
        <v>40</v>
      </c>
      <c r="H4" s="3">
        <v>3</v>
      </c>
      <c r="I4" s="3">
        <v>255.14178999999999</v>
      </c>
      <c r="J4" s="3">
        <v>26.702549999999999</v>
      </c>
      <c r="K4" s="3">
        <v>42.252510000000001</v>
      </c>
      <c r="L4" s="8"/>
      <c r="M4" s="8"/>
      <c r="N4" s="8"/>
      <c r="O4" s="8"/>
      <c r="P4" s="3">
        <f t="shared" si="0"/>
        <v>2.4449999999999998</v>
      </c>
      <c r="Q4" s="3">
        <f t="shared" si="1"/>
        <v>2.8</v>
      </c>
      <c r="R4" s="3">
        <f t="shared" si="2"/>
        <v>5.6</v>
      </c>
      <c r="S4" s="3">
        <f t="shared" si="3"/>
        <v>4.8899999999999997</v>
      </c>
      <c r="T4" s="8"/>
      <c r="U4" s="8"/>
      <c r="V4" s="8"/>
      <c r="W4" s="8">
        <f t="shared" si="4"/>
        <v>2.4449999999999998</v>
      </c>
      <c r="X4" s="3">
        <v>5.6</v>
      </c>
      <c r="Y4" s="3">
        <v>4.8899999999999997</v>
      </c>
      <c r="Z4" s="8">
        <f t="shared" si="5"/>
        <v>32.142858992423619</v>
      </c>
      <c r="AA4" s="8">
        <f t="shared" si="6"/>
        <v>812.46118472059936</v>
      </c>
      <c r="AB4" s="8">
        <f t="shared" si="7"/>
        <v>0.81246118472059936</v>
      </c>
      <c r="AC4" s="8"/>
      <c r="AD4" s="8"/>
      <c r="AE4" s="8"/>
      <c r="AF4" s="2"/>
      <c r="AG4" s="2" t="s">
        <v>72</v>
      </c>
      <c r="AH4" s="2" t="s">
        <v>73</v>
      </c>
      <c r="AI4" s="2" t="s">
        <v>43</v>
      </c>
      <c r="AJ4" s="8"/>
      <c r="AK4" s="8"/>
    </row>
    <row r="5" spans="1:38" ht="15.75" customHeight="1" x14ac:dyDescent="0.25">
      <c r="A5" s="1">
        <v>2020</v>
      </c>
      <c r="B5" s="3"/>
      <c r="C5" s="3" t="s">
        <v>37</v>
      </c>
      <c r="D5" s="2" t="s">
        <v>71</v>
      </c>
      <c r="E5" s="8"/>
      <c r="F5" s="1" t="s">
        <v>39</v>
      </c>
      <c r="G5" s="1" t="s">
        <v>74</v>
      </c>
      <c r="H5" s="3">
        <v>1</v>
      </c>
      <c r="I5" s="3">
        <v>66.103859999999997</v>
      </c>
      <c r="J5" s="3">
        <v>8.7710899999999992</v>
      </c>
      <c r="K5" s="3">
        <v>8.8571799999999996</v>
      </c>
      <c r="L5" s="8"/>
      <c r="M5" s="8"/>
      <c r="N5" s="8"/>
      <c r="O5" s="8"/>
      <c r="P5" s="3">
        <f t="shared" si="0"/>
        <v>1.27</v>
      </c>
      <c r="Q5" s="3">
        <f t="shared" si="1"/>
        <v>1.6850000000000001</v>
      </c>
      <c r="R5" s="3">
        <f t="shared" si="2"/>
        <v>3.37</v>
      </c>
      <c r="S5" s="3">
        <f t="shared" si="3"/>
        <v>2.54</v>
      </c>
      <c r="T5" s="8"/>
      <c r="U5" s="8"/>
      <c r="V5" s="8"/>
      <c r="W5" s="8">
        <f t="shared" si="4"/>
        <v>1.27</v>
      </c>
      <c r="X5" s="3">
        <v>3.37</v>
      </c>
      <c r="Y5" s="3">
        <v>2.54</v>
      </c>
      <c r="Z5" s="8">
        <f t="shared" si="5"/>
        <v>2.7108216747367253</v>
      </c>
      <c r="AA5" s="8">
        <f t="shared" si="6"/>
        <v>2495.9242309463652</v>
      </c>
      <c r="AB5" s="8">
        <f t="shared" si="7"/>
        <v>2.4959242309463652</v>
      </c>
      <c r="AC5" s="8"/>
      <c r="AD5" s="8"/>
      <c r="AE5" s="8"/>
      <c r="AF5" s="2"/>
      <c r="AG5" s="2" t="s">
        <v>72</v>
      </c>
      <c r="AH5" s="2" t="s">
        <v>73</v>
      </c>
      <c r="AI5" s="2" t="s">
        <v>43</v>
      </c>
      <c r="AJ5" s="8"/>
      <c r="AK5" s="8"/>
    </row>
    <row r="6" spans="1:38" ht="15.75" customHeight="1" x14ac:dyDescent="0.25">
      <c r="A6" s="1">
        <v>2020</v>
      </c>
      <c r="B6" s="3"/>
      <c r="C6" s="3" t="s">
        <v>37</v>
      </c>
      <c r="D6" s="2" t="s">
        <v>71</v>
      </c>
      <c r="E6" s="8"/>
      <c r="F6" s="1" t="s">
        <v>39</v>
      </c>
      <c r="G6" s="1" t="s">
        <v>74</v>
      </c>
      <c r="H6" s="3">
        <v>2</v>
      </c>
      <c r="I6" s="3">
        <v>95.608379999999997</v>
      </c>
      <c r="J6" s="3"/>
      <c r="K6" s="3">
        <v>19.91836</v>
      </c>
      <c r="L6" s="8"/>
      <c r="M6" s="8"/>
      <c r="N6" s="8"/>
      <c r="O6" s="8"/>
      <c r="P6" s="3">
        <f t="shared" si="0"/>
        <v>1.9550000000000001</v>
      </c>
      <c r="Q6" s="3">
        <f t="shared" si="1"/>
        <v>2.2999999999999998</v>
      </c>
      <c r="R6" s="3">
        <f t="shared" si="2"/>
        <v>4.5999999999999996</v>
      </c>
      <c r="S6" s="3">
        <f t="shared" si="3"/>
        <v>3.91</v>
      </c>
      <c r="T6" s="8"/>
      <c r="U6" s="8"/>
      <c r="V6" s="8"/>
      <c r="W6" s="8">
        <f t="shared" si="4"/>
        <v>1.9550000000000001</v>
      </c>
      <c r="X6" s="3">
        <v>4.5999999999999996</v>
      </c>
      <c r="Y6" s="3">
        <v>3.91</v>
      </c>
      <c r="Z6" s="8">
        <f t="shared" si="5"/>
        <v>13.49764502961199</v>
      </c>
      <c r="AA6" s="8">
        <f t="shared" si="6"/>
        <v>725.0091434306529</v>
      </c>
      <c r="AB6" s="8">
        <f t="shared" si="7"/>
        <v>0.72500914343065292</v>
      </c>
      <c r="AC6" s="8"/>
      <c r="AD6" s="8"/>
      <c r="AE6" s="8"/>
      <c r="AF6" s="2"/>
      <c r="AG6" s="2" t="s">
        <v>72</v>
      </c>
      <c r="AH6" s="2" t="s">
        <v>73</v>
      </c>
      <c r="AI6" s="2" t="s">
        <v>43</v>
      </c>
      <c r="AJ6" s="8"/>
      <c r="AK6" s="8"/>
    </row>
    <row r="7" spans="1:38" ht="15.75" customHeight="1" x14ac:dyDescent="0.25">
      <c r="A7" s="1">
        <v>2020</v>
      </c>
      <c r="B7" s="3"/>
      <c r="C7" s="3" t="s">
        <v>37</v>
      </c>
      <c r="D7" s="2" t="s">
        <v>71</v>
      </c>
      <c r="E7" s="8"/>
      <c r="F7" s="1" t="s">
        <v>39</v>
      </c>
      <c r="G7" s="1" t="s">
        <v>74</v>
      </c>
      <c r="H7" s="3">
        <v>3</v>
      </c>
      <c r="I7" s="3">
        <v>154.29221999999999</v>
      </c>
      <c r="J7" s="3"/>
      <c r="K7" s="3">
        <v>27.29908</v>
      </c>
      <c r="L7" s="8"/>
      <c r="M7" s="8"/>
      <c r="N7" s="8"/>
      <c r="O7" s="8"/>
      <c r="P7" s="3">
        <f t="shared" si="0"/>
        <v>1.93</v>
      </c>
      <c r="Q7" s="3">
        <f t="shared" si="1"/>
        <v>2.3650000000000002</v>
      </c>
      <c r="R7" s="3">
        <f t="shared" si="2"/>
        <v>4.7300000000000004</v>
      </c>
      <c r="S7" s="3">
        <f t="shared" si="3"/>
        <v>3.86</v>
      </c>
      <c r="T7" s="8"/>
      <c r="U7" s="8"/>
      <c r="V7" s="8"/>
      <c r="W7" s="8">
        <f t="shared" si="4"/>
        <v>1.93</v>
      </c>
      <c r="X7" s="3">
        <v>4.7300000000000004</v>
      </c>
      <c r="Y7" s="3">
        <v>3.86</v>
      </c>
      <c r="Z7" s="8">
        <f t="shared" si="5"/>
        <v>13.35343366871038</v>
      </c>
      <c r="AA7" s="8">
        <f t="shared" si="6"/>
        <v>1182.650993972786</v>
      </c>
      <c r="AB7" s="8">
        <f t="shared" si="7"/>
        <v>1.1826509939727861</v>
      </c>
      <c r="AC7" s="8"/>
      <c r="AD7" s="8"/>
      <c r="AE7" s="8"/>
      <c r="AF7" s="2"/>
      <c r="AG7" s="2" t="s">
        <v>72</v>
      </c>
      <c r="AH7" s="2" t="s">
        <v>73</v>
      </c>
      <c r="AI7" s="2" t="s">
        <v>43</v>
      </c>
      <c r="AJ7" s="8"/>
      <c r="AK7" s="8"/>
    </row>
    <row r="8" spans="1:38" ht="15.75" customHeight="1" x14ac:dyDescent="0.25">
      <c r="A8" s="1">
        <v>2020</v>
      </c>
      <c r="B8" s="3"/>
      <c r="C8" s="3" t="s">
        <v>37</v>
      </c>
      <c r="D8" s="2" t="s">
        <v>71</v>
      </c>
      <c r="E8" s="8"/>
      <c r="F8" s="1" t="s">
        <v>44</v>
      </c>
      <c r="G8" s="1" t="s">
        <v>40</v>
      </c>
      <c r="H8" s="3">
        <v>1</v>
      </c>
      <c r="I8" s="3">
        <v>179.69301999999999</v>
      </c>
      <c r="J8" s="3">
        <v>41.620609999999999</v>
      </c>
      <c r="K8" s="3">
        <v>42.140309999999999</v>
      </c>
      <c r="L8" s="8"/>
      <c r="M8" s="8"/>
      <c r="N8" s="8"/>
      <c r="O8" s="8"/>
      <c r="P8" s="3">
        <f t="shared" si="0"/>
        <v>2.375</v>
      </c>
      <c r="Q8" s="3">
        <f t="shared" si="1"/>
        <v>2.62</v>
      </c>
      <c r="R8" s="3">
        <f t="shared" si="2"/>
        <v>5.24</v>
      </c>
      <c r="S8" s="3">
        <f t="shared" si="3"/>
        <v>4.75</v>
      </c>
      <c r="T8" s="8"/>
      <c r="U8" s="8"/>
      <c r="V8" s="8"/>
      <c r="W8" s="8">
        <f t="shared" si="4"/>
        <v>2.375</v>
      </c>
      <c r="X8" s="3">
        <v>5.24</v>
      </c>
      <c r="Y8" s="3">
        <v>4.75</v>
      </c>
      <c r="Z8" s="8">
        <f t="shared" si="5"/>
        <v>27.566524467161948</v>
      </c>
      <c r="AA8" s="8">
        <f t="shared" si="6"/>
        <v>667.19797556729156</v>
      </c>
      <c r="AB8" s="8">
        <f t="shared" si="7"/>
        <v>0.66719797556729155</v>
      </c>
      <c r="AC8" s="8"/>
      <c r="AD8" s="8"/>
      <c r="AE8" s="8"/>
      <c r="AF8" s="2"/>
      <c r="AG8" s="2" t="s">
        <v>72</v>
      </c>
      <c r="AH8" s="2" t="s">
        <v>73</v>
      </c>
      <c r="AI8" s="2" t="s">
        <v>43</v>
      </c>
      <c r="AJ8" s="8"/>
      <c r="AK8" s="8"/>
    </row>
    <row r="9" spans="1:38" ht="15.75" customHeight="1" x14ac:dyDescent="0.25">
      <c r="A9" s="1">
        <v>2020</v>
      </c>
      <c r="B9" s="3"/>
      <c r="C9" s="3" t="s">
        <v>37</v>
      </c>
      <c r="D9" s="2" t="s">
        <v>71</v>
      </c>
      <c r="E9" s="8"/>
      <c r="F9" s="1" t="s">
        <v>44</v>
      </c>
      <c r="G9" s="1" t="s">
        <v>40</v>
      </c>
      <c r="H9" s="3">
        <v>2</v>
      </c>
      <c r="I9" s="3">
        <v>174.50184999999999</v>
      </c>
      <c r="J9" s="3">
        <v>31.969139999999999</v>
      </c>
      <c r="K9" s="3">
        <v>37.378219999999999</v>
      </c>
      <c r="L9" s="8"/>
      <c r="M9" s="8"/>
      <c r="N9" s="8"/>
      <c r="O9" s="8"/>
      <c r="P9" s="3">
        <f t="shared" si="0"/>
        <v>2.7250000000000001</v>
      </c>
      <c r="Q9" s="3">
        <f t="shared" si="1"/>
        <v>2.93</v>
      </c>
      <c r="R9" s="3">
        <f t="shared" si="2"/>
        <v>5.86</v>
      </c>
      <c r="S9" s="3">
        <f t="shared" si="3"/>
        <v>5.45</v>
      </c>
      <c r="T9" s="8"/>
      <c r="U9" s="8"/>
      <c r="V9" s="8"/>
      <c r="W9" s="8">
        <f t="shared" si="4"/>
        <v>2.7250000000000001</v>
      </c>
      <c r="X9" s="3">
        <v>5.86</v>
      </c>
      <c r="Y9" s="3">
        <v>5.45</v>
      </c>
      <c r="Z9" s="8">
        <f t="shared" si="5"/>
        <v>46.564722758891435</v>
      </c>
      <c r="AA9" s="8">
        <f t="shared" si="6"/>
        <v>383.57345175283251</v>
      </c>
      <c r="AB9" s="8">
        <f t="shared" si="7"/>
        <v>0.38357345175283253</v>
      </c>
      <c r="AC9" s="8"/>
      <c r="AD9" s="8"/>
      <c r="AE9" s="8"/>
      <c r="AF9" s="2"/>
      <c r="AG9" s="2" t="s">
        <v>72</v>
      </c>
      <c r="AH9" s="2" t="s">
        <v>73</v>
      </c>
      <c r="AI9" s="2" t="s">
        <v>43</v>
      </c>
      <c r="AJ9" s="8"/>
      <c r="AK9" s="8"/>
    </row>
    <row r="10" spans="1:38" ht="15.75" customHeight="1" x14ac:dyDescent="0.25">
      <c r="A10" s="1">
        <v>2020</v>
      </c>
      <c r="B10" s="3"/>
      <c r="C10" s="3" t="s">
        <v>37</v>
      </c>
      <c r="D10" s="2" t="s">
        <v>71</v>
      </c>
      <c r="E10" s="8"/>
      <c r="F10" s="1" t="s">
        <v>44</v>
      </c>
      <c r="G10" s="1" t="s">
        <v>74</v>
      </c>
      <c r="H10" s="3">
        <v>1</v>
      </c>
      <c r="I10" s="3">
        <v>83.854960000000005</v>
      </c>
      <c r="J10" s="3">
        <v>15.268359999999999</v>
      </c>
      <c r="K10" s="3">
        <v>16.068650000000002</v>
      </c>
      <c r="L10" s="8"/>
      <c r="M10" s="8"/>
      <c r="N10" s="8"/>
      <c r="O10" s="8"/>
      <c r="P10" s="3">
        <f t="shared" si="0"/>
        <v>1.96</v>
      </c>
      <c r="Q10" s="3">
        <f t="shared" si="1"/>
        <v>2.1349999999999998</v>
      </c>
      <c r="R10" s="3">
        <f t="shared" si="2"/>
        <v>4.2699999999999996</v>
      </c>
      <c r="S10" s="3">
        <f t="shared" si="3"/>
        <v>3.92</v>
      </c>
      <c r="T10" s="8"/>
      <c r="U10" s="8"/>
      <c r="V10" s="8"/>
      <c r="W10" s="8">
        <f t="shared" si="4"/>
        <v>1.96</v>
      </c>
      <c r="X10" s="3">
        <v>4.2699999999999996</v>
      </c>
      <c r="Y10" s="3">
        <v>3.92</v>
      </c>
      <c r="Z10" s="8">
        <f t="shared" si="5"/>
        <v>12.625714796930657</v>
      </c>
      <c r="AA10" s="8">
        <f t="shared" si="6"/>
        <v>679.79553551718072</v>
      </c>
      <c r="AB10" s="8">
        <f t="shared" si="7"/>
        <v>0.67979553551718075</v>
      </c>
      <c r="AC10" s="8"/>
      <c r="AD10" s="8"/>
      <c r="AE10" s="8"/>
      <c r="AF10" s="2"/>
      <c r="AG10" s="2" t="s">
        <v>72</v>
      </c>
      <c r="AH10" s="2" t="s">
        <v>73</v>
      </c>
      <c r="AI10" s="2" t="s">
        <v>43</v>
      </c>
      <c r="AJ10" s="8"/>
      <c r="AK10" s="8"/>
    </row>
    <row r="11" spans="1:38" ht="15.75" customHeight="1" x14ac:dyDescent="0.25">
      <c r="A11" s="1">
        <v>2020</v>
      </c>
      <c r="B11" s="3"/>
      <c r="C11" s="3" t="s">
        <v>37</v>
      </c>
      <c r="D11" s="2" t="s">
        <v>71</v>
      </c>
      <c r="E11" s="8"/>
      <c r="F11" s="1" t="s">
        <v>44</v>
      </c>
      <c r="G11" s="1" t="s">
        <v>74</v>
      </c>
      <c r="H11" s="3">
        <v>2</v>
      </c>
      <c r="I11" s="3">
        <v>89.564869999999999</v>
      </c>
      <c r="J11" s="3"/>
      <c r="K11" s="3">
        <v>18.099039999999999</v>
      </c>
      <c r="L11" s="8"/>
      <c r="M11" s="8"/>
      <c r="N11" s="8"/>
      <c r="O11" s="8"/>
      <c r="P11" s="3">
        <f t="shared" si="0"/>
        <v>2.25</v>
      </c>
      <c r="Q11" s="3">
        <f t="shared" si="1"/>
        <v>2.4750000000000001</v>
      </c>
      <c r="R11" s="3">
        <f t="shared" si="2"/>
        <v>4.95</v>
      </c>
      <c r="S11" s="3">
        <f t="shared" si="3"/>
        <v>4.5</v>
      </c>
      <c r="T11" s="8"/>
      <c r="U11" s="8"/>
      <c r="V11" s="8"/>
      <c r="W11" s="8">
        <f t="shared" si="4"/>
        <v>2.25</v>
      </c>
      <c r="X11" s="3">
        <v>4.95</v>
      </c>
      <c r="Y11" s="3">
        <v>4.5</v>
      </c>
      <c r="Z11" s="8">
        <f t="shared" si="5"/>
        <v>22.141785488498922</v>
      </c>
      <c r="AA11" s="8">
        <f t="shared" si="6"/>
        <v>414.02883413445187</v>
      </c>
      <c r="AB11" s="8">
        <f t="shared" si="7"/>
        <v>0.41402883413445185</v>
      </c>
      <c r="AC11" s="8"/>
      <c r="AD11" s="8"/>
      <c r="AE11" s="8"/>
      <c r="AF11" s="2"/>
      <c r="AG11" s="2" t="s">
        <v>72</v>
      </c>
      <c r="AH11" s="2" t="s">
        <v>73</v>
      </c>
      <c r="AI11" s="2" t="s">
        <v>43</v>
      </c>
      <c r="AJ11" s="8"/>
      <c r="AK11" s="8"/>
    </row>
    <row r="12" spans="1:38" ht="15.75" customHeight="1" x14ac:dyDescent="0.25">
      <c r="A12" s="1">
        <v>2020</v>
      </c>
      <c r="B12" s="3"/>
      <c r="C12" s="3" t="s">
        <v>37</v>
      </c>
      <c r="D12" s="2" t="s">
        <v>71</v>
      </c>
      <c r="E12" s="8"/>
      <c r="F12" s="1" t="s">
        <v>44</v>
      </c>
      <c r="G12" s="1" t="s">
        <v>74</v>
      </c>
      <c r="H12" s="3">
        <v>3</v>
      </c>
      <c r="I12" s="3">
        <v>88.668199999999999</v>
      </c>
      <c r="J12" s="3"/>
      <c r="K12" s="3">
        <v>20.618020000000001</v>
      </c>
      <c r="L12" s="8"/>
      <c r="M12" s="8"/>
      <c r="N12" s="8"/>
      <c r="O12" s="8"/>
      <c r="P12" s="3">
        <f t="shared" si="0"/>
        <v>2.08</v>
      </c>
      <c r="Q12" s="3">
        <f t="shared" si="1"/>
        <v>2.2999999999999998</v>
      </c>
      <c r="R12" s="3">
        <f t="shared" si="2"/>
        <v>4.5999999999999996</v>
      </c>
      <c r="S12" s="3">
        <f t="shared" si="3"/>
        <v>4.16</v>
      </c>
      <c r="T12" s="8"/>
      <c r="U12" s="8"/>
      <c r="V12" s="8"/>
      <c r="W12" s="8">
        <f t="shared" si="4"/>
        <v>2.08</v>
      </c>
      <c r="X12" s="3">
        <v>4.5999999999999996</v>
      </c>
      <c r="Y12" s="3">
        <v>4.16</v>
      </c>
      <c r="Z12" s="8">
        <f t="shared" si="5"/>
        <v>16.255776601963092</v>
      </c>
      <c r="AA12" s="8">
        <f t="shared" si="6"/>
        <v>558.29751743373151</v>
      </c>
      <c r="AB12" s="8">
        <f t="shared" si="7"/>
        <v>0.55829751743373157</v>
      </c>
      <c r="AC12" s="8"/>
      <c r="AD12" s="8"/>
      <c r="AE12" s="8"/>
      <c r="AF12" s="2"/>
      <c r="AG12" s="2" t="s">
        <v>72</v>
      </c>
      <c r="AH12" s="2" t="s">
        <v>73</v>
      </c>
      <c r="AI12" s="2" t="s">
        <v>43</v>
      </c>
      <c r="AJ12" s="8"/>
      <c r="AK12" s="8"/>
    </row>
    <row r="13" spans="1:38" ht="15.75" customHeight="1" x14ac:dyDescent="0.25">
      <c r="A13" s="1">
        <v>2020</v>
      </c>
      <c r="B13" s="3"/>
      <c r="C13" s="3" t="s">
        <v>37</v>
      </c>
      <c r="D13" s="2" t="s">
        <v>71</v>
      </c>
      <c r="E13" s="8"/>
      <c r="F13" s="1" t="s">
        <v>45</v>
      </c>
      <c r="G13" s="1" t="s">
        <v>40</v>
      </c>
      <c r="H13" s="3">
        <v>1</v>
      </c>
      <c r="I13" s="3">
        <v>163.60082</v>
      </c>
      <c r="J13" s="3">
        <v>14.19326</v>
      </c>
      <c r="K13" s="3">
        <v>20.571380000000001</v>
      </c>
      <c r="L13" s="8"/>
      <c r="M13" s="8"/>
      <c r="N13" s="8"/>
      <c r="O13" s="8"/>
      <c r="P13" s="3">
        <f t="shared" si="0"/>
        <v>1.72</v>
      </c>
      <c r="Q13" s="3">
        <f t="shared" si="1"/>
        <v>2.0049999999999999</v>
      </c>
      <c r="R13" s="3">
        <f t="shared" si="2"/>
        <v>4.01</v>
      </c>
      <c r="S13" s="3">
        <f t="shared" si="3"/>
        <v>3.44</v>
      </c>
      <c r="T13" s="8"/>
      <c r="U13" s="8"/>
      <c r="V13" s="8"/>
      <c r="W13" s="8">
        <f t="shared" si="4"/>
        <v>1.72</v>
      </c>
      <c r="X13" s="3">
        <v>4.01</v>
      </c>
      <c r="Y13" s="3">
        <v>3.44</v>
      </c>
      <c r="Z13" s="8">
        <f t="shared" si="5"/>
        <v>8.012897716055555</v>
      </c>
      <c r="AA13" s="8">
        <f t="shared" si="6"/>
        <v>2089.7840195227614</v>
      </c>
      <c r="AB13" s="8">
        <f t="shared" si="7"/>
        <v>2.0897840195227615</v>
      </c>
      <c r="AC13" s="8"/>
      <c r="AD13" s="8"/>
      <c r="AE13" s="8"/>
      <c r="AF13" s="2"/>
      <c r="AG13" s="2" t="s">
        <v>72</v>
      </c>
      <c r="AH13" s="2" t="s">
        <v>73</v>
      </c>
      <c r="AI13" s="2" t="s">
        <v>43</v>
      </c>
      <c r="AJ13" s="8"/>
      <c r="AK13" s="8"/>
    </row>
    <row r="14" spans="1:38" ht="15.75" customHeight="1" x14ac:dyDescent="0.25">
      <c r="A14" s="1">
        <v>2020</v>
      </c>
      <c r="B14" s="3"/>
      <c r="C14" s="3" t="s">
        <v>37</v>
      </c>
      <c r="D14" s="2" t="s">
        <v>71</v>
      </c>
      <c r="E14" s="8"/>
      <c r="F14" s="1" t="s">
        <v>45</v>
      </c>
      <c r="G14" s="1" t="s">
        <v>40</v>
      </c>
      <c r="H14" s="3">
        <v>2</v>
      </c>
      <c r="I14" s="3">
        <v>184.96056999999999</v>
      </c>
      <c r="J14" s="3">
        <v>20.978770000000001</v>
      </c>
      <c r="K14" s="3">
        <v>23.61683</v>
      </c>
      <c r="L14" s="8"/>
      <c r="M14" s="8"/>
      <c r="N14" s="8"/>
      <c r="O14" s="8"/>
      <c r="P14" s="3">
        <f t="shared" si="0"/>
        <v>2.6349999999999998</v>
      </c>
      <c r="Q14" s="3">
        <f t="shared" si="1"/>
        <v>2.76</v>
      </c>
      <c r="R14" s="3">
        <f t="shared" si="2"/>
        <v>5.52</v>
      </c>
      <c r="S14" s="3">
        <f t="shared" si="3"/>
        <v>5.27</v>
      </c>
      <c r="T14" s="8"/>
      <c r="U14" s="8"/>
      <c r="V14" s="8"/>
      <c r="W14" s="8">
        <f t="shared" si="4"/>
        <v>2.6349999999999998</v>
      </c>
      <c r="X14" s="3">
        <v>5.52</v>
      </c>
      <c r="Y14" s="3">
        <v>5.27</v>
      </c>
      <c r="Z14" s="8">
        <f t="shared" si="5"/>
        <v>39.658914415435582</v>
      </c>
      <c r="AA14" s="8">
        <f t="shared" si="6"/>
        <v>477.35762028759353</v>
      </c>
      <c r="AB14" s="8">
        <f t="shared" si="7"/>
        <v>0.47735762028759354</v>
      </c>
      <c r="AC14" s="8"/>
      <c r="AD14" s="8"/>
      <c r="AE14" s="8"/>
      <c r="AF14" s="2"/>
      <c r="AG14" s="2" t="s">
        <v>72</v>
      </c>
      <c r="AH14" s="2" t="s">
        <v>73</v>
      </c>
      <c r="AI14" s="2" t="s">
        <v>43</v>
      </c>
      <c r="AJ14" s="8"/>
      <c r="AK14" s="8"/>
    </row>
    <row r="15" spans="1:38" ht="15.75" customHeight="1" x14ac:dyDescent="0.25">
      <c r="A15" s="1">
        <v>2020</v>
      </c>
      <c r="B15" s="3"/>
      <c r="C15" s="3" t="s">
        <v>37</v>
      </c>
      <c r="D15" s="2" t="s">
        <v>71</v>
      </c>
      <c r="E15" s="8"/>
      <c r="F15" s="1" t="s">
        <v>45</v>
      </c>
      <c r="G15" s="1" t="s">
        <v>40</v>
      </c>
      <c r="H15" s="3">
        <v>3</v>
      </c>
      <c r="I15" s="3">
        <v>281.76580000000001</v>
      </c>
      <c r="J15" s="3">
        <v>25.953240000000001</v>
      </c>
      <c r="K15" s="3">
        <v>32.539749999999998</v>
      </c>
      <c r="L15" s="8"/>
      <c r="M15" s="8"/>
      <c r="N15" s="8"/>
      <c r="O15" s="8"/>
      <c r="P15" s="3">
        <f t="shared" si="0"/>
        <v>2.2850000000000001</v>
      </c>
      <c r="Q15" s="3">
        <f t="shared" si="1"/>
        <v>2.605</v>
      </c>
      <c r="R15" s="3">
        <f t="shared" si="2"/>
        <v>5.21</v>
      </c>
      <c r="S15" s="3">
        <f t="shared" si="3"/>
        <v>4.57</v>
      </c>
      <c r="T15" s="8"/>
      <c r="U15" s="8"/>
      <c r="V15" s="8"/>
      <c r="W15" s="8">
        <f t="shared" si="4"/>
        <v>2.2850000000000001</v>
      </c>
      <c r="X15" s="3">
        <v>5.21</v>
      </c>
      <c r="Y15" s="3">
        <v>4.57</v>
      </c>
      <c r="Z15" s="8">
        <f t="shared" si="5"/>
        <v>24.409350423599601</v>
      </c>
      <c r="AA15" s="8">
        <f t="shared" si="6"/>
        <v>1181.5104930561156</v>
      </c>
      <c r="AB15" s="8">
        <f t="shared" si="7"/>
        <v>1.1815104930561156</v>
      </c>
      <c r="AC15" s="8"/>
      <c r="AD15" s="8"/>
      <c r="AE15" s="8"/>
      <c r="AF15" s="2"/>
      <c r="AG15" s="2" t="s">
        <v>72</v>
      </c>
      <c r="AH15" s="2" t="s">
        <v>73</v>
      </c>
      <c r="AI15" s="2" t="s">
        <v>43</v>
      </c>
      <c r="AJ15" s="8"/>
      <c r="AK15" s="8"/>
    </row>
    <row r="16" spans="1:38" ht="15.75" customHeight="1" x14ac:dyDescent="0.25">
      <c r="A16" s="1">
        <v>2020</v>
      </c>
      <c r="B16" s="3"/>
      <c r="C16" s="3" t="s">
        <v>37</v>
      </c>
      <c r="D16" s="2" t="s">
        <v>71</v>
      </c>
      <c r="E16" s="8"/>
      <c r="F16" s="1" t="s">
        <v>45</v>
      </c>
      <c r="G16" s="1" t="s">
        <v>74</v>
      </c>
      <c r="H16" s="3">
        <v>1</v>
      </c>
      <c r="I16" s="3">
        <v>78.913070000000005</v>
      </c>
      <c r="J16" s="3">
        <v>10.38214</v>
      </c>
      <c r="K16" s="3">
        <v>10.757</v>
      </c>
      <c r="L16" s="8"/>
      <c r="M16" s="8"/>
      <c r="N16" s="8"/>
      <c r="O16" s="8"/>
      <c r="P16" s="3">
        <f t="shared" si="0"/>
        <v>1.4350000000000001</v>
      </c>
      <c r="Q16" s="3">
        <f t="shared" si="1"/>
        <v>1.52</v>
      </c>
      <c r="R16" s="3">
        <f t="shared" si="2"/>
        <v>3.04</v>
      </c>
      <c r="S16" s="3">
        <f t="shared" si="3"/>
        <v>2.87</v>
      </c>
      <c r="T16" s="8"/>
      <c r="U16" s="8"/>
      <c r="V16" s="8"/>
      <c r="W16" s="8">
        <f t="shared" si="4"/>
        <v>1.4350000000000001</v>
      </c>
      <c r="X16" s="3">
        <v>3.04</v>
      </c>
      <c r="Y16" s="3">
        <v>2.87</v>
      </c>
      <c r="Z16" s="8">
        <f t="shared" si="5"/>
        <v>3.5276799158278274</v>
      </c>
      <c r="AA16" s="8">
        <f t="shared" si="6"/>
        <v>2289.6299300620972</v>
      </c>
      <c r="AB16" s="8">
        <f t="shared" si="7"/>
        <v>2.2896299300620973</v>
      </c>
      <c r="AC16" s="8"/>
      <c r="AD16" s="8"/>
      <c r="AE16" s="8"/>
      <c r="AF16" s="2"/>
      <c r="AG16" s="2" t="s">
        <v>72</v>
      </c>
      <c r="AH16" s="2" t="s">
        <v>73</v>
      </c>
      <c r="AI16" s="2" t="s">
        <v>43</v>
      </c>
      <c r="AJ16" s="8"/>
      <c r="AK16" s="8"/>
    </row>
    <row r="17" spans="1:37" ht="15.75" customHeight="1" x14ac:dyDescent="0.25">
      <c r="A17" s="1">
        <v>2020</v>
      </c>
      <c r="B17" s="3"/>
      <c r="C17" s="3" t="s">
        <v>37</v>
      </c>
      <c r="D17" s="2" t="s">
        <v>71</v>
      </c>
      <c r="E17" s="8"/>
      <c r="F17" s="1" t="s">
        <v>45</v>
      </c>
      <c r="G17" s="1" t="s">
        <v>74</v>
      </c>
      <c r="H17" s="3">
        <v>2</v>
      </c>
      <c r="I17" s="3">
        <v>102.77557</v>
      </c>
      <c r="J17" s="3"/>
      <c r="K17" s="3"/>
      <c r="L17" s="8"/>
      <c r="M17" s="8"/>
      <c r="N17" s="8"/>
      <c r="O17" s="8"/>
      <c r="P17" s="3">
        <f t="shared" si="0"/>
        <v>1.5249999999999999</v>
      </c>
      <c r="Q17" s="3">
        <f t="shared" si="1"/>
        <v>1.73</v>
      </c>
      <c r="R17" s="3">
        <f t="shared" si="2"/>
        <v>3.46</v>
      </c>
      <c r="S17" s="3">
        <f t="shared" si="3"/>
        <v>3.05</v>
      </c>
      <c r="T17" s="8"/>
      <c r="U17" s="8"/>
      <c r="V17" s="8"/>
      <c r="W17" s="8">
        <f t="shared" si="4"/>
        <v>1.5249999999999999</v>
      </c>
      <c r="X17" s="3">
        <v>3.46</v>
      </c>
      <c r="Y17" s="3">
        <v>3.05</v>
      </c>
      <c r="Z17" s="8">
        <f t="shared" si="5"/>
        <v>4.8188733860965769</v>
      </c>
      <c r="AA17" s="8">
        <f t="shared" si="6"/>
        <v>2182.980746369592</v>
      </c>
      <c r="AB17" s="8">
        <f t="shared" si="7"/>
        <v>2.1829807463695921</v>
      </c>
      <c r="AC17" s="8"/>
      <c r="AD17" s="8"/>
      <c r="AE17" s="8"/>
      <c r="AF17" s="2"/>
      <c r="AG17" s="2" t="s">
        <v>72</v>
      </c>
      <c r="AH17" s="2" t="s">
        <v>73</v>
      </c>
      <c r="AI17" s="2" t="s">
        <v>43</v>
      </c>
      <c r="AJ17" s="8"/>
      <c r="AK17" s="8"/>
    </row>
    <row r="18" spans="1:37" ht="15.75" customHeight="1" x14ac:dyDescent="0.25">
      <c r="A18" s="1">
        <v>2020</v>
      </c>
      <c r="B18" s="3"/>
      <c r="C18" s="3" t="s">
        <v>37</v>
      </c>
      <c r="D18" s="2" t="s">
        <v>71</v>
      </c>
      <c r="E18" s="8"/>
      <c r="F18" s="1" t="s">
        <v>45</v>
      </c>
      <c r="G18" s="1" t="s">
        <v>74</v>
      </c>
      <c r="H18" s="3">
        <v>3</v>
      </c>
      <c r="I18" s="3">
        <v>95.459890000000001</v>
      </c>
      <c r="J18" s="3">
        <v>8.3066399999999998</v>
      </c>
      <c r="K18" s="3">
        <v>13.125579999999999</v>
      </c>
      <c r="L18" s="8"/>
      <c r="M18" s="8"/>
      <c r="N18" s="8"/>
      <c r="O18" s="8"/>
      <c r="P18" s="3">
        <f t="shared" si="0"/>
        <v>1.5249999999999999</v>
      </c>
      <c r="Q18" s="3">
        <f t="shared" si="1"/>
        <v>1.5649999999999999</v>
      </c>
      <c r="R18" s="3">
        <f t="shared" si="2"/>
        <v>3.13</v>
      </c>
      <c r="S18" s="3">
        <f t="shared" si="3"/>
        <v>3.05</v>
      </c>
      <c r="T18" s="8"/>
      <c r="U18" s="8"/>
      <c r="V18" s="8"/>
      <c r="W18" s="8">
        <f t="shared" si="4"/>
        <v>1.5249999999999999</v>
      </c>
      <c r="X18" s="3">
        <v>3.13</v>
      </c>
      <c r="Y18" s="3">
        <v>3.05</v>
      </c>
      <c r="Z18" s="8">
        <f t="shared" si="5"/>
        <v>4.3592698550526841</v>
      </c>
      <c r="AA18" s="8">
        <f t="shared" si="6"/>
        <v>2241.3655992681329</v>
      </c>
      <c r="AB18" s="8">
        <f t="shared" si="7"/>
        <v>2.2413655992681329</v>
      </c>
      <c r="AC18" s="8"/>
      <c r="AD18" s="8"/>
      <c r="AE18" s="8"/>
      <c r="AF18" s="2"/>
      <c r="AG18" s="2" t="s">
        <v>72</v>
      </c>
      <c r="AH18" s="2" t="s">
        <v>73</v>
      </c>
      <c r="AI18" s="2" t="s">
        <v>43</v>
      </c>
      <c r="AJ18" s="8"/>
      <c r="AK18" s="8"/>
    </row>
    <row r="19" spans="1:37" ht="15.75" customHeight="1" x14ac:dyDescent="0.25">
      <c r="A19" s="1">
        <v>2020</v>
      </c>
      <c r="B19" s="3"/>
      <c r="C19" s="3" t="s">
        <v>37</v>
      </c>
      <c r="D19" s="2" t="s">
        <v>71</v>
      </c>
      <c r="E19" s="8"/>
      <c r="F19" s="1" t="s">
        <v>47</v>
      </c>
      <c r="G19" s="1" t="s">
        <v>46</v>
      </c>
      <c r="H19" s="3">
        <v>1</v>
      </c>
      <c r="I19" s="3">
        <v>111.54376999999999</v>
      </c>
      <c r="J19" s="3"/>
      <c r="K19" s="3">
        <v>17.032540000000001</v>
      </c>
      <c r="L19" s="8"/>
      <c r="M19" s="8"/>
      <c r="N19" s="8"/>
      <c r="O19" s="8"/>
      <c r="P19" s="3">
        <f t="shared" si="0"/>
        <v>1.7849999999999999</v>
      </c>
      <c r="Q19" s="3">
        <f t="shared" si="1"/>
        <v>1.9950000000000001</v>
      </c>
      <c r="R19" s="3">
        <f t="shared" si="2"/>
        <v>3.99</v>
      </c>
      <c r="S19" s="3">
        <f t="shared" si="3"/>
        <v>3.57</v>
      </c>
      <c r="T19" s="8"/>
      <c r="U19" s="8"/>
      <c r="V19" s="8"/>
      <c r="W19" s="8">
        <f t="shared" si="4"/>
        <v>1.7849999999999999</v>
      </c>
      <c r="X19" s="3">
        <v>3.99</v>
      </c>
      <c r="Y19" s="3">
        <v>3.57</v>
      </c>
      <c r="Z19" s="8">
        <f t="shared" si="5"/>
        <v>8.9114308762967909</v>
      </c>
      <c r="AA19" s="8">
        <f t="shared" si="6"/>
        <v>1281.1600946797375</v>
      </c>
      <c r="AB19" s="8">
        <f t="shared" si="7"/>
        <v>1.2811600946797375</v>
      </c>
      <c r="AC19" s="8"/>
      <c r="AD19" s="8"/>
      <c r="AE19" s="8"/>
      <c r="AF19" s="2"/>
      <c r="AG19" s="2" t="s">
        <v>72</v>
      </c>
      <c r="AH19" s="2" t="s">
        <v>73</v>
      </c>
      <c r="AI19" s="2" t="s">
        <v>43</v>
      </c>
      <c r="AJ19" s="8"/>
      <c r="AK19" s="8"/>
    </row>
    <row r="20" spans="1:37" ht="15.75" customHeight="1" x14ac:dyDescent="0.25">
      <c r="A20" s="1">
        <v>2020</v>
      </c>
      <c r="B20" s="3"/>
      <c r="C20" s="3" t="s">
        <v>37</v>
      </c>
      <c r="D20" s="2" t="s">
        <v>71</v>
      </c>
      <c r="E20" s="8"/>
      <c r="F20" s="1" t="s">
        <v>47</v>
      </c>
      <c r="G20" s="1" t="s">
        <v>46</v>
      </c>
      <c r="H20" s="3">
        <v>2</v>
      </c>
      <c r="I20" s="3">
        <v>254.60544999999999</v>
      </c>
      <c r="J20" s="3">
        <v>39.270189999999999</v>
      </c>
      <c r="K20" s="3">
        <v>45.646470000000001</v>
      </c>
      <c r="L20" s="8"/>
      <c r="M20" s="8"/>
      <c r="N20" s="8"/>
      <c r="O20" s="8"/>
      <c r="P20" s="3">
        <f t="shared" si="0"/>
        <v>2.5950000000000002</v>
      </c>
      <c r="Q20" s="3">
        <f t="shared" si="1"/>
        <v>2.7149999999999999</v>
      </c>
      <c r="R20" s="3">
        <f t="shared" si="2"/>
        <v>5.43</v>
      </c>
      <c r="S20" s="3">
        <f t="shared" si="3"/>
        <v>5.19</v>
      </c>
      <c r="T20" s="8"/>
      <c r="U20" s="8"/>
      <c r="V20" s="8"/>
      <c r="W20" s="8">
        <f t="shared" si="4"/>
        <v>2.5950000000000002</v>
      </c>
      <c r="X20" s="3">
        <v>5.43</v>
      </c>
      <c r="Y20" s="3">
        <v>5.19</v>
      </c>
      <c r="Z20" s="8">
        <f t="shared" si="5"/>
        <v>37.262483938553366</v>
      </c>
      <c r="AA20" s="8">
        <f t="shared" si="6"/>
        <v>699.36101700882443</v>
      </c>
      <c r="AB20" s="8">
        <f t="shared" si="7"/>
        <v>0.69936101700882447</v>
      </c>
      <c r="AC20" s="8"/>
      <c r="AD20" s="8"/>
      <c r="AE20" s="8"/>
      <c r="AF20" s="2"/>
      <c r="AG20" s="2" t="s">
        <v>72</v>
      </c>
      <c r="AH20" s="2" t="s">
        <v>73</v>
      </c>
      <c r="AI20" s="2" t="s">
        <v>43</v>
      </c>
      <c r="AJ20" s="8"/>
      <c r="AK20" s="8"/>
    </row>
    <row r="21" spans="1:37" ht="15.75" customHeight="1" x14ac:dyDescent="0.25">
      <c r="A21" s="1">
        <v>2020</v>
      </c>
      <c r="B21" s="3"/>
      <c r="C21" s="3" t="s">
        <v>37</v>
      </c>
      <c r="D21" s="2" t="s">
        <v>71</v>
      </c>
      <c r="E21" s="8"/>
      <c r="F21" s="1" t="s">
        <v>47</v>
      </c>
      <c r="G21" s="1" t="s">
        <v>40</v>
      </c>
      <c r="H21" s="3">
        <v>1</v>
      </c>
      <c r="I21" s="3">
        <v>126.05381</v>
      </c>
      <c r="J21" s="3">
        <v>14.582879999999999</v>
      </c>
      <c r="K21" s="3">
        <v>31.570620000000002</v>
      </c>
      <c r="L21" s="8"/>
      <c r="M21" s="8"/>
      <c r="N21" s="8"/>
      <c r="O21" s="8"/>
      <c r="P21" s="3">
        <f t="shared" si="0"/>
        <v>2.355</v>
      </c>
      <c r="Q21" s="3">
        <f t="shared" si="1"/>
        <v>2.6549999999999998</v>
      </c>
      <c r="R21" s="3">
        <f t="shared" si="2"/>
        <v>5.31</v>
      </c>
      <c r="S21" s="3">
        <f t="shared" si="3"/>
        <v>4.71</v>
      </c>
      <c r="T21" s="8"/>
      <c r="U21" s="8"/>
      <c r="V21" s="8"/>
      <c r="W21" s="8">
        <f t="shared" si="4"/>
        <v>2.355</v>
      </c>
      <c r="X21" s="3">
        <v>5.31</v>
      </c>
      <c r="Y21" s="3">
        <v>4.71</v>
      </c>
      <c r="Z21" s="8">
        <f t="shared" si="5"/>
        <v>27.234985047796201</v>
      </c>
      <c r="AA21" s="8">
        <f t="shared" si="6"/>
        <v>473.73378964833864</v>
      </c>
      <c r="AB21" s="8">
        <f t="shared" si="7"/>
        <v>0.47373378964833868</v>
      </c>
      <c r="AC21" s="8"/>
      <c r="AD21" s="8"/>
      <c r="AE21" s="8"/>
      <c r="AF21" s="2"/>
      <c r="AG21" s="2" t="s">
        <v>72</v>
      </c>
      <c r="AH21" s="2" t="s">
        <v>73</v>
      </c>
      <c r="AI21" s="2" t="s">
        <v>43</v>
      </c>
      <c r="AJ21" s="8"/>
      <c r="AK21" s="8"/>
    </row>
    <row r="22" spans="1:37" ht="12.5" x14ac:dyDescent="0.25">
      <c r="A22" s="1">
        <v>2020</v>
      </c>
      <c r="B22" s="3"/>
      <c r="C22" s="3" t="s">
        <v>37</v>
      </c>
      <c r="D22" s="2" t="s">
        <v>71</v>
      </c>
      <c r="E22" s="8"/>
      <c r="F22" s="1" t="s">
        <v>47</v>
      </c>
      <c r="G22" s="1" t="s">
        <v>40</v>
      </c>
      <c r="H22" s="3">
        <v>2</v>
      </c>
      <c r="I22" s="3">
        <v>190.47091</v>
      </c>
      <c r="J22" s="3">
        <v>35.999099999999999</v>
      </c>
      <c r="K22" s="3">
        <v>40.85575</v>
      </c>
      <c r="L22" s="8"/>
      <c r="M22" s="8"/>
      <c r="N22" s="8"/>
      <c r="O22" s="8"/>
      <c r="P22" s="3">
        <f t="shared" si="0"/>
        <v>2.41</v>
      </c>
      <c r="Q22" s="3">
        <f t="shared" si="1"/>
        <v>2.46</v>
      </c>
      <c r="R22" s="3">
        <f t="shared" si="2"/>
        <v>4.92</v>
      </c>
      <c r="S22" s="3">
        <f t="shared" si="3"/>
        <v>4.82</v>
      </c>
      <c r="T22" s="8"/>
      <c r="U22" s="8"/>
      <c r="V22" s="8"/>
      <c r="W22" s="8">
        <f t="shared" si="4"/>
        <v>2.41</v>
      </c>
      <c r="X22" s="3">
        <v>4.92</v>
      </c>
      <c r="Y22" s="3">
        <v>4.82</v>
      </c>
      <c r="Z22" s="8">
        <f t="shared" si="5"/>
        <v>27.044323122372347</v>
      </c>
      <c r="AA22" s="8">
        <f t="shared" si="6"/>
        <v>720.87185096394853</v>
      </c>
      <c r="AB22" s="8">
        <f t="shared" si="7"/>
        <v>0.72087185096394857</v>
      </c>
      <c r="AC22" s="8"/>
      <c r="AD22" s="8"/>
      <c r="AE22" s="8"/>
      <c r="AF22" s="2"/>
      <c r="AG22" s="2" t="s">
        <v>72</v>
      </c>
      <c r="AH22" s="2" t="s">
        <v>73</v>
      </c>
      <c r="AI22" s="2" t="s">
        <v>43</v>
      </c>
      <c r="AJ22" s="8"/>
      <c r="AK22" s="8"/>
    </row>
    <row r="23" spans="1:37" ht="12.5" x14ac:dyDescent="0.25">
      <c r="A23" s="1">
        <v>2020</v>
      </c>
      <c r="B23" s="3"/>
      <c r="C23" s="3" t="s">
        <v>37</v>
      </c>
      <c r="D23" s="2" t="s">
        <v>71</v>
      </c>
      <c r="E23" s="8"/>
      <c r="F23" s="1" t="s">
        <v>47</v>
      </c>
      <c r="G23" s="1" t="s">
        <v>40</v>
      </c>
      <c r="H23" s="3">
        <v>3</v>
      </c>
      <c r="I23" s="3">
        <v>89.08081</v>
      </c>
      <c r="J23" s="3">
        <v>13.256069999999999</v>
      </c>
      <c r="K23" s="3">
        <v>21.493549999999999</v>
      </c>
      <c r="L23" s="8"/>
      <c r="M23" s="8"/>
      <c r="N23" s="8"/>
      <c r="O23" s="8"/>
      <c r="P23" s="3">
        <f t="shared" si="0"/>
        <v>2.0950000000000002</v>
      </c>
      <c r="Q23" s="3">
        <f t="shared" si="1"/>
        <v>2.4750000000000001</v>
      </c>
      <c r="R23" s="3">
        <f t="shared" si="2"/>
        <v>4.95</v>
      </c>
      <c r="S23" s="3">
        <f t="shared" si="3"/>
        <v>4.1900000000000004</v>
      </c>
      <c r="T23" s="8"/>
      <c r="U23" s="8"/>
      <c r="V23" s="8"/>
      <c r="W23" s="8">
        <f t="shared" si="4"/>
        <v>2.0950000000000002</v>
      </c>
      <c r="X23" s="3">
        <v>4.95</v>
      </c>
      <c r="Y23" s="3">
        <v>4.1900000000000004</v>
      </c>
      <c r="Z23" s="8">
        <f t="shared" si="5"/>
        <v>17.873811214258712</v>
      </c>
      <c r="AA23" s="8">
        <f t="shared" si="6"/>
        <v>510.120195645124</v>
      </c>
      <c r="AB23" s="8">
        <f t="shared" si="7"/>
        <v>0.51012019564512401</v>
      </c>
      <c r="AC23" s="8"/>
      <c r="AD23" s="8"/>
      <c r="AE23" s="8"/>
      <c r="AF23" s="2"/>
      <c r="AG23" s="2" t="s">
        <v>72</v>
      </c>
      <c r="AH23" s="2" t="s">
        <v>73</v>
      </c>
      <c r="AI23" s="2" t="s">
        <v>43</v>
      </c>
      <c r="AJ23" s="8"/>
      <c r="AK23" s="8"/>
    </row>
    <row r="24" spans="1:37" ht="12.5" x14ac:dyDescent="0.25">
      <c r="A24" s="1">
        <v>2020</v>
      </c>
      <c r="B24" s="3"/>
      <c r="C24" s="3" t="s">
        <v>37</v>
      </c>
      <c r="D24" s="2" t="s">
        <v>71</v>
      </c>
      <c r="E24" s="8"/>
      <c r="F24" s="1" t="s">
        <v>47</v>
      </c>
      <c r="G24" s="1" t="s">
        <v>74</v>
      </c>
      <c r="H24" s="3">
        <v>1</v>
      </c>
      <c r="I24" s="3">
        <v>158.85794999999999</v>
      </c>
      <c r="J24" s="3"/>
      <c r="K24" s="3"/>
      <c r="L24" s="8"/>
      <c r="M24" s="8"/>
      <c r="N24" s="8"/>
      <c r="O24" s="8"/>
      <c r="P24" s="3">
        <f t="shared" si="0"/>
        <v>1.6850000000000001</v>
      </c>
      <c r="Q24" s="3">
        <f t="shared" si="1"/>
        <v>1.9650000000000001</v>
      </c>
      <c r="R24" s="3">
        <f t="shared" si="2"/>
        <v>3.93</v>
      </c>
      <c r="S24" s="3">
        <f t="shared" si="3"/>
        <v>3.37</v>
      </c>
      <c r="T24" s="8"/>
      <c r="U24" s="8"/>
      <c r="V24" s="8"/>
      <c r="W24" s="8">
        <f t="shared" si="4"/>
        <v>1.6850000000000001</v>
      </c>
      <c r="X24" s="3">
        <v>3.93</v>
      </c>
      <c r="Y24" s="3">
        <v>3.37</v>
      </c>
      <c r="Z24" s="8">
        <f t="shared" si="5"/>
        <v>7.3833278227157031</v>
      </c>
      <c r="AA24" s="8">
        <f t="shared" si="6"/>
        <v>2202.2282473493642</v>
      </c>
      <c r="AB24" s="8">
        <f t="shared" si="7"/>
        <v>2.2022282473493644</v>
      </c>
      <c r="AC24" s="8"/>
      <c r="AD24" s="8"/>
      <c r="AE24" s="8"/>
      <c r="AF24" s="2"/>
      <c r="AG24" s="2" t="s">
        <v>72</v>
      </c>
      <c r="AH24" s="2" t="s">
        <v>73</v>
      </c>
      <c r="AI24" s="2" t="s">
        <v>43</v>
      </c>
      <c r="AJ24" s="8"/>
      <c r="AK24" s="8"/>
    </row>
    <row r="25" spans="1:37" ht="12.5" x14ac:dyDescent="0.25">
      <c r="A25" s="1">
        <v>2020</v>
      </c>
      <c r="B25" s="3"/>
      <c r="C25" s="3" t="s">
        <v>37</v>
      </c>
      <c r="D25" s="2" t="s">
        <v>71</v>
      </c>
      <c r="E25" s="8"/>
      <c r="F25" s="1" t="s">
        <v>47</v>
      </c>
      <c r="G25" s="1" t="s">
        <v>74</v>
      </c>
      <c r="H25" s="3">
        <v>2</v>
      </c>
      <c r="I25" s="3">
        <v>71.206500000000005</v>
      </c>
      <c r="J25" s="3"/>
      <c r="K25" s="3">
        <v>12.842000000000001</v>
      </c>
      <c r="L25" s="8"/>
      <c r="M25" s="8"/>
      <c r="N25" s="8"/>
      <c r="O25" s="8"/>
      <c r="P25" s="3">
        <f t="shared" si="0"/>
        <v>1.4350000000000001</v>
      </c>
      <c r="Q25" s="3">
        <f t="shared" si="1"/>
        <v>1.575</v>
      </c>
      <c r="R25" s="3">
        <f t="shared" si="2"/>
        <v>3.15</v>
      </c>
      <c r="S25" s="3">
        <f t="shared" si="3"/>
        <v>2.87</v>
      </c>
      <c r="T25" s="8"/>
      <c r="U25" s="8"/>
      <c r="V25" s="8"/>
      <c r="W25" s="8">
        <f t="shared" si="4"/>
        <v>1.4350000000000001</v>
      </c>
      <c r="X25" s="3">
        <v>3.15</v>
      </c>
      <c r="Y25" s="3">
        <v>2.87</v>
      </c>
      <c r="Z25" s="8">
        <f t="shared" si="5"/>
        <v>3.6553262285715973</v>
      </c>
      <c r="AA25" s="8">
        <f t="shared" si="6"/>
        <v>1993.8800295803048</v>
      </c>
      <c r="AB25" s="8">
        <f t="shared" si="7"/>
        <v>1.993880029580305</v>
      </c>
      <c r="AC25" s="8"/>
      <c r="AD25" s="8"/>
      <c r="AE25" s="8"/>
      <c r="AF25" s="2"/>
      <c r="AG25" s="2" t="s">
        <v>72</v>
      </c>
      <c r="AH25" s="2" t="s">
        <v>73</v>
      </c>
      <c r="AI25" s="2" t="s">
        <v>43</v>
      </c>
      <c r="AJ25" s="8"/>
      <c r="AK25" s="8"/>
    </row>
    <row r="26" spans="1:37" ht="12.5" x14ac:dyDescent="0.25">
      <c r="A26" s="1">
        <v>2020</v>
      </c>
      <c r="B26" s="3"/>
      <c r="C26" s="3" t="s">
        <v>37</v>
      </c>
      <c r="D26" s="2" t="s">
        <v>71</v>
      </c>
      <c r="E26" s="8"/>
      <c r="F26" s="1" t="s">
        <v>47</v>
      </c>
      <c r="G26" s="1" t="s">
        <v>74</v>
      </c>
      <c r="H26" s="3">
        <v>3</v>
      </c>
      <c r="I26" s="3">
        <v>146.33102</v>
      </c>
      <c r="J26" s="3">
        <v>8.8812599999999993</v>
      </c>
      <c r="K26" s="3">
        <v>19.979520000000001</v>
      </c>
      <c r="L26" s="8"/>
      <c r="M26" s="8"/>
      <c r="N26" s="8"/>
      <c r="O26" s="8"/>
      <c r="P26" s="3">
        <f t="shared" si="0"/>
        <v>1.74</v>
      </c>
      <c r="Q26" s="3">
        <f t="shared" si="1"/>
        <v>1.9</v>
      </c>
      <c r="R26" s="3">
        <f t="shared" si="2"/>
        <v>3.8</v>
      </c>
      <c r="S26" s="3">
        <f t="shared" si="3"/>
        <v>3.48</v>
      </c>
      <c r="T26" s="8"/>
      <c r="U26" s="8"/>
      <c r="V26" s="8"/>
      <c r="W26" s="8">
        <f t="shared" si="4"/>
        <v>1.74</v>
      </c>
      <c r="X26" s="3">
        <v>3.8</v>
      </c>
      <c r="Y26" s="3">
        <v>3.48</v>
      </c>
      <c r="Z26" s="8">
        <f t="shared" si="5"/>
        <v>7.86124311123399</v>
      </c>
      <c r="AA26" s="8">
        <f t="shared" si="6"/>
        <v>1905.2444247882165</v>
      </c>
      <c r="AB26" s="8">
        <f t="shared" si="7"/>
        <v>1.9052444247882165</v>
      </c>
      <c r="AC26" s="8"/>
      <c r="AD26" s="8"/>
      <c r="AE26" s="8"/>
      <c r="AF26" s="2"/>
      <c r="AG26" s="2" t="s">
        <v>72</v>
      </c>
      <c r="AH26" s="2" t="s">
        <v>73</v>
      </c>
      <c r="AI26" s="2" t="s">
        <v>43</v>
      </c>
      <c r="AJ26" s="8"/>
      <c r="AK26" s="8"/>
    </row>
    <row r="27" spans="1:37" ht="12.5" x14ac:dyDescent="0.25">
      <c r="A27" s="1">
        <v>2020</v>
      </c>
      <c r="B27" s="3"/>
      <c r="C27" s="3" t="s">
        <v>37</v>
      </c>
      <c r="D27" s="2" t="s">
        <v>71</v>
      </c>
      <c r="E27" s="8"/>
      <c r="F27" s="1" t="s">
        <v>48</v>
      </c>
      <c r="G27" s="1" t="s">
        <v>46</v>
      </c>
      <c r="H27" s="3">
        <v>1</v>
      </c>
      <c r="I27" s="3">
        <v>152.23793000000001</v>
      </c>
      <c r="J27" s="3">
        <v>17.501750000000001</v>
      </c>
      <c r="K27" s="3">
        <v>28.014700000000001</v>
      </c>
      <c r="L27" s="8"/>
      <c r="M27" s="8"/>
      <c r="N27" s="8"/>
      <c r="O27" s="8"/>
      <c r="P27" s="3">
        <f t="shared" si="0"/>
        <v>1.91</v>
      </c>
      <c r="Q27" s="3">
        <f t="shared" si="1"/>
        <v>2.38</v>
      </c>
      <c r="R27" s="3">
        <f t="shared" si="2"/>
        <v>4.76</v>
      </c>
      <c r="S27" s="3">
        <f t="shared" si="3"/>
        <v>3.82</v>
      </c>
      <c r="T27" s="8"/>
      <c r="U27" s="8"/>
      <c r="V27" s="8"/>
      <c r="W27" s="8">
        <f t="shared" si="4"/>
        <v>1.91</v>
      </c>
      <c r="X27" s="3">
        <v>4.76</v>
      </c>
      <c r="Y27" s="3">
        <v>3.82</v>
      </c>
      <c r="Z27" s="8">
        <f t="shared" si="5"/>
        <v>13.02467634513301</v>
      </c>
      <c r="AA27" s="8">
        <f t="shared" si="6"/>
        <v>1196.3588228456058</v>
      </c>
      <c r="AB27" s="8">
        <f t="shared" si="7"/>
        <v>1.1963588228456059</v>
      </c>
      <c r="AC27" s="8"/>
      <c r="AD27" s="8"/>
      <c r="AE27" s="8"/>
      <c r="AF27" s="2"/>
      <c r="AG27" s="2" t="s">
        <v>72</v>
      </c>
      <c r="AH27" s="2" t="s">
        <v>73</v>
      </c>
      <c r="AI27" s="2" t="s">
        <v>43</v>
      </c>
      <c r="AJ27" s="8"/>
      <c r="AK27" s="8"/>
    </row>
    <row r="28" spans="1:37" ht="12.5" x14ac:dyDescent="0.25">
      <c r="A28" s="1">
        <v>2020</v>
      </c>
      <c r="B28" s="3"/>
      <c r="C28" s="3" t="s">
        <v>37</v>
      </c>
      <c r="D28" s="2" t="s">
        <v>71</v>
      </c>
      <c r="E28" s="8"/>
      <c r="F28" s="1" t="s">
        <v>48</v>
      </c>
      <c r="G28" s="1" t="s">
        <v>46</v>
      </c>
      <c r="H28" s="3">
        <v>2</v>
      </c>
      <c r="I28" s="3">
        <v>104.39502</v>
      </c>
      <c r="J28" s="3">
        <v>11.834949999999999</v>
      </c>
      <c r="K28" s="3">
        <v>21.346589999999999</v>
      </c>
      <c r="L28" s="8"/>
      <c r="M28" s="8"/>
      <c r="N28" s="8"/>
      <c r="O28" s="8"/>
      <c r="P28" s="3">
        <f t="shared" si="0"/>
        <v>2.125</v>
      </c>
      <c r="Q28" s="3">
        <f t="shared" si="1"/>
        <v>2.3849999999999998</v>
      </c>
      <c r="R28" s="3">
        <f t="shared" si="2"/>
        <v>4.7699999999999996</v>
      </c>
      <c r="S28" s="3">
        <f t="shared" si="3"/>
        <v>4.25</v>
      </c>
      <c r="T28" s="8"/>
      <c r="U28" s="8"/>
      <c r="V28" s="8"/>
      <c r="W28" s="8">
        <f t="shared" si="4"/>
        <v>2.125</v>
      </c>
      <c r="X28" s="3">
        <v>4.7699999999999996</v>
      </c>
      <c r="Y28" s="3">
        <v>4.25</v>
      </c>
      <c r="Z28" s="8">
        <f t="shared" si="5"/>
        <v>17.974427551953937</v>
      </c>
      <c r="AA28" s="8">
        <f t="shared" si="6"/>
        <v>594.470407770424</v>
      </c>
      <c r="AB28" s="8">
        <f t="shared" si="7"/>
        <v>0.59447040777042404</v>
      </c>
      <c r="AC28" s="8"/>
      <c r="AD28" s="8"/>
      <c r="AE28" s="8"/>
      <c r="AF28" s="2"/>
      <c r="AG28" s="2" t="s">
        <v>72</v>
      </c>
      <c r="AH28" s="2" t="s">
        <v>73</v>
      </c>
      <c r="AI28" s="2" t="s">
        <v>43</v>
      </c>
      <c r="AJ28" s="8"/>
      <c r="AK28" s="8"/>
    </row>
    <row r="29" spans="1:37" ht="12.5" x14ac:dyDescent="0.25">
      <c r="A29" s="1">
        <v>2020</v>
      </c>
      <c r="B29" s="3"/>
      <c r="C29" s="3" t="s">
        <v>37</v>
      </c>
      <c r="D29" s="2" t="s">
        <v>71</v>
      </c>
      <c r="E29" s="8"/>
      <c r="F29" s="1" t="s">
        <v>48</v>
      </c>
      <c r="G29" s="1" t="s">
        <v>46</v>
      </c>
      <c r="H29" s="3">
        <v>3</v>
      </c>
      <c r="I29" s="3">
        <v>276.73689999999999</v>
      </c>
      <c r="J29" s="3"/>
      <c r="K29" s="3">
        <v>44.016419999999997</v>
      </c>
      <c r="L29" s="8"/>
      <c r="M29" s="8"/>
      <c r="N29" s="8"/>
      <c r="O29" s="8"/>
      <c r="P29" s="3">
        <f t="shared" si="0"/>
        <v>2.2450000000000001</v>
      </c>
      <c r="Q29" s="3">
        <f t="shared" si="1"/>
        <v>2.64</v>
      </c>
      <c r="R29" s="3">
        <f t="shared" si="2"/>
        <v>5.28</v>
      </c>
      <c r="S29" s="3">
        <f t="shared" si="3"/>
        <v>4.49</v>
      </c>
      <c r="T29" s="8"/>
      <c r="U29" s="8"/>
      <c r="V29" s="8"/>
      <c r="W29" s="8">
        <f t="shared" si="4"/>
        <v>2.2450000000000001</v>
      </c>
      <c r="X29" s="3">
        <v>5.28</v>
      </c>
      <c r="Y29" s="3">
        <v>4.49</v>
      </c>
      <c r="Z29" s="8">
        <f t="shared" si="5"/>
        <v>23.460801459958819</v>
      </c>
      <c r="AA29" s="8">
        <f t="shared" si="6"/>
        <v>1207.3404582430826</v>
      </c>
      <c r="AB29" s="8">
        <f t="shared" si="7"/>
        <v>1.2073404582430827</v>
      </c>
      <c r="AC29" s="8"/>
      <c r="AD29" s="8"/>
      <c r="AE29" s="8"/>
      <c r="AF29" s="2"/>
      <c r="AG29" s="2" t="s">
        <v>72</v>
      </c>
      <c r="AH29" s="2" t="s">
        <v>73</v>
      </c>
      <c r="AI29" s="2" t="s">
        <v>43</v>
      </c>
      <c r="AJ29" s="8"/>
      <c r="AK29" s="8"/>
    </row>
    <row r="30" spans="1:37" ht="12.5" x14ac:dyDescent="0.25">
      <c r="A30" s="1">
        <v>2020</v>
      </c>
      <c r="B30" s="3"/>
      <c r="C30" s="3" t="s">
        <v>37</v>
      </c>
      <c r="D30" s="2" t="s">
        <v>71</v>
      </c>
      <c r="E30" s="8"/>
      <c r="F30" s="1" t="s">
        <v>48</v>
      </c>
      <c r="G30" s="1" t="s">
        <v>40</v>
      </c>
      <c r="H30" s="3">
        <v>1</v>
      </c>
      <c r="I30" s="3">
        <v>132.96769</v>
      </c>
      <c r="J30" s="3"/>
      <c r="K30" s="3">
        <v>28.962489999999999</v>
      </c>
      <c r="L30" s="8"/>
      <c r="M30" s="8"/>
      <c r="N30" s="8"/>
      <c r="O30" s="8"/>
      <c r="P30" s="3">
        <f t="shared" si="0"/>
        <v>2.0150000000000001</v>
      </c>
      <c r="Q30" s="3">
        <f t="shared" si="1"/>
        <v>2.2250000000000001</v>
      </c>
      <c r="R30" s="3">
        <f t="shared" si="2"/>
        <v>4.45</v>
      </c>
      <c r="S30" s="3">
        <f t="shared" si="3"/>
        <v>4.03</v>
      </c>
      <c r="T30" s="8"/>
      <c r="U30" s="8"/>
      <c r="V30" s="8"/>
      <c r="W30" s="8">
        <f t="shared" si="4"/>
        <v>2.0150000000000001</v>
      </c>
      <c r="X30" s="3">
        <v>4.45</v>
      </c>
      <c r="Y30" s="3">
        <v>4.03</v>
      </c>
      <c r="Z30" s="8">
        <f t="shared" si="5"/>
        <v>14.297004310497901</v>
      </c>
      <c r="AA30" s="8">
        <f t="shared" si="6"/>
        <v>951.93348256518073</v>
      </c>
      <c r="AB30" s="8">
        <f t="shared" si="7"/>
        <v>0.95193348256518073</v>
      </c>
      <c r="AC30" s="8"/>
      <c r="AD30" s="8"/>
      <c r="AE30" s="8"/>
      <c r="AF30" s="2"/>
      <c r="AG30" s="2" t="s">
        <v>72</v>
      </c>
      <c r="AH30" s="2" t="s">
        <v>73</v>
      </c>
      <c r="AI30" s="2" t="s">
        <v>43</v>
      </c>
      <c r="AJ30" s="8"/>
      <c r="AK30" s="8"/>
    </row>
    <row r="31" spans="1:37" ht="12.5" x14ac:dyDescent="0.25">
      <c r="A31" s="1">
        <v>2020</v>
      </c>
      <c r="B31" s="3"/>
      <c r="C31" s="3" t="s">
        <v>37</v>
      </c>
      <c r="D31" s="2" t="s">
        <v>71</v>
      </c>
      <c r="E31" s="8"/>
      <c r="F31" s="1" t="s">
        <v>48</v>
      </c>
      <c r="G31" s="1" t="s">
        <v>40</v>
      </c>
      <c r="H31" s="3">
        <v>2</v>
      </c>
      <c r="I31" s="3">
        <v>173.57839000000001</v>
      </c>
      <c r="J31" s="3">
        <v>28.76078</v>
      </c>
      <c r="K31" s="3">
        <v>29.109110000000001</v>
      </c>
      <c r="L31" s="8"/>
      <c r="M31" s="8"/>
      <c r="N31" s="8"/>
      <c r="O31" s="8"/>
      <c r="P31" s="3">
        <f t="shared" si="0"/>
        <v>2.2599999999999998</v>
      </c>
      <c r="Q31" s="3">
        <f t="shared" si="1"/>
        <v>2.38</v>
      </c>
      <c r="R31" s="3">
        <f t="shared" si="2"/>
        <v>4.76</v>
      </c>
      <c r="S31" s="3">
        <f t="shared" si="3"/>
        <v>4.5199999999999996</v>
      </c>
      <c r="T31" s="8"/>
      <c r="U31" s="8"/>
      <c r="V31" s="8"/>
      <c r="W31" s="8">
        <f t="shared" si="4"/>
        <v>2.2599999999999998</v>
      </c>
      <c r="X31" s="3">
        <v>4.76</v>
      </c>
      <c r="Y31" s="3">
        <v>4.5199999999999996</v>
      </c>
      <c r="Z31" s="8">
        <f t="shared" si="5"/>
        <v>21.577054367812927</v>
      </c>
      <c r="AA31" s="8">
        <f t="shared" si="6"/>
        <v>823.39651914185254</v>
      </c>
      <c r="AB31" s="8">
        <f t="shared" si="7"/>
        <v>0.82339651914185252</v>
      </c>
      <c r="AC31" s="8"/>
      <c r="AD31" s="8"/>
      <c r="AE31" s="8"/>
      <c r="AF31" s="2"/>
      <c r="AG31" s="2" t="s">
        <v>72</v>
      </c>
      <c r="AH31" s="2" t="s">
        <v>73</v>
      </c>
      <c r="AI31" s="2" t="s">
        <v>43</v>
      </c>
      <c r="AJ31" s="8"/>
      <c r="AK31" s="8"/>
    </row>
    <row r="32" spans="1:37" ht="12.5" x14ac:dyDescent="0.25">
      <c r="A32" s="1">
        <v>2020</v>
      </c>
      <c r="B32" s="3"/>
      <c r="C32" s="3" t="s">
        <v>37</v>
      </c>
      <c r="D32" s="2" t="s">
        <v>71</v>
      </c>
      <c r="E32" s="8"/>
      <c r="F32" s="1" t="s">
        <v>48</v>
      </c>
      <c r="G32" s="1" t="s">
        <v>40</v>
      </c>
      <c r="H32" s="3">
        <v>4</v>
      </c>
      <c r="I32" s="3">
        <v>187.27062000000001</v>
      </c>
      <c r="J32" s="3">
        <v>35.905650000000001</v>
      </c>
      <c r="K32" s="3">
        <v>35.946959999999997</v>
      </c>
      <c r="L32" s="8"/>
      <c r="M32" s="8"/>
      <c r="N32" s="8"/>
      <c r="O32" s="8"/>
      <c r="P32" s="3">
        <f t="shared" si="0"/>
        <v>2.165</v>
      </c>
      <c r="Q32" s="3">
        <f t="shared" si="1"/>
        <v>2.5099999999999998</v>
      </c>
      <c r="R32" s="3">
        <f t="shared" si="2"/>
        <v>5.0199999999999996</v>
      </c>
      <c r="S32" s="3">
        <f t="shared" si="3"/>
        <v>4.33</v>
      </c>
      <c r="T32" s="8"/>
      <c r="U32" s="8"/>
      <c r="V32" s="8"/>
      <c r="W32" s="8">
        <f t="shared" si="4"/>
        <v>2.165</v>
      </c>
      <c r="X32" s="3">
        <v>5.0199999999999996</v>
      </c>
      <c r="Y32" s="3">
        <v>4.33</v>
      </c>
      <c r="Z32" s="8">
        <f t="shared" si="5"/>
        <v>20.004942384229871</v>
      </c>
      <c r="AA32" s="8">
        <f t="shared" si="6"/>
        <v>958.1596329095305</v>
      </c>
      <c r="AB32" s="8">
        <f t="shared" si="7"/>
        <v>0.95815963290953055</v>
      </c>
      <c r="AC32" s="8"/>
      <c r="AD32" s="8"/>
      <c r="AE32" s="8"/>
      <c r="AF32" s="2"/>
      <c r="AG32" s="2" t="s">
        <v>72</v>
      </c>
      <c r="AH32" s="2" t="s">
        <v>73</v>
      </c>
      <c r="AI32" s="2" t="s">
        <v>43</v>
      </c>
      <c r="AJ32" s="8"/>
      <c r="AK32" s="8"/>
    </row>
    <row r="33" spans="1:37" ht="12.5" x14ac:dyDescent="0.25">
      <c r="A33" s="1">
        <v>2020</v>
      </c>
      <c r="B33" s="3"/>
      <c r="C33" s="3" t="s">
        <v>37</v>
      </c>
      <c r="D33" s="2" t="s">
        <v>71</v>
      </c>
      <c r="E33" s="8"/>
      <c r="F33" s="1" t="s">
        <v>49</v>
      </c>
      <c r="G33" s="1" t="s">
        <v>46</v>
      </c>
      <c r="H33" s="3">
        <v>1</v>
      </c>
      <c r="I33" s="3">
        <v>147.82631000000001</v>
      </c>
      <c r="J33" s="3"/>
      <c r="K33" s="3">
        <v>20.372949999999999</v>
      </c>
      <c r="L33" s="8"/>
      <c r="M33" s="8"/>
      <c r="N33" s="8"/>
      <c r="O33" s="8"/>
      <c r="P33" s="3">
        <f t="shared" si="0"/>
        <v>1.865</v>
      </c>
      <c r="Q33" s="3">
        <f t="shared" si="1"/>
        <v>2.0099999999999998</v>
      </c>
      <c r="R33" s="3">
        <f t="shared" si="2"/>
        <v>4.0199999999999996</v>
      </c>
      <c r="S33" s="3">
        <f t="shared" si="3"/>
        <v>3.73</v>
      </c>
      <c r="T33" s="8"/>
      <c r="U33" s="8"/>
      <c r="V33" s="8"/>
      <c r="W33" s="8">
        <f t="shared" si="4"/>
        <v>1.865</v>
      </c>
      <c r="X33" s="3">
        <v>4.0199999999999996</v>
      </c>
      <c r="Y33" s="3">
        <v>3.73</v>
      </c>
      <c r="Z33" s="8">
        <f t="shared" si="5"/>
        <v>10.240530307250292</v>
      </c>
      <c r="AA33" s="8">
        <f t="shared" si="6"/>
        <v>1477.5249247342051</v>
      </c>
      <c r="AB33" s="8">
        <f t="shared" si="7"/>
        <v>1.477524924734205</v>
      </c>
      <c r="AC33" s="8"/>
      <c r="AD33" s="8"/>
      <c r="AE33" s="8"/>
      <c r="AF33" s="2"/>
      <c r="AG33" s="2" t="s">
        <v>72</v>
      </c>
      <c r="AH33" s="2" t="s">
        <v>73</v>
      </c>
      <c r="AI33" s="2" t="s">
        <v>43</v>
      </c>
      <c r="AJ33" s="8"/>
      <c r="AK33" s="8"/>
    </row>
    <row r="34" spans="1:37" ht="12.5" x14ac:dyDescent="0.25">
      <c r="A34" s="1">
        <v>2020</v>
      </c>
      <c r="B34" s="3"/>
      <c r="C34" s="3" t="s">
        <v>37</v>
      </c>
      <c r="D34" s="2" t="s">
        <v>71</v>
      </c>
      <c r="E34" s="8"/>
      <c r="F34" s="1" t="s">
        <v>49</v>
      </c>
      <c r="G34" s="1" t="s">
        <v>46</v>
      </c>
      <c r="H34" s="3">
        <v>2</v>
      </c>
      <c r="I34" s="3">
        <v>172.32767000000001</v>
      </c>
      <c r="J34" s="3">
        <v>38.566890000000001</v>
      </c>
      <c r="K34" s="3">
        <v>43.697519999999997</v>
      </c>
      <c r="L34" s="8"/>
      <c r="M34" s="8"/>
      <c r="N34" s="8"/>
      <c r="O34" s="8"/>
      <c r="P34" s="3">
        <f t="shared" si="0"/>
        <v>2.74</v>
      </c>
      <c r="Q34" s="3">
        <f t="shared" si="1"/>
        <v>2.8450000000000002</v>
      </c>
      <c r="R34" s="3">
        <f t="shared" si="2"/>
        <v>5.69</v>
      </c>
      <c r="S34" s="3">
        <f t="shared" si="3"/>
        <v>5.48</v>
      </c>
      <c r="T34" s="8"/>
      <c r="U34" s="8"/>
      <c r="V34" s="8"/>
      <c r="W34" s="8">
        <f t="shared" si="4"/>
        <v>2.74</v>
      </c>
      <c r="X34" s="3">
        <v>5.69</v>
      </c>
      <c r="Y34" s="3">
        <v>5.48</v>
      </c>
      <c r="Z34" s="8">
        <f t="shared" si="5"/>
        <v>45.964637622194779</v>
      </c>
      <c r="AA34" s="8">
        <f t="shared" si="6"/>
        <v>383.73967399541334</v>
      </c>
      <c r="AB34" s="8">
        <f t="shared" si="7"/>
        <v>0.38373967399541337</v>
      </c>
      <c r="AC34" s="8"/>
      <c r="AD34" s="8"/>
      <c r="AE34" s="8"/>
      <c r="AF34" s="2"/>
      <c r="AG34" s="2" t="s">
        <v>72</v>
      </c>
      <c r="AH34" s="2" t="s">
        <v>73</v>
      </c>
      <c r="AI34" s="2" t="s">
        <v>43</v>
      </c>
      <c r="AJ34" s="8"/>
      <c r="AK34" s="8"/>
    </row>
    <row r="35" spans="1:37" ht="12.5" x14ac:dyDescent="0.25">
      <c r="A35" s="1">
        <v>2020</v>
      </c>
      <c r="B35" s="3"/>
      <c r="C35" s="3" t="s">
        <v>37</v>
      </c>
      <c r="D35" s="2" t="s">
        <v>71</v>
      </c>
      <c r="E35" s="8"/>
      <c r="F35" s="1" t="s">
        <v>49</v>
      </c>
      <c r="G35" s="1" t="s">
        <v>46</v>
      </c>
      <c r="H35" s="3">
        <v>3</v>
      </c>
      <c r="I35" s="3">
        <v>324.59282999999999</v>
      </c>
      <c r="J35" s="3">
        <v>43.654829999999997</v>
      </c>
      <c r="K35" s="3">
        <v>53.860129999999998</v>
      </c>
      <c r="L35" s="8"/>
      <c r="M35" s="8"/>
      <c r="N35" s="8"/>
      <c r="O35" s="8"/>
      <c r="P35" s="3">
        <f t="shared" si="0"/>
        <v>2.39</v>
      </c>
      <c r="Q35" s="3">
        <f t="shared" si="1"/>
        <v>2.6</v>
      </c>
      <c r="R35" s="3">
        <f t="shared" si="2"/>
        <v>5.2</v>
      </c>
      <c r="S35" s="3">
        <f t="shared" si="3"/>
        <v>4.78</v>
      </c>
      <c r="T35" s="8"/>
      <c r="U35" s="8"/>
      <c r="V35" s="8"/>
      <c r="W35" s="8">
        <f t="shared" si="4"/>
        <v>2.39</v>
      </c>
      <c r="X35" s="3">
        <v>5.2</v>
      </c>
      <c r="Y35" s="3">
        <v>4.78</v>
      </c>
      <c r="Z35" s="8">
        <f t="shared" si="5"/>
        <v>27.877699484571895</v>
      </c>
      <c r="AA35" s="8">
        <f t="shared" si="6"/>
        <v>1191.7564660961907</v>
      </c>
      <c r="AB35" s="8">
        <f t="shared" si="7"/>
        <v>1.1917564660961908</v>
      </c>
      <c r="AC35" s="8"/>
      <c r="AD35" s="8"/>
      <c r="AE35" s="8"/>
      <c r="AF35" s="2"/>
      <c r="AG35" s="2" t="s">
        <v>72</v>
      </c>
      <c r="AH35" s="2" t="s">
        <v>73</v>
      </c>
      <c r="AI35" s="2" t="s">
        <v>43</v>
      </c>
      <c r="AJ35" s="8"/>
      <c r="AK35" s="8"/>
    </row>
    <row r="36" spans="1:37" ht="12.5" x14ac:dyDescent="0.25">
      <c r="A36" s="1">
        <v>2020</v>
      </c>
      <c r="B36" s="3"/>
      <c r="C36" s="3" t="s">
        <v>37</v>
      </c>
      <c r="D36" s="2" t="s">
        <v>71</v>
      </c>
      <c r="E36" s="8"/>
      <c r="F36" s="1" t="s">
        <v>49</v>
      </c>
      <c r="G36" s="1" t="s">
        <v>40</v>
      </c>
      <c r="H36" s="3">
        <v>1</v>
      </c>
      <c r="I36" s="3">
        <v>184.64492000000001</v>
      </c>
      <c r="J36" s="3">
        <v>27.05068</v>
      </c>
      <c r="K36" s="3">
        <v>29.844270000000002</v>
      </c>
      <c r="L36" s="8"/>
      <c r="M36" s="8"/>
      <c r="N36" s="8"/>
      <c r="O36" s="8"/>
      <c r="P36" s="3">
        <f t="shared" si="0"/>
        <v>2.34</v>
      </c>
      <c r="Q36" s="3">
        <f t="shared" si="1"/>
        <v>2.3450000000000002</v>
      </c>
      <c r="R36" s="3">
        <f t="shared" si="2"/>
        <v>4.6900000000000004</v>
      </c>
      <c r="S36" s="3">
        <f t="shared" si="3"/>
        <v>4.68</v>
      </c>
      <c r="T36" s="8"/>
      <c r="U36" s="8"/>
      <c r="V36" s="8"/>
      <c r="W36" s="8">
        <f t="shared" si="4"/>
        <v>2.34</v>
      </c>
      <c r="X36" s="3">
        <v>4.6900000000000004</v>
      </c>
      <c r="Y36" s="3">
        <v>4.68</v>
      </c>
      <c r="Z36" s="8">
        <f t="shared" si="5"/>
        <v>23.598277326714431</v>
      </c>
      <c r="AA36" s="8">
        <f t="shared" si="6"/>
        <v>800.8710404652511</v>
      </c>
      <c r="AB36" s="8">
        <f t="shared" si="7"/>
        <v>0.80087104046525115</v>
      </c>
      <c r="AC36" s="8"/>
      <c r="AD36" s="8"/>
      <c r="AE36" s="8"/>
      <c r="AF36" s="2"/>
      <c r="AG36" s="2" t="s">
        <v>72</v>
      </c>
      <c r="AH36" s="2" t="s">
        <v>73</v>
      </c>
      <c r="AI36" s="2" t="s">
        <v>43</v>
      </c>
      <c r="AJ36" s="8"/>
      <c r="AK36" s="8"/>
    </row>
    <row r="37" spans="1:37" ht="12.5" x14ac:dyDescent="0.25">
      <c r="A37" s="1">
        <v>2020</v>
      </c>
      <c r="B37" s="3"/>
      <c r="C37" s="3" t="s">
        <v>37</v>
      </c>
      <c r="D37" s="2" t="s">
        <v>71</v>
      </c>
      <c r="E37" s="8"/>
      <c r="F37" s="1" t="s">
        <v>49</v>
      </c>
      <c r="G37" s="1" t="s">
        <v>40</v>
      </c>
      <c r="H37" s="3">
        <v>2</v>
      </c>
      <c r="I37" s="3">
        <v>164.24722</v>
      </c>
      <c r="J37" s="3">
        <v>42.747689999999999</v>
      </c>
      <c r="K37" s="3">
        <v>42.988860000000003</v>
      </c>
      <c r="L37" s="8"/>
      <c r="M37" s="8"/>
      <c r="N37" s="8"/>
      <c r="O37" s="8"/>
      <c r="P37" s="3">
        <f t="shared" si="0"/>
        <v>2.5649999999999999</v>
      </c>
      <c r="Q37" s="3">
        <f t="shared" si="1"/>
        <v>2.8450000000000002</v>
      </c>
      <c r="R37" s="3">
        <f t="shared" si="2"/>
        <v>5.69</v>
      </c>
      <c r="S37" s="3">
        <f t="shared" si="3"/>
        <v>5.13</v>
      </c>
      <c r="T37" s="8"/>
      <c r="U37" s="8"/>
      <c r="V37" s="8"/>
      <c r="W37" s="8">
        <f t="shared" si="4"/>
        <v>2.5649999999999999</v>
      </c>
      <c r="X37" s="3">
        <v>5.69</v>
      </c>
      <c r="Y37" s="3">
        <v>5.13</v>
      </c>
      <c r="Z37" s="8">
        <f t="shared" si="5"/>
        <v>37.708066164102299</v>
      </c>
      <c r="AA37" s="8">
        <f t="shared" si="6"/>
        <v>445.83000510434391</v>
      </c>
      <c r="AB37" s="8">
        <f t="shared" si="7"/>
        <v>0.4458300051043439</v>
      </c>
      <c r="AC37" s="8"/>
      <c r="AD37" s="8"/>
      <c r="AE37" s="8"/>
      <c r="AF37" s="2"/>
      <c r="AG37" s="2" t="s">
        <v>72</v>
      </c>
      <c r="AH37" s="2" t="s">
        <v>73</v>
      </c>
      <c r="AI37" s="2" t="s">
        <v>43</v>
      </c>
      <c r="AJ37" s="8"/>
      <c r="AK37" s="8"/>
    </row>
    <row r="38" spans="1:37" ht="12.5" x14ac:dyDescent="0.25">
      <c r="A38" s="1">
        <v>2020</v>
      </c>
      <c r="B38" s="3"/>
      <c r="C38" s="3" t="s">
        <v>37</v>
      </c>
      <c r="D38" s="2" t="s">
        <v>71</v>
      </c>
      <c r="E38" s="8"/>
      <c r="F38" s="1" t="s">
        <v>49</v>
      </c>
      <c r="G38" s="1" t="s">
        <v>40</v>
      </c>
      <c r="H38" s="3">
        <v>3</v>
      </c>
      <c r="I38" s="3">
        <v>246.30861999999999</v>
      </c>
      <c r="J38" s="3">
        <v>30.099029999999999</v>
      </c>
      <c r="K38" s="3">
        <v>37.988570000000003</v>
      </c>
      <c r="L38" s="8"/>
      <c r="M38" s="8"/>
      <c r="N38" s="8"/>
      <c r="O38" s="8"/>
      <c r="P38" s="3">
        <f t="shared" si="0"/>
        <v>2.66</v>
      </c>
      <c r="Q38" s="3">
        <f t="shared" si="1"/>
        <v>2.8149999999999999</v>
      </c>
      <c r="R38" s="3">
        <f t="shared" si="2"/>
        <v>5.63</v>
      </c>
      <c r="S38" s="3">
        <f t="shared" si="3"/>
        <v>5.32</v>
      </c>
      <c r="T38" s="8"/>
      <c r="U38" s="8"/>
      <c r="V38" s="8"/>
      <c r="W38" s="8">
        <f t="shared" si="4"/>
        <v>2.66</v>
      </c>
      <c r="X38" s="3">
        <v>5.63</v>
      </c>
      <c r="Y38" s="3">
        <v>5.32</v>
      </c>
      <c r="Z38" s="8">
        <f t="shared" si="5"/>
        <v>41.611482661748674</v>
      </c>
      <c r="AA38" s="8">
        <f t="shared" si="6"/>
        <v>605.85953516363406</v>
      </c>
      <c r="AB38" s="8">
        <f t="shared" si="7"/>
        <v>0.60585953516363411</v>
      </c>
      <c r="AC38" s="8"/>
      <c r="AD38" s="8"/>
      <c r="AE38" s="8"/>
      <c r="AF38" s="2"/>
      <c r="AG38" s="2" t="s">
        <v>72</v>
      </c>
      <c r="AH38" s="2" t="s">
        <v>73</v>
      </c>
      <c r="AI38" s="2" t="s">
        <v>43</v>
      </c>
      <c r="AJ38" s="8"/>
      <c r="AK38" s="8"/>
    </row>
    <row r="39" spans="1:37" ht="12.5" x14ac:dyDescent="0.25">
      <c r="A39" s="1">
        <v>2020</v>
      </c>
      <c r="B39" s="3"/>
      <c r="C39" s="3" t="s">
        <v>37</v>
      </c>
      <c r="D39" s="2" t="s">
        <v>71</v>
      </c>
      <c r="E39" s="8"/>
      <c r="F39" s="1" t="s">
        <v>49</v>
      </c>
      <c r="G39" s="1" t="s">
        <v>74</v>
      </c>
      <c r="H39" s="3">
        <v>1</v>
      </c>
      <c r="I39" s="3">
        <v>111.32724</v>
      </c>
      <c r="J39" s="3">
        <v>21.78923</v>
      </c>
      <c r="K39" s="3">
        <v>21.78923</v>
      </c>
      <c r="L39" s="8"/>
      <c r="M39" s="8"/>
      <c r="N39" s="8"/>
      <c r="O39" s="8"/>
      <c r="P39" s="3">
        <f t="shared" si="0"/>
        <v>2.0699999999999998</v>
      </c>
      <c r="Q39" s="3">
        <f t="shared" si="1"/>
        <v>2.14</v>
      </c>
      <c r="R39" s="3">
        <f t="shared" si="2"/>
        <v>4.28</v>
      </c>
      <c r="S39" s="3">
        <f t="shared" si="3"/>
        <v>4.1399999999999997</v>
      </c>
      <c r="T39" s="8"/>
      <c r="U39" s="8"/>
      <c r="V39" s="8"/>
      <c r="W39" s="8">
        <f t="shared" si="4"/>
        <v>2.0699999999999998</v>
      </c>
      <c r="X39" s="3">
        <v>4.28</v>
      </c>
      <c r="Y39" s="3">
        <v>4.1399999999999997</v>
      </c>
      <c r="Z39" s="8">
        <f t="shared" si="5"/>
        <v>14.907838904695776</v>
      </c>
      <c r="AA39" s="8">
        <f t="shared" si="6"/>
        <v>764.35001413322118</v>
      </c>
      <c r="AB39" s="8">
        <f t="shared" si="7"/>
        <v>0.76435001413322123</v>
      </c>
      <c r="AC39" s="8"/>
      <c r="AD39" s="8"/>
      <c r="AE39" s="8"/>
      <c r="AF39" s="2"/>
      <c r="AG39" s="2" t="s">
        <v>72</v>
      </c>
      <c r="AH39" s="2" t="s">
        <v>73</v>
      </c>
      <c r="AI39" s="2" t="s">
        <v>43</v>
      </c>
      <c r="AJ39" s="8"/>
      <c r="AK39" s="8"/>
    </row>
    <row r="40" spans="1:37" ht="12.5" x14ac:dyDescent="0.25">
      <c r="A40" s="1">
        <v>2020</v>
      </c>
      <c r="B40" s="3"/>
      <c r="C40" s="3" t="s">
        <v>37</v>
      </c>
      <c r="D40" s="2" t="s">
        <v>71</v>
      </c>
      <c r="E40" s="8"/>
      <c r="F40" s="1" t="s">
        <v>49</v>
      </c>
      <c r="G40" s="1" t="s">
        <v>74</v>
      </c>
      <c r="H40" s="3">
        <v>2</v>
      </c>
      <c r="I40" s="3">
        <v>153.39722</v>
      </c>
      <c r="J40" s="3">
        <v>10.29935</v>
      </c>
      <c r="K40" s="3">
        <v>32.209249999999997</v>
      </c>
      <c r="L40" s="8"/>
      <c r="M40" s="8"/>
      <c r="N40" s="8"/>
      <c r="O40" s="8"/>
      <c r="P40" s="3">
        <f t="shared" si="0"/>
        <v>1.84</v>
      </c>
      <c r="Q40" s="3">
        <f t="shared" si="1"/>
        <v>1.99</v>
      </c>
      <c r="R40" s="3">
        <f t="shared" si="2"/>
        <v>3.98</v>
      </c>
      <c r="S40" s="3">
        <f t="shared" si="3"/>
        <v>3.68</v>
      </c>
      <c r="T40" s="8"/>
      <c r="U40" s="8"/>
      <c r="V40" s="8"/>
      <c r="W40" s="8">
        <f t="shared" si="4"/>
        <v>1.84</v>
      </c>
      <c r="X40" s="3">
        <v>3.98</v>
      </c>
      <c r="Y40" s="3">
        <v>3.68</v>
      </c>
      <c r="Z40" s="8">
        <f t="shared" si="5"/>
        <v>9.7363555909493442</v>
      </c>
      <c r="AA40" s="8">
        <f t="shared" si="6"/>
        <v>1612.5997531025282</v>
      </c>
      <c r="AB40" s="8">
        <f t="shared" si="7"/>
        <v>1.6125997531025282</v>
      </c>
      <c r="AC40" s="8"/>
      <c r="AD40" s="8"/>
      <c r="AE40" s="8"/>
      <c r="AF40" s="2"/>
      <c r="AG40" s="2" t="s">
        <v>72</v>
      </c>
      <c r="AH40" s="2" t="s">
        <v>73</v>
      </c>
      <c r="AI40" s="2" t="s">
        <v>43</v>
      </c>
      <c r="AJ40" s="8"/>
      <c r="AK40" s="8"/>
    </row>
    <row r="41" spans="1:37" ht="12.5" x14ac:dyDescent="0.25">
      <c r="A41" s="1">
        <v>2020</v>
      </c>
      <c r="B41" s="3"/>
      <c r="C41" s="3" t="s">
        <v>37</v>
      </c>
      <c r="D41" s="2" t="s">
        <v>71</v>
      </c>
      <c r="E41" s="8"/>
      <c r="F41" s="1" t="s">
        <v>49</v>
      </c>
      <c r="G41" s="1" t="s">
        <v>74</v>
      </c>
      <c r="H41" s="3">
        <v>3</v>
      </c>
      <c r="I41" s="3">
        <v>100.52233</v>
      </c>
      <c r="J41" s="3">
        <v>19.070499999999999</v>
      </c>
      <c r="K41" s="3">
        <v>19.137519999999999</v>
      </c>
      <c r="L41" s="8"/>
      <c r="M41" s="8"/>
      <c r="N41" s="8"/>
      <c r="O41" s="8"/>
      <c r="P41" s="3">
        <f t="shared" si="0"/>
        <v>1.71</v>
      </c>
      <c r="Q41" s="3">
        <f t="shared" si="1"/>
        <v>1.94</v>
      </c>
      <c r="R41" s="3">
        <f t="shared" si="2"/>
        <v>3.88</v>
      </c>
      <c r="S41" s="3">
        <f t="shared" si="3"/>
        <v>3.42</v>
      </c>
      <c r="T41" s="8"/>
      <c r="U41" s="8"/>
      <c r="V41" s="8"/>
      <c r="W41" s="8">
        <f t="shared" si="4"/>
        <v>1.71</v>
      </c>
      <c r="X41" s="3">
        <v>3.88</v>
      </c>
      <c r="Y41" s="3">
        <v>3.42</v>
      </c>
      <c r="Z41" s="8">
        <f t="shared" si="5"/>
        <v>7.6186836798394522</v>
      </c>
      <c r="AA41" s="8">
        <f t="shared" si="6"/>
        <v>1350.47991896134</v>
      </c>
      <c r="AB41" s="8">
        <f t="shared" si="7"/>
        <v>1.3504799189613401</v>
      </c>
      <c r="AC41" s="8"/>
      <c r="AD41" s="8"/>
      <c r="AE41" s="8"/>
      <c r="AF41" s="2"/>
      <c r="AG41" s="2" t="s">
        <v>72</v>
      </c>
      <c r="AH41" s="2" t="s">
        <v>73</v>
      </c>
      <c r="AI41" s="2" t="s">
        <v>43</v>
      </c>
      <c r="AJ41" s="8"/>
      <c r="AK41" s="8"/>
    </row>
    <row r="42" spans="1:37" ht="12.5" x14ac:dyDescent="0.25">
      <c r="A42" s="1">
        <v>2019</v>
      </c>
      <c r="B42" s="3">
        <v>1282</v>
      </c>
      <c r="C42" s="3" t="s">
        <v>37</v>
      </c>
      <c r="D42" s="1" t="s">
        <v>38</v>
      </c>
      <c r="E42" s="1"/>
      <c r="F42" s="1" t="s">
        <v>39</v>
      </c>
      <c r="G42" s="3" t="s">
        <v>40</v>
      </c>
      <c r="H42" s="3">
        <v>1</v>
      </c>
      <c r="I42" s="3">
        <v>255.47810999999999</v>
      </c>
      <c r="J42" s="3">
        <v>11.807219999999999</v>
      </c>
      <c r="K42" s="3">
        <v>16.242450000000002</v>
      </c>
      <c r="L42" s="3">
        <v>3.5000000000000003E-2</v>
      </c>
      <c r="M42" s="3">
        <v>0.05</v>
      </c>
      <c r="N42" s="3">
        <v>1.002</v>
      </c>
      <c r="O42" s="3">
        <v>1.7729999999999999</v>
      </c>
      <c r="P42" s="3">
        <v>1.3580000000000001</v>
      </c>
      <c r="Q42" s="3">
        <v>2.077</v>
      </c>
      <c r="R42" s="3">
        <f t="shared" si="2"/>
        <v>4.1539999999999999</v>
      </c>
      <c r="S42" s="3">
        <f t="shared" si="3"/>
        <v>2.7160000000000002</v>
      </c>
      <c r="T42" s="8">
        <f t="shared" ref="T42:T233" si="8">Q42-O42</f>
        <v>0.30400000000000005</v>
      </c>
      <c r="U42" s="8">
        <f t="shared" ref="U42:U233" si="9">P42-N42</f>
        <v>0.35600000000000009</v>
      </c>
      <c r="V42" s="8">
        <f t="shared" ref="V42:V233" si="10">Q42-M42</f>
        <v>2.0270000000000001</v>
      </c>
      <c r="W42" s="8">
        <f t="shared" si="4"/>
        <v>1.3230000000000002</v>
      </c>
      <c r="X42" s="7"/>
      <c r="Y42" s="3"/>
      <c r="Z42" s="3">
        <f t="shared" si="5"/>
        <v>4.085316308570941</v>
      </c>
      <c r="AA42" s="3">
        <f t="shared" si="6"/>
        <v>6400.789333194155</v>
      </c>
      <c r="AB42" s="3">
        <f t="shared" si="7"/>
        <v>6.4007893331941554</v>
      </c>
      <c r="AC42" s="3"/>
      <c r="AD42" s="3"/>
      <c r="AE42" s="3"/>
      <c r="AF42" s="1"/>
      <c r="AG42" s="1" t="s">
        <v>41</v>
      </c>
      <c r="AH42" s="1" t="s">
        <v>42</v>
      </c>
      <c r="AI42" s="1" t="s">
        <v>43</v>
      </c>
      <c r="AJ42" s="3"/>
      <c r="AK42" s="3"/>
    </row>
    <row r="43" spans="1:37" ht="12.5" x14ac:dyDescent="0.25">
      <c r="A43" s="1">
        <v>2019</v>
      </c>
      <c r="B43" s="3">
        <v>1282</v>
      </c>
      <c r="C43" s="3" t="s">
        <v>37</v>
      </c>
      <c r="D43" s="1" t="s">
        <v>38</v>
      </c>
      <c r="E43" s="1"/>
      <c r="F43" s="1" t="s">
        <v>39</v>
      </c>
      <c r="G43" s="3" t="s">
        <v>40</v>
      </c>
      <c r="H43" s="3">
        <v>2</v>
      </c>
      <c r="I43" s="3">
        <v>183.55497</v>
      </c>
      <c r="J43" s="3">
        <v>10.958310000000001</v>
      </c>
      <c r="K43" s="3">
        <v>13.824630000000001</v>
      </c>
      <c r="L43" s="3">
        <v>3.4000000000000002E-2</v>
      </c>
      <c r="M43" s="3">
        <v>5.3999999999999999E-2</v>
      </c>
      <c r="N43" s="3">
        <v>0.98599999999999999</v>
      </c>
      <c r="O43" s="3">
        <v>1.6160000000000001</v>
      </c>
      <c r="P43" s="3">
        <v>1.3149999999999999</v>
      </c>
      <c r="Q43" s="3">
        <v>1.8140000000000001</v>
      </c>
      <c r="R43" s="3">
        <f t="shared" si="2"/>
        <v>3.6280000000000001</v>
      </c>
      <c r="S43" s="3">
        <f t="shared" si="3"/>
        <v>2.63</v>
      </c>
      <c r="T43" s="8">
        <f t="shared" si="8"/>
        <v>0.19799999999999995</v>
      </c>
      <c r="U43" s="8">
        <f t="shared" si="9"/>
        <v>0.32899999999999996</v>
      </c>
      <c r="V43" s="8">
        <f t="shared" si="10"/>
        <v>1.76</v>
      </c>
      <c r="W43" s="8">
        <f t="shared" si="4"/>
        <v>1.2809999999999999</v>
      </c>
      <c r="X43" s="7"/>
      <c r="Y43" s="3"/>
      <c r="Z43" s="3">
        <f t="shared" si="5"/>
        <v>3.2396972151128027</v>
      </c>
      <c r="AA43" s="3">
        <f t="shared" si="6"/>
        <v>5799.1888575984822</v>
      </c>
      <c r="AB43" s="3">
        <f t="shared" si="7"/>
        <v>5.799188857598482</v>
      </c>
      <c r="AC43" s="3"/>
      <c r="AD43" s="3"/>
      <c r="AE43" s="3"/>
      <c r="AF43" s="1"/>
      <c r="AG43" s="1" t="s">
        <v>41</v>
      </c>
      <c r="AH43" s="1" t="s">
        <v>42</v>
      </c>
      <c r="AI43" s="1" t="s">
        <v>43</v>
      </c>
      <c r="AJ43" s="3"/>
      <c r="AK43" s="3"/>
    </row>
    <row r="44" spans="1:37" ht="12.5" x14ac:dyDescent="0.25">
      <c r="A44" s="1">
        <v>2019</v>
      </c>
      <c r="B44" s="3">
        <v>1282</v>
      </c>
      <c r="C44" s="3" t="s">
        <v>37</v>
      </c>
      <c r="D44" s="1" t="s">
        <v>38</v>
      </c>
      <c r="E44" s="1"/>
      <c r="F44" s="1" t="s">
        <v>39</v>
      </c>
      <c r="G44" s="3" t="s">
        <v>40</v>
      </c>
      <c r="H44" s="3">
        <v>3</v>
      </c>
      <c r="I44" s="3">
        <v>200.86304999999999</v>
      </c>
      <c r="J44" s="3">
        <v>11.414440000000001</v>
      </c>
      <c r="K44" s="3">
        <v>11.94439</v>
      </c>
      <c r="L44" s="3">
        <v>1.4999999999999999E-2</v>
      </c>
      <c r="M44" s="3">
        <v>6.4000000000000001E-2</v>
      </c>
      <c r="N44" s="3">
        <v>0.61699999999999999</v>
      </c>
      <c r="O44" s="3">
        <v>1.8680000000000001</v>
      </c>
      <c r="P44" s="3">
        <v>0.90100000000000002</v>
      </c>
      <c r="Q44" s="3">
        <v>2.1659999999999999</v>
      </c>
      <c r="R44" s="3">
        <f t="shared" si="2"/>
        <v>4.3319999999999999</v>
      </c>
      <c r="S44" s="3">
        <f t="shared" si="3"/>
        <v>1.802</v>
      </c>
      <c r="T44" s="8">
        <f t="shared" si="8"/>
        <v>0.29799999999999982</v>
      </c>
      <c r="U44" s="8">
        <f t="shared" si="9"/>
        <v>0.28400000000000003</v>
      </c>
      <c r="V44" s="8">
        <f t="shared" si="10"/>
        <v>2.1019999999999999</v>
      </c>
      <c r="W44" s="8">
        <f t="shared" si="4"/>
        <v>0.88600000000000001</v>
      </c>
      <c r="X44" s="7"/>
      <c r="Y44" s="3"/>
      <c r="Z44" s="3">
        <f t="shared" si="5"/>
        <v>1.2442931394308328</v>
      </c>
      <c r="AA44" s="3">
        <f t="shared" si="6"/>
        <v>16522.770595905735</v>
      </c>
      <c r="AB44" s="3">
        <f t="shared" si="7"/>
        <v>16.522770595905737</v>
      </c>
      <c r="AC44" s="3"/>
      <c r="AD44" s="3"/>
      <c r="AE44" s="3"/>
      <c r="AF44" s="1"/>
      <c r="AG44" s="1" t="s">
        <v>41</v>
      </c>
      <c r="AH44" s="1" t="s">
        <v>42</v>
      </c>
      <c r="AI44" s="1" t="s">
        <v>43</v>
      </c>
      <c r="AJ44" s="3"/>
      <c r="AK44" s="3"/>
    </row>
    <row r="45" spans="1:37" ht="12.5" x14ac:dyDescent="0.25">
      <c r="A45" s="1">
        <v>2019</v>
      </c>
      <c r="B45" s="3">
        <v>1282</v>
      </c>
      <c r="C45" s="3" t="s">
        <v>37</v>
      </c>
      <c r="D45" s="1" t="s">
        <v>38</v>
      </c>
      <c r="E45" s="1"/>
      <c r="F45" s="1" t="s">
        <v>39</v>
      </c>
      <c r="G45" s="3" t="s">
        <v>40</v>
      </c>
      <c r="H45" s="3">
        <v>4</v>
      </c>
      <c r="I45" s="3">
        <v>148.45812000000001</v>
      </c>
      <c r="J45" s="3">
        <v>7.5611699999999997</v>
      </c>
      <c r="K45" s="3">
        <v>13.71589</v>
      </c>
      <c r="L45" s="3">
        <v>2.1999999999999999E-2</v>
      </c>
      <c r="M45" s="3">
        <v>6.7000000000000004E-2</v>
      </c>
      <c r="N45" s="3">
        <v>0.76100000000000001</v>
      </c>
      <c r="O45" s="3">
        <v>2.0209999999999999</v>
      </c>
      <c r="P45" s="3">
        <v>1.0820000000000001</v>
      </c>
      <c r="Q45" s="3">
        <v>2.3220000000000001</v>
      </c>
      <c r="R45" s="3">
        <f t="shared" si="2"/>
        <v>4.6440000000000001</v>
      </c>
      <c r="S45" s="3">
        <f t="shared" si="3"/>
        <v>2.1640000000000001</v>
      </c>
      <c r="T45" s="8">
        <f t="shared" si="8"/>
        <v>0.30100000000000016</v>
      </c>
      <c r="U45" s="8">
        <f t="shared" si="9"/>
        <v>0.32100000000000006</v>
      </c>
      <c r="V45" s="8">
        <f t="shared" si="10"/>
        <v>2.2549999999999999</v>
      </c>
      <c r="W45" s="8">
        <f t="shared" si="4"/>
        <v>1.06</v>
      </c>
      <c r="X45" s="7"/>
      <c r="Y45" s="3"/>
      <c r="Z45" s="3">
        <f t="shared" si="5"/>
        <v>2.310116484096326</v>
      </c>
      <c r="AA45" s="3">
        <f t="shared" si="6"/>
        <v>6577.723358155301</v>
      </c>
      <c r="AB45" s="3">
        <f t="shared" si="7"/>
        <v>6.5777233581553007</v>
      </c>
      <c r="AC45" s="3"/>
      <c r="AD45" s="3"/>
      <c r="AE45" s="3"/>
      <c r="AF45" s="1"/>
      <c r="AG45" s="1" t="s">
        <v>41</v>
      </c>
      <c r="AH45" s="1" t="s">
        <v>42</v>
      </c>
      <c r="AI45" s="1" t="s">
        <v>43</v>
      </c>
      <c r="AJ45" s="3"/>
      <c r="AK45" s="3"/>
    </row>
    <row r="46" spans="1:37" ht="12.5" x14ac:dyDescent="0.25">
      <c r="A46" s="1">
        <v>2019</v>
      </c>
      <c r="B46" s="3">
        <v>1282</v>
      </c>
      <c r="C46" s="3" t="s">
        <v>37</v>
      </c>
      <c r="D46" s="1" t="s">
        <v>38</v>
      </c>
      <c r="E46" s="1"/>
      <c r="F46" s="1" t="s">
        <v>44</v>
      </c>
      <c r="G46" s="3" t="s">
        <v>40</v>
      </c>
      <c r="H46" s="3">
        <v>1</v>
      </c>
      <c r="I46" s="3">
        <v>101.60298</v>
      </c>
      <c r="J46" s="3">
        <v>6.9356099999999996</v>
      </c>
      <c r="K46" s="3">
        <v>10.90166</v>
      </c>
      <c r="L46" s="3">
        <v>2.7E-2</v>
      </c>
      <c r="M46" s="3">
        <v>6.7000000000000004E-2</v>
      </c>
      <c r="N46" s="3">
        <v>1.085</v>
      </c>
      <c r="O46" s="3">
        <v>1.927</v>
      </c>
      <c r="P46" s="3">
        <v>1.3280000000000001</v>
      </c>
      <c r="Q46" s="3">
        <v>2.2469999999999999</v>
      </c>
      <c r="R46" s="3">
        <f t="shared" si="2"/>
        <v>4.4939999999999998</v>
      </c>
      <c r="S46" s="3">
        <f t="shared" si="3"/>
        <v>2.6560000000000001</v>
      </c>
      <c r="T46" s="8">
        <f t="shared" si="8"/>
        <v>0.31999999999999984</v>
      </c>
      <c r="U46" s="8">
        <f t="shared" si="9"/>
        <v>0.2430000000000001</v>
      </c>
      <c r="V46" s="8">
        <f t="shared" si="10"/>
        <v>2.1799999999999997</v>
      </c>
      <c r="W46" s="8">
        <f t="shared" si="4"/>
        <v>1.3010000000000002</v>
      </c>
      <c r="X46" s="7"/>
      <c r="Y46" s="3"/>
      <c r="Z46" s="3">
        <f t="shared" si="5"/>
        <v>4.1332072154879764</v>
      </c>
      <c r="AA46" s="3">
        <f t="shared" si="6"/>
        <v>2516.0820173208303</v>
      </c>
      <c r="AB46" s="3">
        <f t="shared" si="7"/>
        <v>2.5160820173208305</v>
      </c>
      <c r="AC46" s="3"/>
      <c r="AD46" s="3"/>
      <c r="AE46" s="3"/>
      <c r="AF46" s="1"/>
      <c r="AG46" s="1" t="s">
        <v>41</v>
      </c>
      <c r="AH46" s="1" t="s">
        <v>42</v>
      </c>
      <c r="AI46" s="1" t="s">
        <v>43</v>
      </c>
      <c r="AJ46" s="3"/>
      <c r="AK46" s="3"/>
    </row>
    <row r="47" spans="1:37" ht="12.5" x14ac:dyDescent="0.25">
      <c r="A47" s="1">
        <v>2019</v>
      </c>
      <c r="B47" s="3">
        <v>1282</v>
      </c>
      <c r="C47" s="3" t="s">
        <v>37</v>
      </c>
      <c r="D47" s="1" t="s">
        <v>38</v>
      </c>
      <c r="E47" s="1"/>
      <c r="F47" s="1" t="s">
        <v>44</v>
      </c>
      <c r="G47" s="3" t="s">
        <v>40</v>
      </c>
      <c r="H47" s="3">
        <v>2</v>
      </c>
      <c r="I47" s="3">
        <v>180.79488000000001</v>
      </c>
      <c r="J47" s="3">
        <v>9.7822499999999994</v>
      </c>
      <c r="K47" s="3">
        <v>11.02125</v>
      </c>
      <c r="L47" s="3">
        <v>1.9E-2</v>
      </c>
      <c r="M47" s="3">
        <v>5.7000000000000002E-2</v>
      </c>
      <c r="N47" s="3">
        <v>0.61499999999999999</v>
      </c>
      <c r="O47" s="3">
        <v>1.6779999999999999</v>
      </c>
      <c r="P47" s="3">
        <v>0.879</v>
      </c>
      <c r="Q47" s="3">
        <v>1.9470000000000001</v>
      </c>
      <c r="R47" s="3">
        <f t="shared" si="2"/>
        <v>3.8940000000000001</v>
      </c>
      <c r="S47" s="3">
        <f t="shared" si="3"/>
        <v>1.758</v>
      </c>
      <c r="T47" s="8">
        <f t="shared" si="8"/>
        <v>0.26900000000000013</v>
      </c>
      <c r="U47" s="8">
        <f t="shared" si="9"/>
        <v>0.26400000000000001</v>
      </c>
      <c r="V47" s="8">
        <f t="shared" si="10"/>
        <v>1.8900000000000001</v>
      </c>
      <c r="W47" s="8">
        <f t="shared" si="4"/>
        <v>0.86</v>
      </c>
      <c r="X47" s="7"/>
      <c r="Y47" s="3"/>
      <c r="Z47" s="3">
        <f t="shared" si="5"/>
        <v>1.0385381581971236</v>
      </c>
      <c r="AA47" s="3">
        <f t="shared" si="6"/>
        <v>17818.420184121507</v>
      </c>
      <c r="AB47" s="3">
        <f t="shared" si="7"/>
        <v>17.818420184121507</v>
      </c>
      <c r="AC47" s="3"/>
      <c r="AD47" s="3"/>
      <c r="AE47" s="3"/>
      <c r="AF47" s="1"/>
      <c r="AG47" s="1" t="s">
        <v>41</v>
      </c>
      <c r="AH47" s="1" t="s">
        <v>42</v>
      </c>
      <c r="AI47" s="1" t="s">
        <v>43</v>
      </c>
      <c r="AJ47" s="3"/>
      <c r="AK47" s="3"/>
    </row>
    <row r="48" spans="1:37" ht="12.5" x14ac:dyDescent="0.25">
      <c r="A48" s="1">
        <v>2019</v>
      </c>
      <c r="B48" s="3">
        <v>1282</v>
      </c>
      <c r="C48" s="3" t="s">
        <v>37</v>
      </c>
      <c r="D48" s="1" t="s">
        <v>38</v>
      </c>
      <c r="E48" s="1"/>
      <c r="F48" s="1" t="s">
        <v>44</v>
      </c>
      <c r="G48" s="3" t="s">
        <v>40</v>
      </c>
      <c r="H48" s="3">
        <v>3</v>
      </c>
      <c r="I48" s="3">
        <v>123.66173000000001</v>
      </c>
      <c r="J48" s="3">
        <v>11.317640000000001</v>
      </c>
      <c r="K48" s="3">
        <v>11.64223</v>
      </c>
      <c r="L48" s="3">
        <v>0.02</v>
      </c>
      <c r="M48" s="3">
        <v>6.7000000000000004E-2</v>
      </c>
      <c r="N48" s="3">
        <v>0.66900000000000004</v>
      </c>
      <c r="O48" s="3">
        <v>1.5429999999999999</v>
      </c>
      <c r="P48" s="3">
        <v>0.89500000000000002</v>
      </c>
      <c r="Q48" s="3">
        <v>1.8680000000000001</v>
      </c>
      <c r="R48" s="3">
        <f t="shared" si="2"/>
        <v>3.7360000000000002</v>
      </c>
      <c r="S48" s="3">
        <f t="shared" si="3"/>
        <v>1.79</v>
      </c>
      <c r="T48" s="8">
        <f t="shared" si="8"/>
        <v>0.32500000000000018</v>
      </c>
      <c r="U48" s="8">
        <f t="shared" si="9"/>
        <v>0.22599999999999998</v>
      </c>
      <c r="V48" s="8">
        <f t="shared" si="10"/>
        <v>1.8010000000000002</v>
      </c>
      <c r="W48" s="8">
        <f t="shared" si="4"/>
        <v>0.875</v>
      </c>
      <c r="X48" s="7"/>
      <c r="Y48" s="3"/>
      <c r="Z48" s="3">
        <f t="shared" si="5"/>
        <v>1.0518065214339205</v>
      </c>
      <c r="AA48" s="3">
        <f t="shared" si="6"/>
        <v>12033.860852519467</v>
      </c>
      <c r="AB48" s="3">
        <f t="shared" si="7"/>
        <v>12.033860852519467</v>
      </c>
      <c r="AC48" s="3"/>
      <c r="AD48" s="3"/>
      <c r="AE48" s="3"/>
      <c r="AF48" s="1"/>
      <c r="AG48" s="1" t="s">
        <v>41</v>
      </c>
      <c r="AH48" s="1" t="s">
        <v>42</v>
      </c>
      <c r="AI48" s="1" t="s">
        <v>43</v>
      </c>
      <c r="AJ48" s="3"/>
      <c r="AK48" s="3"/>
    </row>
    <row r="49" spans="1:37" ht="12.5" x14ac:dyDescent="0.25">
      <c r="A49" s="1">
        <v>2019</v>
      </c>
      <c r="B49" s="3">
        <v>1282</v>
      </c>
      <c r="C49" s="3" t="s">
        <v>37</v>
      </c>
      <c r="D49" s="1" t="s">
        <v>38</v>
      </c>
      <c r="E49" s="1"/>
      <c r="F49" s="1" t="s">
        <v>44</v>
      </c>
      <c r="G49" s="3" t="s">
        <v>40</v>
      </c>
      <c r="H49" s="3">
        <v>4</v>
      </c>
      <c r="I49" s="3">
        <v>90.743849999999995</v>
      </c>
      <c r="J49" s="3">
        <v>8.8795800000000007</v>
      </c>
      <c r="K49" s="3">
        <v>11.461220000000001</v>
      </c>
      <c r="L49" s="3">
        <v>2.4E-2</v>
      </c>
      <c r="M49" s="3">
        <v>5.8999999999999997E-2</v>
      </c>
      <c r="N49" s="3">
        <v>0.68600000000000005</v>
      </c>
      <c r="O49" s="3">
        <v>1.7509999999999999</v>
      </c>
      <c r="P49" s="3">
        <v>1.0569999999999999</v>
      </c>
      <c r="Q49" s="3">
        <v>1.9790000000000001</v>
      </c>
      <c r="R49" s="3">
        <f t="shared" si="2"/>
        <v>3.9580000000000002</v>
      </c>
      <c r="S49" s="3">
        <f t="shared" si="3"/>
        <v>2.1139999999999999</v>
      </c>
      <c r="T49" s="8">
        <f t="shared" si="8"/>
        <v>0.2280000000000002</v>
      </c>
      <c r="U49" s="8">
        <f t="shared" si="9"/>
        <v>0.37099999999999989</v>
      </c>
      <c r="V49" s="8">
        <f t="shared" si="10"/>
        <v>1.9200000000000002</v>
      </c>
      <c r="W49" s="8">
        <f t="shared" si="4"/>
        <v>1.0329999999999999</v>
      </c>
      <c r="X49" s="7"/>
      <c r="Y49" s="3"/>
      <c r="Z49" s="3">
        <f t="shared" si="5"/>
        <v>1.8355264094731802</v>
      </c>
      <c r="AA49" s="3">
        <f t="shared" si="6"/>
        <v>5060.1348468425349</v>
      </c>
      <c r="AB49" s="3">
        <f t="shared" si="7"/>
        <v>5.0601348468425353</v>
      </c>
      <c r="AC49" s="3"/>
      <c r="AD49" s="3"/>
      <c r="AE49" s="3"/>
      <c r="AF49" s="1"/>
      <c r="AG49" s="1" t="s">
        <v>41</v>
      </c>
      <c r="AH49" s="1" t="s">
        <v>42</v>
      </c>
      <c r="AI49" s="1" t="s">
        <v>43</v>
      </c>
      <c r="AJ49" s="3"/>
      <c r="AK49" s="3"/>
    </row>
    <row r="50" spans="1:37" ht="12.5" x14ac:dyDescent="0.25">
      <c r="A50" s="1">
        <v>2019</v>
      </c>
      <c r="B50" s="3">
        <v>1282</v>
      </c>
      <c r="C50" s="3" t="s">
        <v>37</v>
      </c>
      <c r="D50" s="1" t="s">
        <v>38</v>
      </c>
      <c r="E50" s="1"/>
      <c r="F50" s="1" t="s">
        <v>45</v>
      </c>
      <c r="G50" s="3" t="s">
        <v>46</v>
      </c>
      <c r="H50" s="3">
        <v>1</v>
      </c>
      <c r="I50" s="3">
        <v>215.16161</v>
      </c>
      <c r="J50" s="3"/>
      <c r="K50" s="3">
        <v>21.204149999999998</v>
      </c>
      <c r="L50" s="3">
        <v>5.8999999999999997E-2</v>
      </c>
      <c r="M50" s="3">
        <v>7.4999999999999997E-2</v>
      </c>
      <c r="N50" s="3">
        <v>2.0609999999999999</v>
      </c>
      <c r="O50" s="3">
        <v>2.5790000000000002</v>
      </c>
      <c r="P50" s="3">
        <v>2.5049999999999999</v>
      </c>
      <c r="Q50" s="3">
        <v>2.8250000000000002</v>
      </c>
      <c r="R50" s="3">
        <f t="shared" si="2"/>
        <v>5.65</v>
      </c>
      <c r="S50" s="3">
        <f t="shared" si="3"/>
        <v>5.01</v>
      </c>
      <c r="T50" s="8">
        <f t="shared" si="8"/>
        <v>0.246</v>
      </c>
      <c r="U50" s="8">
        <f t="shared" si="9"/>
        <v>0.44399999999999995</v>
      </c>
      <c r="V50" s="8">
        <f t="shared" si="10"/>
        <v>2.75</v>
      </c>
      <c r="W50" s="8">
        <f t="shared" si="4"/>
        <v>2.4459999999999997</v>
      </c>
      <c r="X50" s="3"/>
      <c r="Y50" s="3"/>
      <c r="Z50" s="3">
        <f t="shared" si="5"/>
        <v>34.876389893986179</v>
      </c>
      <c r="AA50" s="3">
        <f t="shared" si="6"/>
        <v>631.44973883910382</v>
      </c>
      <c r="AB50" s="3">
        <f t="shared" si="7"/>
        <v>0.63144973883910382</v>
      </c>
      <c r="AC50" s="3"/>
      <c r="AD50" s="3"/>
      <c r="AE50" s="3"/>
      <c r="AF50" s="1"/>
      <c r="AG50" s="1" t="s">
        <v>41</v>
      </c>
      <c r="AH50" s="1" t="s">
        <v>42</v>
      </c>
      <c r="AI50" s="1" t="s">
        <v>43</v>
      </c>
      <c r="AJ50" s="3"/>
      <c r="AK50" s="3"/>
    </row>
    <row r="51" spans="1:37" ht="12.5" x14ac:dyDescent="0.25">
      <c r="A51" s="1">
        <v>2019</v>
      </c>
      <c r="B51" s="3">
        <v>1282</v>
      </c>
      <c r="C51" s="3" t="s">
        <v>37</v>
      </c>
      <c r="D51" s="1" t="s">
        <v>38</v>
      </c>
      <c r="E51" s="1"/>
      <c r="F51" s="1" t="s">
        <v>45</v>
      </c>
      <c r="G51" s="3" t="s">
        <v>46</v>
      </c>
      <c r="H51" s="3">
        <v>2</v>
      </c>
      <c r="I51" s="3">
        <v>100.72932</v>
      </c>
      <c r="J51" s="3">
        <v>10.945119999999999</v>
      </c>
      <c r="K51" s="3">
        <v>13.10172</v>
      </c>
      <c r="L51" s="3">
        <v>4.7E-2</v>
      </c>
      <c r="M51" s="3">
        <v>8.1000000000000003E-2</v>
      </c>
      <c r="N51" s="3">
        <v>2.0840000000000001</v>
      </c>
      <c r="O51" s="3">
        <v>2.57</v>
      </c>
      <c r="P51" s="3">
        <v>2.4119999999999999</v>
      </c>
      <c r="Q51" s="3">
        <v>2.8919999999999999</v>
      </c>
      <c r="R51" s="3">
        <f t="shared" si="2"/>
        <v>5.7839999999999998</v>
      </c>
      <c r="S51" s="3">
        <f t="shared" si="3"/>
        <v>4.8239999999999998</v>
      </c>
      <c r="T51" s="8">
        <f t="shared" si="8"/>
        <v>0.32200000000000006</v>
      </c>
      <c r="U51" s="8">
        <f t="shared" si="9"/>
        <v>0.32799999999999985</v>
      </c>
      <c r="V51" s="8">
        <f t="shared" si="10"/>
        <v>2.8109999999999999</v>
      </c>
      <c r="W51" s="8">
        <f t="shared" si="4"/>
        <v>2.3649999999999998</v>
      </c>
      <c r="X51" s="3"/>
      <c r="Y51" s="3"/>
      <c r="Z51" s="3">
        <f t="shared" si="5"/>
        <v>31.872789932405919</v>
      </c>
      <c r="AA51" s="3">
        <f t="shared" si="6"/>
        <v>323.47546698500594</v>
      </c>
      <c r="AB51" s="3">
        <f t="shared" si="7"/>
        <v>0.32347546698500595</v>
      </c>
      <c r="AC51" s="3"/>
      <c r="AD51" s="3"/>
      <c r="AE51" s="3"/>
      <c r="AF51" s="1"/>
      <c r="AG51" s="1" t="s">
        <v>41</v>
      </c>
      <c r="AH51" s="1" t="s">
        <v>42</v>
      </c>
      <c r="AI51" s="1" t="s">
        <v>43</v>
      </c>
      <c r="AJ51" s="3"/>
      <c r="AK51" s="3"/>
    </row>
    <row r="52" spans="1:37" ht="12.5" x14ac:dyDescent="0.25">
      <c r="A52" s="1">
        <v>2019</v>
      </c>
      <c r="B52" s="3">
        <v>1282</v>
      </c>
      <c r="C52" s="3" t="s">
        <v>37</v>
      </c>
      <c r="D52" s="1" t="s">
        <v>38</v>
      </c>
      <c r="E52" s="1"/>
      <c r="F52" s="1" t="s">
        <v>45</v>
      </c>
      <c r="G52" s="3" t="s">
        <v>40</v>
      </c>
      <c r="H52" s="3">
        <v>1</v>
      </c>
      <c r="I52" s="3">
        <v>149.17912999999999</v>
      </c>
      <c r="J52" s="3">
        <v>7.3572600000000001</v>
      </c>
      <c r="K52" s="3">
        <v>12.659979999999999</v>
      </c>
      <c r="L52" s="3"/>
      <c r="M52" s="3"/>
      <c r="N52" s="3">
        <v>0.72499999999999998</v>
      </c>
      <c r="O52" s="3">
        <v>2.0249999999999999</v>
      </c>
      <c r="P52" s="3">
        <v>1.0669999999999999</v>
      </c>
      <c r="Q52" s="3">
        <v>2.2160000000000002</v>
      </c>
      <c r="R52" s="3">
        <f t="shared" si="2"/>
        <v>4.4320000000000004</v>
      </c>
      <c r="S52" s="3">
        <f t="shared" si="3"/>
        <v>2.1339999999999999</v>
      </c>
      <c r="T52" s="8">
        <f t="shared" si="8"/>
        <v>0.19100000000000028</v>
      </c>
      <c r="U52" s="8">
        <f t="shared" si="9"/>
        <v>0.34199999999999997</v>
      </c>
      <c r="V52" s="8">
        <f t="shared" si="10"/>
        <v>2.2160000000000002</v>
      </c>
      <c r="W52" s="8">
        <f t="shared" si="4"/>
        <v>1.0669999999999999</v>
      </c>
      <c r="X52" s="3"/>
      <c r="Y52" s="3"/>
      <c r="Z52" s="3">
        <f t="shared" si="5"/>
        <v>2.1142332359524123</v>
      </c>
      <c r="AA52" s="3">
        <f t="shared" si="6"/>
        <v>7222.0534970116287</v>
      </c>
      <c r="AB52" s="3">
        <f t="shared" si="7"/>
        <v>7.222053497011629</v>
      </c>
      <c r="AC52" s="3"/>
      <c r="AD52" s="3"/>
      <c r="AE52" s="3"/>
      <c r="AF52" s="1"/>
      <c r="AG52" s="1" t="s">
        <v>41</v>
      </c>
      <c r="AH52" s="1" t="s">
        <v>42</v>
      </c>
      <c r="AI52" s="1" t="s">
        <v>43</v>
      </c>
      <c r="AJ52" s="3"/>
      <c r="AK52" s="3"/>
    </row>
    <row r="53" spans="1:37" ht="12.5" x14ac:dyDescent="0.25">
      <c r="A53" s="1">
        <v>2019</v>
      </c>
      <c r="B53" s="3">
        <v>1282</v>
      </c>
      <c r="C53" s="3" t="s">
        <v>37</v>
      </c>
      <c r="D53" s="1" t="s">
        <v>38</v>
      </c>
      <c r="E53" s="1"/>
      <c r="F53" s="1" t="s">
        <v>45</v>
      </c>
      <c r="G53" s="3" t="s">
        <v>40</v>
      </c>
      <c r="H53" s="3">
        <v>2</v>
      </c>
      <c r="I53" s="3">
        <v>135.20273</v>
      </c>
      <c r="J53" s="3">
        <v>12.53613</v>
      </c>
      <c r="K53" s="3">
        <v>14.583270000000001</v>
      </c>
      <c r="L53" s="3"/>
      <c r="M53" s="3"/>
      <c r="N53" s="3">
        <v>1.5209999999999999</v>
      </c>
      <c r="O53" s="3">
        <v>2.145</v>
      </c>
      <c r="P53" s="3">
        <v>1.7330000000000001</v>
      </c>
      <c r="Q53" s="3">
        <v>2.4340000000000002</v>
      </c>
      <c r="R53" s="3">
        <f t="shared" si="2"/>
        <v>4.8680000000000003</v>
      </c>
      <c r="S53" s="3">
        <f t="shared" si="3"/>
        <v>3.4660000000000002</v>
      </c>
      <c r="T53" s="8">
        <f t="shared" si="8"/>
        <v>0.28900000000000015</v>
      </c>
      <c r="U53" s="8">
        <f t="shared" si="9"/>
        <v>0.21200000000000019</v>
      </c>
      <c r="V53" s="8">
        <f t="shared" si="10"/>
        <v>2.4340000000000002</v>
      </c>
      <c r="W53" s="8">
        <f t="shared" si="4"/>
        <v>1.7330000000000001</v>
      </c>
      <c r="X53" s="3"/>
      <c r="Y53" s="3"/>
      <c r="Z53" s="3">
        <f t="shared" si="5"/>
        <v>9.9496119607980233</v>
      </c>
      <c r="AA53" s="3">
        <f t="shared" si="6"/>
        <v>1390.8645698679479</v>
      </c>
      <c r="AB53" s="3">
        <f t="shared" si="7"/>
        <v>1.390864569867948</v>
      </c>
      <c r="AC53" s="3"/>
      <c r="AD53" s="3"/>
      <c r="AE53" s="3"/>
      <c r="AF53" s="1"/>
      <c r="AG53" s="1" t="s">
        <v>41</v>
      </c>
      <c r="AH53" s="1" t="s">
        <v>42</v>
      </c>
      <c r="AI53" s="1" t="s">
        <v>43</v>
      </c>
      <c r="AJ53" s="3"/>
      <c r="AK53" s="3"/>
    </row>
    <row r="54" spans="1:37" ht="12.5" x14ac:dyDescent="0.25">
      <c r="A54" s="1">
        <v>2019</v>
      </c>
      <c r="B54" s="3">
        <v>1282</v>
      </c>
      <c r="C54" s="3" t="s">
        <v>37</v>
      </c>
      <c r="D54" s="1" t="s">
        <v>38</v>
      </c>
      <c r="E54" s="1"/>
      <c r="F54" s="1" t="s">
        <v>45</v>
      </c>
      <c r="G54" s="3" t="s">
        <v>40</v>
      </c>
      <c r="H54" s="3">
        <v>3</v>
      </c>
      <c r="I54" s="3">
        <v>132.16498000000001</v>
      </c>
      <c r="J54" s="3">
        <v>7.4005599999999996</v>
      </c>
      <c r="K54" s="3">
        <v>11.079230000000001</v>
      </c>
      <c r="L54" s="3"/>
      <c r="M54" s="3"/>
      <c r="N54" s="3">
        <v>1.1639999999999999</v>
      </c>
      <c r="O54" s="3">
        <v>1.821</v>
      </c>
      <c r="P54" s="3">
        <v>1.399</v>
      </c>
      <c r="Q54" s="3">
        <v>2.0680000000000001</v>
      </c>
      <c r="R54" s="3">
        <f t="shared" si="2"/>
        <v>4.1360000000000001</v>
      </c>
      <c r="S54" s="3">
        <f t="shared" si="3"/>
        <v>2.798</v>
      </c>
      <c r="T54" s="8">
        <f t="shared" si="8"/>
        <v>0.24700000000000011</v>
      </c>
      <c r="U54" s="8">
        <f t="shared" si="9"/>
        <v>0.2350000000000001</v>
      </c>
      <c r="V54" s="8">
        <f t="shared" si="10"/>
        <v>2.0680000000000001</v>
      </c>
      <c r="W54" s="8">
        <f t="shared" si="4"/>
        <v>1.399</v>
      </c>
      <c r="X54" s="3"/>
      <c r="Y54" s="3"/>
      <c r="Z54" s="3">
        <f t="shared" si="5"/>
        <v>4.4472706388567307</v>
      </c>
      <c r="AA54" s="3">
        <f t="shared" si="6"/>
        <v>3041.7839364717065</v>
      </c>
      <c r="AB54" s="3">
        <f t="shared" si="7"/>
        <v>3.0417839364717065</v>
      </c>
      <c r="AC54" s="3"/>
      <c r="AD54" s="3"/>
      <c r="AE54" s="3"/>
      <c r="AF54" s="1"/>
      <c r="AG54" s="1" t="s">
        <v>41</v>
      </c>
      <c r="AH54" s="1" t="s">
        <v>42</v>
      </c>
      <c r="AI54" s="1" t="s">
        <v>43</v>
      </c>
      <c r="AJ54" s="3"/>
      <c r="AK54" s="3"/>
    </row>
    <row r="55" spans="1:37" ht="12.5" x14ac:dyDescent="0.25">
      <c r="A55" s="1">
        <v>2019</v>
      </c>
      <c r="B55" s="3">
        <v>1282</v>
      </c>
      <c r="C55" s="3" t="s">
        <v>37</v>
      </c>
      <c r="D55" s="1" t="s">
        <v>38</v>
      </c>
      <c r="E55" s="1"/>
      <c r="F55" s="1" t="s">
        <v>47</v>
      </c>
      <c r="G55" s="3" t="s">
        <v>46</v>
      </c>
      <c r="H55" s="3">
        <v>1</v>
      </c>
      <c r="I55" s="3">
        <v>126.15237999999999</v>
      </c>
      <c r="J55" s="3">
        <v>10.097860000000001</v>
      </c>
      <c r="K55" s="3">
        <v>17.118970000000001</v>
      </c>
      <c r="L55" s="3">
        <v>0.03</v>
      </c>
      <c r="M55" s="3">
        <v>8.5999999999999993E-2</v>
      </c>
      <c r="N55" s="3">
        <v>1.2350000000000001</v>
      </c>
      <c r="O55" s="3">
        <v>2.34</v>
      </c>
      <c r="P55" s="3">
        <v>1.518</v>
      </c>
      <c r="Q55" s="3">
        <v>2.7240000000000002</v>
      </c>
      <c r="R55" s="3">
        <f t="shared" si="2"/>
        <v>5.4480000000000004</v>
      </c>
      <c r="S55" s="3">
        <f t="shared" si="3"/>
        <v>3.036</v>
      </c>
      <c r="T55" s="8">
        <f t="shared" si="8"/>
        <v>0.38400000000000034</v>
      </c>
      <c r="U55" s="8">
        <f t="shared" si="9"/>
        <v>0.28299999999999992</v>
      </c>
      <c r="V55" s="8">
        <f t="shared" si="10"/>
        <v>2.6380000000000003</v>
      </c>
      <c r="W55" s="8">
        <f t="shared" si="4"/>
        <v>1.488</v>
      </c>
      <c r="X55" s="3"/>
      <c r="Y55" s="3"/>
      <c r="Z55" s="3">
        <f t="shared" si="5"/>
        <v>7.4836298619282564</v>
      </c>
      <c r="AA55" s="3">
        <f t="shared" si="6"/>
        <v>1725.3955588591418</v>
      </c>
      <c r="AB55" s="3">
        <f t="shared" si="7"/>
        <v>1.7253955588591419</v>
      </c>
      <c r="AC55" s="3"/>
      <c r="AD55" s="3"/>
      <c r="AE55" s="3"/>
      <c r="AF55" s="1"/>
      <c r="AG55" s="1" t="s">
        <v>41</v>
      </c>
      <c r="AH55" s="1" t="s">
        <v>42</v>
      </c>
      <c r="AI55" s="1" t="s">
        <v>43</v>
      </c>
      <c r="AJ55" s="3"/>
      <c r="AK55" s="3"/>
    </row>
    <row r="56" spans="1:37" ht="12.5" x14ac:dyDescent="0.25">
      <c r="A56" s="1">
        <v>2019</v>
      </c>
      <c r="B56" s="3">
        <v>1282</v>
      </c>
      <c r="C56" s="3" t="s">
        <v>37</v>
      </c>
      <c r="D56" s="1" t="s">
        <v>38</v>
      </c>
      <c r="E56" s="1"/>
      <c r="F56" s="1" t="s">
        <v>47</v>
      </c>
      <c r="G56" s="3" t="s">
        <v>46</v>
      </c>
      <c r="H56" s="3">
        <v>2</v>
      </c>
      <c r="I56" s="3">
        <v>310.73309</v>
      </c>
      <c r="J56" s="3"/>
      <c r="K56" s="3">
        <v>28.4085</v>
      </c>
      <c r="L56" s="3">
        <v>4.1000000000000002E-2</v>
      </c>
      <c r="M56" s="3">
        <v>7.4999999999999997E-2</v>
      </c>
      <c r="N56" s="3">
        <v>1.478</v>
      </c>
      <c r="O56" s="3">
        <v>2.5830000000000002</v>
      </c>
      <c r="P56" s="3">
        <v>1.976</v>
      </c>
      <c r="Q56" s="3">
        <v>2.899</v>
      </c>
      <c r="R56" s="3">
        <f t="shared" si="2"/>
        <v>5.798</v>
      </c>
      <c r="S56" s="3">
        <f t="shared" si="3"/>
        <v>3.952</v>
      </c>
      <c r="T56" s="8">
        <f t="shared" si="8"/>
        <v>0.31599999999999984</v>
      </c>
      <c r="U56" s="8">
        <f t="shared" si="9"/>
        <v>0.498</v>
      </c>
      <c r="V56" s="8">
        <f t="shared" si="10"/>
        <v>2.8239999999999998</v>
      </c>
      <c r="W56" s="8">
        <f t="shared" si="4"/>
        <v>1.9350000000000001</v>
      </c>
      <c r="X56" s="3"/>
      <c r="Y56" s="3"/>
      <c r="Z56" s="3">
        <f t="shared" si="5"/>
        <v>17.567053238891045</v>
      </c>
      <c r="AA56" s="3">
        <f t="shared" si="6"/>
        <v>1810.481590179098</v>
      </c>
      <c r="AB56" s="3">
        <f t="shared" si="7"/>
        <v>1.810481590179098</v>
      </c>
      <c r="AC56" s="3"/>
      <c r="AD56" s="3"/>
      <c r="AE56" s="3"/>
      <c r="AF56" s="1"/>
      <c r="AG56" s="1" t="s">
        <v>41</v>
      </c>
      <c r="AH56" s="1" t="s">
        <v>42</v>
      </c>
      <c r="AI56" s="1" t="s">
        <v>43</v>
      </c>
      <c r="AJ56" s="3"/>
      <c r="AK56" s="3"/>
    </row>
    <row r="57" spans="1:37" ht="12.5" x14ac:dyDescent="0.25">
      <c r="A57" s="1">
        <v>2019</v>
      </c>
      <c r="B57" s="3">
        <v>1282</v>
      </c>
      <c r="C57" s="3" t="s">
        <v>37</v>
      </c>
      <c r="D57" s="1" t="s">
        <v>38</v>
      </c>
      <c r="E57" s="1"/>
      <c r="F57" s="1" t="s">
        <v>47</v>
      </c>
      <c r="G57" s="3" t="s">
        <v>40</v>
      </c>
      <c r="H57" s="3">
        <v>1</v>
      </c>
      <c r="I57" s="3">
        <v>90.190439999999995</v>
      </c>
      <c r="J57" s="3">
        <v>4.1028700000000002</v>
      </c>
      <c r="K57" s="3">
        <v>7.61843</v>
      </c>
      <c r="L57" s="3"/>
      <c r="M57" s="3"/>
      <c r="N57" s="3">
        <v>0.73699999999999999</v>
      </c>
      <c r="O57" s="3">
        <v>1.48</v>
      </c>
      <c r="P57" s="3">
        <v>0.93899999999999995</v>
      </c>
      <c r="Q57" s="3">
        <v>1.788</v>
      </c>
      <c r="R57" s="3">
        <f t="shared" si="2"/>
        <v>3.5760000000000001</v>
      </c>
      <c r="S57" s="3">
        <f t="shared" si="3"/>
        <v>1.8779999999999999</v>
      </c>
      <c r="T57" s="8">
        <f t="shared" si="8"/>
        <v>0.30800000000000005</v>
      </c>
      <c r="U57" s="8">
        <f t="shared" si="9"/>
        <v>0.20199999999999996</v>
      </c>
      <c r="V57" s="8">
        <f t="shared" si="10"/>
        <v>1.788</v>
      </c>
      <c r="W57" s="8">
        <f t="shared" si="4"/>
        <v>0.93899999999999995</v>
      </c>
      <c r="X57" s="3"/>
      <c r="Y57" s="3"/>
      <c r="Z57" s="3">
        <f t="shared" si="5"/>
        <v>1.1626638585749522</v>
      </c>
      <c r="AA57" s="3">
        <f t="shared" si="6"/>
        <v>7939.8419925210837</v>
      </c>
      <c r="AB57" s="3">
        <f t="shared" si="7"/>
        <v>7.9398419925210835</v>
      </c>
      <c r="AC57" s="3"/>
      <c r="AD57" s="3"/>
      <c r="AE57" s="3"/>
      <c r="AF57" s="1"/>
      <c r="AG57" s="1" t="s">
        <v>41</v>
      </c>
      <c r="AH57" s="1" t="s">
        <v>42</v>
      </c>
      <c r="AI57" s="1" t="s">
        <v>43</v>
      </c>
      <c r="AJ57" s="3"/>
      <c r="AK57" s="3"/>
    </row>
    <row r="58" spans="1:37" ht="12.5" x14ac:dyDescent="0.25">
      <c r="A58" s="1">
        <v>2019</v>
      </c>
      <c r="B58" s="3">
        <v>1282</v>
      </c>
      <c r="C58" s="3" t="s">
        <v>37</v>
      </c>
      <c r="D58" s="1" t="s">
        <v>38</v>
      </c>
      <c r="E58" s="1"/>
      <c r="F58" s="1" t="s">
        <v>47</v>
      </c>
      <c r="G58" s="3" t="s">
        <v>40</v>
      </c>
      <c r="H58" s="3">
        <v>2</v>
      </c>
      <c r="I58" s="3">
        <v>186.68588</v>
      </c>
      <c r="J58" s="3">
        <v>7.1941600000000001</v>
      </c>
      <c r="K58" s="3">
        <v>12.84883</v>
      </c>
      <c r="L58" s="3"/>
      <c r="M58" s="3"/>
      <c r="N58" s="3">
        <v>0.93700000000000006</v>
      </c>
      <c r="O58" s="3">
        <v>1.6739999999999999</v>
      </c>
      <c r="P58" s="3">
        <v>1.1140000000000001</v>
      </c>
      <c r="Q58" s="3">
        <v>2.0089999999999999</v>
      </c>
      <c r="R58" s="3">
        <f t="shared" si="2"/>
        <v>4.0179999999999998</v>
      </c>
      <c r="S58" s="3">
        <f t="shared" si="3"/>
        <v>2.2280000000000002</v>
      </c>
      <c r="T58" s="8">
        <f t="shared" si="8"/>
        <v>0.33499999999999996</v>
      </c>
      <c r="U58" s="8">
        <f t="shared" si="9"/>
        <v>0.17700000000000005</v>
      </c>
      <c r="V58" s="8">
        <f t="shared" si="10"/>
        <v>2.0089999999999999</v>
      </c>
      <c r="W58" s="8">
        <f t="shared" si="4"/>
        <v>1.1140000000000001</v>
      </c>
      <c r="X58" s="3"/>
      <c r="Y58" s="3"/>
      <c r="Z58" s="3">
        <f t="shared" si="5"/>
        <v>2.1813501829883104</v>
      </c>
      <c r="AA58" s="3">
        <f t="shared" si="6"/>
        <v>8759.7478959827022</v>
      </c>
      <c r="AB58" s="3">
        <f t="shared" si="7"/>
        <v>8.7597478959827022</v>
      </c>
      <c r="AC58" s="3"/>
      <c r="AD58" s="3"/>
      <c r="AE58" s="3"/>
      <c r="AF58" s="1"/>
      <c r="AG58" s="1" t="s">
        <v>41</v>
      </c>
      <c r="AH58" s="1" t="s">
        <v>42</v>
      </c>
      <c r="AI58" s="1" t="s">
        <v>43</v>
      </c>
      <c r="AJ58" s="3"/>
      <c r="AK58" s="3"/>
    </row>
    <row r="59" spans="1:37" ht="12.5" x14ac:dyDescent="0.25">
      <c r="A59" s="1">
        <v>2019</v>
      </c>
      <c r="B59" s="3">
        <v>1282</v>
      </c>
      <c r="C59" s="3" t="s">
        <v>37</v>
      </c>
      <c r="D59" s="1" t="s">
        <v>38</v>
      </c>
      <c r="E59" s="1"/>
      <c r="F59" s="1" t="s">
        <v>47</v>
      </c>
      <c r="G59" s="3" t="s">
        <v>40</v>
      </c>
      <c r="H59" s="3">
        <v>3</v>
      </c>
      <c r="I59" s="3">
        <v>109.47454</v>
      </c>
      <c r="J59" s="3">
        <v>6.0226899999999999</v>
      </c>
      <c r="K59" s="3">
        <v>9.0687099999999994</v>
      </c>
      <c r="L59" s="3"/>
      <c r="M59" s="3"/>
      <c r="N59" s="3">
        <v>0.89900000000000002</v>
      </c>
      <c r="O59" s="3">
        <v>1.4910000000000001</v>
      </c>
      <c r="P59" s="3">
        <v>1.137</v>
      </c>
      <c r="Q59" s="3">
        <v>1.756</v>
      </c>
      <c r="R59" s="3">
        <f t="shared" si="2"/>
        <v>3.512</v>
      </c>
      <c r="S59" s="3">
        <f t="shared" si="3"/>
        <v>2.274</v>
      </c>
      <c r="T59" s="8">
        <f t="shared" si="8"/>
        <v>0.2649999999999999</v>
      </c>
      <c r="U59" s="8">
        <f t="shared" si="9"/>
        <v>0.23799999999999999</v>
      </c>
      <c r="V59" s="8">
        <f t="shared" si="10"/>
        <v>1.756</v>
      </c>
      <c r="W59" s="8">
        <f t="shared" si="4"/>
        <v>1.137</v>
      </c>
      <c r="X59" s="3"/>
      <c r="Y59" s="3"/>
      <c r="Z59" s="3">
        <f t="shared" si="5"/>
        <v>2.0271962165649491</v>
      </c>
      <c r="AA59" s="3">
        <f t="shared" si="6"/>
        <v>5527.4251310036752</v>
      </c>
      <c r="AB59" s="3">
        <f t="shared" si="7"/>
        <v>5.5274251310036755</v>
      </c>
      <c r="AC59" s="3"/>
      <c r="AD59" s="3"/>
      <c r="AE59" s="3"/>
      <c r="AF59" s="1"/>
      <c r="AG59" s="1" t="s">
        <v>41</v>
      </c>
      <c r="AH59" s="1" t="s">
        <v>42</v>
      </c>
      <c r="AI59" s="1" t="s">
        <v>43</v>
      </c>
      <c r="AJ59" s="3"/>
      <c r="AK59" s="3"/>
    </row>
    <row r="60" spans="1:37" ht="12.5" x14ac:dyDescent="0.25">
      <c r="A60" s="1">
        <v>2019</v>
      </c>
      <c r="B60" s="3">
        <v>1282</v>
      </c>
      <c r="C60" s="3" t="s">
        <v>37</v>
      </c>
      <c r="D60" s="1" t="s">
        <v>38</v>
      </c>
      <c r="E60" s="1"/>
      <c r="F60" s="1" t="s">
        <v>47</v>
      </c>
      <c r="G60" s="3" t="s">
        <v>40</v>
      </c>
      <c r="H60" s="3">
        <v>4</v>
      </c>
      <c r="I60" s="3">
        <v>132.92921000000001</v>
      </c>
      <c r="J60" s="3">
        <v>4.8902599999999996</v>
      </c>
      <c r="K60" s="3">
        <v>7.2108699999999999</v>
      </c>
      <c r="L60" s="3"/>
      <c r="M60" s="3"/>
      <c r="N60" s="3">
        <v>0.72199999999999998</v>
      </c>
      <c r="O60" s="3">
        <v>1.2430000000000001</v>
      </c>
      <c r="P60" s="3">
        <v>0.95299999999999996</v>
      </c>
      <c r="Q60" s="3">
        <v>1.552</v>
      </c>
      <c r="R60" s="3">
        <f t="shared" si="2"/>
        <v>3.1040000000000001</v>
      </c>
      <c r="S60" s="3">
        <f t="shared" si="3"/>
        <v>1.9059999999999999</v>
      </c>
      <c r="T60" s="8">
        <f t="shared" si="8"/>
        <v>0.30899999999999994</v>
      </c>
      <c r="U60" s="8">
        <f t="shared" si="9"/>
        <v>0.23099999999999998</v>
      </c>
      <c r="V60" s="8">
        <f t="shared" si="10"/>
        <v>1.552</v>
      </c>
      <c r="W60" s="8">
        <f t="shared" si="4"/>
        <v>0.95299999999999996</v>
      </c>
      <c r="X60" s="3"/>
      <c r="Y60" s="3"/>
      <c r="Z60" s="3">
        <f t="shared" si="5"/>
        <v>1.0550190466974605</v>
      </c>
      <c r="AA60" s="3">
        <f t="shared" si="6"/>
        <v>12896.315528898675</v>
      </c>
      <c r="AB60" s="3">
        <f t="shared" si="7"/>
        <v>12.896315528898675</v>
      </c>
      <c r="AC60" s="3"/>
      <c r="AD60" s="3"/>
      <c r="AE60" s="3"/>
      <c r="AF60" s="1"/>
      <c r="AG60" s="1" t="s">
        <v>41</v>
      </c>
      <c r="AH60" s="1" t="s">
        <v>42</v>
      </c>
      <c r="AI60" s="1" t="s">
        <v>43</v>
      </c>
      <c r="AJ60" s="3"/>
      <c r="AK60" s="3"/>
    </row>
    <row r="61" spans="1:37" ht="12.5" x14ac:dyDescent="0.25">
      <c r="A61" s="1">
        <v>2019</v>
      </c>
      <c r="B61" s="3">
        <v>1282</v>
      </c>
      <c r="C61" s="3" t="s">
        <v>37</v>
      </c>
      <c r="D61" s="1" t="s">
        <v>38</v>
      </c>
      <c r="E61" s="1"/>
      <c r="F61" s="1" t="s">
        <v>48</v>
      </c>
      <c r="G61" s="3" t="s">
        <v>40</v>
      </c>
      <c r="H61" s="3">
        <v>1</v>
      </c>
      <c r="I61" s="3">
        <v>45.892670000000003</v>
      </c>
      <c r="J61" s="3"/>
      <c r="K61" s="3">
        <v>4.2733800000000004</v>
      </c>
      <c r="L61" s="3"/>
      <c r="M61" s="3"/>
      <c r="N61" s="3">
        <v>0.85399999999999998</v>
      </c>
      <c r="O61" s="3">
        <v>1.42</v>
      </c>
      <c r="P61" s="3">
        <v>1.091</v>
      </c>
      <c r="Q61" s="3">
        <v>1.623</v>
      </c>
      <c r="R61" s="3">
        <f t="shared" si="2"/>
        <v>3.246</v>
      </c>
      <c r="S61" s="3">
        <f t="shared" si="3"/>
        <v>2.1819999999999999</v>
      </c>
      <c r="T61" s="8">
        <f t="shared" si="8"/>
        <v>0.20300000000000007</v>
      </c>
      <c r="U61" s="8">
        <f t="shared" si="9"/>
        <v>0.23699999999999999</v>
      </c>
      <c r="V61" s="8">
        <f t="shared" si="10"/>
        <v>1.623</v>
      </c>
      <c r="W61" s="8">
        <f t="shared" si="4"/>
        <v>1.091</v>
      </c>
      <c r="X61" s="3"/>
      <c r="Y61" s="3"/>
      <c r="Z61" s="3">
        <f t="shared" si="5"/>
        <v>1.6553226322949237</v>
      </c>
      <c r="AA61" s="3">
        <f t="shared" si="6"/>
        <v>2837.6981636782389</v>
      </c>
      <c r="AB61" s="3">
        <f t="shared" si="7"/>
        <v>2.837698163678239</v>
      </c>
      <c r="AC61" s="3"/>
      <c r="AD61" s="3"/>
      <c r="AE61" s="3"/>
      <c r="AF61" s="1"/>
      <c r="AG61" s="1" t="s">
        <v>41</v>
      </c>
      <c r="AH61" s="1" t="s">
        <v>42</v>
      </c>
      <c r="AI61" s="1" t="s">
        <v>43</v>
      </c>
      <c r="AJ61" s="3"/>
      <c r="AK61" s="3"/>
    </row>
    <row r="62" spans="1:37" ht="12.5" x14ac:dyDescent="0.25">
      <c r="A62" s="1">
        <v>2019</v>
      </c>
      <c r="B62" s="3">
        <v>1282</v>
      </c>
      <c r="C62" s="3" t="s">
        <v>37</v>
      </c>
      <c r="D62" s="1" t="s">
        <v>38</v>
      </c>
      <c r="E62" s="1"/>
      <c r="F62" s="1" t="s">
        <v>48</v>
      </c>
      <c r="G62" s="3" t="s">
        <v>40</v>
      </c>
      <c r="H62" s="3">
        <v>2</v>
      </c>
      <c r="I62" s="3">
        <v>92.093400000000003</v>
      </c>
      <c r="J62" s="3"/>
      <c r="K62" s="3">
        <v>4.2838500000000002</v>
      </c>
      <c r="L62" s="3"/>
      <c r="M62" s="3"/>
      <c r="N62" s="3">
        <v>0.67600000000000005</v>
      </c>
      <c r="O62" s="3">
        <v>1.482</v>
      </c>
      <c r="P62" s="3">
        <v>0.93400000000000005</v>
      </c>
      <c r="Q62" s="3">
        <v>1.712</v>
      </c>
      <c r="R62" s="3">
        <f t="shared" si="2"/>
        <v>3.4239999999999999</v>
      </c>
      <c r="S62" s="3">
        <f t="shared" si="3"/>
        <v>1.8680000000000001</v>
      </c>
      <c r="T62" s="8">
        <f t="shared" si="8"/>
        <v>0.22999999999999998</v>
      </c>
      <c r="U62" s="8">
        <f t="shared" si="9"/>
        <v>0.25800000000000001</v>
      </c>
      <c r="V62" s="8">
        <f t="shared" si="10"/>
        <v>1.712</v>
      </c>
      <c r="W62" s="8">
        <f t="shared" si="4"/>
        <v>0.93400000000000005</v>
      </c>
      <c r="X62" s="3"/>
      <c r="Y62" s="3"/>
      <c r="Z62" s="3">
        <f t="shared" si="5"/>
        <v>1.0955552147401644</v>
      </c>
      <c r="AA62" s="3">
        <f t="shared" si="6"/>
        <v>8603.9873533308164</v>
      </c>
      <c r="AB62" s="3">
        <f t="shared" si="7"/>
        <v>8.6039873533308171</v>
      </c>
      <c r="AC62" s="3"/>
      <c r="AD62" s="3"/>
      <c r="AE62" s="3"/>
      <c r="AF62" s="1"/>
      <c r="AG62" s="1" t="s">
        <v>41</v>
      </c>
      <c r="AH62" s="1" t="s">
        <v>42</v>
      </c>
      <c r="AI62" s="1" t="s">
        <v>43</v>
      </c>
      <c r="AJ62" s="3"/>
      <c r="AK62" s="3"/>
    </row>
    <row r="63" spans="1:37" ht="12.5" x14ac:dyDescent="0.25">
      <c r="A63" s="1">
        <v>2019</v>
      </c>
      <c r="B63" s="3">
        <v>1282</v>
      </c>
      <c r="C63" s="3" t="s">
        <v>37</v>
      </c>
      <c r="D63" s="1" t="s">
        <v>38</v>
      </c>
      <c r="E63" s="1"/>
      <c r="F63" s="1" t="s">
        <v>49</v>
      </c>
      <c r="G63" s="3" t="s">
        <v>40</v>
      </c>
      <c r="H63" s="3">
        <v>2</v>
      </c>
      <c r="I63" s="3">
        <v>121.2902</v>
      </c>
      <c r="J63" s="3">
        <v>6.0691899999999999</v>
      </c>
      <c r="K63" s="3">
        <v>6.3265399999999996</v>
      </c>
      <c r="L63" s="3"/>
      <c r="M63" s="3"/>
      <c r="N63" s="3">
        <v>0.499</v>
      </c>
      <c r="O63" s="3">
        <v>1.56</v>
      </c>
      <c r="P63" s="3">
        <v>0.69</v>
      </c>
      <c r="Q63" s="3">
        <v>1.7949999999999999</v>
      </c>
      <c r="R63" s="3">
        <f t="shared" si="2"/>
        <v>3.59</v>
      </c>
      <c r="S63" s="3">
        <f t="shared" si="3"/>
        <v>1.38</v>
      </c>
      <c r="T63" s="8">
        <f t="shared" si="8"/>
        <v>0.23499999999999988</v>
      </c>
      <c r="U63" s="8">
        <f t="shared" si="9"/>
        <v>0.19099999999999995</v>
      </c>
      <c r="V63" s="8">
        <f t="shared" si="10"/>
        <v>1.7949999999999999</v>
      </c>
      <c r="W63" s="8">
        <f t="shared" si="4"/>
        <v>0.69</v>
      </c>
      <c r="X63" s="3"/>
      <c r="Y63" s="3"/>
      <c r="Z63" s="3">
        <f t="shared" si="5"/>
        <v>0.46312860564086045</v>
      </c>
      <c r="AA63" s="3">
        <f t="shared" si="6"/>
        <v>26805.853049509911</v>
      </c>
      <c r="AB63" s="3">
        <f t="shared" si="7"/>
        <v>26.805853049509913</v>
      </c>
      <c r="AC63" s="3"/>
      <c r="AD63" s="3"/>
      <c r="AE63" s="3"/>
      <c r="AF63" s="1"/>
      <c r="AG63" s="1" t="s">
        <v>41</v>
      </c>
      <c r="AH63" s="1" t="s">
        <v>42</v>
      </c>
      <c r="AI63" s="1" t="s">
        <v>43</v>
      </c>
      <c r="AJ63" s="3"/>
      <c r="AK63" s="3"/>
    </row>
    <row r="64" spans="1:37" ht="12.5" x14ac:dyDescent="0.25">
      <c r="A64" s="1">
        <v>2019</v>
      </c>
      <c r="B64" s="3">
        <v>1282</v>
      </c>
      <c r="C64" s="3" t="s">
        <v>37</v>
      </c>
      <c r="D64" s="1" t="s">
        <v>38</v>
      </c>
      <c r="E64" s="1"/>
      <c r="F64" s="1" t="s">
        <v>50</v>
      </c>
      <c r="G64" s="3" t="s">
        <v>40</v>
      </c>
      <c r="H64" s="3">
        <v>1</v>
      </c>
      <c r="I64" s="3">
        <v>139.80690000000001</v>
      </c>
      <c r="J64" s="3">
        <v>9.1117000000000008</v>
      </c>
      <c r="K64" s="3">
        <v>13.803839999999999</v>
      </c>
      <c r="L64" s="3"/>
      <c r="M64" s="3"/>
      <c r="N64" s="3">
        <v>1.206</v>
      </c>
      <c r="O64" s="3">
        <v>1.6</v>
      </c>
      <c r="P64" s="3">
        <v>1.419</v>
      </c>
      <c r="Q64" s="3">
        <v>1.89</v>
      </c>
      <c r="R64" s="3">
        <f t="shared" si="2"/>
        <v>3.78</v>
      </c>
      <c r="S64" s="3">
        <f t="shared" si="3"/>
        <v>2.8380000000000001</v>
      </c>
      <c r="T64" s="8">
        <f t="shared" si="8"/>
        <v>0.28999999999999981</v>
      </c>
      <c r="U64" s="8">
        <f t="shared" si="9"/>
        <v>0.21300000000000008</v>
      </c>
      <c r="V64" s="8">
        <f t="shared" si="10"/>
        <v>1.89</v>
      </c>
      <c r="W64" s="8">
        <f t="shared" si="4"/>
        <v>1.419</v>
      </c>
      <c r="X64" s="3"/>
      <c r="Y64" s="3"/>
      <c r="Z64" s="3">
        <f t="shared" si="5"/>
        <v>4.2412988222363568</v>
      </c>
      <c r="AA64" s="3">
        <f t="shared" si="6"/>
        <v>3373.9237303267173</v>
      </c>
      <c r="AB64" s="3">
        <f t="shared" si="7"/>
        <v>3.3739237303267173</v>
      </c>
      <c r="AC64" s="3"/>
      <c r="AD64" s="3"/>
      <c r="AE64" s="3"/>
      <c r="AF64" s="1"/>
      <c r="AG64" s="1" t="s">
        <v>41</v>
      </c>
      <c r="AH64" s="1" t="s">
        <v>42</v>
      </c>
      <c r="AI64" s="1" t="s">
        <v>43</v>
      </c>
      <c r="AJ64" s="3"/>
      <c r="AK64" s="3"/>
    </row>
    <row r="65" spans="1:37" ht="12.5" x14ac:dyDescent="0.25">
      <c r="A65" s="1">
        <v>2019</v>
      </c>
      <c r="B65" s="3">
        <v>1282</v>
      </c>
      <c r="C65" s="3" t="s">
        <v>37</v>
      </c>
      <c r="D65" s="1" t="s">
        <v>38</v>
      </c>
      <c r="E65" s="1"/>
      <c r="F65" s="1" t="s">
        <v>50</v>
      </c>
      <c r="G65" s="3" t="s">
        <v>40</v>
      </c>
      <c r="H65" s="3">
        <v>2</v>
      </c>
      <c r="I65" s="3">
        <v>122.72738</v>
      </c>
      <c r="J65" s="3">
        <v>6.9463900000000001</v>
      </c>
      <c r="K65" s="3">
        <v>9.6088100000000001</v>
      </c>
      <c r="L65" s="3"/>
      <c r="M65" s="3"/>
      <c r="N65" s="3">
        <v>1.0680000000000001</v>
      </c>
      <c r="O65" s="3">
        <v>1.5</v>
      </c>
      <c r="P65" s="3">
        <v>1.4319999999999999</v>
      </c>
      <c r="Q65" s="3">
        <v>1.7490000000000001</v>
      </c>
      <c r="R65" s="3">
        <f t="shared" si="2"/>
        <v>3.4980000000000002</v>
      </c>
      <c r="S65" s="3">
        <f t="shared" si="3"/>
        <v>2.8639999999999999</v>
      </c>
      <c r="T65" s="8">
        <f t="shared" si="8"/>
        <v>0.24900000000000011</v>
      </c>
      <c r="U65" s="8">
        <f t="shared" si="9"/>
        <v>0.36399999999999988</v>
      </c>
      <c r="V65" s="8">
        <f t="shared" si="10"/>
        <v>1.7490000000000001</v>
      </c>
      <c r="W65" s="8">
        <f t="shared" si="4"/>
        <v>1.4319999999999999</v>
      </c>
      <c r="X65" s="3"/>
      <c r="Y65" s="3"/>
      <c r="Z65" s="3">
        <f t="shared" si="5"/>
        <v>4.0337478298321994</v>
      </c>
      <c r="AA65" s="3">
        <f t="shared" si="6"/>
        <v>3114.1408032950558</v>
      </c>
      <c r="AB65" s="3">
        <f t="shared" si="7"/>
        <v>3.1141408032950557</v>
      </c>
      <c r="AC65" s="3"/>
      <c r="AD65" s="3"/>
      <c r="AE65" s="3"/>
      <c r="AF65" s="1"/>
      <c r="AG65" s="1" t="s">
        <v>41</v>
      </c>
      <c r="AH65" s="1" t="s">
        <v>42</v>
      </c>
      <c r="AI65" s="1" t="s">
        <v>43</v>
      </c>
      <c r="AJ65" s="3"/>
      <c r="AK65" s="3"/>
    </row>
    <row r="66" spans="1:37" ht="12.5" x14ac:dyDescent="0.25">
      <c r="A66" s="1">
        <v>2019</v>
      </c>
      <c r="B66" s="3">
        <v>1282</v>
      </c>
      <c r="C66" s="3" t="s">
        <v>37</v>
      </c>
      <c r="D66" s="1" t="s">
        <v>38</v>
      </c>
      <c r="E66" s="1"/>
      <c r="F66" s="1" t="s">
        <v>50</v>
      </c>
      <c r="G66" s="3" t="s">
        <v>40</v>
      </c>
      <c r="H66" s="3">
        <v>3</v>
      </c>
      <c r="I66" s="3">
        <v>126.76448000000001</v>
      </c>
      <c r="J66" s="3">
        <v>8.4715900000000008</v>
      </c>
      <c r="K66" s="3">
        <v>11.536849999999999</v>
      </c>
      <c r="L66" s="3"/>
      <c r="M66" s="3"/>
      <c r="N66" s="3">
        <v>0.74399999999999999</v>
      </c>
      <c r="O66" s="3">
        <v>1.9810000000000001</v>
      </c>
      <c r="P66" s="3">
        <v>0.96799999999999997</v>
      </c>
      <c r="Q66" s="3">
        <v>2.19</v>
      </c>
      <c r="R66" s="3">
        <f t="shared" si="2"/>
        <v>4.38</v>
      </c>
      <c r="S66" s="3">
        <f t="shared" si="3"/>
        <v>1.9359999999999999</v>
      </c>
      <c r="T66" s="8">
        <f t="shared" si="8"/>
        <v>0.20899999999999985</v>
      </c>
      <c r="U66" s="8">
        <f t="shared" si="9"/>
        <v>0.22399999999999998</v>
      </c>
      <c r="V66" s="8">
        <f t="shared" si="10"/>
        <v>2.19</v>
      </c>
      <c r="W66" s="8">
        <f t="shared" si="4"/>
        <v>0.96799999999999997</v>
      </c>
      <c r="X66" s="3"/>
      <c r="Y66" s="3"/>
      <c r="Z66" s="3">
        <f t="shared" si="5"/>
        <v>1.560127413803488</v>
      </c>
      <c r="AA66" s="3">
        <f t="shared" si="6"/>
        <v>8316.5468400439477</v>
      </c>
      <c r="AB66" s="3">
        <f t="shared" si="7"/>
        <v>8.316546840043948</v>
      </c>
      <c r="AC66" s="3"/>
      <c r="AD66" s="3"/>
      <c r="AE66" s="3"/>
      <c r="AF66" s="1"/>
      <c r="AG66" s="1" t="s">
        <v>41</v>
      </c>
      <c r="AH66" s="1" t="s">
        <v>42</v>
      </c>
      <c r="AI66" s="1" t="s">
        <v>43</v>
      </c>
      <c r="AJ66" s="3"/>
      <c r="AK66" s="3"/>
    </row>
    <row r="67" spans="1:37" ht="12.5" x14ac:dyDescent="0.25">
      <c r="A67" s="1">
        <v>2019</v>
      </c>
      <c r="B67" s="3">
        <v>1282</v>
      </c>
      <c r="C67" s="3" t="s">
        <v>37</v>
      </c>
      <c r="D67" s="1" t="s">
        <v>38</v>
      </c>
      <c r="E67" s="1"/>
      <c r="F67" s="1" t="s">
        <v>50</v>
      </c>
      <c r="G67" s="3" t="s">
        <v>40</v>
      </c>
      <c r="H67" s="3">
        <v>4</v>
      </c>
      <c r="I67" s="3">
        <v>144.67712</v>
      </c>
      <c r="J67" s="3">
        <v>8.9917499999999997</v>
      </c>
      <c r="K67" s="3">
        <v>10.87223</v>
      </c>
      <c r="L67" s="3"/>
      <c r="M67" s="3"/>
      <c r="N67" s="3">
        <v>1.0840000000000001</v>
      </c>
      <c r="O67" s="3">
        <v>1.6719999999999999</v>
      </c>
      <c r="P67" s="3">
        <v>1.403</v>
      </c>
      <c r="Q67" s="3">
        <v>1.8440000000000001</v>
      </c>
      <c r="R67" s="3">
        <f t="shared" si="2"/>
        <v>3.6880000000000002</v>
      </c>
      <c r="S67" s="3">
        <f t="shared" si="3"/>
        <v>2.806</v>
      </c>
      <c r="T67" s="8">
        <f t="shared" si="8"/>
        <v>0.17200000000000015</v>
      </c>
      <c r="U67" s="8">
        <f t="shared" si="9"/>
        <v>0.31899999999999995</v>
      </c>
      <c r="V67" s="8">
        <f t="shared" si="10"/>
        <v>1.8440000000000001</v>
      </c>
      <c r="W67" s="8">
        <f t="shared" si="4"/>
        <v>1.403</v>
      </c>
      <c r="X67" s="3"/>
      <c r="Y67" s="3"/>
      <c r="Z67" s="3">
        <f t="shared" si="5"/>
        <v>3.9996667822999963</v>
      </c>
      <c r="AA67" s="3">
        <f t="shared" si="6"/>
        <v>3702.3849383817574</v>
      </c>
      <c r="AB67" s="3">
        <f t="shared" si="7"/>
        <v>3.7023849383817575</v>
      </c>
      <c r="AC67" s="3"/>
      <c r="AD67" s="3"/>
      <c r="AE67" s="3"/>
      <c r="AF67" s="1"/>
      <c r="AG67" s="1" t="s">
        <v>41</v>
      </c>
      <c r="AH67" s="1" t="s">
        <v>42</v>
      </c>
      <c r="AI67" s="1" t="s">
        <v>43</v>
      </c>
      <c r="AJ67" s="3"/>
      <c r="AK67" s="3"/>
    </row>
    <row r="68" spans="1:37" ht="12.5" x14ac:dyDescent="0.25">
      <c r="A68" s="1">
        <v>2019</v>
      </c>
      <c r="B68" s="3">
        <v>1282</v>
      </c>
      <c r="C68" s="3" t="s">
        <v>37</v>
      </c>
      <c r="D68" s="1" t="s">
        <v>38</v>
      </c>
      <c r="E68" s="1"/>
      <c r="F68" s="1" t="s">
        <v>51</v>
      </c>
      <c r="G68" s="3" t="s">
        <v>46</v>
      </c>
      <c r="H68" s="3">
        <v>1</v>
      </c>
      <c r="I68" s="3">
        <v>218.18114</v>
      </c>
      <c r="J68" s="3">
        <v>14.58835</v>
      </c>
      <c r="K68" s="3">
        <v>15.128360000000001</v>
      </c>
      <c r="L68" s="3">
        <v>1.9E-2</v>
      </c>
      <c r="M68" s="3">
        <v>7.3999999999999996E-2</v>
      </c>
      <c r="N68" s="3">
        <v>0.75900000000000001</v>
      </c>
      <c r="O68" s="3">
        <v>2.3140000000000001</v>
      </c>
      <c r="P68" s="3">
        <v>1.0089999999999999</v>
      </c>
      <c r="Q68" s="3">
        <v>2.5760000000000001</v>
      </c>
      <c r="R68" s="3">
        <f t="shared" si="2"/>
        <v>5.1520000000000001</v>
      </c>
      <c r="S68" s="3">
        <f t="shared" si="3"/>
        <v>2.0179999999999998</v>
      </c>
      <c r="T68" s="8">
        <f t="shared" si="8"/>
        <v>0.26200000000000001</v>
      </c>
      <c r="U68" s="8">
        <f t="shared" si="9"/>
        <v>0.24999999999999989</v>
      </c>
      <c r="V68" s="8">
        <f t="shared" si="10"/>
        <v>2.5020000000000002</v>
      </c>
      <c r="W68" s="8">
        <f t="shared" si="4"/>
        <v>0.98999999999999988</v>
      </c>
      <c r="X68" s="7"/>
      <c r="Y68" s="3"/>
      <c r="Z68" s="3">
        <f t="shared" si="5"/>
        <v>2.0783047909923433</v>
      </c>
      <c r="AA68" s="3">
        <f t="shared" si="6"/>
        <v>10745.175040673619</v>
      </c>
      <c r="AB68" s="3">
        <f t="shared" si="7"/>
        <v>10.745175040673619</v>
      </c>
      <c r="AC68" s="3"/>
      <c r="AD68" s="3"/>
      <c r="AE68" s="3"/>
      <c r="AF68" s="1"/>
      <c r="AG68" s="1" t="s">
        <v>41</v>
      </c>
      <c r="AH68" s="1" t="s">
        <v>42</v>
      </c>
      <c r="AI68" s="1" t="s">
        <v>43</v>
      </c>
      <c r="AJ68" s="3"/>
      <c r="AK68" s="3"/>
    </row>
    <row r="69" spans="1:37" ht="12.5" x14ac:dyDescent="0.25">
      <c r="A69" s="1">
        <v>2019</v>
      </c>
      <c r="B69" s="3">
        <v>1282</v>
      </c>
      <c r="C69" s="3" t="s">
        <v>37</v>
      </c>
      <c r="D69" s="1" t="s">
        <v>38</v>
      </c>
      <c r="E69" s="1"/>
      <c r="F69" s="1" t="s">
        <v>51</v>
      </c>
      <c r="G69" s="3" t="s">
        <v>40</v>
      </c>
      <c r="H69" s="3">
        <v>1</v>
      </c>
      <c r="I69" s="3">
        <v>100.04648</v>
      </c>
      <c r="J69" s="3">
        <v>7.3557699999999997</v>
      </c>
      <c r="K69" s="3">
        <v>10.43078</v>
      </c>
      <c r="L69" s="3"/>
      <c r="M69" s="3"/>
      <c r="N69" s="3">
        <v>1.1020000000000001</v>
      </c>
      <c r="O69" s="3">
        <v>1.698</v>
      </c>
      <c r="P69" s="3">
        <v>1.425</v>
      </c>
      <c r="Q69" s="3">
        <v>1.9650000000000001</v>
      </c>
      <c r="R69" s="3">
        <f t="shared" si="2"/>
        <v>3.93</v>
      </c>
      <c r="S69" s="3">
        <f t="shared" si="3"/>
        <v>2.85</v>
      </c>
      <c r="T69" s="8">
        <f t="shared" si="8"/>
        <v>0.26700000000000013</v>
      </c>
      <c r="U69" s="8">
        <f t="shared" si="9"/>
        <v>0.32299999999999995</v>
      </c>
      <c r="V69" s="8">
        <f t="shared" si="10"/>
        <v>1.9650000000000001</v>
      </c>
      <c r="W69" s="8">
        <f t="shared" si="4"/>
        <v>1.425</v>
      </c>
      <c r="X69" s="3"/>
      <c r="Y69" s="3"/>
      <c r="Z69" s="3">
        <f t="shared" si="5"/>
        <v>4.465776963680236</v>
      </c>
      <c r="AA69" s="3">
        <f t="shared" si="6"/>
        <v>2293.033031343874</v>
      </c>
      <c r="AB69" s="3">
        <f t="shared" si="7"/>
        <v>2.293033031343874</v>
      </c>
      <c r="AC69" s="3"/>
      <c r="AD69" s="3"/>
      <c r="AE69" s="3"/>
      <c r="AF69" s="1"/>
      <c r="AG69" s="1" t="s">
        <v>41</v>
      </c>
      <c r="AH69" s="1" t="s">
        <v>42</v>
      </c>
      <c r="AI69" s="1" t="s">
        <v>43</v>
      </c>
      <c r="AJ69" s="3"/>
      <c r="AK69" s="3"/>
    </row>
    <row r="70" spans="1:37" ht="12.5" x14ac:dyDescent="0.25">
      <c r="A70" s="1">
        <v>2019</v>
      </c>
      <c r="B70" s="3">
        <v>1282</v>
      </c>
      <c r="C70" s="3" t="s">
        <v>37</v>
      </c>
      <c r="D70" s="1" t="s">
        <v>38</v>
      </c>
      <c r="E70" s="1"/>
      <c r="F70" s="1" t="s">
        <v>51</v>
      </c>
      <c r="G70" s="3" t="s">
        <v>40</v>
      </c>
      <c r="H70" s="3">
        <v>2</v>
      </c>
      <c r="I70" s="3">
        <v>95.824550000000002</v>
      </c>
      <c r="J70" s="3">
        <v>5.2434000000000003</v>
      </c>
      <c r="K70" s="3">
        <v>9.6778899999999997</v>
      </c>
      <c r="L70" s="3"/>
      <c r="M70" s="3"/>
      <c r="N70" s="3">
        <v>0.65400000000000003</v>
      </c>
      <c r="O70" s="3">
        <v>1.9330000000000001</v>
      </c>
      <c r="P70" s="3">
        <v>1.0329999999999999</v>
      </c>
      <c r="Q70" s="3">
        <v>2.181</v>
      </c>
      <c r="R70" s="3">
        <f t="shared" si="2"/>
        <v>4.3620000000000001</v>
      </c>
      <c r="S70" s="3">
        <f t="shared" si="3"/>
        <v>2.0659999999999998</v>
      </c>
      <c r="T70" s="8">
        <f t="shared" si="8"/>
        <v>0.248</v>
      </c>
      <c r="U70" s="8">
        <f t="shared" si="9"/>
        <v>0.37899999999999989</v>
      </c>
      <c r="V70" s="8">
        <f t="shared" si="10"/>
        <v>2.181</v>
      </c>
      <c r="W70" s="8">
        <f t="shared" si="4"/>
        <v>1.0329999999999999</v>
      </c>
      <c r="X70" s="3"/>
      <c r="Y70" s="3"/>
      <c r="Z70" s="3">
        <f t="shared" si="5"/>
        <v>1.8881935575579878</v>
      </c>
      <c r="AA70" s="3">
        <f t="shared" si="6"/>
        <v>5194.4049497463247</v>
      </c>
      <c r="AB70" s="3">
        <f t="shared" si="7"/>
        <v>5.1944049497463247</v>
      </c>
      <c r="AC70" s="3"/>
      <c r="AD70" s="3"/>
      <c r="AE70" s="3"/>
      <c r="AF70" s="1"/>
      <c r="AG70" s="1" t="s">
        <v>41</v>
      </c>
      <c r="AH70" s="1" t="s">
        <v>42</v>
      </c>
      <c r="AI70" s="1" t="s">
        <v>43</v>
      </c>
      <c r="AJ70" s="3"/>
      <c r="AK70" s="3"/>
    </row>
    <row r="71" spans="1:37" ht="12.5" x14ac:dyDescent="0.25">
      <c r="A71" s="1">
        <v>2019</v>
      </c>
      <c r="B71" s="3">
        <v>1282</v>
      </c>
      <c r="C71" s="3" t="s">
        <v>37</v>
      </c>
      <c r="D71" s="1" t="s">
        <v>38</v>
      </c>
      <c r="E71" s="1"/>
      <c r="F71" s="1" t="s">
        <v>51</v>
      </c>
      <c r="G71" s="3" t="s">
        <v>40</v>
      </c>
      <c r="H71" s="3">
        <v>3</v>
      </c>
      <c r="I71" s="3">
        <v>115.63809000000001</v>
      </c>
      <c r="J71" s="3">
        <v>6.0572900000000001</v>
      </c>
      <c r="K71" s="3">
        <v>8.2479399999999998</v>
      </c>
      <c r="L71" s="3"/>
      <c r="M71" s="3"/>
      <c r="N71" s="3">
        <v>0.876</v>
      </c>
      <c r="O71" s="3">
        <v>1.621</v>
      </c>
      <c r="P71" s="3">
        <v>1.101</v>
      </c>
      <c r="Q71" s="3">
        <v>1.9139999999999999</v>
      </c>
      <c r="R71" s="3">
        <f t="shared" si="2"/>
        <v>3.8279999999999998</v>
      </c>
      <c r="S71" s="3">
        <f t="shared" si="3"/>
        <v>2.202</v>
      </c>
      <c r="T71" s="8">
        <f t="shared" si="8"/>
        <v>0.29299999999999993</v>
      </c>
      <c r="U71" s="8">
        <f t="shared" si="9"/>
        <v>0.22499999999999998</v>
      </c>
      <c r="V71" s="8">
        <f t="shared" si="10"/>
        <v>1.9139999999999999</v>
      </c>
      <c r="W71" s="8">
        <f t="shared" si="4"/>
        <v>1.101</v>
      </c>
      <c r="X71" s="3"/>
      <c r="Y71" s="3"/>
      <c r="Z71" s="3">
        <f t="shared" si="5"/>
        <v>2.0062902920953025</v>
      </c>
      <c r="AA71" s="3">
        <f t="shared" si="6"/>
        <v>5899.4654878750544</v>
      </c>
      <c r="AB71" s="3">
        <f t="shared" si="7"/>
        <v>5.8994654878750543</v>
      </c>
      <c r="AC71" s="3"/>
      <c r="AD71" s="3"/>
      <c r="AE71" s="3"/>
      <c r="AF71" s="1"/>
      <c r="AG71" s="1" t="s">
        <v>41</v>
      </c>
      <c r="AH71" s="1" t="s">
        <v>42</v>
      </c>
      <c r="AI71" s="1" t="s">
        <v>43</v>
      </c>
      <c r="AJ71" s="3"/>
      <c r="AK71" s="3"/>
    </row>
    <row r="72" spans="1:37" ht="12.5" x14ac:dyDescent="0.25">
      <c r="A72" s="1">
        <v>2019</v>
      </c>
      <c r="B72" s="3">
        <v>1282</v>
      </c>
      <c r="C72" s="3" t="s">
        <v>37</v>
      </c>
      <c r="D72" s="1" t="s">
        <v>38</v>
      </c>
      <c r="E72" s="1"/>
      <c r="F72" s="1" t="s">
        <v>51</v>
      </c>
      <c r="G72" s="3" t="s">
        <v>40</v>
      </c>
      <c r="H72" s="3">
        <v>4</v>
      </c>
      <c r="I72" s="3">
        <v>104.63634</v>
      </c>
      <c r="J72" s="3">
        <v>8.4846699999999995</v>
      </c>
      <c r="K72" s="3">
        <v>9.9748699999999992</v>
      </c>
      <c r="L72" s="3"/>
      <c r="M72" s="3"/>
      <c r="N72" s="3">
        <v>0.90600000000000003</v>
      </c>
      <c r="O72" s="3">
        <v>1.786</v>
      </c>
      <c r="P72" s="3">
        <v>1.091</v>
      </c>
      <c r="Q72" s="3">
        <v>2.0649999999999999</v>
      </c>
      <c r="R72" s="3">
        <f t="shared" si="2"/>
        <v>4.13</v>
      </c>
      <c r="S72" s="3">
        <f t="shared" si="3"/>
        <v>2.1819999999999999</v>
      </c>
      <c r="T72" s="8">
        <f t="shared" si="8"/>
        <v>0.27899999999999991</v>
      </c>
      <c r="U72" s="8">
        <f t="shared" si="9"/>
        <v>0.18499999999999994</v>
      </c>
      <c r="V72" s="8">
        <f t="shared" si="10"/>
        <v>2.0649999999999999</v>
      </c>
      <c r="W72" s="8">
        <f t="shared" si="4"/>
        <v>1.091</v>
      </c>
      <c r="X72" s="3"/>
      <c r="Y72" s="3"/>
      <c r="Z72" s="3">
        <f t="shared" si="5"/>
        <v>2.1061252222359932</v>
      </c>
      <c r="AA72" s="3">
        <f t="shared" si="6"/>
        <v>5085.1512866740368</v>
      </c>
      <c r="AB72" s="3">
        <f t="shared" si="7"/>
        <v>5.0851512866740372</v>
      </c>
      <c r="AC72" s="3"/>
      <c r="AD72" s="3"/>
      <c r="AE72" s="3"/>
      <c r="AF72" s="1"/>
      <c r="AG72" s="1" t="s">
        <v>41</v>
      </c>
      <c r="AH72" s="1" t="s">
        <v>42</v>
      </c>
      <c r="AI72" s="1" t="s">
        <v>43</v>
      </c>
      <c r="AJ72" s="3"/>
      <c r="AK72" s="3"/>
    </row>
    <row r="73" spans="1:37" ht="12.5" x14ac:dyDescent="0.25">
      <c r="A73" s="1">
        <v>2019</v>
      </c>
      <c r="B73" s="3">
        <v>1321</v>
      </c>
      <c r="C73" s="3" t="s">
        <v>37</v>
      </c>
      <c r="D73" s="1" t="s">
        <v>38</v>
      </c>
      <c r="E73" s="1"/>
      <c r="F73" s="1" t="s">
        <v>52</v>
      </c>
      <c r="G73" s="3" t="s">
        <v>46</v>
      </c>
      <c r="H73" s="3">
        <v>1</v>
      </c>
      <c r="I73" s="3">
        <v>202.51006000000001</v>
      </c>
      <c r="J73" s="3">
        <v>20.593139999999998</v>
      </c>
      <c r="K73" s="3">
        <v>24.770869999999999</v>
      </c>
      <c r="L73" s="3"/>
      <c r="M73" s="3"/>
      <c r="N73" s="3">
        <v>2.1789999999999998</v>
      </c>
      <c r="O73" s="3">
        <v>2.7959999999999998</v>
      </c>
      <c r="P73" s="3">
        <v>2.7349999999999999</v>
      </c>
      <c r="Q73" s="3">
        <v>3.3</v>
      </c>
      <c r="R73" s="3">
        <f t="shared" si="2"/>
        <v>6.6</v>
      </c>
      <c r="S73" s="3">
        <f t="shared" si="3"/>
        <v>5.47</v>
      </c>
      <c r="T73" s="8">
        <f t="shared" si="8"/>
        <v>0.504</v>
      </c>
      <c r="U73" s="8">
        <f t="shared" si="9"/>
        <v>0.55600000000000005</v>
      </c>
      <c r="V73" s="8">
        <f t="shared" si="10"/>
        <v>3.3</v>
      </c>
      <c r="W73" s="8">
        <f t="shared" si="4"/>
        <v>2.7349999999999999</v>
      </c>
      <c r="X73" s="3"/>
      <c r="Y73" s="3"/>
      <c r="Z73" s="3">
        <f t="shared" si="5"/>
        <v>53.02440614310548</v>
      </c>
      <c r="AA73" s="3">
        <f t="shared" si="6"/>
        <v>390.90958184379025</v>
      </c>
      <c r="AB73" s="3">
        <f t="shared" si="7"/>
        <v>0.39090958184379027</v>
      </c>
      <c r="AC73" s="3"/>
      <c r="AD73" s="3"/>
      <c r="AE73" s="3"/>
      <c r="AF73" s="1"/>
      <c r="AG73" s="1" t="s">
        <v>41</v>
      </c>
      <c r="AH73" s="1" t="s">
        <v>42</v>
      </c>
      <c r="AI73" s="1" t="s">
        <v>43</v>
      </c>
      <c r="AJ73" s="3"/>
      <c r="AK73" s="3"/>
    </row>
    <row r="74" spans="1:37" ht="12.5" x14ac:dyDescent="0.25">
      <c r="A74" s="1">
        <v>2019</v>
      </c>
      <c r="B74" s="3">
        <v>1321</v>
      </c>
      <c r="C74" s="3" t="s">
        <v>37</v>
      </c>
      <c r="D74" s="1" t="s">
        <v>38</v>
      </c>
      <c r="E74" s="1"/>
      <c r="F74" s="1" t="s">
        <v>52</v>
      </c>
      <c r="G74" s="3" t="s">
        <v>40</v>
      </c>
      <c r="H74" s="3">
        <v>1</v>
      </c>
      <c r="I74" s="3">
        <v>86.623199999999997</v>
      </c>
      <c r="J74" s="3">
        <v>8.6361000000000008</v>
      </c>
      <c r="K74" s="3">
        <v>10.96072</v>
      </c>
      <c r="L74" s="3"/>
      <c r="M74" s="3"/>
      <c r="N74" s="3">
        <v>1.579</v>
      </c>
      <c r="O74" s="3">
        <v>2.024</v>
      </c>
      <c r="P74" s="3">
        <v>1.8220000000000001</v>
      </c>
      <c r="Q74" s="3">
        <v>2.3439999999999999</v>
      </c>
      <c r="R74" s="3">
        <f t="shared" si="2"/>
        <v>4.6879999999999997</v>
      </c>
      <c r="S74" s="3">
        <f t="shared" si="3"/>
        <v>3.6440000000000001</v>
      </c>
      <c r="T74" s="8">
        <f t="shared" si="8"/>
        <v>0.31999999999999984</v>
      </c>
      <c r="U74" s="8">
        <f t="shared" si="9"/>
        <v>0.2430000000000001</v>
      </c>
      <c r="V74" s="8">
        <f t="shared" si="10"/>
        <v>2.3439999999999999</v>
      </c>
      <c r="W74" s="8">
        <f t="shared" si="4"/>
        <v>1.8220000000000001</v>
      </c>
      <c r="X74" s="3"/>
      <c r="Y74" s="3"/>
      <c r="Z74" s="3">
        <f t="shared" si="5"/>
        <v>11.135061156352144</v>
      </c>
      <c r="AA74" s="3">
        <f t="shared" si="6"/>
        <v>796.24577948026194</v>
      </c>
      <c r="AB74" s="3">
        <f t="shared" si="7"/>
        <v>0.79624577948026198</v>
      </c>
      <c r="AC74" s="3"/>
      <c r="AD74" s="3"/>
      <c r="AE74" s="3"/>
      <c r="AF74" s="1"/>
      <c r="AG74" s="1" t="s">
        <v>41</v>
      </c>
      <c r="AH74" s="1" t="s">
        <v>42</v>
      </c>
      <c r="AI74" s="1" t="s">
        <v>43</v>
      </c>
      <c r="AJ74" s="3"/>
      <c r="AK74" s="3"/>
    </row>
    <row r="75" spans="1:37" ht="12.5" x14ac:dyDescent="0.25">
      <c r="A75" s="1">
        <v>2019</v>
      </c>
      <c r="B75" s="3">
        <v>1321</v>
      </c>
      <c r="C75" s="3" t="s">
        <v>37</v>
      </c>
      <c r="D75" s="1" t="s">
        <v>38</v>
      </c>
      <c r="E75" s="1"/>
      <c r="F75" s="1" t="s">
        <v>52</v>
      </c>
      <c r="G75" s="3" t="s">
        <v>40</v>
      </c>
      <c r="H75" s="3">
        <v>2</v>
      </c>
      <c r="I75" s="3">
        <v>164.84526</v>
      </c>
      <c r="J75" s="3">
        <v>15.55354</v>
      </c>
      <c r="K75" s="3">
        <v>15.786239999999999</v>
      </c>
      <c r="L75" s="3"/>
      <c r="M75" s="3"/>
      <c r="N75" s="3">
        <v>0.70399999999999996</v>
      </c>
      <c r="O75" s="3">
        <v>1.867</v>
      </c>
      <c r="P75" s="3">
        <v>0.92100000000000004</v>
      </c>
      <c r="Q75" s="3">
        <v>2.2450000000000001</v>
      </c>
      <c r="R75" s="3">
        <f t="shared" si="2"/>
        <v>4.49</v>
      </c>
      <c r="S75" s="3">
        <f t="shared" si="3"/>
        <v>1.8420000000000001</v>
      </c>
      <c r="T75" s="8">
        <f t="shared" si="8"/>
        <v>0.37800000000000011</v>
      </c>
      <c r="U75" s="8">
        <f t="shared" si="9"/>
        <v>0.21700000000000008</v>
      </c>
      <c r="V75" s="8">
        <f t="shared" si="10"/>
        <v>2.2450000000000001</v>
      </c>
      <c r="W75" s="8">
        <f t="shared" si="4"/>
        <v>0.92100000000000004</v>
      </c>
      <c r="X75" s="3"/>
      <c r="Y75" s="3"/>
      <c r="Z75" s="3">
        <f t="shared" si="5"/>
        <v>1.3774794143782332</v>
      </c>
      <c r="AA75" s="3">
        <f t="shared" si="6"/>
        <v>12248.893914589609</v>
      </c>
      <c r="AB75" s="3">
        <f t="shared" si="7"/>
        <v>12.24889391458961</v>
      </c>
      <c r="AC75" s="3"/>
      <c r="AD75" s="3"/>
      <c r="AE75" s="3"/>
      <c r="AF75" s="1"/>
      <c r="AG75" s="1" t="s">
        <v>41</v>
      </c>
      <c r="AH75" s="1" t="s">
        <v>42</v>
      </c>
      <c r="AI75" s="1" t="s">
        <v>43</v>
      </c>
      <c r="AJ75" s="3"/>
      <c r="AK75" s="3"/>
    </row>
    <row r="76" spans="1:37" ht="12.5" x14ac:dyDescent="0.25">
      <c r="A76" s="1">
        <v>2019</v>
      </c>
      <c r="B76" s="3">
        <v>1321</v>
      </c>
      <c r="C76" s="3" t="s">
        <v>37</v>
      </c>
      <c r="D76" s="1" t="s">
        <v>38</v>
      </c>
      <c r="E76" s="1"/>
      <c r="F76" s="1" t="s">
        <v>52</v>
      </c>
      <c r="G76" s="3" t="s">
        <v>40</v>
      </c>
      <c r="H76" s="3">
        <v>2</v>
      </c>
      <c r="I76" s="3">
        <v>49.99962</v>
      </c>
      <c r="J76" s="3">
        <v>4.54542</v>
      </c>
      <c r="K76" s="3">
        <v>5.6962400000000004</v>
      </c>
      <c r="L76" s="3"/>
      <c r="M76" s="3"/>
      <c r="N76" s="3">
        <v>1.3149999999999999</v>
      </c>
      <c r="O76" s="3">
        <v>2.1970000000000001</v>
      </c>
      <c r="P76" s="3">
        <v>1.601</v>
      </c>
      <c r="Q76" s="3">
        <v>2.528</v>
      </c>
      <c r="R76" s="3">
        <f t="shared" si="2"/>
        <v>5.056</v>
      </c>
      <c r="S76" s="3">
        <f t="shared" si="3"/>
        <v>3.202</v>
      </c>
      <c r="T76" s="8">
        <f t="shared" si="8"/>
        <v>0.33099999999999996</v>
      </c>
      <c r="U76" s="8">
        <f t="shared" si="9"/>
        <v>0.28600000000000003</v>
      </c>
      <c r="V76" s="8">
        <f t="shared" si="10"/>
        <v>2.528</v>
      </c>
      <c r="W76" s="8">
        <f t="shared" si="4"/>
        <v>1.601</v>
      </c>
      <c r="X76" s="3"/>
      <c r="Y76" s="3"/>
      <c r="Z76" s="3">
        <f t="shared" si="5"/>
        <v>8.1478110068328462</v>
      </c>
      <c r="AA76" s="3">
        <f t="shared" si="6"/>
        <v>628.10360162481243</v>
      </c>
      <c r="AB76" s="3">
        <f t="shared" si="7"/>
        <v>0.62810360162481249</v>
      </c>
      <c r="AC76" s="3"/>
      <c r="AD76" s="3"/>
      <c r="AE76" s="3"/>
      <c r="AF76" s="1"/>
      <c r="AG76" s="1" t="s">
        <v>41</v>
      </c>
      <c r="AH76" s="1" t="s">
        <v>42</v>
      </c>
      <c r="AI76" s="1" t="s">
        <v>43</v>
      </c>
      <c r="AJ76" s="3"/>
      <c r="AK76" s="3"/>
    </row>
    <row r="77" spans="1:37" ht="12.5" x14ac:dyDescent="0.25">
      <c r="A77" s="1">
        <v>2019</v>
      </c>
      <c r="B77" s="3">
        <v>1321</v>
      </c>
      <c r="C77" s="3" t="s">
        <v>37</v>
      </c>
      <c r="D77" s="1" t="s">
        <v>38</v>
      </c>
      <c r="E77" s="1"/>
      <c r="F77" s="1" t="s">
        <v>52</v>
      </c>
      <c r="G77" s="3" t="s">
        <v>40</v>
      </c>
      <c r="H77" s="3">
        <v>4</v>
      </c>
      <c r="I77" s="3">
        <v>123.98227</v>
      </c>
      <c r="J77" s="3">
        <v>5.63863</v>
      </c>
      <c r="K77" s="3">
        <v>9.5805000000000007</v>
      </c>
      <c r="L77" s="3"/>
      <c r="M77" s="3"/>
      <c r="N77" s="3">
        <v>0.71899999999999997</v>
      </c>
      <c r="O77" s="3">
        <v>1.9630000000000001</v>
      </c>
      <c r="P77" s="3">
        <v>1.038</v>
      </c>
      <c r="Q77" s="3">
        <v>2.3090000000000002</v>
      </c>
      <c r="R77" s="3">
        <f t="shared" si="2"/>
        <v>4.6180000000000003</v>
      </c>
      <c r="S77" s="3">
        <f t="shared" si="3"/>
        <v>2.0760000000000001</v>
      </c>
      <c r="T77" s="8">
        <f t="shared" si="8"/>
        <v>0.34600000000000009</v>
      </c>
      <c r="U77" s="8">
        <f t="shared" si="9"/>
        <v>0.31900000000000006</v>
      </c>
      <c r="V77" s="8">
        <f t="shared" si="10"/>
        <v>2.3090000000000002</v>
      </c>
      <c r="W77" s="8">
        <f t="shared" si="4"/>
        <v>1.038</v>
      </c>
      <c r="X77" s="3"/>
      <c r="Y77" s="3"/>
      <c r="Z77" s="3">
        <f t="shared" si="5"/>
        <v>2.0281771000013489</v>
      </c>
      <c r="AA77" s="3">
        <f t="shared" si="6"/>
        <v>6256.9003107683384</v>
      </c>
      <c r="AB77" s="3">
        <f t="shared" si="7"/>
        <v>6.2569003107683381</v>
      </c>
      <c r="AC77" s="3"/>
      <c r="AD77" s="3"/>
      <c r="AE77" s="3"/>
      <c r="AF77" s="1"/>
      <c r="AG77" s="1" t="s">
        <v>41</v>
      </c>
      <c r="AH77" s="1" t="s">
        <v>42</v>
      </c>
      <c r="AI77" s="1" t="s">
        <v>43</v>
      </c>
      <c r="AJ77" s="3"/>
      <c r="AK77" s="3"/>
    </row>
    <row r="78" spans="1:37" ht="12.5" x14ac:dyDescent="0.25">
      <c r="A78" s="1">
        <v>2019</v>
      </c>
      <c r="B78" s="3">
        <v>1321</v>
      </c>
      <c r="C78" s="3" t="s">
        <v>37</v>
      </c>
      <c r="D78" s="1" t="s">
        <v>38</v>
      </c>
      <c r="E78" s="1"/>
      <c r="F78" s="1" t="s">
        <v>53</v>
      </c>
      <c r="G78" s="3" t="s">
        <v>46</v>
      </c>
      <c r="H78" s="3">
        <v>1</v>
      </c>
      <c r="I78" s="3">
        <v>140.87560999999999</v>
      </c>
      <c r="J78" s="3">
        <v>14.50338</v>
      </c>
      <c r="K78" s="3">
        <v>21.27872</v>
      </c>
      <c r="L78" s="3"/>
      <c r="M78" s="3"/>
      <c r="N78" s="3">
        <v>1.9119999999999999</v>
      </c>
      <c r="O78" s="3">
        <v>2.5129999999999999</v>
      </c>
      <c r="P78" s="3">
        <v>2.2850000000000001</v>
      </c>
      <c r="Q78" s="3">
        <v>2.9790000000000001</v>
      </c>
      <c r="R78" s="3">
        <f t="shared" si="2"/>
        <v>5.9580000000000002</v>
      </c>
      <c r="S78" s="3">
        <f t="shared" si="3"/>
        <v>4.57</v>
      </c>
      <c r="T78" s="8">
        <f t="shared" si="8"/>
        <v>0.46600000000000019</v>
      </c>
      <c r="U78" s="8">
        <f t="shared" si="9"/>
        <v>0.37300000000000022</v>
      </c>
      <c r="V78" s="8">
        <f t="shared" si="10"/>
        <v>2.9790000000000001</v>
      </c>
      <c r="W78" s="8">
        <f t="shared" si="4"/>
        <v>2.2850000000000001</v>
      </c>
      <c r="X78" s="3"/>
      <c r="Y78" s="3"/>
      <c r="Z78" s="3">
        <f t="shared" si="5"/>
        <v>27.913802269444613</v>
      </c>
      <c r="AA78" s="3">
        <f t="shared" si="6"/>
        <v>516.56186162041001</v>
      </c>
      <c r="AB78" s="3">
        <f t="shared" si="7"/>
        <v>0.51656186162041007</v>
      </c>
      <c r="AC78" s="3"/>
      <c r="AD78" s="3"/>
      <c r="AE78" s="3"/>
      <c r="AF78" s="1"/>
      <c r="AG78" s="1" t="s">
        <v>41</v>
      </c>
      <c r="AH78" s="1" t="s">
        <v>42</v>
      </c>
      <c r="AI78" s="1" t="s">
        <v>43</v>
      </c>
      <c r="AJ78" s="3"/>
      <c r="AK78" s="3"/>
    </row>
    <row r="79" spans="1:37" ht="12.5" x14ac:dyDescent="0.25">
      <c r="A79" s="1">
        <v>2019</v>
      </c>
      <c r="B79" s="3">
        <v>1321</v>
      </c>
      <c r="C79" s="3" t="s">
        <v>37</v>
      </c>
      <c r="D79" s="1" t="s">
        <v>38</v>
      </c>
      <c r="E79" s="1"/>
      <c r="F79" s="1" t="s">
        <v>53</v>
      </c>
      <c r="G79" s="3" t="s">
        <v>46</v>
      </c>
      <c r="H79" s="3">
        <v>3</v>
      </c>
      <c r="I79" s="3">
        <v>87.140990000000002</v>
      </c>
      <c r="J79" s="3">
        <v>10.089589999999999</v>
      </c>
      <c r="K79" s="3">
        <v>13.699109999999999</v>
      </c>
      <c r="L79" s="3"/>
      <c r="M79" s="3"/>
      <c r="N79" s="3">
        <v>1.3069999999999999</v>
      </c>
      <c r="O79" s="3">
        <v>1.871</v>
      </c>
      <c r="P79" s="3">
        <v>1.6879999999999999</v>
      </c>
      <c r="Q79" s="3">
        <v>2.2789999999999999</v>
      </c>
      <c r="R79" s="3">
        <f t="shared" si="2"/>
        <v>4.5579999999999998</v>
      </c>
      <c r="S79" s="3">
        <f t="shared" si="3"/>
        <v>3.3759999999999999</v>
      </c>
      <c r="T79" s="8">
        <f t="shared" si="8"/>
        <v>0.40799999999999992</v>
      </c>
      <c r="U79" s="8">
        <f t="shared" si="9"/>
        <v>0.38100000000000001</v>
      </c>
      <c r="V79" s="8">
        <f t="shared" si="10"/>
        <v>2.2789999999999999</v>
      </c>
      <c r="W79" s="8">
        <f t="shared" si="4"/>
        <v>1.6879999999999999</v>
      </c>
      <c r="X79" s="3"/>
      <c r="Y79" s="3"/>
      <c r="Z79" s="3">
        <f t="shared" si="5"/>
        <v>8.6089767199054261</v>
      </c>
      <c r="AA79" s="3">
        <f t="shared" si="6"/>
        <v>1036.0399039453223</v>
      </c>
      <c r="AB79" s="3">
        <f t="shared" si="7"/>
        <v>1.0360399039453223</v>
      </c>
      <c r="AC79" s="3"/>
      <c r="AD79" s="3"/>
      <c r="AE79" s="3"/>
      <c r="AF79" s="1"/>
      <c r="AG79" s="1" t="s">
        <v>41</v>
      </c>
      <c r="AH79" s="1" t="s">
        <v>42</v>
      </c>
      <c r="AI79" s="1" t="s">
        <v>43</v>
      </c>
      <c r="AJ79" s="3"/>
      <c r="AK79" s="3"/>
    </row>
    <row r="80" spans="1:37" ht="12.5" x14ac:dyDescent="0.25">
      <c r="A80" s="1">
        <v>2019</v>
      </c>
      <c r="B80" s="3">
        <v>1321</v>
      </c>
      <c r="C80" s="3" t="s">
        <v>37</v>
      </c>
      <c r="D80" s="1" t="s">
        <v>38</v>
      </c>
      <c r="E80" s="1"/>
      <c r="F80" s="1" t="s">
        <v>53</v>
      </c>
      <c r="G80" s="3" t="s">
        <v>46</v>
      </c>
      <c r="H80" s="3">
        <v>4</v>
      </c>
      <c r="I80" s="3">
        <v>153.14985999999999</v>
      </c>
      <c r="J80" s="3">
        <v>14.62994</v>
      </c>
      <c r="K80" s="3">
        <v>17.67915</v>
      </c>
      <c r="L80" s="3"/>
      <c r="M80" s="3"/>
      <c r="N80" s="3">
        <v>1.4419999999999999</v>
      </c>
      <c r="O80" s="3">
        <v>2.5230000000000001</v>
      </c>
      <c r="P80" s="3">
        <v>1.7549999999999999</v>
      </c>
      <c r="Q80" s="3">
        <v>2.83</v>
      </c>
      <c r="R80" s="3">
        <f t="shared" si="2"/>
        <v>5.66</v>
      </c>
      <c r="S80" s="3">
        <f t="shared" si="3"/>
        <v>3.51</v>
      </c>
      <c r="T80" s="8">
        <f t="shared" si="8"/>
        <v>0.30699999999999994</v>
      </c>
      <c r="U80" s="8">
        <f t="shared" si="9"/>
        <v>0.31299999999999994</v>
      </c>
      <c r="V80" s="8">
        <f t="shared" si="10"/>
        <v>2.83</v>
      </c>
      <c r="W80" s="8">
        <f t="shared" si="4"/>
        <v>1.7549999999999999</v>
      </c>
      <c r="X80" s="3"/>
      <c r="Y80" s="3"/>
      <c r="Z80" s="3">
        <f t="shared" si="5"/>
        <v>12.014554707717549</v>
      </c>
      <c r="AA80" s="3">
        <f t="shared" si="6"/>
        <v>1304.7113835477808</v>
      </c>
      <c r="AB80" s="3">
        <f t="shared" si="7"/>
        <v>1.3047113835477808</v>
      </c>
      <c r="AC80" s="3"/>
      <c r="AD80" s="3"/>
      <c r="AE80" s="3"/>
      <c r="AF80" s="1"/>
      <c r="AG80" s="1" t="s">
        <v>41</v>
      </c>
      <c r="AH80" s="1" t="s">
        <v>42</v>
      </c>
      <c r="AI80" s="1" t="s">
        <v>43</v>
      </c>
      <c r="AJ80" s="3"/>
      <c r="AK80" s="3"/>
    </row>
    <row r="81" spans="1:37" ht="12.5" x14ac:dyDescent="0.25">
      <c r="A81" s="1">
        <v>2019</v>
      </c>
      <c r="B81" s="3">
        <v>1321</v>
      </c>
      <c r="C81" s="3" t="s">
        <v>37</v>
      </c>
      <c r="D81" s="1" t="s">
        <v>38</v>
      </c>
      <c r="E81" s="1"/>
      <c r="F81" s="1" t="s">
        <v>53</v>
      </c>
      <c r="G81" s="3" t="s">
        <v>40</v>
      </c>
      <c r="H81" s="3">
        <v>4</v>
      </c>
      <c r="I81" s="3">
        <v>127.00554</v>
      </c>
      <c r="J81" s="3">
        <v>8.1505100000000006</v>
      </c>
      <c r="K81" s="3">
        <v>9.8669399999999996</v>
      </c>
      <c r="L81" s="3"/>
      <c r="M81" s="3"/>
      <c r="N81" s="3">
        <v>1.3280000000000001</v>
      </c>
      <c r="O81" s="3">
        <v>2.0390000000000001</v>
      </c>
      <c r="P81" s="3">
        <v>1.6639999999999999</v>
      </c>
      <c r="Q81" s="3">
        <v>2.3959999999999999</v>
      </c>
      <c r="R81" s="3">
        <f t="shared" si="2"/>
        <v>4.7919999999999998</v>
      </c>
      <c r="S81" s="3">
        <f t="shared" si="3"/>
        <v>3.3279999999999998</v>
      </c>
      <c r="T81" s="8">
        <f t="shared" si="8"/>
        <v>0.35699999999999976</v>
      </c>
      <c r="U81" s="8">
        <f t="shared" si="9"/>
        <v>0.33599999999999985</v>
      </c>
      <c r="V81" s="8">
        <f t="shared" si="10"/>
        <v>2.3959999999999999</v>
      </c>
      <c r="W81" s="8">
        <f t="shared" si="4"/>
        <v>1.6639999999999999</v>
      </c>
      <c r="X81" s="3"/>
      <c r="Y81" s="3"/>
      <c r="Z81" s="3">
        <f t="shared" si="5"/>
        <v>8.6703506339180123</v>
      </c>
      <c r="AA81" s="3">
        <f t="shared" si="6"/>
        <v>1499.3103229177809</v>
      </c>
      <c r="AB81" s="3">
        <f t="shared" si="7"/>
        <v>1.4993103229177809</v>
      </c>
      <c r="AC81" s="3"/>
      <c r="AD81" s="3"/>
      <c r="AE81" s="3"/>
      <c r="AF81" s="1"/>
      <c r="AG81" s="1" t="s">
        <v>41</v>
      </c>
      <c r="AH81" s="1" t="s">
        <v>42</v>
      </c>
      <c r="AI81" s="1" t="s">
        <v>43</v>
      </c>
      <c r="AJ81" s="3"/>
      <c r="AK81" s="3"/>
    </row>
    <row r="82" spans="1:37" ht="12.5" x14ac:dyDescent="0.25">
      <c r="A82" s="1">
        <v>2019</v>
      </c>
      <c r="B82" s="3">
        <v>1321</v>
      </c>
      <c r="C82" s="3" t="s">
        <v>37</v>
      </c>
      <c r="D82" s="1" t="s">
        <v>38</v>
      </c>
      <c r="E82" s="1"/>
      <c r="F82" s="1" t="s">
        <v>53</v>
      </c>
      <c r="G82" s="3" t="s">
        <v>40</v>
      </c>
      <c r="H82" s="3">
        <v>1</v>
      </c>
      <c r="I82" s="3">
        <v>193.43042</v>
      </c>
      <c r="J82" s="3">
        <v>23.87923</v>
      </c>
      <c r="K82" s="3">
        <v>24.249970000000001</v>
      </c>
      <c r="L82" s="3"/>
      <c r="M82" s="3"/>
      <c r="N82" s="3">
        <v>1.377</v>
      </c>
      <c r="O82" s="3">
        <v>2.3620000000000001</v>
      </c>
      <c r="P82" s="3">
        <v>1.7010000000000001</v>
      </c>
      <c r="Q82" s="3">
        <v>2.6859999999999999</v>
      </c>
      <c r="R82" s="3">
        <f t="shared" si="2"/>
        <v>5.3719999999999999</v>
      </c>
      <c r="S82" s="3">
        <f t="shared" si="3"/>
        <v>3.4020000000000001</v>
      </c>
      <c r="T82" s="8">
        <f t="shared" si="8"/>
        <v>0.32399999999999984</v>
      </c>
      <c r="U82" s="8">
        <f t="shared" si="9"/>
        <v>0.32400000000000007</v>
      </c>
      <c r="V82" s="8">
        <f t="shared" si="10"/>
        <v>2.6859999999999999</v>
      </c>
      <c r="W82" s="8">
        <f t="shared" si="4"/>
        <v>1.7010000000000001</v>
      </c>
      <c r="X82" s="3"/>
      <c r="Y82" s="3"/>
      <c r="Z82" s="3">
        <f t="shared" si="5"/>
        <v>10.382664735751447</v>
      </c>
      <c r="AA82" s="3">
        <f t="shared" si="6"/>
        <v>1906.87168958754</v>
      </c>
      <c r="AB82" s="3">
        <f t="shared" si="7"/>
        <v>1.9068716895875399</v>
      </c>
      <c r="AC82" s="3"/>
      <c r="AD82" s="3"/>
      <c r="AE82" s="3"/>
      <c r="AF82" s="1"/>
      <c r="AG82" s="1" t="s">
        <v>41</v>
      </c>
      <c r="AH82" s="1" t="s">
        <v>42</v>
      </c>
      <c r="AI82" s="1" t="s">
        <v>43</v>
      </c>
      <c r="AJ82" s="3"/>
      <c r="AK82" s="3"/>
    </row>
    <row r="83" spans="1:37" ht="12.5" x14ac:dyDescent="0.25">
      <c r="A83" s="1">
        <v>2019</v>
      </c>
      <c r="B83" s="3">
        <v>1321</v>
      </c>
      <c r="C83" s="3" t="s">
        <v>37</v>
      </c>
      <c r="D83" s="1" t="s">
        <v>38</v>
      </c>
      <c r="E83" s="1"/>
      <c r="F83" s="1" t="s">
        <v>53</v>
      </c>
      <c r="G83" s="3" t="s">
        <v>40</v>
      </c>
      <c r="H83" s="3">
        <v>2</v>
      </c>
      <c r="I83" s="3">
        <v>127.76635</v>
      </c>
      <c r="J83" s="3">
        <v>10.366849999999999</v>
      </c>
      <c r="K83" s="3">
        <v>17.529440000000001</v>
      </c>
      <c r="L83" s="3"/>
      <c r="M83" s="3"/>
      <c r="N83" s="3">
        <v>1.129</v>
      </c>
      <c r="O83" s="3">
        <v>2.2759999999999998</v>
      </c>
      <c r="P83" s="3">
        <v>1.41</v>
      </c>
      <c r="Q83" s="3">
        <v>2.617</v>
      </c>
      <c r="R83" s="3">
        <f t="shared" si="2"/>
        <v>5.234</v>
      </c>
      <c r="S83" s="3">
        <f t="shared" si="3"/>
        <v>2.82</v>
      </c>
      <c r="T83" s="8">
        <f t="shared" si="8"/>
        <v>0.34100000000000019</v>
      </c>
      <c r="U83" s="8">
        <f t="shared" si="9"/>
        <v>0.28099999999999992</v>
      </c>
      <c r="V83" s="8">
        <f t="shared" si="10"/>
        <v>2.617</v>
      </c>
      <c r="W83" s="8">
        <f t="shared" si="4"/>
        <v>1.41</v>
      </c>
      <c r="X83" s="3"/>
      <c r="Y83" s="3"/>
      <c r="Z83" s="3">
        <f t="shared" si="5"/>
        <v>5.7617039836175623</v>
      </c>
      <c r="AA83" s="3">
        <f t="shared" si="6"/>
        <v>2269.7136679487717</v>
      </c>
      <c r="AB83" s="3">
        <f t="shared" si="7"/>
        <v>2.2697136679487717</v>
      </c>
      <c r="AC83" s="3"/>
      <c r="AD83" s="3"/>
      <c r="AE83" s="3"/>
      <c r="AF83" s="1"/>
      <c r="AG83" s="1" t="s">
        <v>41</v>
      </c>
      <c r="AH83" s="1" t="s">
        <v>42</v>
      </c>
      <c r="AI83" s="1" t="s">
        <v>43</v>
      </c>
      <c r="AJ83" s="3"/>
      <c r="AK83" s="3"/>
    </row>
    <row r="84" spans="1:37" ht="12.5" x14ac:dyDescent="0.25">
      <c r="A84" s="1">
        <v>2019</v>
      </c>
      <c r="B84" s="3">
        <v>1321</v>
      </c>
      <c r="C84" s="3" t="s">
        <v>37</v>
      </c>
      <c r="D84" s="1" t="s">
        <v>38</v>
      </c>
      <c r="E84" s="1"/>
      <c r="F84" s="1" t="s">
        <v>54</v>
      </c>
      <c r="G84" s="3" t="s">
        <v>40</v>
      </c>
      <c r="H84" s="3">
        <v>1</v>
      </c>
      <c r="I84" s="3">
        <v>181.20499000000001</v>
      </c>
      <c r="J84" s="3">
        <v>9.1998099999999994</v>
      </c>
      <c r="K84" s="3">
        <v>17.541730000000001</v>
      </c>
      <c r="L84" s="3"/>
      <c r="M84" s="3"/>
      <c r="N84" s="3">
        <v>1.571</v>
      </c>
      <c r="O84" s="3">
        <v>1.954</v>
      </c>
      <c r="P84" s="3">
        <v>1.9490000000000001</v>
      </c>
      <c r="Q84" s="3">
        <v>2.3740000000000001</v>
      </c>
      <c r="R84" s="3">
        <f t="shared" si="2"/>
        <v>4.7480000000000002</v>
      </c>
      <c r="S84" s="3">
        <f t="shared" si="3"/>
        <v>3.8980000000000001</v>
      </c>
      <c r="T84" s="8">
        <f t="shared" si="8"/>
        <v>0.42000000000000015</v>
      </c>
      <c r="U84" s="8">
        <f t="shared" si="9"/>
        <v>0.37800000000000011</v>
      </c>
      <c r="V84" s="8">
        <f t="shared" si="10"/>
        <v>2.3740000000000001</v>
      </c>
      <c r="W84" s="8">
        <f t="shared" si="4"/>
        <v>1.9490000000000001</v>
      </c>
      <c r="X84" s="3"/>
      <c r="Y84" s="3"/>
      <c r="Z84" s="3">
        <f t="shared" si="5"/>
        <v>13.804036956912004</v>
      </c>
      <c r="AA84" s="3">
        <f t="shared" si="6"/>
        <v>1343.5986737202054</v>
      </c>
      <c r="AB84" s="3">
        <f t="shared" si="7"/>
        <v>1.3435986737202055</v>
      </c>
      <c r="AC84" s="3"/>
      <c r="AD84" s="3"/>
      <c r="AE84" s="3"/>
      <c r="AF84" s="1"/>
      <c r="AG84" s="1" t="s">
        <v>41</v>
      </c>
      <c r="AH84" s="1" t="s">
        <v>42</v>
      </c>
      <c r="AI84" s="1" t="s">
        <v>43</v>
      </c>
      <c r="AJ84" s="3"/>
      <c r="AK84" s="3"/>
    </row>
    <row r="85" spans="1:37" ht="12.5" x14ac:dyDescent="0.25">
      <c r="A85" s="1">
        <v>2019</v>
      </c>
      <c r="B85" s="3">
        <v>1321</v>
      </c>
      <c r="C85" s="3" t="s">
        <v>37</v>
      </c>
      <c r="D85" s="1" t="s">
        <v>38</v>
      </c>
      <c r="E85" s="1"/>
      <c r="F85" s="1" t="s">
        <v>54</v>
      </c>
      <c r="G85" s="3" t="s">
        <v>40</v>
      </c>
      <c r="H85" s="3">
        <v>2</v>
      </c>
      <c r="I85" s="3">
        <v>102.81482</v>
      </c>
      <c r="J85" s="3">
        <v>12.35473</v>
      </c>
      <c r="K85" s="3">
        <v>15.20223</v>
      </c>
      <c r="L85" s="3"/>
      <c r="M85" s="3"/>
      <c r="N85" s="3">
        <v>1.5329999999999999</v>
      </c>
      <c r="O85" s="3">
        <v>2.3330000000000002</v>
      </c>
      <c r="P85" s="3">
        <v>1.849</v>
      </c>
      <c r="Q85" s="3">
        <v>2.6659999999999999</v>
      </c>
      <c r="R85" s="3">
        <f t="shared" si="2"/>
        <v>5.3319999999999999</v>
      </c>
      <c r="S85" s="3">
        <f t="shared" si="3"/>
        <v>3.698</v>
      </c>
      <c r="T85" s="8">
        <f t="shared" si="8"/>
        <v>0.33299999999999974</v>
      </c>
      <c r="U85" s="8">
        <f t="shared" si="9"/>
        <v>0.31600000000000006</v>
      </c>
      <c r="V85" s="8">
        <f t="shared" si="10"/>
        <v>2.6659999999999999</v>
      </c>
      <c r="W85" s="8">
        <f t="shared" si="4"/>
        <v>1.849</v>
      </c>
      <c r="X85" s="3"/>
      <c r="Y85" s="3"/>
      <c r="Z85" s="3">
        <f t="shared" si="5"/>
        <v>13.236121952322346</v>
      </c>
      <c r="AA85" s="3">
        <f t="shared" si="6"/>
        <v>795.06106546841897</v>
      </c>
      <c r="AB85" s="3">
        <f t="shared" si="7"/>
        <v>0.79506106546841904</v>
      </c>
      <c r="AC85" s="3"/>
      <c r="AD85" s="3"/>
      <c r="AE85" s="3"/>
      <c r="AF85" s="1"/>
      <c r="AG85" s="1" t="s">
        <v>41</v>
      </c>
      <c r="AH85" s="1" t="s">
        <v>42</v>
      </c>
      <c r="AI85" s="1" t="s">
        <v>43</v>
      </c>
      <c r="AJ85" s="3"/>
      <c r="AK85" s="3"/>
    </row>
    <row r="86" spans="1:37" ht="12.5" x14ac:dyDescent="0.25">
      <c r="A86" s="1">
        <v>2019</v>
      </c>
      <c r="B86" s="3">
        <v>1321</v>
      </c>
      <c r="C86" s="3" t="s">
        <v>37</v>
      </c>
      <c r="D86" s="1" t="s">
        <v>38</v>
      </c>
      <c r="E86" s="1"/>
      <c r="F86" s="1" t="s">
        <v>55</v>
      </c>
      <c r="G86" s="3" t="s">
        <v>46</v>
      </c>
      <c r="H86" s="3">
        <v>1</v>
      </c>
      <c r="I86" s="3">
        <v>218.37326999999999</v>
      </c>
      <c r="J86" s="3"/>
      <c r="K86" s="3"/>
      <c r="L86" s="3"/>
      <c r="M86" s="3"/>
      <c r="N86" s="3">
        <v>2.0249999999999999</v>
      </c>
      <c r="O86" s="3">
        <v>2.8029999999999999</v>
      </c>
      <c r="P86" s="3">
        <v>2.3929999999999998</v>
      </c>
      <c r="Q86" s="3">
        <v>3.1989999999999998</v>
      </c>
      <c r="R86" s="3">
        <f t="shared" si="2"/>
        <v>6.3979999999999997</v>
      </c>
      <c r="S86" s="3">
        <f t="shared" si="3"/>
        <v>4.7859999999999996</v>
      </c>
      <c r="T86" s="8">
        <f t="shared" si="8"/>
        <v>0.39599999999999991</v>
      </c>
      <c r="U86" s="8">
        <f t="shared" si="9"/>
        <v>0.36799999999999988</v>
      </c>
      <c r="V86" s="8">
        <f t="shared" si="10"/>
        <v>3.1989999999999998</v>
      </c>
      <c r="W86" s="8">
        <f t="shared" si="4"/>
        <v>2.3929999999999998</v>
      </c>
      <c r="X86" s="3"/>
      <c r="Y86" s="3"/>
      <c r="Z86" s="3">
        <f t="shared" si="5"/>
        <v>34.429619038467138</v>
      </c>
      <c r="AA86" s="3">
        <f t="shared" si="6"/>
        <v>649.19144322080535</v>
      </c>
      <c r="AB86" s="3">
        <f t="shared" si="7"/>
        <v>0.64919144322080535</v>
      </c>
      <c r="AC86" s="3"/>
      <c r="AD86" s="3"/>
      <c r="AE86" s="3"/>
      <c r="AF86" s="1"/>
      <c r="AG86" s="1" t="s">
        <v>41</v>
      </c>
      <c r="AH86" s="1" t="s">
        <v>42</v>
      </c>
      <c r="AI86" s="1" t="s">
        <v>43</v>
      </c>
      <c r="AJ86" s="3"/>
      <c r="AK86" s="3"/>
    </row>
    <row r="87" spans="1:37" ht="12.5" x14ac:dyDescent="0.25">
      <c r="A87" s="1">
        <v>2019</v>
      </c>
      <c r="B87" s="3">
        <v>1321</v>
      </c>
      <c r="C87" s="3" t="s">
        <v>37</v>
      </c>
      <c r="D87" s="1" t="s">
        <v>38</v>
      </c>
      <c r="E87" s="1"/>
      <c r="F87" s="1" t="s">
        <v>55</v>
      </c>
      <c r="G87" s="3" t="s">
        <v>46</v>
      </c>
      <c r="H87" s="3">
        <v>2</v>
      </c>
      <c r="I87" s="3">
        <v>318.21935999999999</v>
      </c>
      <c r="J87" s="3">
        <v>14.078139999999999</v>
      </c>
      <c r="K87" s="3">
        <v>38.74653</v>
      </c>
      <c r="L87" s="3"/>
      <c r="M87" s="3"/>
      <c r="N87" s="3">
        <v>2.044</v>
      </c>
      <c r="O87" s="3">
        <v>2.4220000000000002</v>
      </c>
      <c r="P87" s="3">
        <v>2.37</v>
      </c>
      <c r="Q87" s="3">
        <v>2.7480000000000002</v>
      </c>
      <c r="R87" s="3">
        <f t="shared" si="2"/>
        <v>5.4960000000000004</v>
      </c>
      <c r="S87" s="3">
        <f t="shared" si="3"/>
        <v>4.74</v>
      </c>
      <c r="T87" s="8">
        <f t="shared" si="8"/>
        <v>0.32600000000000007</v>
      </c>
      <c r="U87" s="8">
        <f t="shared" si="9"/>
        <v>0.32600000000000007</v>
      </c>
      <c r="V87" s="8">
        <f t="shared" si="10"/>
        <v>2.7480000000000002</v>
      </c>
      <c r="W87" s="8">
        <f t="shared" si="4"/>
        <v>2.37</v>
      </c>
      <c r="X87" s="3"/>
      <c r="Y87" s="3"/>
      <c r="Z87" s="3">
        <f t="shared" si="5"/>
        <v>28.731059913481609</v>
      </c>
      <c r="AA87" s="3">
        <f t="shared" si="6"/>
        <v>1133.6538752166437</v>
      </c>
      <c r="AB87" s="3">
        <f t="shared" si="7"/>
        <v>1.1336538752166436</v>
      </c>
      <c r="AC87" s="3"/>
      <c r="AD87" s="3"/>
      <c r="AE87" s="3"/>
      <c r="AF87" s="1"/>
      <c r="AG87" s="1" t="s">
        <v>41</v>
      </c>
      <c r="AH87" s="1" t="s">
        <v>42</v>
      </c>
      <c r="AI87" s="1" t="s">
        <v>43</v>
      </c>
      <c r="AJ87" s="3"/>
      <c r="AK87" s="3"/>
    </row>
    <row r="88" spans="1:37" ht="12.5" x14ac:dyDescent="0.25">
      <c r="A88" s="1">
        <v>2019</v>
      </c>
      <c r="B88" s="3">
        <v>1321</v>
      </c>
      <c r="C88" s="3" t="s">
        <v>37</v>
      </c>
      <c r="D88" s="1" t="s">
        <v>38</v>
      </c>
      <c r="E88" s="1"/>
      <c r="F88" s="1" t="s">
        <v>55</v>
      </c>
      <c r="G88" s="3" t="s">
        <v>40</v>
      </c>
      <c r="H88" s="3">
        <v>1</v>
      </c>
      <c r="I88" s="3">
        <v>85.421589999999995</v>
      </c>
      <c r="J88" s="3">
        <v>10.04241</v>
      </c>
      <c r="K88" s="3">
        <v>13.87876</v>
      </c>
      <c r="L88" s="3"/>
      <c r="M88" s="3"/>
      <c r="N88" s="3">
        <v>1.522</v>
      </c>
      <c r="O88" s="3">
        <v>2.06</v>
      </c>
      <c r="P88" s="3">
        <v>1.82</v>
      </c>
      <c r="Q88" s="3">
        <v>2.3210000000000002</v>
      </c>
      <c r="R88" s="3">
        <f t="shared" si="2"/>
        <v>4.6420000000000003</v>
      </c>
      <c r="S88" s="3">
        <f t="shared" si="3"/>
        <v>3.64</v>
      </c>
      <c r="T88" s="8">
        <f t="shared" si="8"/>
        <v>0.26100000000000012</v>
      </c>
      <c r="U88" s="8">
        <f t="shared" si="9"/>
        <v>0.29800000000000004</v>
      </c>
      <c r="V88" s="8">
        <f t="shared" si="10"/>
        <v>2.3210000000000002</v>
      </c>
      <c r="W88" s="8">
        <f t="shared" si="4"/>
        <v>1.82</v>
      </c>
      <c r="X88" s="3"/>
      <c r="Y88" s="3"/>
      <c r="Z88" s="3">
        <f t="shared" si="5"/>
        <v>10.989531691705697</v>
      </c>
      <c r="AA88" s="3">
        <f t="shared" si="6"/>
        <v>795.59856644215347</v>
      </c>
      <c r="AB88" s="3">
        <f t="shared" si="7"/>
        <v>0.79559856644215343</v>
      </c>
      <c r="AC88" s="3"/>
      <c r="AD88" s="3"/>
      <c r="AE88" s="3"/>
      <c r="AF88" s="1"/>
      <c r="AG88" s="1" t="s">
        <v>41</v>
      </c>
      <c r="AH88" s="1" t="s">
        <v>42</v>
      </c>
      <c r="AI88" s="1" t="s">
        <v>43</v>
      </c>
      <c r="AJ88" s="3"/>
      <c r="AK88" s="3"/>
    </row>
    <row r="89" spans="1:37" ht="12.5" x14ac:dyDescent="0.25">
      <c r="A89" s="1">
        <v>2019</v>
      </c>
      <c r="B89" s="3">
        <v>1321</v>
      </c>
      <c r="C89" s="3" t="s">
        <v>37</v>
      </c>
      <c r="D89" s="1" t="s">
        <v>38</v>
      </c>
      <c r="E89" s="1"/>
      <c r="F89" s="1" t="s">
        <v>55</v>
      </c>
      <c r="G89" s="3" t="s">
        <v>40</v>
      </c>
      <c r="H89" s="3">
        <v>2</v>
      </c>
      <c r="I89" s="3">
        <v>77.256889999999999</v>
      </c>
      <c r="J89" s="3">
        <v>9.9749999999999996</v>
      </c>
      <c r="K89" s="3">
        <v>12.550700000000001</v>
      </c>
      <c r="L89" s="3"/>
      <c r="M89" s="3"/>
      <c r="N89" s="3">
        <v>1.1859999999999999</v>
      </c>
      <c r="O89" s="3">
        <v>2.085</v>
      </c>
      <c r="P89" s="3">
        <v>1.4850000000000001</v>
      </c>
      <c r="Q89" s="3">
        <v>2.4009999999999998</v>
      </c>
      <c r="R89" s="3">
        <f t="shared" si="2"/>
        <v>4.8019999999999996</v>
      </c>
      <c r="S89" s="3">
        <f t="shared" si="3"/>
        <v>2.97</v>
      </c>
      <c r="T89" s="8">
        <f t="shared" si="8"/>
        <v>0.31599999999999984</v>
      </c>
      <c r="U89" s="8">
        <f t="shared" si="9"/>
        <v>0.29900000000000015</v>
      </c>
      <c r="V89" s="8">
        <f t="shared" si="10"/>
        <v>2.4009999999999998</v>
      </c>
      <c r="W89" s="8">
        <f t="shared" si="4"/>
        <v>1.4850000000000001</v>
      </c>
      <c r="X89" s="3"/>
      <c r="Y89" s="3"/>
      <c r="Z89" s="3">
        <f t="shared" si="5"/>
        <v>6.1753475154280286</v>
      </c>
      <c r="AA89" s="3">
        <f t="shared" si="6"/>
        <v>1280.5051983637622</v>
      </c>
      <c r="AB89" s="3">
        <f t="shared" si="7"/>
        <v>1.2805051983637623</v>
      </c>
      <c r="AC89" s="3"/>
      <c r="AD89" s="3"/>
      <c r="AE89" s="3"/>
      <c r="AF89" s="1"/>
      <c r="AG89" s="1" t="s">
        <v>41</v>
      </c>
      <c r="AH89" s="1" t="s">
        <v>42</v>
      </c>
      <c r="AI89" s="1" t="s">
        <v>43</v>
      </c>
      <c r="AJ89" s="3"/>
      <c r="AK89" s="3"/>
    </row>
    <row r="90" spans="1:37" ht="12.5" x14ac:dyDescent="0.25">
      <c r="A90" s="1">
        <v>2019</v>
      </c>
      <c r="B90" s="3">
        <v>1321</v>
      </c>
      <c r="C90" s="3" t="s">
        <v>37</v>
      </c>
      <c r="D90" s="1" t="s">
        <v>38</v>
      </c>
      <c r="E90" s="1"/>
      <c r="F90" s="1" t="s">
        <v>55</v>
      </c>
      <c r="G90" s="3" t="s">
        <v>40</v>
      </c>
      <c r="H90" s="3">
        <v>3</v>
      </c>
      <c r="I90" s="3">
        <v>89.637219999999999</v>
      </c>
      <c r="J90" s="3">
        <v>7.7525000000000004</v>
      </c>
      <c r="K90" s="3">
        <v>9.8458500000000004</v>
      </c>
      <c r="L90" s="3"/>
      <c r="M90" s="3"/>
      <c r="N90" s="3">
        <v>1.2809999999999999</v>
      </c>
      <c r="O90" s="3">
        <v>1.7849999999999999</v>
      </c>
      <c r="P90" s="3">
        <v>1.5760000000000001</v>
      </c>
      <c r="Q90" s="3">
        <v>2.0529999999999999</v>
      </c>
      <c r="R90" s="3">
        <f t="shared" si="2"/>
        <v>4.1059999999999999</v>
      </c>
      <c r="S90" s="3">
        <f t="shared" si="3"/>
        <v>3.1520000000000001</v>
      </c>
      <c r="T90" s="8">
        <f t="shared" si="8"/>
        <v>0.26800000000000002</v>
      </c>
      <c r="U90" s="8">
        <f t="shared" si="9"/>
        <v>0.29500000000000015</v>
      </c>
      <c r="V90" s="8">
        <f t="shared" si="10"/>
        <v>2.0529999999999999</v>
      </c>
      <c r="W90" s="8">
        <f t="shared" si="4"/>
        <v>1.5760000000000001</v>
      </c>
      <c r="X90" s="3"/>
      <c r="Y90" s="3"/>
      <c r="Z90" s="3">
        <f t="shared" si="5"/>
        <v>6.3117163042556763</v>
      </c>
      <c r="AA90" s="3">
        <f t="shared" si="6"/>
        <v>1453.6050914123934</v>
      </c>
      <c r="AB90" s="3">
        <f t="shared" si="7"/>
        <v>1.4536050914123935</v>
      </c>
      <c r="AC90" s="3"/>
      <c r="AD90" s="3"/>
      <c r="AE90" s="3"/>
      <c r="AF90" s="1"/>
      <c r="AG90" s="1" t="s">
        <v>41</v>
      </c>
      <c r="AH90" s="1" t="s">
        <v>42</v>
      </c>
      <c r="AI90" s="1" t="s">
        <v>43</v>
      </c>
      <c r="AJ90" s="3"/>
      <c r="AK90" s="3"/>
    </row>
    <row r="91" spans="1:37" ht="12.5" x14ac:dyDescent="0.25">
      <c r="A91" s="1">
        <v>2019</v>
      </c>
      <c r="B91" s="3">
        <v>1321</v>
      </c>
      <c r="C91" s="3" t="s">
        <v>37</v>
      </c>
      <c r="D91" s="1" t="s">
        <v>38</v>
      </c>
      <c r="E91" s="1"/>
      <c r="F91" s="1" t="s">
        <v>55</v>
      </c>
      <c r="G91" s="3" t="s">
        <v>40</v>
      </c>
      <c r="H91" s="3">
        <v>4</v>
      </c>
      <c r="I91" s="3">
        <v>77.510069999999999</v>
      </c>
      <c r="J91" s="3">
        <v>7.7750399999999997</v>
      </c>
      <c r="K91" s="3">
        <v>8.2136700000000005</v>
      </c>
      <c r="L91" s="3"/>
      <c r="M91" s="3"/>
      <c r="N91" s="3">
        <v>1.169</v>
      </c>
      <c r="O91" s="3">
        <v>2.109</v>
      </c>
      <c r="P91" s="3">
        <v>1.4530000000000001</v>
      </c>
      <c r="Q91" s="3">
        <v>2.3340000000000001</v>
      </c>
      <c r="R91" s="3">
        <f t="shared" si="2"/>
        <v>4.6680000000000001</v>
      </c>
      <c r="S91" s="3">
        <f t="shared" si="3"/>
        <v>2.9060000000000001</v>
      </c>
      <c r="T91" s="8">
        <f t="shared" si="8"/>
        <v>0.22500000000000009</v>
      </c>
      <c r="U91" s="8">
        <f t="shared" si="9"/>
        <v>0.28400000000000003</v>
      </c>
      <c r="V91" s="8">
        <f t="shared" si="10"/>
        <v>2.3340000000000001</v>
      </c>
      <c r="W91" s="8">
        <f t="shared" si="4"/>
        <v>1.4530000000000001</v>
      </c>
      <c r="X91" s="3"/>
      <c r="Y91" s="3"/>
      <c r="Z91" s="3">
        <f t="shared" si="5"/>
        <v>5.6232523830441101</v>
      </c>
      <c r="AA91" s="3">
        <f t="shared" si="6"/>
        <v>1410.8345282610746</v>
      </c>
      <c r="AB91" s="3">
        <f t="shared" si="7"/>
        <v>1.4108345282610746</v>
      </c>
      <c r="AC91" s="3"/>
      <c r="AD91" s="3"/>
      <c r="AE91" s="3"/>
      <c r="AF91" s="1"/>
      <c r="AG91" s="1" t="s">
        <v>41</v>
      </c>
      <c r="AH91" s="1" t="s">
        <v>42</v>
      </c>
      <c r="AI91" s="1" t="s">
        <v>43</v>
      </c>
      <c r="AJ91" s="3"/>
      <c r="AK91" s="3"/>
    </row>
    <row r="92" spans="1:37" ht="12.5" x14ac:dyDescent="0.25">
      <c r="A92" s="1">
        <v>2019</v>
      </c>
      <c r="B92" s="3">
        <v>1321</v>
      </c>
      <c r="C92" s="3" t="s">
        <v>37</v>
      </c>
      <c r="D92" s="1" t="s">
        <v>38</v>
      </c>
      <c r="E92" s="1"/>
      <c r="F92" s="1" t="s">
        <v>56</v>
      </c>
      <c r="G92" s="3" t="s">
        <v>46</v>
      </c>
      <c r="H92" s="3">
        <v>1</v>
      </c>
      <c r="I92" s="3">
        <v>137.57259999999999</v>
      </c>
      <c r="J92" s="3">
        <v>4.0077800000000003</v>
      </c>
      <c r="K92" s="3">
        <v>15.83545</v>
      </c>
      <c r="L92" s="3"/>
      <c r="M92" s="3"/>
      <c r="N92" s="3">
        <v>1.8420000000000001</v>
      </c>
      <c r="O92" s="3">
        <v>2.5219999999999998</v>
      </c>
      <c r="P92" s="3">
        <v>2.16</v>
      </c>
      <c r="Q92" s="3">
        <v>2.9289999999999998</v>
      </c>
      <c r="R92" s="3">
        <f t="shared" si="2"/>
        <v>5.8579999999999997</v>
      </c>
      <c r="S92" s="3">
        <f t="shared" si="3"/>
        <v>4.32</v>
      </c>
      <c r="T92" s="8">
        <f t="shared" si="8"/>
        <v>0.40700000000000003</v>
      </c>
      <c r="U92" s="8">
        <f t="shared" si="9"/>
        <v>0.31800000000000006</v>
      </c>
      <c r="V92" s="8">
        <f t="shared" si="10"/>
        <v>2.9289999999999998</v>
      </c>
      <c r="W92" s="8">
        <f t="shared" si="4"/>
        <v>2.16</v>
      </c>
      <c r="X92" s="3"/>
      <c r="Y92" s="3"/>
      <c r="Z92" s="3">
        <f t="shared" si="5"/>
        <v>23.183046510026308</v>
      </c>
      <c r="AA92" s="3">
        <f t="shared" si="6"/>
        <v>607.38906006494005</v>
      </c>
      <c r="AB92" s="3">
        <f t="shared" si="7"/>
        <v>0.60738906006494009</v>
      </c>
      <c r="AC92" s="3"/>
      <c r="AD92" s="3"/>
      <c r="AE92" s="3"/>
      <c r="AF92" s="1"/>
      <c r="AG92" s="1" t="s">
        <v>41</v>
      </c>
      <c r="AH92" s="1" t="s">
        <v>42</v>
      </c>
      <c r="AI92" s="1" t="s">
        <v>43</v>
      </c>
      <c r="AJ92" s="3"/>
      <c r="AK92" s="3"/>
    </row>
    <row r="93" spans="1:37" ht="12.5" x14ac:dyDescent="0.25">
      <c r="A93" s="1">
        <v>2019</v>
      </c>
      <c r="B93" s="3">
        <v>1321</v>
      </c>
      <c r="C93" s="3" t="s">
        <v>37</v>
      </c>
      <c r="D93" s="1" t="s">
        <v>38</v>
      </c>
      <c r="E93" s="1"/>
      <c r="F93" s="1" t="s">
        <v>56</v>
      </c>
      <c r="G93" s="3" t="s">
        <v>46</v>
      </c>
      <c r="H93" s="3">
        <v>2</v>
      </c>
      <c r="I93" s="3">
        <v>135.69999999999999</v>
      </c>
      <c r="J93" s="3">
        <v>17.658529999999999</v>
      </c>
      <c r="K93" s="3">
        <v>20.025739999999999</v>
      </c>
      <c r="L93" s="3"/>
      <c r="M93" s="3"/>
      <c r="N93" s="3">
        <v>2.4279999999999999</v>
      </c>
      <c r="O93" s="3">
        <v>3.427</v>
      </c>
      <c r="P93" s="3">
        <v>2.7410000000000001</v>
      </c>
      <c r="Q93" s="3">
        <v>3.6930000000000001</v>
      </c>
      <c r="R93" s="3">
        <f t="shared" si="2"/>
        <v>7.3860000000000001</v>
      </c>
      <c r="S93" s="3">
        <f t="shared" si="3"/>
        <v>5.4820000000000002</v>
      </c>
      <c r="T93" s="8">
        <f t="shared" si="8"/>
        <v>0.26600000000000001</v>
      </c>
      <c r="U93" s="8">
        <f t="shared" si="9"/>
        <v>0.31300000000000017</v>
      </c>
      <c r="V93" s="8">
        <f t="shared" si="10"/>
        <v>3.6930000000000001</v>
      </c>
      <c r="W93" s="8">
        <f t="shared" si="4"/>
        <v>2.7410000000000001</v>
      </c>
      <c r="X93" s="3"/>
      <c r="Y93" s="3"/>
      <c r="Z93" s="3">
        <f t="shared" si="5"/>
        <v>59.730520000752783</v>
      </c>
      <c r="AA93" s="3">
        <f t="shared" si="6"/>
        <v>232.53540093894406</v>
      </c>
      <c r="AB93" s="3">
        <f t="shared" si="7"/>
        <v>0.23253540093894406</v>
      </c>
      <c r="AC93" s="3"/>
      <c r="AD93" s="3"/>
      <c r="AE93" s="3"/>
      <c r="AF93" s="1"/>
      <c r="AG93" s="1" t="s">
        <v>41</v>
      </c>
      <c r="AH93" s="1" t="s">
        <v>42</v>
      </c>
      <c r="AI93" s="1" t="s">
        <v>43</v>
      </c>
      <c r="AJ93" s="3"/>
      <c r="AK93" s="3"/>
    </row>
    <row r="94" spans="1:37" ht="12.5" x14ac:dyDescent="0.25">
      <c r="A94" s="1">
        <v>2019</v>
      </c>
      <c r="B94" s="3">
        <v>1321</v>
      </c>
      <c r="C94" s="3" t="s">
        <v>37</v>
      </c>
      <c r="D94" s="1" t="s">
        <v>38</v>
      </c>
      <c r="E94" s="1"/>
      <c r="F94" s="1" t="s">
        <v>56</v>
      </c>
      <c r="G94" s="3" t="s">
        <v>46</v>
      </c>
      <c r="H94" s="3">
        <v>3</v>
      </c>
      <c r="I94" s="3">
        <v>268.97557</v>
      </c>
      <c r="J94" s="3"/>
      <c r="K94" s="3">
        <v>27.4328</v>
      </c>
      <c r="L94" s="3"/>
      <c r="M94" s="3"/>
      <c r="N94" s="3">
        <v>2.4060000000000001</v>
      </c>
      <c r="O94" s="3">
        <v>2.97</v>
      </c>
      <c r="P94" s="3">
        <v>2.782</v>
      </c>
      <c r="Q94" s="3">
        <v>3.36</v>
      </c>
      <c r="R94" s="3">
        <f t="shared" si="2"/>
        <v>6.72</v>
      </c>
      <c r="S94" s="3">
        <f t="shared" si="3"/>
        <v>5.5640000000000001</v>
      </c>
      <c r="T94" s="8">
        <f t="shared" si="8"/>
        <v>0.38999999999999968</v>
      </c>
      <c r="U94" s="8">
        <f t="shared" si="9"/>
        <v>0.37599999999999989</v>
      </c>
      <c r="V94" s="8">
        <f t="shared" si="10"/>
        <v>3.36</v>
      </c>
      <c r="W94" s="8">
        <f t="shared" si="4"/>
        <v>2.782</v>
      </c>
      <c r="X94" s="3"/>
      <c r="Y94" s="3"/>
      <c r="Z94" s="3">
        <f t="shared" si="5"/>
        <v>56.819909246164698</v>
      </c>
      <c r="AA94" s="3">
        <f t="shared" si="6"/>
        <v>484.52682671083232</v>
      </c>
      <c r="AB94" s="3">
        <f t="shared" si="7"/>
        <v>0.48452682671083236</v>
      </c>
      <c r="AC94" s="3"/>
      <c r="AD94" s="3"/>
      <c r="AE94" s="3"/>
      <c r="AF94" s="1"/>
      <c r="AG94" s="1" t="s">
        <v>41</v>
      </c>
      <c r="AH94" s="1" t="s">
        <v>42</v>
      </c>
      <c r="AI94" s="1" t="s">
        <v>43</v>
      </c>
      <c r="AJ94" s="3"/>
      <c r="AK94" s="3"/>
    </row>
    <row r="95" spans="1:37" ht="12.5" x14ac:dyDescent="0.25">
      <c r="A95" s="1">
        <v>2019</v>
      </c>
      <c r="B95" s="3">
        <v>1321</v>
      </c>
      <c r="C95" s="3" t="s">
        <v>37</v>
      </c>
      <c r="D95" s="1" t="s">
        <v>38</v>
      </c>
      <c r="E95" s="1"/>
      <c r="F95" s="1" t="s">
        <v>56</v>
      </c>
      <c r="G95" s="3" t="s">
        <v>40</v>
      </c>
      <c r="H95" s="3">
        <v>1</v>
      </c>
      <c r="I95" s="3">
        <v>123.59559</v>
      </c>
      <c r="J95" s="3">
        <v>7.6487699999999998</v>
      </c>
      <c r="K95" s="3">
        <v>12.15929</v>
      </c>
      <c r="L95" s="3"/>
      <c r="M95" s="3"/>
      <c r="N95" s="3">
        <v>1.5289999999999999</v>
      </c>
      <c r="O95" s="3">
        <v>2.1110000000000002</v>
      </c>
      <c r="P95" s="3">
        <v>1.8080000000000001</v>
      </c>
      <c r="Q95" s="3">
        <v>2.375</v>
      </c>
      <c r="R95" s="3">
        <f t="shared" si="2"/>
        <v>4.75</v>
      </c>
      <c r="S95" s="3">
        <f t="shared" si="3"/>
        <v>3.6160000000000001</v>
      </c>
      <c r="T95" s="8">
        <f t="shared" si="8"/>
        <v>0.26399999999999979</v>
      </c>
      <c r="U95" s="8">
        <f t="shared" si="9"/>
        <v>0.27900000000000014</v>
      </c>
      <c r="V95" s="8">
        <f t="shared" si="10"/>
        <v>2.375</v>
      </c>
      <c r="W95" s="8">
        <f t="shared" si="4"/>
        <v>1.8080000000000001</v>
      </c>
      <c r="X95" s="3"/>
      <c r="Y95" s="3"/>
      <c r="Z95" s="3">
        <f t="shared" si="5"/>
        <v>11.024242903890981</v>
      </c>
      <c r="AA95" s="3">
        <f t="shared" si="6"/>
        <v>1147.518585032268</v>
      </c>
      <c r="AB95" s="3">
        <f t="shared" si="7"/>
        <v>1.147518585032268</v>
      </c>
      <c r="AC95" s="3"/>
      <c r="AD95" s="3"/>
      <c r="AE95" s="3"/>
      <c r="AF95" s="1"/>
      <c r="AG95" s="1" t="s">
        <v>41</v>
      </c>
      <c r="AH95" s="1" t="s">
        <v>42</v>
      </c>
      <c r="AI95" s="1" t="s">
        <v>43</v>
      </c>
      <c r="AJ95" s="3"/>
      <c r="AK95" s="3"/>
    </row>
    <row r="96" spans="1:37" ht="12.5" x14ac:dyDescent="0.25">
      <c r="A96" s="1">
        <v>2019</v>
      </c>
      <c r="B96" s="3">
        <v>1321</v>
      </c>
      <c r="C96" s="3" t="s">
        <v>37</v>
      </c>
      <c r="D96" s="1" t="s">
        <v>38</v>
      </c>
      <c r="E96" s="1"/>
      <c r="F96" s="1" t="s">
        <v>56</v>
      </c>
      <c r="G96" s="3" t="s">
        <v>40</v>
      </c>
      <c r="H96" s="3">
        <v>2</v>
      </c>
      <c r="I96" s="3">
        <v>84.334760000000003</v>
      </c>
      <c r="J96" s="3">
        <v>8.1914800000000003</v>
      </c>
      <c r="K96" s="3">
        <v>10.045260000000001</v>
      </c>
      <c r="L96" s="3"/>
      <c r="M96" s="3"/>
      <c r="N96" s="3">
        <v>1.3</v>
      </c>
      <c r="O96" s="3">
        <v>2.004</v>
      </c>
      <c r="P96" s="3">
        <v>1.4890000000000001</v>
      </c>
      <c r="Q96" s="3">
        <v>2.1459999999999999</v>
      </c>
      <c r="R96" s="3">
        <f t="shared" si="2"/>
        <v>4.2919999999999998</v>
      </c>
      <c r="S96" s="3">
        <f t="shared" si="3"/>
        <v>2.9780000000000002</v>
      </c>
      <c r="T96" s="8">
        <f t="shared" si="8"/>
        <v>0.1419999999999999</v>
      </c>
      <c r="U96" s="8">
        <f t="shared" si="9"/>
        <v>0.18900000000000006</v>
      </c>
      <c r="V96" s="8">
        <f t="shared" si="10"/>
        <v>2.1459999999999999</v>
      </c>
      <c r="W96" s="8">
        <f t="shared" si="4"/>
        <v>1.4890000000000001</v>
      </c>
      <c r="X96" s="3"/>
      <c r="Y96" s="3"/>
      <c r="Z96" s="3">
        <f t="shared" si="5"/>
        <v>5.5642123039365785</v>
      </c>
      <c r="AA96" s="3">
        <f t="shared" si="6"/>
        <v>1551.345205632492</v>
      </c>
      <c r="AB96" s="3">
        <f t="shared" si="7"/>
        <v>1.5513452056324921</v>
      </c>
      <c r="AC96" s="3"/>
      <c r="AD96" s="3"/>
      <c r="AE96" s="3"/>
      <c r="AF96" s="1"/>
      <c r="AG96" s="1" t="s">
        <v>41</v>
      </c>
      <c r="AH96" s="1" t="s">
        <v>42</v>
      </c>
      <c r="AI96" s="1" t="s">
        <v>43</v>
      </c>
      <c r="AJ96" s="3"/>
      <c r="AK96" s="3"/>
    </row>
    <row r="97" spans="1:37" ht="12.5" x14ac:dyDescent="0.25">
      <c r="A97" s="1">
        <v>2019</v>
      </c>
      <c r="B97" s="3">
        <v>1321</v>
      </c>
      <c r="C97" s="3" t="s">
        <v>37</v>
      </c>
      <c r="D97" s="1" t="s">
        <v>38</v>
      </c>
      <c r="E97" s="1"/>
      <c r="F97" s="1" t="s">
        <v>56</v>
      </c>
      <c r="G97" s="3" t="s">
        <v>40</v>
      </c>
      <c r="H97" s="3">
        <v>3</v>
      </c>
      <c r="I97" s="3">
        <v>88.340140000000005</v>
      </c>
      <c r="J97" s="3">
        <v>7.2345199999999998</v>
      </c>
      <c r="K97" s="3">
        <v>10.335929999999999</v>
      </c>
      <c r="L97" s="3"/>
      <c r="M97" s="3"/>
      <c r="N97" s="3">
        <v>1.4059999999999999</v>
      </c>
      <c r="O97" s="3">
        <v>2.2469999999999999</v>
      </c>
      <c r="P97" s="3">
        <v>1.679</v>
      </c>
      <c r="Q97" s="3">
        <v>2.5259999999999998</v>
      </c>
      <c r="R97" s="3">
        <f t="shared" si="2"/>
        <v>5.0519999999999996</v>
      </c>
      <c r="S97" s="3">
        <f t="shared" si="3"/>
        <v>3.3580000000000001</v>
      </c>
      <c r="T97" s="8">
        <f t="shared" si="8"/>
        <v>0.27899999999999991</v>
      </c>
      <c r="U97" s="8">
        <f t="shared" si="9"/>
        <v>0.27300000000000013</v>
      </c>
      <c r="V97" s="8">
        <f t="shared" si="10"/>
        <v>2.5259999999999998</v>
      </c>
      <c r="W97" s="8">
        <f t="shared" si="4"/>
        <v>1.679</v>
      </c>
      <c r="X97" s="3"/>
      <c r="Y97" s="3"/>
      <c r="Z97" s="3">
        <f t="shared" si="5"/>
        <v>9.390210241860558</v>
      </c>
      <c r="AA97" s="3">
        <f t="shared" si="6"/>
        <v>962.91575801023885</v>
      </c>
      <c r="AB97" s="3">
        <f t="shared" si="7"/>
        <v>0.96291575801023888</v>
      </c>
      <c r="AC97" s="3"/>
      <c r="AD97" s="3"/>
      <c r="AE97" s="3"/>
      <c r="AF97" s="1"/>
      <c r="AG97" s="1" t="s">
        <v>41</v>
      </c>
      <c r="AH97" s="1" t="s">
        <v>42</v>
      </c>
      <c r="AI97" s="1" t="s">
        <v>43</v>
      </c>
      <c r="AJ97" s="3"/>
      <c r="AK97" s="3"/>
    </row>
    <row r="98" spans="1:37" ht="12.5" x14ac:dyDescent="0.25">
      <c r="A98" s="1">
        <v>2019</v>
      </c>
      <c r="B98" s="3">
        <v>1321</v>
      </c>
      <c r="C98" s="3" t="s">
        <v>37</v>
      </c>
      <c r="D98" s="1" t="s">
        <v>38</v>
      </c>
      <c r="E98" s="1"/>
      <c r="F98" s="1" t="s">
        <v>56</v>
      </c>
      <c r="G98" s="3" t="s">
        <v>40</v>
      </c>
      <c r="H98" s="3">
        <v>4</v>
      </c>
      <c r="I98" s="3">
        <v>110.5715</v>
      </c>
      <c r="J98" s="3">
        <v>9.6269200000000001</v>
      </c>
      <c r="K98" s="3">
        <v>13.52694</v>
      </c>
      <c r="L98" s="3"/>
      <c r="M98" s="3"/>
      <c r="N98" s="3">
        <v>1.57</v>
      </c>
      <c r="O98" s="3">
        <v>1.93</v>
      </c>
      <c r="P98" s="3">
        <v>1.8979999999999999</v>
      </c>
      <c r="Q98" s="3">
        <v>2.1859999999999999</v>
      </c>
      <c r="R98" s="3">
        <f t="shared" si="2"/>
        <v>4.3719999999999999</v>
      </c>
      <c r="S98" s="3">
        <f t="shared" si="3"/>
        <v>3.7959999999999998</v>
      </c>
      <c r="T98" s="8">
        <f t="shared" si="8"/>
        <v>0.25600000000000001</v>
      </c>
      <c r="U98" s="8">
        <f t="shared" si="9"/>
        <v>0.32799999999999985</v>
      </c>
      <c r="V98" s="8">
        <f t="shared" si="10"/>
        <v>2.1859999999999999</v>
      </c>
      <c r="W98" s="8">
        <f t="shared" si="4"/>
        <v>1.8979999999999999</v>
      </c>
      <c r="X98" s="3"/>
      <c r="Y98" s="3"/>
      <c r="Z98" s="3">
        <f t="shared" si="5"/>
        <v>11.738934063991001</v>
      </c>
      <c r="AA98" s="3">
        <f t="shared" si="6"/>
        <v>964.0955199075056</v>
      </c>
      <c r="AB98" s="3">
        <f t="shared" si="7"/>
        <v>0.96409551990750564</v>
      </c>
      <c r="AC98" s="3"/>
      <c r="AD98" s="3"/>
      <c r="AE98" s="3"/>
      <c r="AF98" s="1"/>
      <c r="AG98" s="1" t="s">
        <v>41</v>
      </c>
      <c r="AH98" s="1" t="s">
        <v>42</v>
      </c>
      <c r="AI98" s="1" t="s">
        <v>43</v>
      </c>
      <c r="AJ98" s="3"/>
      <c r="AK98" s="3"/>
    </row>
    <row r="99" spans="1:37" ht="12.5" x14ac:dyDescent="0.25">
      <c r="A99" s="1">
        <v>2019</v>
      </c>
      <c r="B99" s="3">
        <v>1321</v>
      </c>
      <c r="C99" s="3" t="s">
        <v>37</v>
      </c>
      <c r="D99" s="1" t="s">
        <v>38</v>
      </c>
      <c r="E99" s="1"/>
      <c r="F99" s="1" t="s">
        <v>57</v>
      </c>
      <c r="G99" s="3" t="s">
        <v>46</v>
      </c>
      <c r="H99" s="3">
        <v>1</v>
      </c>
      <c r="I99" s="3">
        <v>219.36847</v>
      </c>
      <c r="J99" s="3"/>
      <c r="K99" s="3">
        <v>20.731729999999999</v>
      </c>
      <c r="L99" s="3"/>
      <c r="M99" s="3"/>
      <c r="N99" s="3">
        <v>2.556</v>
      </c>
      <c r="O99" s="3">
        <v>2.7690000000000001</v>
      </c>
      <c r="P99" s="3">
        <v>2.8069999999999999</v>
      </c>
      <c r="Q99" s="3">
        <v>3.1469999999999998</v>
      </c>
      <c r="R99" s="3">
        <f t="shared" si="2"/>
        <v>6.2939999999999996</v>
      </c>
      <c r="S99" s="3">
        <f t="shared" si="3"/>
        <v>5.6139999999999999</v>
      </c>
      <c r="T99" s="8">
        <f t="shared" si="8"/>
        <v>0.37799999999999967</v>
      </c>
      <c r="U99" s="8">
        <f t="shared" si="9"/>
        <v>0.25099999999999989</v>
      </c>
      <c r="V99" s="8">
        <f t="shared" si="10"/>
        <v>3.1469999999999998</v>
      </c>
      <c r="W99" s="8">
        <f t="shared" si="4"/>
        <v>2.8069999999999999</v>
      </c>
      <c r="X99" s="3"/>
      <c r="Y99" s="3"/>
      <c r="Z99" s="3">
        <f t="shared" si="5"/>
        <v>54.665567647836824</v>
      </c>
      <c r="AA99" s="3">
        <f t="shared" si="6"/>
        <v>410.73893322463596</v>
      </c>
      <c r="AB99" s="3">
        <f t="shared" si="7"/>
        <v>0.41073893322463595</v>
      </c>
      <c r="AC99" s="3"/>
      <c r="AD99" s="3"/>
      <c r="AE99" s="3"/>
      <c r="AF99" s="1"/>
      <c r="AG99" s="1" t="s">
        <v>41</v>
      </c>
      <c r="AH99" s="1" t="s">
        <v>42</v>
      </c>
      <c r="AI99" s="1" t="s">
        <v>43</v>
      </c>
      <c r="AJ99" s="3"/>
      <c r="AK99" s="3"/>
    </row>
    <row r="100" spans="1:37" ht="12.5" x14ac:dyDescent="0.25">
      <c r="A100" s="1">
        <v>2019</v>
      </c>
      <c r="B100" s="3">
        <v>1321</v>
      </c>
      <c r="C100" s="3" t="s">
        <v>37</v>
      </c>
      <c r="D100" s="1" t="s">
        <v>38</v>
      </c>
      <c r="E100" s="1"/>
      <c r="F100" s="1" t="s">
        <v>57</v>
      </c>
      <c r="G100" s="3" t="s">
        <v>46</v>
      </c>
      <c r="H100" s="3">
        <v>2</v>
      </c>
      <c r="I100" s="3">
        <v>299.37833999999998</v>
      </c>
      <c r="J100" s="3">
        <v>16.047519999999999</v>
      </c>
      <c r="K100" s="3">
        <v>28.920439999999999</v>
      </c>
      <c r="L100" s="3"/>
      <c r="M100" s="3"/>
      <c r="N100" s="3">
        <v>2.7989999999999999</v>
      </c>
      <c r="O100" s="3">
        <v>2.786</v>
      </c>
      <c r="P100" s="3">
        <v>3.1269999999999998</v>
      </c>
      <c r="Q100" s="3">
        <v>3.1120000000000001</v>
      </c>
      <c r="R100" s="3">
        <f t="shared" si="2"/>
        <v>6.2240000000000002</v>
      </c>
      <c r="S100" s="3">
        <f t="shared" si="3"/>
        <v>6.2539999999999996</v>
      </c>
      <c r="T100" s="8">
        <f t="shared" si="8"/>
        <v>0.32600000000000007</v>
      </c>
      <c r="U100" s="8">
        <f t="shared" si="9"/>
        <v>0.32799999999999985</v>
      </c>
      <c r="V100" s="8">
        <f t="shared" si="10"/>
        <v>3.1120000000000001</v>
      </c>
      <c r="W100" s="8">
        <f t="shared" si="4"/>
        <v>3.1269999999999998</v>
      </c>
      <c r="X100" s="3"/>
      <c r="Y100" s="3"/>
      <c r="Z100" s="3">
        <f t="shared" si="5"/>
        <v>74.733119932815228</v>
      </c>
      <c r="AA100" s="3">
        <f t="shared" si="6"/>
        <v>410.0273150150507</v>
      </c>
      <c r="AB100" s="3">
        <f t="shared" si="7"/>
        <v>0.41002731501505069</v>
      </c>
      <c r="AC100" s="3"/>
      <c r="AD100" s="3"/>
      <c r="AE100" s="3"/>
      <c r="AF100" s="1"/>
      <c r="AG100" s="1" t="s">
        <v>41</v>
      </c>
      <c r="AH100" s="1" t="s">
        <v>42</v>
      </c>
      <c r="AI100" s="1" t="s">
        <v>43</v>
      </c>
      <c r="AJ100" s="3"/>
      <c r="AK100" s="3"/>
    </row>
    <row r="101" spans="1:37" ht="12.5" x14ac:dyDescent="0.25">
      <c r="A101" s="1">
        <v>2019</v>
      </c>
      <c r="B101" s="3">
        <v>1321</v>
      </c>
      <c r="C101" s="3" t="s">
        <v>37</v>
      </c>
      <c r="D101" s="1" t="s">
        <v>38</v>
      </c>
      <c r="E101" s="1"/>
      <c r="F101" s="1" t="s">
        <v>57</v>
      </c>
      <c r="G101" s="3" t="s">
        <v>40</v>
      </c>
      <c r="H101" s="3">
        <v>2</v>
      </c>
      <c r="I101" s="3">
        <v>75.143969999999996</v>
      </c>
      <c r="J101" s="3">
        <v>8.2642399999999991</v>
      </c>
      <c r="K101" s="3">
        <v>10.43483</v>
      </c>
      <c r="L101" s="3"/>
      <c r="M101" s="3"/>
      <c r="N101" s="3">
        <v>1.1559999999999999</v>
      </c>
      <c r="O101" s="3">
        <v>1.5029999999999999</v>
      </c>
      <c r="P101" s="3">
        <v>1.4159999999999999</v>
      </c>
      <c r="Q101" s="3">
        <v>1.7410000000000001</v>
      </c>
      <c r="R101" s="3">
        <f t="shared" si="2"/>
        <v>3.4820000000000002</v>
      </c>
      <c r="S101" s="3">
        <f t="shared" si="3"/>
        <v>2.8319999999999999</v>
      </c>
      <c r="T101" s="8">
        <f t="shared" si="8"/>
        <v>0.23800000000000021</v>
      </c>
      <c r="U101" s="8">
        <f t="shared" si="9"/>
        <v>0.26</v>
      </c>
      <c r="V101" s="8">
        <f t="shared" si="10"/>
        <v>1.7410000000000001</v>
      </c>
      <c r="W101" s="8">
        <f t="shared" si="4"/>
        <v>1.4159999999999999</v>
      </c>
      <c r="X101" s="3"/>
      <c r="Y101" s="3"/>
      <c r="Z101" s="3">
        <f t="shared" si="5"/>
        <v>3.8822045347045453</v>
      </c>
      <c r="AA101" s="3">
        <f t="shared" si="6"/>
        <v>1981.1677516265495</v>
      </c>
      <c r="AB101" s="3">
        <f t="shared" si="7"/>
        <v>1.9811677516265496</v>
      </c>
      <c r="AC101" s="3"/>
      <c r="AD101" s="3"/>
      <c r="AE101" s="3"/>
      <c r="AF101" s="1"/>
      <c r="AG101" s="1" t="s">
        <v>41</v>
      </c>
      <c r="AH101" s="1" t="s">
        <v>42</v>
      </c>
      <c r="AI101" s="1" t="s">
        <v>43</v>
      </c>
      <c r="AJ101" s="3"/>
      <c r="AK101" s="3"/>
    </row>
    <row r="102" spans="1:37" ht="12.5" x14ac:dyDescent="0.25">
      <c r="A102" s="1">
        <v>2019</v>
      </c>
      <c r="B102" s="3">
        <v>1321</v>
      </c>
      <c r="C102" s="3" t="s">
        <v>37</v>
      </c>
      <c r="D102" s="1" t="s">
        <v>38</v>
      </c>
      <c r="E102" s="1"/>
      <c r="F102" s="1" t="s">
        <v>57</v>
      </c>
      <c r="G102" s="3" t="s">
        <v>40</v>
      </c>
      <c r="H102" s="3">
        <v>3</v>
      </c>
      <c r="I102" s="3">
        <v>78.728170000000006</v>
      </c>
      <c r="J102" s="3">
        <v>2.7169300000000001</v>
      </c>
      <c r="K102" s="3">
        <v>5.5617700000000001</v>
      </c>
      <c r="L102" s="3"/>
      <c r="M102" s="3"/>
      <c r="N102" s="3">
        <v>0.90200000000000002</v>
      </c>
      <c r="O102" s="3">
        <v>1.351</v>
      </c>
      <c r="P102" s="3">
        <v>1.202</v>
      </c>
      <c r="Q102" s="3">
        <v>1.6559999999999999</v>
      </c>
      <c r="R102" s="3">
        <f t="shared" si="2"/>
        <v>3.3119999999999998</v>
      </c>
      <c r="S102" s="3">
        <f t="shared" si="3"/>
        <v>2.4039999999999999</v>
      </c>
      <c r="T102" s="8">
        <f t="shared" si="8"/>
        <v>0.30499999999999994</v>
      </c>
      <c r="U102" s="8">
        <f t="shared" si="9"/>
        <v>0.29999999999999993</v>
      </c>
      <c r="V102" s="8">
        <f t="shared" si="10"/>
        <v>1.6559999999999999</v>
      </c>
      <c r="W102" s="8">
        <f t="shared" si="4"/>
        <v>1.202</v>
      </c>
      <c r="X102" s="3"/>
      <c r="Y102" s="3"/>
      <c r="Z102" s="3">
        <f t="shared" si="5"/>
        <v>2.2587263422188117</v>
      </c>
      <c r="AA102" s="3">
        <f t="shared" si="6"/>
        <v>3567.566412505691</v>
      </c>
      <c r="AB102" s="3">
        <f t="shared" si="7"/>
        <v>3.5675664125056912</v>
      </c>
      <c r="AC102" s="3"/>
      <c r="AD102" s="3"/>
      <c r="AE102" s="3"/>
      <c r="AF102" s="1"/>
      <c r="AG102" s="1" t="s">
        <v>41</v>
      </c>
      <c r="AH102" s="1" t="s">
        <v>42</v>
      </c>
      <c r="AI102" s="1" t="s">
        <v>43</v>
      </c>
      <c r="AJ102" s="3"/>
      <c r="AK102" s="3"/>
    </row>
    <row r="103" spans="1:37" ht="12.5" x14ac:dyDescent="0.25">
      <c r="A103" s="1">
        <v>2019</v>
      </c>
      <c r="B103" s="3">
        <v>1321</v>
      </c>
      <c r="C103" s="3" t="s">
        <v>37</v>
      </c>
      <c r="D103" s="1" t="s">
        <v>38</v>
      </c>
      <c r="E103" s="1"/>
      <c r="F103" s="1" t="s">
        <v>58</v>
      </c>
      <c r="G103" s="3" t="s">
        <v>46</v>
      </c>
      <c r="H103" s="3">
        <v>1</v>
      </c>
      <c r="I103" s="3">
        <v>153.55436</v>
      </c>
      <c r="J103" s="3">
        <v>12.48415</v>
      </c>
      <c r="K103" s="3">
        <v>14.238300000000001</v>
      </c>
      <c r="L103" s="3"/>
      <c r="M103" s="3"/>
      <c r="N103" s="3">
        <v>0.71899999999999997</v>
      </c>
      <c r="O103" s="3">
        <v>2.1339999999999999</v>
      </c>
      <c r="P103" s="3">
        <v>0.97099999999999997</v>
      </c>
      <c r="Q103" s="3">
        <v>2.5019999999999998</v>
      </c>
      <c r="R103" s="3">
        <f t="shared" si="2"/>
        <v>5.0039999999999996</v>
      </c>
      <c r="S103" s="3">
        <f t="shared" si="3"/>
        <v>1.9419999999999999</v>
      </c>
      <c r="T103" s="8">
        <f t="shared" si="8"/>
        <v>0.36799999999999988</v>
      </c>
      <c r="U103" s="8">
        <f t="shared" si="9"/>
        <v>0.252</v>
      </c>
      <c r="V103" s="8">
        <f t="shared" si="10"/>
        <v>2.5019999999999998</v>
      </c>
      <c r="W103" s="8">
        <f t="shared" si="4"/>
        <v>0.97099999999999997</v>
      </c>
      <c r="X103" s="3"/>
      <c r="Y103" s="3"/>
      <c r="Z103" s="3">
        <f t="shared" si="5"/>
        <v>1.7990153810361316</v>
      </c>
      <c r="AA103" s="3">
        <f t="shared" si="6"/>
        <v>8736.4058815224071</v>
      </c>
      <c r="AB103" s="3">
        <f t="shared" si="7"/>
        <v>8.7364058815224066</v>
      </c>
      <c r="AC103" s="3"/>
      <c r="AD103" s="3"/>
      <c r="AE103" s="3"/>
      <c r="AF103" s="1"/>
      <c r="AG103" s="1" t="s">
        <v>41</v>
      </c>
      <c r="AH103" s="1" t="s">
        <v>42</v>
      </c>
      <c r="AI103" s="1" t="s">
        <v>43</v>
      </c>
      <c r="AJ103" s="3"/>
      <c r="AK103" s="3"/>
    </row>
    <row r="104" spans="1:37" ht="12.5" x14ac:dyDescent="0.25">
      <c r="A104" s="1">
        <v>2019</v>
      </c>
      <c r="B104" s="3">
        <v>1321</v>
      </c>
      <c r="C104" s="3" t="s">
        <v>37</v>
      </c>
      <c r="D104" s="1" t="s">
        <v>38</v>
      </c>
      <c r="E104" s="1"/>
      <c r="F104" s="1" t="s">
        <v>58</v>
      </c>
      <c r="G104" s="3" t="s">
        <v>46</v>
      </c>
      <c r="H104" s="3">
        <v>2</v>
      </c>
      <c r="I104" s="3">
        <v>216.57866999999999</v>
      </c>
      <c r="J104" s="3"/>
      <c r="K104" s="3">
        <v>26.035209999999999</v>
      </c>
      <c r="L104" s="3"/>
      <c r="M104" s="3"/>
      <c r="N104" s="3">
        <v>2.0030000000000001</v>
      </c>
      <c r="O104" s="3">
        <v>2.375</v>
      </c>
      <c r="P104" s="3">
        <v>2.3959999999999999</v>
      </c>
      <c r="Q104" s="3">
        <v>2.7709999999999999</v>
      </c>
      <c r="R104" s="3">
        <f t="shared" si="2"/>
        <v>5.5419999999999998</v>
      </c>
      <c r="S104" s="3">
        <f t="shared" si="3"/>
        <v>4.7919999999999998</v>
      </c>
      <c r="T104" s="8">
        <f t="shared" si="8"/>
        <v>0.39599999999999991</v>
      </c>
      <c r="U104" s="8">
        <f t="shared" si="9"/>
        <v>0.39299999999999979</v>
      </c>
      <c r="V104" s="8">
        <f t="shared" si="10"/>
        <v>2.7709999999999999</v>
      </c>
      <c r="W104" s="8">
        <f t="shared" si="4"/>
        <v>2.3959999999999999</v>
      </c>
      <c r="X104" s="3"/>
      <c r="Y104" s="3"/>
      <c r="Z104" s="3">
        <f t="shared" si="5"/>
        <v>29.93552287899135</v>
      </c>
      <c r="AA104" s="3">
        <f t="shared" si="6"/>
        <v>740.51585386478212</v>
      </c>
      <c r="AB104" s="3">
        <f t="shared" si="7"/>
        <v>0.74051585386478214</v>
      </c>
      <c r="AC104" s="3"/>
      <c r="AD104" s="3"/>
      <c r="AE104" s="3"/>
      <c r="AF104" s="1"/>
      <c r="AG104" s="1" t="s">
        <v>41</v>
      </c>
      <c r="AH104" s="1" t="s">
        <v>42</v>
      </c>
      <c r="AI104" s="1" t="s">
        <v>43</v>
      </c>
      <c r="AJ104" s="3"/>
      <c r="AK104" s="3"/>
    </row>
    <row r="105" spans="1:37" ht="12.5" x14ac:dyDescent="0.25">
      <c r="A105" s="1">
        <v>2019</v>
      </c>
      <c r="B105" s="3">
        <v>1321</v>
      </c>
      <c r="C105" s="3" t="s">
        <v>37</v>
      </c>
      <c r="D105" s="1" t="s">
        <v>38</v>
      </c>
      <c r="E105" s="1"/>
      <c r="F105" s="1" t="s">
        <v>58</v>
      </c>
      <c r="G105" s="3" t="s">
        <v>46</v>
      </c>
      <c r="H105" s="3">
        <v>3</v>
      </c>
      <c r="I105" s="3">
        <v>123.14082000000001</v>
      </c>
      <c r="J105" s="3">
        <v>12.39326</v>
      </c>
      <c r="K105" s="3">
        <v>14.24319</v>
      </c>
      <c r="L105" s="3"/>
      <c r="M105" s="3"/>
      <c r="N105" s="3">
        <v>1.2230000000000001</v>
      </c>
      <c r="O105" s="3">
        <v>2.859</v>
      </c>
      <c r="P105" s="3">
        <v>1.589</v>
      </c>
      <c r="Q105" s="3">
        <v>3.2690000000000001</v>
      </c>
      <c r="R105" s="3">
        <f t="shared" si="2"/>
        <v>6.5380000000000003</v>
      </c>
      <c r="S105" s="3">
        <f t="shared" si="3"/>
        <v>3.1779999999999999</v>
      </c>
      <c r="T105" s="8">
        <f t="shared" si="8"/>
        <v>0.41000000000000014</v>
      </c>
      <c r="U105" s="8">
        <f t="shared" si="9"/>
        <v>0.36599999999999988</v>
      </c>
      <c r="V105" s="8">
        <f t="shared" si="10"/>
        <v>3.2690000000000001</v>
      </c>
      <c r="W105" s="8">
        <f t="shared" si="4"/>
        <v>1.589</v>
      </c>
      <c r="X105" s="3"/>
      <c r="Y105" s="3"/>
      <c r="Z105" s="3">
        <f t="shared" si="5"/>
        <v>10.300931367073641</v>
      </c>
      <c r="AA105" s="3">
        <f t="shared" si="6"/>
        <v>1223.576350973264</v>
      </c>
      <c r="AB105" s="3">
        <f t="shared" si="7"/>
        <v>1.223576350973264</v>
      </c>
      <c r="AC105" s="3"/>
      <c r="AD105" s="3"/>
      <c r="AE105" s="3"/>
      <c r="AF105" s="1"/>
      <c r="AG105" s="1" t="s">
        <v>41</v>
      </c>
      <c r="AH105" s="1" t="s">
        <v>42</v>
      </c>
      <c r="AI105" s="1" t="s">
        <v>43</v>
      </c>
      <c r="AJ105" s="3"/>
      <c r="AK105" s="3"/>
    </row>
    <row r="106" spans="1:37" ht="12.5" x14ac:dyDescent="0.25">
      <c r="A106" s="1">
        <v>2019</v>
      </c>
      <c r="B106" s="3">
        <v>1321</v>
      </c>
      <c r="C106" s="3" t="s">
        <v>37</v>
      </c>
      <c r="D106" s="1" t="s">
        <v>38</v>
      </c>
      <c r="E106" s="1"/>
      <c r="F106" s="1" t="s">
        <v>58</v>
      </c>
      <c r="G106" s="3" t="s">
        <v>40</v>
      </c>
      <c r="H106" s="3">
        <v>1</v>
      </c>
      <c r="I106" s="3">
        <v>65.030969999999996</v>
      </c>
      <c r="J106" s="3">
        <v>1.5557399999999999</v>
      </c>
      <c r="K106" s="3">
        <v>3.9107599999999998</v>
      </c>
      <c r="L106" s="3"/>
      <c r="M106" s="3"/>
      <c r="N106" s="3">
        <v>0.68899999999999995</v>
      </c>
      <c r="O106" s="3">
        <v>1.212</v>
      </c>
      <c r="P106" s="3">
        <v>0.97099999999999997</v>
      </c>
      <c r="Q106" s="3">
        <v>1.4550000000000001</v>
      </c>
      <c r="R106" s="3">
        <f t="shared" si="2"/>
        <v>2.91</v>
      </c>
      <c r="S106" s="3">
        <f t="shared" si="3"/>
        <v>1.9419999999999999</v>
      </c>
      <c r="T106" s="8">
        <f t="shared" si="8"/>
        <v>0.2430000000000001</v>
      </c>
      <c r="U106" s="8">
        <f t="shared" si="9"/>
        <v>0.28200000000000003</v>
      </c>
      <c r="V106" s="8">
        <f t="shared" si="10"/>
        <v>1.4550000000000001</v>
      </c>
      <c r="W106" s="8">
        <f t="shared" si="4"/>
        <v>0.97099999999999997</v>
      </c>
      <c r="X106" s="3"/>
      <c r="Y106" s="3"/>
      <c r="Z106" s="3">
        <f t="shared" si="5"/>
        <v>1.0461899997632182</v>
      </c>
      <c r="AA106" s="3">
        <f t="shared" si="6"/>
        <v>6362.315395273783</v>
      </c>
      <c r="AB106" s="3">
        <f t="shared" si="7"/>
        <v>6.3623153952737832</v>
      </c>
      <c r="AC106" s="3"/>
      <c r="AD106" s="3"/>
      <c r="AE106" s="3"/>
      <c r="AF106" s="1"/>
      <c r="AG106" s="1" t="s">
        <v>41</v>
      </c>
      <c r="AH106" s="1" t="s">
        <v>42</v>
      </c>
      <c r="AI106" s="1" t="s">
        <v>43</v>
      </c>
      <c r="AJ106" s="3"/>
      <c r="AK106" s="3"/>
    </row>
    <row r="107" spans="1:37" ht="12.5" x14ac:dyDescent="0.25">
      <c r="A107" s="1">
        <v>2019</v>
      </c>
      <c r="B107" s="3">
        <v>1321</v>
      </c>
      <c r="C107" s="3" t="s">
        <v>37</v>
      </c>
      <c r="D107" s="1" t="s">
        <v>38</v>
      </c>
      <c r="E107" s="1"/>
      <c r="F107" s="1" t="s">
        <v>58</v>
      </c>
      <c r="G107" s="3" t="s">
        <v>40</v>
      </c>
      <c r="H107" s="3">
        <v>2</v>
      </c>
      <c r="I107" s="3">
        <v>77.338909999999998</v>
      </c>
      <c r="J107" s="3">
        <v>5.7497100000000003</v>
      </c>
      <c r="K107" s="3">
        <v>6.8756700000000004</v>
      </c>
      <c r="L107" s="3"/>
      <c r="M107" s="3"/>
      <c r="N107" s="3">
        <v>1.101</v>
      </c>
      <c r="O107" s="3">
        <v>1.452</v>
      </c>
      <c r="P107" s="3">
        <v>1.4730000000000001</v>
      </c>
      <c r="Q107" s="3">
        <v>1.7090000000000001</v>
      </c>
      <c r="R107" s="3">
        <f t="shared" si="2"/>
        <v>3.4180000000000001</v>
      </c>
      <c r="S107" s="3">
        <f t="shared" si="3"/>
        <v>2.9460000000000002</v>
      </c>
      <c r="T107" s="8">
        <f t="shared" si="8"/>
        <v>0.25700000000000012</v>
      </c>
      <c r="U107" s="8">
        <f t="shared" si="9"/>
        <v>0.37200000000000011</v>
      </c>
      <c r="V107" s="8">
        <f t="shared" si="10"/>
        <v>1.7090000000000001</v>
      </c>
      <c r="W107" s="8">
        <f t="shared" si="4"/>
        <v>1.4730000000000001</v>
      </c>
      <c r="X107" s="3"/>
      <c r="Y107" s="3"/>
      <c r="Z107" s="3">
        <f t="shared" si="5"/>
        <v>4.2898310132121349</v>
      </c>
      <c r="AA107" s="3">
        <f t="shared" si="6"/>
        <v>1845.2847348947271</v>
      </c>
      <c r="AB107" s="3">
        <f t="shared" si="7"/>
        <v>1.8452847348947272</v>
      </c>
      <c r="AC107" s="3"/>
      <c r="AD107" s="3"/>
      <c r="AE107" s="3"/>
      <c r="AF107" s="1"/>
      <c r="AG107" s="1" t="s">
        <v>41</v>
      </c>
      <c r="AH107" s="1" t="s">
        <v>42</v>
      </c>
      <c r="AI107" s="1" t="s">
        <v>43</v>
      </c>
      <c r="AJ107" s="3"/>
      <c r="AK107" s="3"/>
    </row>
    <row r="108" spans="1:37" ht="12.5" x14ac:dyDescent="0.25">
      <c r="A108" s="1">
        <v>2019</v>
      </c>
      <c r="B108" s="3">
        <v>1321</v>
      </c>
      <c r="C108" s="3" t="s">
        <v>37</v>
      </c>
      <c r="D108" s="1" t="s">
        <v>38</v>
      </c>
      <c r="E108" s="1"/>
      <c r="F108" s="1" t="s">
        <v>58</v>
      </c>
      <c r="G108" s="3" t="s">
        <v>40</v>
      </c>
      <c r="H108" s="3">
        <v>3</v>
      </c>
      <c r="I108" s="3">
        <v>107.67337999999999</v>
      </c>
      <c r="J108" s="3">
        <v>6.6823199999999998</v>
      </c>
      <c r="K108" s="3">
        <v>7.2310600000000003</v>
      </c>
      <c r="L108" s="3"/>
      <c r="M108" s="3"/>
      <c r="N108" s="3">
        <v>1.032</v>
      </c>
      <c r="O108" s="3">
        <v>1.5569999999999999</v>
      </c>
      <c r="P108" s="3">
        <v>1.3240000000000001</v>
      </c>
      <c r="Q108" s="3">
        <v>1.6779999999999999</v>
      </c>
      <c r="R108" s="3">
        <f t="shared" si="2"/>
        <v>3.3559999999999999</v>
      </c>
      <c r="S108" s="3">
        <f t="shared" si="3"/>
        <v>2.6480000000000001</v>
      </c>
      <c r="T108" s="8">
        <f t="shared" si="8"/>
        <v>0.121</v>
      </c>
      <c r="U108" s="8">
        <f t="shared" si="9"/>
        <v>0.29200000000000004</v>
      </c>
      <c r="V108" s="8">
        <f t="shared" si="10"/>
        <v>1.6779999999999999</v>
      </c>
      <c r="W108" s="8">
        <f t="shared" si="4"/>
        <v>1.3240000000000001</v>
      </c>
      <c r="X108" s="3"/>
      <c r="Y108" s="3"/>
      <c r="Z108" s="3">
        <f t="shared" si="5"/>
        <v>3.0587627536199991</v>
      </c>
      <c r="AA108" s="3">
        <f t="shared" si="6"/>
        <v>3603.0316731954322</v>
      </c>
      <c r="AB108" s="3">
        <f t="shared" si="7"/>
        <v>3.6030316731954324</v>
      </c>
      <c r="AC108" s="3"/>
      <c r="AD108" s="3"/>
      <c r="AE108" s="3"/>
      <c r="AF108" s="1"/>
      <c r="AG108" s="1" t="s">
        <v>41</v>
      </c>
      <c r="AH108" s="1" t="s">
        <v>42</v>
      </c>
      <c r="AI108" s="1" t="s">
        <v>43</v>
      </c>
      <c r="AJ108" s="3"/>
      <c r="AK108" s="3"/>
    </row>
    <row r="109" spans="1:37" ht="12.5" x14ac:dyDescent="0.25">
      <c r="A109" s="1">
        <v>2019</v>
      </c>
      <c r="B109" s="3">
        <v>1321</v>
      </c>
      <c r="C109" s="3" t="s">
        <v>37</v>
      </c>
      <c r="D109" s="1" t="s">
        <v>38</v>
      </c>
      <c r="E109" s="1"/>
      <c r="F109" s="1" t="s">
        <v>59</v>
      </c>
      <c r="G109" s="3" t="s">
        <v>46</v>
      </c>
      <c r="H109" s="3">
        <v>1</v>
      </c>
      <c r="I109" s="3">
        <v>207.72545</v>
      </c>
      <c r="J109" s="3">
        <v>12.49582</v>
      </c>
      <c r="K109" s="3">
        <v>20.74436</v>
      </c>
      <c r="L109" s="3">
        <v>5.2999999999999999E-2</v>
      </c>
      <c r="M109" s="3">
        <v>6.3E-2</v>
      </c>
      <c r="N109" s="3">
        <v>2.008</v>
      </c>
      <c r="O109" s="3">
        <v>2.165</v>
      </c>
      <c r="P109" s="3">
        <v>2.2250000000000001</v>
      </c>
      <c r="Q109" s="3">
        <v>2.5179999999999998</v>
      </c>
      <c r="R109" s="3">
        <f t="shared" si="2"/>
        <v>5.0359999999999996</v>
      </c>
      <c r="S109" s="3">
        <f t="shared" si="3"/>
        <v>4.45</v>
      </c>
      <c r="T109" s="8">
        <f t="shared" si="8"/>
        <v>0.35299999999999976</v>
      </c>
      <c r="U109" s="8">
        <f t="shared" si="9"/>
        <v>0.21700000000000008</v>
      </c>
      <c r="V109" s="8">
        <f t="shared" si="10"/>
        <v>2.4549999999999996</v>
      </c>
      <c r="W109" s="8">
        <f t="shared" si="4"/>
        <v>2.1720000000000002</v>
      </c>
      <c r="X109" s="3"/>
      <c r="Y109" s="3"/>
      <c r="Z109" s="3">
        <f t="shared" si="5"/>
        <v>21.783900922994963</v>
      </c>
      <c r="AA109" s="3">
        <f t="shared" si="6"/>
        <v>976.0219441580706</v>
      </c>
      <c r="AB109" s="3">
        <f t="shared" si="7"/>
        <v>0.97602194415807064</v>
      </c>
      <c r="AC109" s="3"/>
      <c r="AD109" s="3"/>
      <c r="AE109" s="3"/>
      <c r="AF109" s="1"/>
      <c r="AG109" s="1" t="s">
        <v>41</v>
      </c>
      <c r="AH109" s="1" t="s">
        <v>42</v>
      </c>
      <c r="AI109" s="1" t="s">
        <v>43</v>
      </c>
      <c r="AJ109" s="3"/>
      <c r="AK109" s="3"/>
    </row>
    <row r="110" spans="1:37" ht="12.5" x14ac:dyDescent="0.25">
      <c r="A110" s="1">
        <v>2019</v>
      </c>
      <c r="B110" s="3">
        <v>1321</v>
      </c>
      <c r="C110" s="3" t="s">
        <v>37</v>
      </c>
      <c r="D110" s="1" t="s">
        <v>38</v>
      </c>
      <c r="E110" s="1"/>
      <c r="F110" s="1" t="s">
        <v>59</v>
      </c>
      <c r="G110" s="3" t="s">
        <v>46</v>
      </c>
      <c r="H110" s="3">
        <v>2</v>
      </c>
      <c r="I110" s="3">
        <v>119.48387</v>
      </c>
      <c r="J110" s="3">
        <v>11.321020000000001</v>
      </c>
      <c r="K110" s="3">
        <v>14.860390000000001</v>
      </c>
      <c r="L110" s="3"/>
      <c r="M110" s="3"/>
      <c r="N110" s="3">
        <v>1.6950000000000001</v>
      </c>
      <c r="O110" s="3">
        <v>2.2850000000000001</v>
      </c>
      <c r="P110" s="3">
        <v>2.077</v>
      </c>
      <c r="Q110" s="3">
        <v>2.726</v>
      </c>
      <c r="R110" s="3">
        <f t="shared" si="2"/>
        <v>5.452</v>
      </c>
      <c r="S110" s="3">
        <f t="shared" si="3"/>
        <v>4.1539999999999999</v>
      </c>
      <c r="T110" s="8">
        <f t="shared" si="8"/>
        <v>0.44099999999999984</v>
      </c>
      <c r="U110" s="8">
        <f t="shared" si="9"/>
        <v>0.3819999999999999</v>
      </c>
      <c r="V110" s="8">
        <f t="shared" si="10"/>
        <v>2.726</v>
      </c>
      <c r="W110" s="8">
        <f t="shared" si="4"/>
        <v>2.077</v>
      </c>
      <c r="X110" s="3"/>
      <c r="Y110" s="3"/>
      <c r="Z110" s="3">
        <f t="shared" si="5"/>
        <v>19.183384096068483</v>
      </c>
      <c r="AA110" s="3">
        <f t="shared" si="6"/>
        <v>637.5137922857275</v>
      </c>
      <c r="AB110" s="3">
        <f t="shared" si="7"/>
        <v>0.63751379228572747</v>
      </c>
      <c r="AC110" s="3"/>
      <c r="AD110" s="3"/>
      <c r="AE110" s="3"/>
      <c r="AF110" s="1"/>
      <c r="AG110" s="1" t="s">
        <v>41</v>
      </c>
      <c r="AH110" s="1" t="s">
        <v>42</v>
      </c>
      <c r="AI110" s="1" t="s">
        <v>43</v>
      </c>
      <c r="AJ110" s="3"/>
      <c r="AK110" s="3"/>
    </row>
    <row r="111" spans="1:37" ht="12.5" x14ac:dyDescent="0.25">
      <c r="A111" s="1">
        <v>2019</v>
      </c>
      <c r="B111" s="3">
        <v>1321</v>
      </c>
      <c r="C111" s="3" t="s">
        <v>37</v>
      </c>
      <c r="D111" s="1" t="s">
        <v>38</v>
      </c>
      <c r="E111" s="1"/>
      <c r="F111" s="1" t="s">
        <v>59</v>
      </c>
      <c r="G111" s="3" t="s">
        <v>40</v>
      </c>
      <c r="H111" s="3">
        <v>1</v>
      </c>
      <c r="I111" s="3">
        <v>112.72589000000001</v>
      </c>
      <c r="J111" s="3">
        <v>8.8381699999999999</v>
      </c>
      <c r="K111" s="3">
        <v>8.9889100000000006</v>
      </c>
      <c r="L111" s="3"/>
      <c r="M111" s="3"/>
      <c r="N111" s="3">
        <v>0.88200000000000001</v>
      </c>
      <c r="O111" s="3">
        <v>1.722</v>
      </c>
      <c r="P111" s="3">
        <v>1.272</v>
      </c>
      <c r="Q111" s="3">
        <v>1.923</v>
      </c>
      <c r="R111" s="3">
        <f t="shared" si="2"/>
        <v>3.8460000000000001</v>
      </c>
      <c r="S111" s="3">
        <f t="shared" si="3"/>
        <v>2.544</v>
      </c>
      <c r="T111" s="8">
        <f t="shared" si="8"/>
        <v>0.20100000000000007</v>
      </c>
      <c r="U111" s="8">
        <f t="shared" si="9"/>
        <v>0.39</v>
      </c>
      <c r="V111" s="8">
        <f t="shared" si="10"/>
        <v>1.923</v>
      </c>
      <c r="W111" s="8">
        <f t="shared" si="4"/>
        <v>1.272</v>
      </c>
      <c r="X111" s="3"/>
      <c r="Y111" s="3"/>
      <c r="Z111" s="3">
        <f t="shared" si="5"/>
        <v>3.1083541879208663</v>
      </c>
      <c r="AA111" s="3">
        <f t="shared" si="6"/>
        <v>3711.9207899618141</v>
      </c>
      <c r="AB111" s="3">
        <f t="shared" si="7"/>
        <v>3.7119207899618143</v>
      </c>
      <c r="AC111" s="3"/>
      <c r="AD111" s="3"/>
      <c r="AE111" s="3"/>
      <c r="AF111" s="1"/>
      <c r="AG111" s="1" t="s">
        <v>41</v>
      </c>
      <c r="AH111" s="1" t="s">
        <v>42</v>
      </c>
      <c r="AI111" s="1" t="s">
        <v>43</v>
      </c>
      <c r="AJ111" s="3"/>
      <c r="AK111" s="3"/>
    </row>
    <row r="112" spans="1:37" ht="12.5" x14ac:dyDescent="0.25">
      <c r="A112" s="1">
        <v>2019</v>
      </c>
      <c r="B112" s="3">
        <v>1321</v>
      </c>
      <c r="C112" s="3" t="s">
        <v>37</v>
      </c>
      <c r="D112" s="1" t="s">
        <v>38</v>
      </c>
      <c r="E112" s="1"/>
      <c r="F112" s="1" t="s">
        <v>59</v>
      </c>
      <c r="G112" s="3" t="s">
        <v>40</v>
      </c>
      <c r="H112" s="3">
        <v>2</v>
      </c>
      <c r="I112" s="3">
        <v>77.932869999999994</v>
      </c>
      <c r="J112" s="3">
        <v>4.2158800000000003</v>
      </c>
      <c r="K112" s="3">
        <v>7.0479200000000004</v>
      </c>
      <c r="L112" s="3"/>
      <c r="M112" s="3"/>
      <c r="N112" s="3">
        <v>1.4610000000000001</v>
      </c>
      <c r="O112" s="3">
        <v>1.885</v>
      </c>
      <c r="P112" s="3">
        <v>1.5960000000000001</v>
      </c>
      <c r="Q112" s="3">
        <v>2.113</v>
      </c>
      <c r="R112" s="3">
        <f t="shared" si="2"/>
        <v>4.226</v>
      </c>
      <c r="S112" s="3">
        <f t="shared" si="3"/>
        <v>3.1920000000000002</v>
      </c>
      <c r="T112" s="8">
        <f t="shared" si="8"/>
        <v>0.22799999999999998</v>
      </c>
      <c r="U112" s="8">
        <f t="shared" si="9"/>
        <v>0.13500000000000001</v>
      </c>
      <c r="V112" s="8">
        <f t="shared" si="10"/>
        <v>2.113</v>
      </c>
      <c r="W112" s="8">
        <f t="shared" si="4"/>
        <v>1.5960000000000001</v>
      </c>
      <c r="X112" s="3"/>
      <c r="Y112" s="3"/>
      <c r="Z112" s="3">
        <f t="shared" si="5"/>
        <v>6.7466478077028018</v>
      </c>
      <c r="AA112" s="3">
        <f t="shared" si="6"/>
        <v>1182.3284973738253</v>
      </c>
      <c r="AB112" s="3">
        <f t="shared" si="7"/>
        <v>1.1823284973738253</v>
      </c>
      <c r="AC112" s="3"/>
      <c r="AD112" s="3"/>
      <c r="AE112" s="3"/>
      <c r="AF112" s="1"/>
      <c r="AG112" s="1" t="s">
        <v>41</v>
      </c>
      <c r="AH112" s="1" t="s">
        <v>42</v>
      </c>
      <c r="AI112" s="1" t="s">
        <v>43</v>
      </c>
      <c r="AJ112" s="3"/>
      <c r="AK112" s="3"/>
    </row>
    <row r="113" spans="1:37" ht="12.5" x14ac:dyDescent="0.25">
      <c r="A113" s="1">
        <v>2019</v>
      </c>
      <c r="B113" s="3">
        <v>1321</v>
      </c>
      <c r="C113" s="3" t="s">
        <v>37</v>
      </c>
      <c r="D113" s="1" t="s">
        <v>38</v>
      </c>
      <c r="E113" s="1"/>
      <c r="F113" s="1" t="s">
        <v>59</v>
      </c>
      <c r="G113" s="3" t="s">
        <v>40</v>
      </c>
      <c r="H113" s="3">
        <v>3</v>
      </c>
      <c r="I113" s="3">
        <v>79.286420000000007</v>
      </c>
      <c r="J113" s="3">
        <v>7.40923</v>
      </c>
      <c r="K113" s="3">
        <v>7.4145899999999996</v>
      </c>
      <c r="L113" s="3"/>
      <c r="M113" s="3"/>
      <c r="N113" s="3">
        <v>0.54700000000000004</v>
      </c>
      <c r="O113" s="3">
        <v>1.33</v>
      </c>
      <c r="P113" s="3">
        <v>0.83699999999999997</v>
      </c>
      <c r="Q113" s="3">
        <v>1.603</v>
      </c>
      <c r="R113" s="3">
        <f t="shared" si="2"/>
        <v>3.206</v>
      </c>
      <c r="S113" s="3">
        <f t="shared" si="3"/>
        <v>1.6739999999999999</v>
      </c>
      <c r="T113" s="8">
        <f t="shared" si="8"/>
        <v>0.27299999999999991</v>
      </c>
      <c r="U113" s="8">
        <f t="shared" si="9"/>
        <v>0.28999999999999992</v>
      </c>
      <c r="V113" s="8">
        <f t="shared" si="10"/>
        <v>1.603</v>
      </c>
      <c r="W113" s="8">
        <f t="shared" si="4"/>
        <v>0.83699999999999997</v>
      </c>
      <c r="X113" s="3"/>
      <c r="Y113" s="3"/>
      <c r="Z113" s="3">
        <f t="shared" si="5"/>
        <v>0.73824374796222214</v>
      </c>
      <c r="AA113" s="3">
        <f t="shared" si="6"/>
        <v>10992.70460397941</v>
      </c>
      <c r="AB113" s="3">
        <f t="shared" si="7"/>
        <v>10.99270460397941</v>
      </c>
      <c r="AC113" s="3"/>
      <c r="AD113" s="3"/>
      <c r="AE113" s="3"/>
      <c r="AF113" s="1"/>
      <c r="AG113" s="1" t="s">
        <v>41</v>
      </c>
      <c r="AH113" s="1" t="s">
        <v>42</v>
      </c>
      <c r="AI113" s="1" t="s">
        <v>43</v>
      </c>
      <c r="AJ113" s="3"/>
      <c r="AK113" s="3"/>
    </row>
    <row r="114" spans="1:37" ht="12.5" x14ac:dyDescent="0.25">
      <c r="A114" s="1">
        <v>2019</v>
      </c>
      <c r="B114" s="3">
        <v>1321</v>
      </c>
      <c r="C114" s="3" t="s">
        <v>37</v>
      </c>
      <c r="D114" s="1" t="s">
        <v>38</v>
      </c>
      <c r="E114" s="1"/>
      <c r="F114" s="1" t="s">
        <v>59</v>
      </c>
      <c r="G114" s="3" t="s">
        <v>40</v>
      </c>
      <c r="H114" s="3">
        <v>4</v>
      </c>
      <c r="I114" s="3">
        <v>86.094920000000002</v>
      </c>
      <c r="J114" s="3">
        <v>4.7648900000000003</v>
      </c>
      <c r="K114" s="3">
        <v>6.6510600000000002</v>
      </c>
      <c r="L114" s="3"/>
      <c r="M114" s="3"/>
      <c r="N114" s="3">
        <v>0.81200000000000006</v>
      </c>
      <c r="O114" s="3">
        <v>1.528</v>
      </c>
      <c r="P114" s="3">
        <v>1.143</v>
      </c>
      <c r="Q114" s="3">
        <v>1.8049999999999999</v>
      </c>
      <c r="R114" s="3">
        <f t="shared" si="2"/>
        <v>3.61</v>
      </c>
      <c r="S114" s="3">
        <f t="shared" si="3"/>
        <v>2.286</v>
      </c>
      <c r="T114" s="8">
        <f t="shared" si="8"/>
        <v>0.27699999999999991</v>
      </c>
      <c r="U114" s="8">
        <f t="shared" si="9"/>
        <v>0.33099999999999996</v>
      </c>
      <c r="V114" s="8">
        <f t="shared" si="10"/>
        <v>1.8049999999999999</v>
      </c>
      <c r="W114" s="8">
        <f t="shared" si="4"/>
        <v>1.143</v>
      </c>
      <c r="X114" s="3"/>
      <c r="Y114" s="3"/>
      <c r="Z114" s="3">
        <f t="shared" si="5"/>
        <v>2.1169264964949237</v>
      </c>
      <c r="AA114" s="3">
        <f t="shared" si="6"/>
        <v>4162.7207205465029</v>
      </c>
      <c r="AB114" s="3">
        <f t="shared" si="7"/>
        <v>4.1627207205465027</v>
      </c>
      <c r="AC114" s="3"/>
      <c r="AD114" s="3"/>
      <c r="AE114" s="3"/>
      <c r="AF114" s="1"/>
      <c r="AG114" s="1" t="s">
        <v>41</v>
      </c>
      <c r="AH114" s="1" t="s">
        <v>42</v>
      </c>
      <c r="AI114" s="1" t="s">
        <v>43</v>
      </c>
      <c r="AJ114" s="3"/>
      <c r="AK114" s="3"/>
    </row>
    <row r="115" spans="1:37" ht="12.5" x14ac:dyDescent="0.25">
      <c r="A115" s="1">
        <v>2019</v>
      </c>
      <c r="B115" s="3">
        <v>1321</v>
      </c>
      <c r="C115" s="3" t="s">
        <v>37</v>
      </c>
      <c r="D115" s="1" t="s">
        <v>38</v>
      </c>
      <c r="E115" s="1"/>
      <c r="F115" s="1" t="s">
        <v>60</v>
      </c>
      <c r="G115" s="3" t="s">
        <v>46</v>
      </c>
      <c r="H115" s="3">
        <v>1</v>
      </c>
      <c r="I115" s="3">
        <v>172.86229</v>
      </c>
      <c r="J115" s="3">
        <v>16.829799999999999</v>
      </c>
      <c r="K115" s="3">
        <v>20.518219999999999</v>
      </c>
      <c r="L115" s="3"/>
      <c r="M115" s="3"/>
      <c r="N115" s="3">
        <v>2.0649999999999999</v>
      </c>
      <c r="O115" s="3">
        <v>2.504</v>
      </c>
      <c r="P115" s="3">
        <v>2.4369999999999998</v>
      </c>
      <c r="Q115" s="3">
        <v>3.016</v>
      </c>
      <c r="R115" s="3">
        <f t="shared" si="2"/>
        <v>6.032</v>
      </c>
      <c r="S115" s="3">
        <f t="shared" si="3"/>
        <v>4.8739999999999997</v>
      </c>
      <c r="T115" s="8">
        <f t="shared" si="8"/>
        <v>0.51200000000000001</v>
      </c>
      <c r="U115" s="8">
        <f t="shared" si="9"/>
        <v>0.37199999999999989</v>
      </c>
      <c r="V115" s="8">
        <f t="shared" si="10"/>
        <v>3.016</v>
      </c>
      <c r="W115" s="8">
        <f t="shared" si="4"/>
        <v>2.4369999999999998</v>
      </c>
      <c r="X115" s="3"/>
      <c r="Y115" s="3"/>
      <c r="Z115" s="3">
        <f t="shared" si="5"/>
        <v>34.283709470653925</v>
      </c>
      <c r="AA115" s="3">
        <f t="shared" si="6"/>
        <v>516.08113340788339</v>
      </c>
      <c r="AB115" s="3">
        <f t="shared" si="7"/>
        <v>0.51608113340788342</v>
      </c>
      <c r="AC115" s="3"/>
      <c r="AD115" s="3"/>
      <c r="AE115" s="3"/>
      <c r="AF115" s="1"/>
      <c r="AG115" s="1" t="s">
        <v>41</v>
      </c>
      <c r="AH115" s="1" t="s">
        <v>42</v>
      </c>
      <c r="AI115" s="1" t="s">
        <v>43</v>
      </c>
      <c r="AJ115" s="3"/>
      <c r="AK115" s="3"/>
    </row>
    <row r="116" spans="1:37" ht="12.5" x14ac:dyDescent="0.25">
      <c r="A116" s="1">
        <v>2019</v>
      </c>
      <c r="B116" s="3">
        <v>1321</v>
      </c>
      <c r="C116" s="3" t="s">
        <v>37</v>
      </c>
      <c r="D116" s="1" t="s">
        <v>38</v>
      </c>
      <c r="E116" s="1"/>
      <c r="F116" s="1" t="s">
        <v>60</v>
      </c>
      <c r="G116" s="3" t="s">
        <v>40</v>
      </c>
      <c r="H116" s="3">
        <v>1</v>
      </c>
      <c r="I116" s="3">
        <v>103.01976000000001</v>
      </c>
      <c r="J116" s="3">
        <v>9.4592299999999998</v>
      </c>
      <c r="K116" s="3">
        <v>10.136900000000001</v>
      </c>
      <c r="L116" s="3"/>
      <c r="M116" s="3"/>
      <c r="N116" s="3">
        <v>0.7</v>
      </c>
      <c r="O116" s="3">
        <v>1.746</v>
      </c>
      <c r="P116" s="3">
        <v>0.95299999999999996</v>
      </c>
      <c r="Q116" s="3">
        <v>1.976</v>
      </c>
      <c r="R116" s="3">
        <f t="shared" si="2"/>
        <v>3.952</v>
      </c>
      <c r="S116" s="3">
        <f t="shared" si="3"/>
        <v>1.9059999999999999</v>
      </c>
      <c r="T116" s="8">
        <f t="shared" si="8"/>
        <v>0.22999999999999998</v>
      </c>
      <c r="U116" s="8">
        <f t="shared" si="9"/>
        <v>0.253</v>
      </c>
      <c r="V116" s="8">
        <f t="shared" si="10"/>
        <v>1.976</v>
      </c>
      <c r="W116" s="8">
        <f t="shared" si="4"/>
        <v>0.95299999999999996</v>
      </c>
      <c r="X116" s="3"/>
      <c r="Y116" s="3"/>
      <c r="Z116" s="3">
        <f t="shared" si="5"/>
        <v>1.3432458996611996</v>
      </c>
      <c r="AA116" s="3">
        <f t="shared" si="6"/>
        <v>7850.0159112040383</v>
      </c>
      <c r="AB116" s="3">
        <f t="shared" si="7"/>
        <v>7.8500159112040384</v>
      </c>
      <c r="AC116" s="3"/>
      <c r="AD116" s="3"/>
      <c r="AE116" s="3"/>
      <c r="AF116" s="1"/>
      <c r="AG116" s="1" t="s">
        <v>41</v>
      </c>
      <c r="AH116" s="1" t="s">
        <v>42</v>
      </c>
      <c r="AI116" s="1" t="s">
        <v>43</v>
      </c>
      <c r="AJ116" s="3"/>
      <c r="AK116" s="3"/>
    </row>
    <row r="117" spans="1:37" ht="12.5" x14ac:dyDescent="0.25">
      <c r="A117" s="1">
        <v>2019</v>
      </c>
      <c r="B117" s="3">
        <v>1392</v>
      </c>
      <c r="C117" s="3" t="s">
        <v>37</v>
      </c>
      <c r="D117" s="1" t="s">
        <v>38</v>
      </c>
      <c r="E117" s="1"/>
      <c r="F117" s="1" t="s">
        <v>61</v>
      </c>
      <c r="G117" s="3" t="s">
        <v>40</v>
      </c>
      <c r="H117" s="3">
        <v>1</v>
      </c>
      <c r="I117" s="3">
        <v>58.141849999999998</v>
      </c>
      <c r="J117" s="3">
        <v>2.7143299999999999</v>
      </c>
      <c r="K117" s="3">
        <v>3.3802300000000001</v>
      </c>
      <c r="L117" s="3"/>
      <c r="M117" s="3"/>
      <c r="N117" s="3">
        <v>0.32900000000000001</v>
      </c>
      <c r="O117" s="3">
        <v>1.1779999999999999</v>
      </c>
      <c r="P117" s="3">
        <v>0.61099999999999999</v>
      </c>
      <c r="Q117" s="3">
        <v>1.4890000000000001</v>
      </c>
      <c r="R117" s="3">
        <f t="shared" si="2"/>
        <v>2.9780000000000002</v>
      </c>
      <c r="S117" s="3">
        <f t="shared" si="3"/>
        <v>1.222</v>
      </c>
      <c r="T117" s="8">
        <f t="shared" si="8"/>
        <v>0.31100000000000017</v>
      </c>
      <c r="U117" s="8">
        <f t="shared" si="9"/>
        <v>0.28199999999999997</v>
      </c>
      <c r="V117" s="8">
        <f t="shared" si="10"/>
        <v>1.4890000000000001</v>
      </c>
      <c r="W117" s="8">
        <f t="shared" si="4"/>
        <v>0.61099999999999999</v>
      </c>
      <c r="X117" s="3"/>
      <c r="Y117" s="3"/>
      <c r="Z117" s="3">
        <f t="shared" si="5"/>
        <v>0.26675232281577144</v>
      </c>
      <c r="AA117" s="3">
        <f t="shared" si="6"/>
        <v>22309.31128317989</v>
      </c>
      <c r="AB117" s="3">
        <f t="shared" si="7"/>
        <v>22.309311283179891</v>
      </c>
      <c r="AC117" s="3"/>
      <c r="AD117" s="3"/>
      <c r="AE117" s="3"/>
      <c r="AF117" s="1"/>
      <c r="AG117" s="1" t="s">
        <v>41</v>
      </c>
      <c r="AH117" s="1" t="s">
        <v>42</v>
      </c>
      <c r="AI117" s="1" t="s">
        <v>43</v>
      </c>
      <c r="AJ117" s="3"/>
      <c r="AK117" s="3"/>
    </row>
    <row r="118" spans="1:37" ht="12.5" x14ac:dyDescent="0.25">
      <c r="A118" s="1">
        <v>2019</v>
      </c>
      <c r="B118" s="3">
        <v>1392</v>
      </c>
      <c r="C118" s="3" t="s">
        <v>37</v>
      </c>
      <c r="D118" s="1" t="s">
        <v>38</v>
      </c>
      <c r="E118" s="1"/>
      <c r="F118" s="1" t="s">
        <v>61</v>
      </c>
      <c r="G118" s="3" t="s">
        <v>40</v>
      </c>
      <c r="H118" s="3">
        <v>2</v>
      </c>
      <c r="I118" s="3">
        <v>64.948890000000006</v>
      </c>
      <c r="J118" s="3">
        <v>3.0793300000000001</v>
      </c>
      <c r="K118" s="3">
        <v>4.7681699999999996</v>
      </c>
      <c r="L118" s="3"/>
      <c r="M118" s="3"/>
      <c r="N118" s="3">
        <v>0.91200000000000003</v>
      </c>
      <c r="O118" s="3">
        <v>1.3</v>
      </c>
      <c r="P118" s="3">
        <v>1.1910000000000001</v>
      </c>
      <c r="Q118" s="3">
        <v>1.554</v>
      </c>
      <c r="R118" s="3">
        <f t="shared" si="2"/>
        <v>3.1080000000000001</v>
      </c>
      <c r="S118" s="3">
        <f t="shared" si="3"/>
        <v>2.3820000000000001</v>
      </c>
      <c r="T118" s="8">
        <f t="shared" si="8"/>
        <v>0.254</v>
      </c>
      <c r="U118" s="8">
        <f t="shared" si="9"/>
        <v>0.27900000000000003</v>
      </c>
      <c r="V118" s="8">
        <f t="shared" si="10"/>
        <v>1.554</v>
      </c>
      <c r="W118" s="8">
        <f t="shared" si="4"/>
        <v>1.1910000000000001</v>
      </c>
      <c r="X118" s="3"/>
      <c r="Y118" s="3"/>
      <c r="Z118" s="3">
        <f t="shared" si="5"/>
        <v>2.0619407435072081</v>
      </c>
      <c r="AA118" s="3">
        <f t="shared" si="6"/>
        <v>3224.0448872296902</v>
      </c>
      <c r="AB118" s="3">
        <f t="shared" si="7"/>
        <v>3.2240448872296903</v>
      </c>
      <c r="AC118" s="3"/>
      <c r="AD118" s="3"/>
      <c r="AE118" s="3"/>
      <c r="AF118" s="1"/>
      <c r="AG118" s="1" t="s">
        <v>41</v>
      </c>
      <c r="AH118" s="1" t="s">
        <v>42</v>
      </c>
      <c r="AI118" s="1" t="s">
        <v>43</v>
      </c>
      <c r="AJ118" s="3"/>
      <c r="AK118" s="3"/>
    </row>
    <row r="119" spans="1:37" ht="12.5" x14ac:dyDescent="0.25">
      <c r="A119" s="1">
        <v>2019</v>
      </c>
      <c r="B119" s="3">
        <v>1392</v>
      </c>
      <c r="C119" s="3" t="s">
        <v>37</v>
      </c>
      <c r="D119" s="1" t="s">
        <v>38</v>
      </c>
      <c r="E119" s="1"/>
      <c r="F119" s="1" t="s">
        <v>62</v>
      </c>
      <c r="G119" s="3" t="s">
        <v>40</v>
      </c>
      <c r="H119" s="3">
        <v>1</v>
      </c>
      <c r="I119" s="3">
        <v>125.98533</v>
      </c>
      <c r="J119" s="3">
        <v>8.0421200000000006</v>
      </c>
      <c r="K119" s="3">
        <v>10.67891</v>
      </c>
      <c r="L119" s="3"/>
      <c r="M119" s="3"/>
      <c r="N119" s="3">
        <v>1.1160000000000001</v>
      </c>
      <c r="O119" s="3">
        <v>1.9279999999999999</v>
      </c>
      <c r="P119" s="3">
        <v>1.415</v>
      </c>
      <c r="Q119" s="3">
        <v>2.23</v>
      </c>
      <c r="R119" s="3">
        <f t="shared" si="2"/>
        <v>4.46</v>
      </c>
      <c r="S119" s="3">
        <f t="shared" si="3"/>
        <v>2.83</v>
      </c>
      <c r="T119" s="8">
        <f t="shared" si="8"/>
        <v>0.30200000000000005</v>
      </c>
      <c r="U119" s="8">
        <f t="shared" si="9"/>
        <v>0.29899999999999993</v>
      </c>
      <c r="V119" s="8">
        <f t="shared" si="10"/>
        <v>2.23</v>
      </c>
      <c r="W119" s="8">
        <f t="shared" si="4"/>
        <v>1.415</v>
      </c>
      <c r="X119" s="3"/>
      <c r="Y119" s="3"/>
      <c r="Z119" s="3">
        <f t="shared" si="5"/>
        <v>4.9620834526971471</v>
      </c>
      <c r="AA119" s="3">
        <f t="shared" si="6"/>
        <v>2598.7316794049157</v>
      </c>
      <c r="AB119" s="3">
        <f t="shared" si="7"/>
        <v>2.5987316794049158</v>
      </c>
      <c r="AC119" s="3"/>
      <c r="AD119" s="3"/>
      <c r="AE119" s="3"/>
      <c r="AF119" s="1"/>
      <c r="AG119" s="1" t="s">
        <v>41</v>
      </c>
      <c r="AH119" s="1" t="s">
        <v>42</v>
      </c>
      <c r="AI119" s="1" t="s">
        <v>43</v>
      </c>
      <c r="AJ119" s="3"/>
      <c r="AK119" s="3"/>
    </row>
    <row r="120" spans="1:37" ht="12.5" x14ac:dyDescent="0.25">
      <c r="A120" s="1">
        <v>2019</v>
      </c>
      <c r="B120" s="3">
        <v>1392</v>
      </c>
      <c r="C120" s="3" t="s">
        <v>37</v>
      </c>
      <c r="D120" s="1" t="s">
        <v>38</v>
      </c>
      <c r="E120" s="1"/>
      <c r="F120" s="1" t="s">
        <v>63</v>
      </c>
      <c r="G120" s="3" t="s">
        <v>40</v>
      </c>
      <c r="H120" s="3">
        <v>1</v>
      </c>
      <c r="I120" s="3">
        <v>54.108719999999998</v>
      </c>
      <c r="J120" s="3">
        <v>4.8806399999999996</v>
      </c>
      <c r="K120" s="3">
        <v>7.7469099999999997</v>
      </c>
      <c r="L120" s="3"/>
      <c r="M120" s="3"/>
      <c r="N120" s="3">
        <v>1.153</v>
      </c>
      <c r="O120" s="3">
        <v>1.7709999999999999</v>
      </c>
      <c r="P120" s="3">
        <v>1.363</v>
      </c>
      <c r="Q120" s="3">
        <v>2.036</v>
      </c>
      <c r="R120" s="3">
        <f t="shared" si="2"/>
        <v>4.0720000000000001</v>
      </c>
      <c r="S120" s="3">
        <f t="shared" si="3"/>
        <v>2.726</v>
      </c>
      <c r="T120" s="8">
        <f t="shared" si="8"/>
        <v>0.26500000000000012</v>
      </c>
      <c r="U120" s="8">
        <f t="shared" si="9"/>
        <v>0.20999999999999996</v>
      </c>
      <c r="V120" s="8">
        <f t="shared" si="10"/>
        <v>2.036</v>
      </c>
      <c r="W120" s="8">
        <f t="shared" si="4"/>
        <v>1.363</v>
      </c>
      <c r="X120" s="3"/>
      <c r="Y120" s="3"/>
      <c r="Z120" s="3">
        <f t="shared" si="5"/>
        <v>4.0490694187199034</v>
      </c>
      <c r="AA120" s="3">
        <f t="shared" si="6"/>
        <v>1367.7841430416611</v>
      </c>
      <c r="AB120" s="3">
        <f t="shared" si="7"/>
        <v>1.3677841430416611</v>
      </c>
      <c r="AC120" s="3"/>
      <c r="AD120" s="3"/>
      <c r="AE120" s="3"/>
      <c r="AF120" s="1"/>
      <c r="AG120" s="1" t="s">
        <v>41</v>
      </c>
      <c r="AH120" s="1" t="s">
        <v>42</v>
      </c>
      <c r="AI120" s="1" t="s">
        <v>43</v>
      </c>
      <c r="AJ120" s="3"/>
      <c r="AK120" s="3"/>
    </row>
    <row r="121" spans="1:37" ht="12.5" x14ac:dyDescent="0.25">
      <c r="A121" s="1">
        <v>2019</v>
      </c>
      <c r="B121" s="3">
        <v>1392</v>
      </c>
      <c r="C121" s="3" t="s">
        <v>37</v>
      </c>
      <c r="D121" s="1" t="s">
        <v>38</v>
      </c>
      <c r="E121" s="1"/>
      <c r="F121" s="1" t="s">
        <v>63</v>
      </c>
      <c r="G121" s="3" t="s">
        <v>40</v>
      </c>
      <c r="H121" s="3">
        <v>2</v>
      </c>
      <c r="I121" s="3">
        <v>128.55205000000001</v>
      </c>
      <c r="J121" s="3">
        <v>4.1568899999999998</v>
      </c>
      <c r="K121" s="3">
        <v>7.7196800000000003</v>
      </c>
      <c r="L121" s="3"/>
      <c r="M121" s="3"/>
      <c r="N121" s="3">
        <v>0.95399999999999996</v>
      </c>
      <c r="O121" s="3">
        <v>1.478</v>
      </c>
      <c r="P121" s="3">
        <v>1.1519999999999999</v>
      </c>
      <c r="Q121" s="3">
        <v>1.6259999999999999</v>
      </c>
      <c r="R121" s="3">
        <f t="shared" si="2"/>
        <v>3.2519999999999998</v>
      </c>
      <c r="S121" s="3">
        <f t="shared" si="3"/>
        <v>2.3039999999999998</v>
      </c>
      <c r="T121" s="8">
        <f t="shared" si="8"/>
        <v>0.14799999999999991</v>
      </c>
      <c r="U121" s="8">
        <f t="shared" si="9"/>
        <v>0.19799999999999995</v>
      </c>
      <c r="V121" s="8">
        <f t="shared" si="10"/>
        <v>1.6259999999999999</v>
      </c>
      <c r="W121" s="8">
        <f t="shared" si="4"/>
        <v>1.1519999999999999</v>
      </c>
      <c r="X121" s="3"/>
      <c r="Y121" s="3"/>
      <c r="Z121" s="3">
        <f t="shared" si="5"/>
        <v>1.9523957782233872</v>
      </c>
      <c r="AA121" s="3">
        <f t="shared" si="6"/>
        <v>6739.3292373408258</v>
      </c>
      <c r="AB121" s="3">
        <f t="shared" si="7"/>
        <v>6.7393292373408258</v>
      </c>
      <c r="AC121" s="3"/>
      <c r="AD121" s="3"/>
      <c r="AE121" s="3"/>
      <c r="AF121" s="1"/>
      <c r="AG121" s="1" t="s">
        <v>41</v>
      </c>
      <c r="AH121" s="1" t="s">
        <v>42</v>
      </c>
      <c r="AI121" s="1" t="s">
        <v>43</v>
      </c>
      <c r="AJ121" s="3"/>
      <c r="AK121" s="3"/>
    </row>
    <row r="122" spans="1:37" ht="12.5" x14ac:dyDescent="0.25">
      <c r="A122" s="1">
        <v>2019</v>
      </c>
      <c r="B122" s="3">
        <v>1392</v>
      </c>
      <c r="C122" s="3" t="s">
        <v>37</v>
      </c>
      <c r="D122" s="1" t="s">
        <v>38</v>
      </c>
      <c r="E122" s="1"/>
      <c r="F122" s="1" t="s">
        <v>63</v>
      </c>
      <c r="G122" s="3" t="s">
        <v>40</v>
      </c>
      <c r="H122" s="3">
        <v>3</v>
      </c>
      <c r="I122" s="3">
        <v>60.393189999999997</v>
      </c>
      <c r="J122" s="3">
        <v>7.02257</v>
      </c>
      <c r="K122" s="3">
        <v>7.0990700000000002</v>
      </c>
      <c r="L122" s="3"/>
      <c r="M122" s="3"/>
      <c r="N122" s="3">
        <v>1.196</v>
      </c>
      <c r="O122" s="3">
        <v>1.391</v>
      </c>
      <c r="P122" s="3">
        <v>1.464</v>
      </c>
      <c r="Q122" s="3">
        <v>1.581</v>
      </c>
      <c r="R122" s="3">
        <f t="shared" si="2"/>
        <v>3.1619999999999999</v>
      </c>
      <c r="S122" s="3">
        <f t="shared" si="3"/>
        <v>2.9279999999999999</v>
      </c>
      <c r="T122" s="8">
        <f t="shared" si="8"/>
        <v>0.18999999999999995</v>
      </c>
      <c r="U122" s="8">
        <f t="shared" si="9"/>
        <v>0.26800000000000002</v>
      </c>
      <c r="V122" s="8">
        <f t="shared" si="10"/>
        <v>1.581</v>
      </c>
      <c r="W122" s="8">
        <f t="shared" si="4"/>
        <v>1.464</v>
      </c>
      <c r="X122" s="3"/>
      <c r="Y122" s="3"/>
      <c r="Z122" s="3">
        <f t="shared" si="5"/>
        <v>3.8962335480209003</v>
      </c>
      <c r="AA122" s="3">
        <f t="shared" si="6"/>
        <v>1586.5308274273161</v>
      </c>
      <c r="AB122" s="3">
        <f t="shared" si="7"/>
        <v>1.5865308274273162</v>
      </c>
      <c r="AC122" s="3"/>
      <c r="AD122" s="3"/>
      <c r="AE122" s="3"/>
      <c r="AF122" s="1"/>
      <c r="AG122" s="1" t="s">
        <v>41</v>
      </c>
      <c r="AH122" s="1" t="s">
        <v>42</v>
      </c>
      <c r="AI122" s="1" t="s">
        <v>43</v>
      </c>
      <c r="AJ122" s="3"/>
      <c r="AK122" s="3"/>
    </row>
    <row r="123" spans="1:37" ht="12.5" x14ac:dyDescent="0.25">
      <c r="A123" s="1">
        <v>2019</v>
      </c>
      <c r="B123" s="3">
        <v>1392</v>
      </c>
      <c r="C123" s="3" t="s">
        <v>37</v>
      </c>
      <c r="D123" s="1" t="s">
        <v>38</v>
      </c>
      <c r="E123" s="1"/>
      <c r="F123" s="1" t="s">
        <v>63</v>
      </c>
      <c r="G123" s="3" t="s">
        <v>40</v>
      </c>
      <c r="H123" s="3">
        <v>4</v>
      </c>
      <c r="I123" s="3">
        <v>49.70955</v>
      </c>
      <c r="J123" s="3">
        <v>3.4630200000000002</v>
      </c>
      <c r="K123" s="3">
        <v>5.9305899999999996</v>
      </c>
      <c r="L123" s="3"/>
      <c r="M123" s="3"/>
      <c r="N123" s="3">
        <v>1.1679999999999999</v>
      </c>
      <c r="O123" s="3">
        <v>1.528</v>
      </c>
      <c r="P123" s="3">
        <v>1.373</v>
      </c>
      <c r="Q123" s="3">
        <v>1.851</v>
      </c>
      <c r="R123" s="3">
        <f t="shared" si="2"/>
        <v>3.702</v>
      </c>
      <c r="S123" s="3">
        <f t="shared" si="3"/>
        <v>2.746</v>
      </c>
      <c r="T123" s="8">
        <f t="shared" si="8"/>
        <v>0.32299999999999995</v>
      </c>
      <c r="U123" s="8">
        <f t="shared" si="9"/>
        <v>0.20500000000000007</v>
      </c>
      <c r="V123" s="8">
        <f t="shared" si="10"/>
        <v>1.851</v>
      </c>
      <c r="W123" s="8">
        <f t="shared" si="4"/>
        <v>1.373</v>
      </c>
      <c r="X123" s="3"/>
      <c r="Y123" s="3"/>
      <c r="Z123" s="3">
        <f t="shared" si="5"/>
        <v>3.7627720709566255</v>
      </c>
      <c r="AA123" s="3">
        <f t="shared" si="6"/>
        <v>1352.1891492969069</v>
      </c>
      <c r="AB123" s="3">
        <f t="shared" si="7"/>
        <v>1.3521891492969069</v>
      </c>
      <c r="AC123" s="3"/>
      <c r="AD123" s="3"/>
      <c r="AE123" s="3"/>
      <c r="AF123" s="1"/>
      <c r="AG123" s="1" t="s">
        <v>41</v>
      </c>
      <c r="AH123" s="1" t="s">
        <v>42</v>
      </c>
      <c r="AI123" s="1" t="s">
        <v>43</v>
      </c>
      <c r="AJ123" s="3"/>
      <c r="AK123" s="3"/>
    </row>
    <row r="124" spans="1:37" ht="12.5" x14ac:dyDescent="0.25">
      <c r="A124" s="1">
        <v>2019</v>
      </c>
      <c r="B124" s="3">
        <v>1395</v>
      </c>
      <c r="C124" s="3" t="s">
        <v>37</v>
      </c>
      <c r="D124" s="1" t="s">
        <v>38</v>
      </c>
      <c r="E124" s="1"/>
      <c r="F124" s="1" t="s">
        <v>64</v>
      </c>
      <c r="G124" s="3" t="s">
        <v>40</v>
      </c>
      <c r="H124" s="3">
        <v>1</v>
      </c>
      <c r="I124" s="3">
        <v>96.562950000000001</v>
      </c>
      <c r="J124" s="3"/>
      <c r="K124" s="3">
        <v>11.772650000000001</v>
      </c>
      <c r="L124" s="3"/>
      <c r="M124" s="3"/>
      <c r="N124" s="3">
        <v>1.6930000000000001</v>
      </c>
      <c r="O124" s="3">
        <v>2.0670000000000002</v>
      </c>
      <c r="P124" s="3">
        <v>1.9710000000000001</v>
      </c>
      <c r="Q124" s="3">
        <v>2.29</v>
      </c>
      <c r="R124" s="3">
        <f t="shared" si="2"/>
        <v>4.58</v>
      </c>
      <c r="S124" s="3">
        <f t="shared" si="3"/>
        <v>3.9420000000000002</v>
      </c>
      <c r="T124" s="8">
        <f t="shared" si="8"/>
        <v>0.22299999999999986</v>
      </c>
      <c r="U124" s="8">
        <f t="shared" si="9"/>
        <v>0.27800000000000002</v>
      </c>
      <c r="V124" s="8">
        <f t="shared" si="10"/>
        <v>2.29</v>
      </c>
      <c r="W124" s="8">
        <f t="shared" si="4"/>
        <v>1.9710000000000001</v>
      </c>
      <c r="X124" s="3"/>
      <c r="Y124" s="3"/>
      <c r="Z124" s="3">
        <f t="shared" si="5"/>
        <v>13.771626526756394</v>
      </c>
      <c r="AA124" s="3">
        <f t="shared" si="6"/>
        <v>717.67995297595905</v>
      </c>
      <c r="AB124" s="3">
        <f t="shared" si="7"/>
        <v>0.7176799529759591</v>
      </c>
      <c r="AC124" s="3"/>
      <c r="AD124" s="3"/>
      <c r="AE124" s="3"/>
      <c r="AF124" s="1"/>
      <c r="AG124" s="1" t="s">
        <v>41</v>
      </c>
      <c r="AH124" s="1" t="s">
        <v>42</v>
      </c>
      <c r="AI124" s="1" t="s">
        <v>43</v>
      </c>
      <c r="AJ124" s="3"/>
      <c r="AK124" s="3"/>
    </row>
    <row r="125" spans="1:37" ht="12.5" x14ac:dyDescent="0.25">
      <c r="A125" s="1">
        <v>2019</v>
      </c>
      <c r="B125" s="3">
        <v>1395</v>
      </c>
      <c r="C125" s="3" t="s">
        <v>37</v>
      </c>
      <c r="D125" s="1" t="s">
        <v>38</v>
      </c>
      <c r="E125" s="1"/>
      <c r="F125" s="1" t="s">
        <v>64</v>
      </c>
      <c r="G125" s="3" t="s">
        <v>40</v>
      </c>
      <c r="H125" s="3">
        <v>2</v>
      </c>
      <c r="I125" s="3">
        <v>116.13464</v>
      </c>
      <c r="J125" s="3">
        <v>5.5345899999999997</v>
      </c>
      <c r="K125" s="3">
        <v>9.7695299999999996</v>
      </c>
      <c r="L125" s="3"/>
      <c r="M125" s="3"/>
      <c r="N125" s="3">
        <v>1.1220000000000001</v>
      </c>
      <c r="O125" s="3">
        <v>1.62</v>
      </c>
      <c r="P125" s="3">
        <v>1.379</v>
      </c>
      <c r="Q125" s="3">
        <v>1.823</v>
      </c>
      <c r="R125" s="3">
        <f t="shared" si="2"/>
        <v>3.6459999999999999</v>
      </c>
      <c r="S125" s="3">
        <f t="shared" si="3"/>
        <v>2.758</v>
      </c>
      <c r="T125" s="8">
        <f t="shared" si="8"/>
        <v>0.20299999999999985</v>
      </c>
      <c r="U125" s="8">
        <f t="shared" si="9"/>
        <v>0.2569999999999999</v>
      </c>
      <c r="V125" s="8">
        <f t="shared" si="10"/>
        <v>1.823</v>
      </c>
      <c r="W125" s="8">
        <f t="shared" si="4"/>
        <v>1.379</v>
      </c>
      <c r="X125" s="3"/>
      <c r="Y125" s="3"/>
      <c r="Z125" s="3">
        <f t="shared" si="5"/>
        <v>3.7546490427230412</v>
      </c>
      <c r="AA125" s="3">
        <f t="shared" si="6"/>
        <v>3165.9055648280892</v>
      </c>
      <c r="AB125" s="3">
        <f t="shared" si="7"/>
        <v>3.1659055648280892</v>
      </c>
      <c r="AC125" s="3"/>
      <c r="AD125" s="3"/>
      <c r="AE125" s="3"/>
      <c r="AF125" s="1"/>
      <c r="AG125" s="1" t="s">
        <v>41</v>
      </c>
      <c r="AH125" s="1" t="s">
        <v>42</v>
      </c>
      <c r="AI125" s="1" t="s">
        <v>43</v>
      </c>
      <c r="AJ125" s="3"/>
      <c r="AK125" s="3"/>
    </row>
    <row r="126" spans="1:37" ht="12.5" x14ac:dyDescent="0.25">
      <c r="A126" s="1">
        <v>2019</v>
      </c>
      <c r="B126" s="3">
        <v>1395</v>
      </c>
      <c r="C126" s="3" t="s">
        <v>37</v>
      </c>
      <c r="D126" s="1" t="s">
        <v>38</v>
      </c>
      <c r="E126" s="1"/>
      <c r="F126" s="1" t="s">
        <v>65</v>
      </c>
      <c r="G126" s="3" t="s">
        <v>40</v>
      </c>
      <c r="H126" s="3">
        <v>1</v>
      </c>
      <c r="I126" s="3">
        <v>122.34627</v>
      </c>
      <c r="J126" s="3">
        <v>12.88491</v>
      </c>
      <c r="K126" s="3">
        <v>13.59637</v>
      </c>
      <c r="L126" s="3">
        <v>3.4000000000000002E-2</v>
      </c>
      <c r="M126" s="3">
        <v>6.4000000000000001E-2</v>
      </c>
      <c r="N126" s="3">
        <v>1.702</v>
      </c>
      <c r="O126" s="3">
        <v>2.4420000000000002</v>
      </c>
      <c r="P126" s="3">
        <v>1.9079999999999999</v>
      </c>
      <c r="Q126" s="3">
        <v>2.734</v>
      </c>
      <c r="R126" s="3">
        <f t="shared" si="2"/>
        <v>5.468</v>
      </c>
      <c r="S126" s="3">
        <f t="shared" si="3"/>
        <v>3.8159999999999998</v>
      </c>
      <c r="T126" s="8">
        <f t="shared" si="8"/>
        <v>0.29199999999999982</v>
      </c>
      <c r="U126" s="8">
        <f t="shared" si="9"/>
        <v>0.20599999999999996</v>
      </c>
      <c r="V126" s="8">
        <f t="shared" si="10"/>
        <v>2.67</v>
      </c>
      <c r="W126" s="8">
        <f t="shared" si="4"/>
        <v>1.8739999999999999</v>
      </c>
      <c r="X126" s="3"/>
      <c r="Y126" s="3"/>
      <c r="Z126" s="3">
        <f t="shared" si="5"/>
        <v>14.915008414192828</v>
      </c>
      <c r="AA126" s="3">
        <f t="shared" si="6"/>
        <v>839.60063332640777</v>
      </c>
      <c r="AB126" s="3">
        <f t="shared" si="7"/>
        <v>0.83960063332640777</v>
      </c>
      <c r="AC126" s="3"/>
      <c r="AD126" s="3"/>
      <c r="AE126" s="3"/>
      <c r="AF126" s="1"/>
      <c r="AG126" s="1" t="s">
        <v>41</v>
      </c>
      <c r="AH126" s="1" t="s">
        <v>42</v>
      </c>
      <c r="AI126" s="1" t="s">
        <v>43</v>
      </c>
      <c r="AJ126" s="3"/>
      <c r="AK126" s="3"/>
    </row>
    <row r="127" spans="1:37" ht="12.5" x14ac:dyDescent="0.25">
      <c r="A127" s="1">
        <v>2019</v>
      </c>
      <c r="B127" s="3">
        <v>1395</v>
      </c>
      <c r="C127" s="3" t="s">
        <v>37</v>
      </c>
      <c r="D127" s="1" t="s">
        <v>38</v>
      </c>
      <c r="E127" s="1"/>
      <c r="F127" s="1" t="s">
        <v>65</v>
      </c>
      <c r="G127" s="3" t="s">
        <v>40</v>
      </c>
      <c r="H127" s="3">
        <v>2</v>
      </c>
      <c r="I127" s="3">
        <v>174.40017</v>
      </c>
      <c r="J127" s="3">
        <v>21.038820000000001</v>
      </c>
      <c r="K127" s="3">
        <v>23.403110000000002</v>
      </c>
      <c r="L127" s="3">
        <v>5.0999999999999997E-2</v>
      </c>
      <c r="M127" s="3">
        <v>7.5999999999999998E-2</v>
      </c>
      <c r="N127" s="3">
        <v>2.0790000000000002</v>
      </c>
      <c r="O127" s="3">
        <v>1.425</v>
      </c>
      <c r="P127" s="3">
        <v>2.306</v>
      </c>
      <c r="Q127" s="3">
        <v>2.7679999999999998</v>
      </c>
      <c r="R127" s="3">
        <f t="shared" si="2"/>
        <v>5.5359999999999996</v>
      </c>
      <c r="S127" s="3">
        <f t="shared" si="3"/>
        <v>4.6120000000000001</v>
      </c>
      <c r="T127" s="8">
        <f t="shared" si="8"/>
        <v>1.3429999999999997</v>
      </c>
      <c r="U127" s="8">
        <f t="shared" si="9"/>
        <v>0.22699999999999987</v>
      </c>
      <c r="V127" s="8">
        <f t="shared" si="10"/>
        <v>2.6919999999999997</v>
      </c>
      <c r="W127" s="8">
        <f t="shared" si="4"/>
        <v>2.2549999999999999</v>
      </c>
      <c r="X127" s="3"/>
      <c r="Y127" s="3"/>
      <c r="Z127" s="3">
        <f t="shared" si="5"/>
        <v>26.65838747267949</v>
      </c>
      <c r="AA127" s="3">
        <f t="shared" si="6"/>
        <v>669.60479455739573</v>
      </c>
      <c r="AB127" s="3">
        <f t="shared" si="7"/>
        <v>0.66960479455739574</v>
      </c>
      <c r="AC127" s="3"/>
      <c r="AD127" s="3"/>
      <c r="AE127" s="3"/>
      <c r="AF127" s="1"/>
      <c r="AG127" s="1" t="s">
        <v>41</v>
      </c>
      <c r="AH127" s="1" t="s">
        <v>42</v>
      </c>
      <c r="AI127" s="1" t="s">
        <v>43</v>
      </c>
      <c r="AJ127" s="3"/>
      <c r="AK127" s="3"/>
    </row>
    <row r="128" spans="1:37" ht="12.5" x14ac:dyDescent="0.25">
      <c r="A128" s="1">
        <v>2019</v>
      </c>
      <c r="B128" s="3">
        <v>1395</v>
      </c>
      <c r="C128" s="3" t="s">
        <v>37</v>
      </c>
      <c r="D128" s="1" t="s">
        <v>38</v>
      </c>
      <c r="E128" s="1"/>
      <c r="F128" s="1" t="s">
        <v>66</v>
      </c>
      <c r="G128" s="3" t="s">
        <v>40</v>
      </c>
      <c r="H128" s="3">
        <v>1</v>
      </c>
      <c r="I128" s="3">
        <v>105.37208</v>
      </c>
      <c r="J128" s="3">
        <v>10.34671</v>
      </c>
      <c r="K128" s="3">
        <v>15.04359</v>
      </c>
      <c r="L128" s="3">
        <v>2.7E-2</v>
      </c>
      <c r="M128" s="3">
        <v>6.0999999999999999E-2</v>
      </c>
      <c r="N128" s="3">
        <v>1.298</v>
      </c>
      <c r="O128" s="3">
        <v>2.4580000000000002</v>
      </c>
      <c r="P128" s="3">
        <v>1.68</v>
      </c>
      <c r="Q128" s="3">
        <v>2.8849999999999998</v>
      </c>
      <c r="R128" s="3">
        <f t="shared" si="2"/>
        <v>5.77</v>
      </c>
      <c r="S128" s="3">
        <f t="shared" si="3"/>
        <v>3.36</v>
      </c>
      <c r="T128" s="8">
        <f t="shared" si="8"/>
        <v>0.4269999999999996</v>
      </c>
      <c r="U128" s="8">
        <f t="shared" si="9"/>
        <v>0.3819999999999999</v>
      </c>
      <c r="V128" s="8">
        <f t="shared" si="10"/>
        <v>2.8239999999999998</v>
      </c>
      <c r="W128" s="8">
        <f t="shared" si="4"/>
        <v>1.653</v>
      </c>
      <c r="X128" s="3"/>
      <c r="Y128" s="3"/>
      <c r="Z128" s="3">
        <f t="shared" si="5"/>
        <v>10.74393925052445</v>
      </c>
      <c r="AA128" s="3">
        <f t="shared" si="6"/>
        <v>1003.8470235958254</v>
      </c>
      <c r="AB128" s="3">
        <f t="shared" si="7"/>
        <v>1.0038470235958254</v>
      </c>
      <c r="AC128" s="3"/>
      <c r="AD128" s="3"/>
      <c r="AE128" s="3"/>
      <c r="AF128" s="1"/>
      <c r="AG128" s="1" t="s">
        <v>41</v>
      </c>
      <c r="AH128" s="1" t="s">
        <v>42</v>
      </c>
      <c r="AI128" s="1" t="s">
        <v>43</v>
      </c>
      <c r="AJ128" s="3"/>
      <c r="AK128" s="3"/>
    </row>
    <row r="129" spans="1:37" ht="12.5" x14ac:dyDescent="0.25">
      <c r="A129" s="1">
        <v>2019</v>
      </c>
      <c r="B129" s="3">
        <v>1395</v>
      </c>
      <c r="C129" s="3" t="s">
        <v>37</v>
      </c>
      <c r="D129" s="1" t="s">
        <v>38</v>
      </c>
      <c r="E129" s="1"/>
      <c r="F129" s="1" t="s">
        <v>66</v>
      </c>
      <c r="G129" s="3" t="s">
        <v>40</v>
      </c>
      <c r="H129" s="3">
        <v>2</v>
      </c>
      <c r="I129" s="3">
        <v>87.838059999999999</v>
      </c>
      <c r="J129" s="3">
        <v>6.7062900000000001</v>
      </c>
      <c r="K129" s="3">
        <v>9.0905199999999997</v>
      </c>
      <c r="L129" s="3"/>
      <c r="M129" s="3"/>
      <c r="N129" s="3">
        <v>1.4350000000000001</v>
      </c>
      <c r="O129" s="3">
        <v>1.835</v>
      </c>
      <c r="P129" s="3">
        <v>1.593</v>
      </c>
      <c r="Q129" s="3">
        <v>2.0739999999999998</v>
      </c>
      <c r="R129" s="3">
        <f t="shared" si="2"/>
        <v>4.1479999999999997</v>
      </c>
      <c r="S129" s="3">
        <f t="shared" si="3"/>
        <v>3.1859999999999999</v>
      </c>
      <c r="T129" s="8">
        <f t="shared" si="8"/>
        <v>0.23899999999999988</v>
      </c>
      <c r="U129" s="8">
        <f t="shared" si="9"/>
        <v>0.15799999999999992</v>
      </c>
      <c r="V129" s="8">
        <f t="shared" si="10"/>
        <v>2.0739999999999998</v>
      </c>
      <c r="W129" s="8">
        <f t="shared" si="4"/>
        <v>1.593</v>
      </c>
      <c r="X129" s="3"/>
      <c r="Y129" s="3"/>
      <c r="Z129" s="3">
        <f t="shared" si="5"/>
        <v>6.584851128828169</v>
      </c>
      <c r="AA129" s="3">
        <f t="shared" si="6"/>
        <v>1365.3446762913561</v>
      </c>
      <c r="AB129" s="3">
        <f t="shared" si="7"/>
        <v>1.3653446762913561</v>
      </c>
      <c r="AC129" s="3"/>
      <c r="AD129" s="3"/>
      <c r="AE129" s="3"/>
      <c r="AF129" s="1"/>
      <c r="AG129" s="1" t="s">
        <v>41</v>
      </c>
      <c r="AH129" s="1" t="s">
        <v>42</v>
      </c>
      <c r="AI129" s="1" t="s">
        <v>43</v>
      </c>
      <c r="AJ129" s="3"/>
      <c r="AK129" s="3"/>
    </row>
    <row r="130" spans="1:37" ht="12.5" x14ac:dyDescent="0.25">
      <c r="A130" s="1">
        <v>2019</v>
      </c>
      <c r="B130" s="3">
        <v>1395</v>
      </c>
      <c r="C130" s="3" t="s">
        <v>37</v>
      </c>
      <c r="D130" s="1" t="s">
        <v>38</v>
      </c>
      <c r="E130" s="1"/>
      <c r="F130" s="1" t="s">
        <v>66</v>
      </c>
      <c r="G130" s="3" t="s">
        <v>40</v>
      </c>
      <c r="H130" s="3">
        <v>3</v>
      </c>
      <c r="I130" s="3">
        <v>80.251000000000005</v>
      </c>
      <c r="J130" s="3">
        <v>7.8373200000000001</v>
      </c>
      <c r="K130" s="3">
        <v>10.733459999999999</v>
      </c>
      <c r="L130" s="3"/>
      <c r="M130" s="3"/>
      <c r="N130" s="3">
        <v>1.2030000000000001</v>
      </c>
      <c r="O130" s="3">
        <v>2.282</v>
      </c>
      <c r="P130" s="3">
        <v>1.5149999999999999</v>
      </c>
      <c r="Q130" s="3">
        <v>2.544</v>
      </c>
      <c r="R130" s="3">
        <f t="shared" si="2"/>
        <v>5.0880000000000001</v>
      </c>
      <c r="S130" s="3">
        <f t="shared" si="3"/>
        <v>3.03</v>
      </c>
      <c r="T130" s="8">
        <f t="shared" si="8"/>
        <v>0.26200000000000001</v>
      </c>
      <c r="U130" s="8">
        <f t="shared" si="9"/>
        <v>0.31199999999999983</v>
      </c>
      <c r="V130" s="8">
        <f t="shared" si="10"/>
        <v>2.544</v>
      </c>
      <c r="W130" s="8">
        <f t="shared" si="4"/>
        <v>1.5149999999999999</v>
      </c>
      <c r="X130" s="3"/>
      <c r="Y130" s="3"/>
      <c r="Z130" s="3">
        <f t="shared" si="5"/>
        <v>6.947761261876316</v>
      </c>
      <c r="AA130" s="3">
        <f t="shared" si="6"/>
        <v>1182.2548184317409</v>
      </c>
      <c r="AB130" s="3">
        <f t="shared" si="7"/>
        <v>1.182254818431741</v>
      </c>
      <c r="AC130" s="3"/>
      <c r="AD130" s="3"/>
      <c r="AE130" s="3"/>
      <c r="AF130" s="1"/>
      <c r="AG130" s="1" t="s">
        <v>41</v>
      </c>
      <c r="AH130" s="1" t="s">
        <v>42</v>
      </c>
      <c r="AI130" s="1" t="s">
        <v>43</v>
      </c>
      <c r="AJ130" s="3"/>
      <c r="AK130" s="3"/>
    </row>
    <row r="131" spans="1:37" ht="12.5" x14ac:dyDescent="0.25">
      <c r="A131" s="1">
        <v>2019</v>
      </c>
      <c r="B131" s="3">
        <v>1395</v>
      </c>
      <c r="C131" s="3" t="s">
        <v>37</v>
      </c>
      <c r="D131" s="1" t="s">
        <v>38</v>
      </c>
      <c r="E131" s="1"/>
      <c r="F131" s="1" t="s">
        <v>67</v>
      </c>
      <c r="G131" s="3" t="s">
        <v>46</v>
      </c>
      <c r="H131" s="3">
        <v>1</v>
      </c>
      <c r="I131" s="3">
        <v>116.84515</v>
      </c>
      <c r="J131" s="3">
        <v>2.9762200000000001</v>
      </c>
      <c r="K131" s="3">
        <v>8.8648799999999994</v>
      </c>
      <c r="L131" s="3"/>
      <c r="M131" s="3"/>
      <c r="N131" s="3">
        <v>1.2989999999999999</v>
      </c>
      <c r="O131" s="3">
        <v>2.0209999999999999</v>
      </c>
      <c r="P131" s="3">
        <v>1.53</v>
      </c>
      <c r="Q131" s="3">
        <v>2.2509999999999999</v>
      </c>
      <c r="R131" s="3">
        <f t="shared" si="2"/>
        <v>4.5019999999999998</v>
      </c>
      <c r="S131" s="3">
        <f t="shared" si="3"/>
        <v>3.06</v>
      </c>
      <c r="T131" s="8">
        <f t="shared" si="8"/>
        <v>0.22999999999999998</v>
      </c>
      <c r="U131" s="8">
        <f t="shared" si="9"/>
        <v>0.23100000000000009</v>
      </c>
      <c r="V131" s="8">
        <f t="shared" si="10"/>
        <v>2.2509999999999999</v>
      </c>
      <c r="W131" s="8">
        <f t="shared" si="4"/>
        <v>1.53</v>
      </c>
      <c r="X131" s="3"/>
      <c r="Y131" s="3"/>
      <c r="Z131" s="3">
        <f t="shared" si="5"/>
        <v>6.331981959197587</v>
      </c>
      <c r="AA131" s="3">
        <f t="shared" si="6"/>
        <v>1888.7590069519454</v>
      </c>
      <c r="AB131" s="3">
        <f t="shared" si="7"/>
        <v>1.8887590069519453</v>
      </c>
      <c r="AC131" s="3"/>
      <c r="AD131" s="3"/>
      <c r="AE131" s="3"/>
      <c r="AF131" s="1"/>
      <c r="AG131" s="1" t="s">
        <v>41</v>
      </c>
      <c r="AH131" s="1" t="s">
        <v>42</v>
      </c>
      <c r="AI131" s="1" t="s">
        <v>43</v>
      </c>
      <c r="AJ131" s="3"/>
      <c r="AK131" s="3"/>
    </row>
    <row r="132" spans="1:37" ht="12.5" x14ac:dyDescent="0.25">
      <c r="A132" s="1">
        <v>2019</v>
      </c>
      <c r="B132" s="3">
        <v>1395</v>
      </c>
      <c r="C132" s="3" t="s">
        <v>37</v>
      </c>
      <c r="D132" s="1" t="s">
        <v>38</v>
      </c>
      <c r="E132" s="1"/>
      <c r="F132" s="1" t="s">
        <v>67</v>
      </c>
      <c r="G132" s="3" t="s">
        <v>40</v>
      </c>
      <c r="H132" s="3">
        <v>1</v>
      </c>
      <c r="I132" s="3">
        <v>58.974379999999996</v>
      </c>
      <c r="J132" s="3">
        <v>2.22261</v>
      </c>
      <c r="K132" s="3">
        <v>3.4292799999999999</v>
      </c>
      <c r="L132" s="3"/>
      <c r="M132" s="3"/>
      <c r="N132" s="3">
        <v>0.48399999999999999</v>
      </c>
      <c r="O132" s="3">
        <v>1.421</v>
      </c>
      <c r="P132" s="3">
        <v>0.69699999999999995</v>
      </c>
      <c r="Q132" s="3">
        <v>1.7090000000000001</v>
      </c>
      <c r="R132" s="3">
        <f t="shared" si="2"/>
        <v>3.4180000000000001</v>
      </c>
      <c r="S132" s="3">
        <f t="shared" si="3"/>
        <v>1.3939999999999999</v>
      </c>
      <c r="T132" s="8">
        <f t="shared" si="8"/>
        <v>0.28800000000000003</v>
      </c>
      <c r="U132" s="8">
        <f t="shared" si="9"/>
        <v>0.21299999999999997</v>
      </c>
      <c r="V132" s="8">
        <f t="shared" si="10"/>
        <v>1.7090000000000001</v>
      </c>
      <c r="W132" s="8">
        <f t="shared" si="4"/>
        <v>0.69699999999999995</v>
      </c>
      <c r="X132" s="3"/>
      <c r="Y132" s="3"/>
      <c r="Z132" s="3">
        <f t="shared" si="5"/>
        <v>0.45449622292195413</v>
      </c>
      <c r="AA132" s="3">
        <f t="shared" si="6"/>
        <v>13281.240228524139</v>
      </c>
      <c r="AB132" s="3">
        <f t="shared" si="7"/>
        <v>13.281240228524139</v>
      </c>
      <c r="AC132" s="3"/>
      <c r="AD132" s="3"/>
      <c r="AE132" s="3"/>
      <c r="AF132" s="1"/>
      <c r="AG132" s="1" t="s">
        <v>41</v>
      </c>
      <c r="AH132" s="1" t="s">
        <v>42</v>
      </c>
      <c r="AI132" s="1" t="s">
        <v>43</v>
      </c>
      <c r="AJ132" s="3"/>
      <c r="AK132" s="3"/>
    </row>
    <row r="133" spans="1:37" ht="12.5" x14ac:dyDescent="0.25">
      <c r="A133" s="1">
        <v>2019</v>
      </c>
      <c r="B133" s="3">
        <v>1395</v>
      </c>
      <c r="C133" s="3" t="s">
        <v>37</v>
      </c>
      <c r="D133" s="1" t="s">
        <v>38</v>
      </c>
      <c r="E133" s="1"/>
      <c r="F133" s="1" t="s">
        <v>67</v>
      </c>
      <c r="G133" s="3" t="s">
        <v>40</v>
      </c>
      <c r="H133" s="3">
        <v>2</v>
      </c>
      <c r="I133" s="3">
        <v>80.744389999999996</v>
      </c>
      <c r="J133" s="3">
        <v>3.3029799999999998</v>
      </c>
      <c r="K133" s="3">
        <v>5.2195200000000002</v>
      </c>
      <c r="L133" s="3"/>
      <c r="M133" s="3"/>
      <c r="N133" s="3">
        <v>0.53500000000000003</v>
      </c>
      <c r="O133" s="3">
        <v>1.2969999999999999</v>
      </c>
      <c r="P133" s="3">
        <v>0.75700000000000001</v>
      </c>
      <c r="Q133" s="3">
        <v>1.51</v>
      </c>
      <c r="R133" s="3">
        <f t="shared" si="2"/>
        <v>3.02</v>
      </c>
      <c r="S133" s="3">
        <f t="shared" si="3"/>
        <v>1.514</v>
      </c>
      <c r="T133" s="8">
        <f t="shared" si="8"/>
        <v>0.21300000000000008</v>
      </c>
      <c r="U133" s="8">
        <f t="shared" si="9"/>
        <v>0.22199999999999998</v>
      </c>
      <c r="V133" s="8">
        <f t="shared" si="10"/>
        <v>1.51</v>
      </c>
      <c r="W133" s="8">
        <f t="shared" si="4"/>
        <v>0.75700000000000001</v>
      </c>
      <c r="X133" s="3"/>
      <c r="Y133" s="3"/>
      <c r="Z133" s="3">
        <f t="shared" si="5"/>
        <v>0.5144633805465485</v>
      </c>
      <c r="AA133" s="3">
        <f t="shared" si="6"/>
        <v>16064.35961035435</v>
      </c>
      <c r="AB133" s="3">
        <f t="shared" si="7"/>
        <v>16.064359610354352</v>
      </c>
      <c r="AC133" s="3"/>
      <c r="AD133" s="3"/>
      <c r="AE133" s="3"/>
      <c r="AF133" s="1"/>
      <c r="AG133" s="1" t="s">
        <v>41</v>
      </c>
      <c r="AH133" s="1" t="s">
        <v>42</v>
      </c>
      <c r="AI133" s="1" t="s">
        <v>43</v>
      </c>
      <c r="AJ133" s="3"/>
      <c r="AK133" s="3"/>
    </row>
    <row r="134" spans="1:37" ht="12.5" x14ac:dyDescent="0.25">
      <c r="A134" s="1">
        <v>2019</v>
      </c>
      <c r="B134" s="3">
        <v>1395</v>
      </c>
      <c r="C134" s="3" t="s">
        <v>37</v>
      </c>
      <c r="D134" s="1" t="s">
        <v>38</v>
      </c>
      <c r="E134" s="1"/>
      <c r="F134" s="1" t="s">
        <v>67</v>
      </c>
      <c r="G134" s="3" t="s">
        <v>40</v>
      </c>
      <c r="H134" s="3">
        <v>3</v>
      </c>
      <c r="I134" s="3">
        <v>90.363399999999999</v>
      </c>
      <c r="J134" s="3">
        <v>3.0275099999999999</v>
      </c>
      <c r="K134" s="3">
        <v>5.0493699999999997</v>
      </c>
      <c r="L134" s="3"/>
      <c r="M134" s="3"/>
      <c r="N134" s="3">
        <v>0.64100000000000001</v>
      </c>
      <c r="O134" s="3">
        <v>1.359</v>
      </c>
      <c r="P134" s="3">
        <v>0.90200000000000002</v>
      </c>
      <c r="Q134" s="3">
        <v>1.6319999999999999</v>
      </c>
      <c r="R134" s="3">
        <f t="shared" si="2"/>
        <v>3.2639999999999998</v>
      </c>
      <c r="S134" s="3">
        <f t="shared" si="3"/>
        <v>1.804</v>
      </c>
      <c r="T134" s="8">
        <f t="shared" si="8"/>
        <v>0.27299999999999991</v>
      </c>
      <c r="U134" s="8">
        <f t="shared" si="9"/>
        <v>0.26100000000000001</v>
      </c>
      <c r="V134" s="8">
        <f t="shared" si="10"/>
        <v>1.6319999999999999</v>
      </c>
      <c r="W134" s="8">
        <f t="shared" si="4"/>
        <v>0.90200000000000002</v>
      </c>
      <c r="X134" s="3"/>
      <c r="Y134" s="3"/>
      <c r="Z134" s="3">
        <f t="shared" si="5"/>
        <v>0.94065344075149671</v>
      </c>
      <c r="AA134" s="3">
        <f t="shared" si="6"/>
        <v>9832.6015761740036</v>
      </c>
      <c r="AB134" s="3">
        <f t="shared" si="7"/>
        <v>9.8326015761740031</v>
      </c>
      <c r="AC134" s="3"/>
      <c r="AD134" s="3"/>
      <c r="AE134" s="3"/>
      <c r="AF134" s="1"/>
      <c r="AG134" s="1" t="s">
        <v>41</v>
      </c>
      <c r="AH134" s="1" t="s">
        <v>42</v>
      </c>
      <c r="AI134" s="1" t="s">
        <v>43</v>
      </c>
      <c r="AJ134" s="3"/>
      <c r="AK134" s="3"/>
    </row>
    <row r="135" spans="1:37" ht="12.5" x14ac:dyDescent="0.25">
      <c r="A135" s="1">
        <v>2019</v>
      </c>
      <c r="B135" s="3">
        <v>1395</v>
      </c>
      <c r="C135" s="3" t="s">
        <v>37</v>
      </c>
      <c r="D135" s="1" t="s">
        <v>38</v>
      </c>
      <c r="E135" s="1"/>
      <c r="F135" s="1" t="s">
        <v>67</v>
      </c>
      <c r="G135" s="3" t="s">
        <v>40</v>
      </c>
      <c r="H135" s="3">
        <v>4</v>
      </c>
      <c r="I135" s="3">
        <v>183.30592999999999</v>
      </c>
      <c r="J135" s="3">
        <v>8.16967</v>
      </c>
      <c r="K135" s="3">
        <v>9.2923500000000008</v>
      </c>
      <c r="L135" s="3"/>
      <c r="M135" s="3"/>
      <c r="N135" s="3">
        <v>0.439</v>
      </c>
      <c r="O135" s="3">
        <v>1.7529999999999999</v>
      </c>
      <c r="P135" s="3">
        <v>0.69399999999999995</v>
      </c>
      <c r="Q135" s="3">
        <v>2.0960000000000001</v>
      </c>
      <c r="R135" s="3">
        <f t="shared" si="2"/>
        <v>4.1920000000000002</v>
      </c>
      <c r="S135" s="3">
        <f t="shared" si="3"/>
        <v>1.3879999999999999</v>
      </c>
      <c r="T135" s="8">
        <f t="shared" si="8"/>
        <v>0.34300000000000019</v>
      </c>
      <c r="U135" s="8">
        <f t="shared" si="9"/>
        <v>0.25499999999999995</v>
      </c>
      <c r="V135" s="8">
        <f t="shared" si="10"/>
        <v>2.0960000000000001</v>
      </c>
      <c r="W135" s="8">
        <f t="shared" si="4"/>
        <v>0.69399999999999995</v>
      </c>
      <c r="X135" s="3"/>
      <c r="Y135" s="3"/>
      <c r="Z135" s="3">
        <f t="shared" si="5"/>
        <v>0.55024939160975117</v>
      </c>
      <c r="AA135" s="3">
        <f t="shared" si="6"/>
        <v>34097.494692942506</v>
      </c>
      <c r="AB135" s="3">
        <f t="shared" si="7"/>
        <v>34.097494692942504</v>
      </c>
      <c r="AC135" s="3"/>
      <c r="AD135" s="3"/>
      <c r="AE135" s="3"/>
      <c r="AF135" s="1"/>
      <c r="AG135" s="1" t="s">
        <v>41</v>
      </c>
      <c r="AH135" s="1" t="s">
        <v>42</v>
      </c>
      <c r="AI135" s="1" t="s">
        <v>43</v>
      </c>
      <c r="AJ135" s="3"/>
      <c r="AK135" s="3"/>
    </row>
    <row r="136" spans="1:37" ht="12.5" x14ac:dyDescent="0.25">
      <c r="A136" s="1">
        <v>2019</v>
      </c>
      <c r="B136" s="3">
        <v>1395</v>
      </c>
      <c r="C136" s="3" t="s">
        <v>37</v>
      </c>
      <c r="D136" s="1" t="s">
        <v>38</v>
      </c>
      <c r="E136" s="1"/>
      <c r="F136" s="1" t="s">
        <v>68</v>
      </c>
      <c r="G136" s="3" t="s">
        <v>40</v>
      </c>
      <c r="H136" s="3">
        <v>1</v>
      </c>
      <c r="I136" s="3">
        <v>161.17985999999999</v>
      </c>
      <c r="J136" s="3">
        <v>18.74438</v>
      </c>
      <c r="K136" s="3">
        <v>22.882149999999999</v>
      </c>
      <c r="L136" s="3">
        <v>5.0999999999999997E-2</v>
      </c>
      <c r="M136" s="3">
        <v>6.6000000000000003E-2</v>
      </c>
      <c r="N136" s="3">
        <v>1.927</v>
      </c>
      <c r="O136" s="3">
        <v>2.2050000000000001</v>
      </c>
      <c r="P136" s="3">
        <v>2.246</v>
      </c>
      <c r="Q136" s="3">
        <v>2.605</v>
      </c>
      <c r="R136" s="3">
        <f t="shared" si="2"/>
        <v>5.21</v>
      </c>
      <c r="S136" s="3">
        <f t="shared" si="3"/>
        <v>4.492</v>
      </c>
      <c r="T136" s="8">
        <f t="shared" si="8"/>
        <v>0.39999999999999991</v>
      </c>
      <c r="U136" s="8">
        <f t="shared" si="9"/>
        <v>0.31899999999999995</v>
      </c>
      <c r="V136" s="8">
        <f t="shared" si="10"/>
        <v>2.5390000000000001</v>
      </c>
      <c r="W136" s="8">
        <f t="shared" si="4"/>
        <v>2.1949999999999998</v>
      </c>
      <c r="X136" s="3"/>
      <c r="Y136" s="3"/>
      <c r="Z136" s="3">
        <f t="shared" si="5"/>
        <v>23.180716991019246</v>
      </c>
      <c r="AA136" s="3">
        <f t="shared" si="6"/>
        <v>711.68766091840428</v>
      </c>
      <c r="AB136" s="3">
        <f t="shared" si="7"/>
        <v>0.7116876609184043</v>
      </c>
      <c r="AC136" s="3"/>
      <c r="AD136" s="3"/>
      <c r="AE136" s="3"/>
      <c r="AF136" s="1"/>
      <c r="AG136" s="1" t="s">
        <v>41</v>
      </c>
      <c r="AH136" s="1" t="s">
        <v>42</v>
      </c>
      <c r="AI136" s="1" t="s">
        <v>43</v>
      </c>
      <c r="AJ136" s="3"/>
      <c r="AK136" s="3"/>
    </row>
    <row r="137" spans="1:37" ht="12.5" x14ac:dyDescent="0.25">
      <c r="A137" s="1">
        <v>2019</v>
      </c>
      <c r="B137" s="3">
        <v>1395</v>
      </c>
      <c r="C137" s="3" t="s">
        <v>37</v>
      </c>
      <c r="D137" s="1" t="s">
        <v>38</v>
      </c>
      <c r="E137" s="1"/>
      <c r="F137" s="1" t="s">
        <v>68</v>
      </c>
      <c r="G137" s="3" t="s">
        <v>40</v>
      </c>
      <c r="H137" s="3">
        <v>2</v>
      </c>
      <c r="I137" s="3">
        <v>116.68834</v>
      </c>
      <c r="J137" s="3">
        <v>12.48419</v>
      </c>
      <c r="K137" s="3">
        <v>12.48419</v>
      </c>
      <c r="L137" s="3">
        <v>2.5000000000000001E-2</v>
      </c>
      <c r="M137" s="3">
        <v>6.4000000000000001E-2</v>
      </c>
      <c r="N137" s="3">
        <v>1.3640000000000001</v>
      </c>
      <c r="O137" s="3">
        <v>2.2490000000000001</v>
      </c>
      <c r="P137" s="3">
        <v>1.8280000000000001</v>
      </c>
      <c r="Q137" s="3">
        <v>2.6989999999999998</v>
      </c>
      <c r="R137" s="3">
        <f t="shared" si="2"/>
        <v>5.3979999999999997</v>
      </c>
      <c r="S137" s="3">
        <f t="shared" si="3"/>
        <v>3.6560000000000001</v>
      </c>
      <c r="T137" s="8">
        <f t="shared" si="8"/>
        <v>0.44999999999999973</v>
      </c>
      <c r="U137" s="8">
        <f t="shared" si="9"/>
        <v>0.46399999999999997</v>
      </c>
      <c r="V137" s="8">
        <f t="shared" si="10"/>
        <v>2.6349999999999998</v>
      </c>
      <c r="W137" s="8">
        <f t="shared" si="4"/>
        <v>1.8030000000000002</v>
      </c>
      <c r="X137" s="3"/>
      <c r="Y137" s="3"/>
      <c r="Z137" s="3">
        <f t="shared" si="5"/>
        <v>12.948556022329059</v>
      </c>
      <c r="AA137" s="3">
        <f t="shared" si="6"/>
        <v>922.38376076998111</v>
      </c>
      <c r="AB137" s="3">
        <f t="shared" si="7"/>
        <v>0.92238376076998108</v>
      </c>
      <c r="AC137" s="3"/>
      <c r="AD137" s="3"/>
      <c r="AE137" s="3"/>
      <c r="AF137" s="1"/>
      <c r="AG137" s="1" t="s">
        <v>41</v>
      </c>
      <c r="AH137" s="1" t="s">
        <v>42</v>
      </c>
      <c r="AI137" s="1" t="s">
        <v>43</v>
      </c>
      <c r="AJ137" s="3"/>
      <c r="AK137" s="3"/>
    </row>
    <row r="138" spans="1:37" ht="12.5" x14ac:dyDescent="0.25">
      <c r="A138" s="1">
        <v>2019</v>
      </c>
      <c r="B138" s="3">
        <v>1395</v>
      </c>
      <c r="C138" s="3" t="s">
        <v>37</v>
      </c>
      <c r="D138" s="1" t="s">
        <v>38</v>
      </c>
      <c r="E138" s="1"/>
      <c r="F138" s="1" t="s">
        <v>68</v>
      </c>
      <c r="G138" s="3" t="s">
        <v>40</v>
      </c>
      <c r="H138" s="3">
        <v>3</v>
      </c>
      <c r="I138" s="3">
        <v>101.44110000000001</v>
      </c>
      <c r="J138" s="3">
        <v>5.6811299999999996</v>
      </c>
      <c r="K138" s="3">
        <v>6.0002399999999998</v>
      </c>
      <c r="L138" s="3"/>
      <c r="M138" s="3"/>
      <c r="N138" s="3">
        <v>0.54200000000000004</v>
      </c>
      <c r="O138" s="3">
        <v>1.228</v>
      </c>
      <c r="P138" s="3">
        <v>0.88500000000000001</v>
      </c>
      <c r="Q138" s="3">
        <v>1.4410000000000001</v>
      </c>
      <c r="R138" s="3">
        <f t="shared" si="2"/>
        <v>2.8820000000000001</v>
      </c>
      <c r="S138" s="3">
        <f t="shared" si="3"/>
        <v>1.77</v>
      </c>
      <c r="T138" s="8">
        <f t="shared" si="8"/>
        <v>0.21300000000000008</v>
      </c>
      <c r="U138" s="8">
        <f t="shared" si="9"/>
        <v>0.34299999999999997</v>
      </c>
      <c r="V138" s="8">
        <f t="shared" si="10"/>
        <v>1.4410000000000001</v>
      </c>
      <c r="W138" s="8">
        <f t="shared" si="4"/>
        <v>0.88500000000000001</v>
      </c>
      <c r="X138" s="3"/>
      <c r="Y138" s="3"/>
      <c r="Z138" s="3">
        <f t="shared" si="5"/>
        <v>0.78448324846269246</v>
      </c>
      <c r="AA138" s="3">
        <f t="shared" si="6"/>
        <v>13235.361337028957</v>
      </c>
      <c r="AB138" s="3">
        <f t="shared" si="7"/>
        <v>13.235361337028957</v>
      </c>
      <c r="AC138" s="3"/>
      <c r="AD138" s="3"/>
      <c r="AE138" s="3"/>
      <c r="AF138" s="1"/>
      <c r="AG138" s="1" t="s">
        <v>41</v>
      </c>
      <c r="AH138" s="1" t="s">
        <v>42</v>
      </c>
      <c r="AI138" s="1" t="s">
        <v>43</v>
      </c>
      <c r="AJ138" s="3"/>
      <c r="AK138" s="3"/>
    </row>
    <row r="139" spans="1:37" ht="12.5" x14ac:dyDescent="0.25">
      <c r="A139" s="1">
        <v>2019</v>
      </c>
      <c r="B139" s="3">
        <v>1395</v>
      </c>
      <c r="C139" s="3" t="s">
        <v>37</v>
      </c>
      <c r="D139" s="1" t="s">
        <v>38</v>
      </c>
      <c r="E139" s="1"/>
      <c r="F139" s="1" t="s">
        <v>68</v>
      </c>
      <c r="G139" s="3" t="s">
        <v>40</v>
      </c>
      <c r="H139" s="3">
        <v>4</v>
      </c>
      <c r="I139" s="3">
        <v>130.89592999999999</v>
      </c>
      <c r="J139" s="3">
        <v>16.364899999999999</v>
      </c>
      <c r="K139" s="3">
        <v>18.932480000000002</v>
      </c>
      <c r="L139" s="3"/>
      <c r="M139" s="3"/>
      <c r="N139" s="3">
        <v>1.7949999999999999</v>
      </c>
      <c r="O139" s="3">
        <v>2.2679999999999998</v>
      </c>
      <c r="P139" s="3">
        <v>2.0979999999999999</v>
      </c>
      <c r="Q139" s="3">
        <v>2.5619999999999998</v>
      </c>
      <c r="R139" s="3">
        <f t="shared" si="2"/>
        <v>5.1239999999999997</v>
      </c>
      <c r="S139" s="3">
        <f t="shared" si="3"/>
        <v>4.1959999999999997</v>
      </c>
      <c r="T139" s="8">
        <f t="shared" si="8"/>
        <v>0.29400000000000004</v>
      </c>
      <c r="U139" s="8">
        <f t="shared" si="9"/>
        <v>0.30299999999999994</v>
      </c>
      <c r="V139" s="8">
        <f t="shared" si="10"/>
        <v>2.5619999999999998</v>
      </c>
      <c r="W139" s="8">
        <f t="shared" si="4"/>
        <v>2.0979999999999999</v>
      </c>
      <c r="X139" s="3"/>
      <c r="Y139" s="3"/>
      <c r="Z139" s="3">
        <f t="shared" si="5"/>
        <v>18.581700607504398</v>
      </c>
      <c r="AA139" s="3">
        <f t="shared" si="6"/>
        <v>721.01817364324165</v>
      </c>
      <c r="AB139" s="3">
        <f t="shared" si="7"/>
        <v>0.72101817364324172</v>
      </c>
      <c r="AC139" s="3"/>
      <c r="AD139" s="3"/>
      <c r="AE139" s="3"/>
      <c r="AF139" s="1"/>
      <c r="AG139" s="1" t="s">
        <v>41</v>
      </c>
      <c r="AH139" s="1" t="s">
        <v>42</v>
      </c>
      <c r="AI139" s="1" t="s">
        <v>43</v>
      </c>
      <c r="AJ139" s="3"/>
      <c r="AK139" s="3"/>
    </row>
    <row r="140" spans="1:37" ht="12.5" x14ac:dyDescent="0.25">
      <c r="A140" s="1">
        <v>2019</v>
      </c>
      <c r="B140" s="3">
        <v>1395</v>
      </c>
      <c r="C140" s="3" t="s">
        <v>37</v>
      </c>
      <c r="D140" s="1" t="s">
        <v>38</v>
      </c>
      <c r="E140" s="1"/>
      <c r="F140" s="1" t="s">
        <v>69</v>
      </c>
      <c r="G140" s="3" t="s">
        <v>46</v>
      </c>
      <c r="H140" s="3">
        <v>1</v>
      </c>
      <c r="I140" s="3">
        <v>192.74651</v>
      </c>
      <c r="J140" s="3">
        <v>15.12154</v>
      </c>
      <c r="K140" s="3">
        <v>18.130680000000002</v>
      </c>
      <c r="L140" s="3">
        <v>4.3999999999999997E-2</v>
      </c>
      <c r="M140" s="3">
        <v>8.3000000000000004E-2</v>
      </c>
      <c r="N140" s="3">
        <v>1.7450000000000001</v>
      </c>
      <c r="O140" s="3">
        <v>2.48</v>
      </c>
      <c r="P140" s="3">
        <v>2.0169999999999999</v>
      </c>
      <c r="Q140" s="3">
        <v>2.718</v>
      </c>
      <c r="R140" s="3">
        <f t="shared" si="2"/>
        <v>5.4359999999999999</v>
      </c>
      <c r="S140" s="3">
        <f t="shared" si="3"/>
        <v>4.0339999999999998</v>
      </c>
      <c r="T140" s="8">
        <f t="shared" si="8"/>
        <v>0.23799999999999999</v>
      </c>
      <c r="U140" s="8">
        <f t="shared" si="9"/>
        <v>0.2719999999999998</v>
      </c>
      <c r="V140" s="8">
        <f t="shared" si="10"/>
        <v>2.6349999999999998</v>
      </c>
      <c r="W140" s="8">
        <f t="shared" si="4"/>
        <v>1.9729999999999999</v>
      </c>
      <c r="X140" s="3"/>
      <c r="Y140" s="3"/>
      <c r="Z140" s="3">
        <f t="shared" si="5"/>
        <v>17.516891034179373</v>
      </c>
      <c r="AA140" s="3">
        <f t="shared" si="6"/>
        <v>1126.2505641248665</v>
      </c>
      <c r="AB140" s="3">
        <f t="shared" si="7"/>
        <v>1.1262505641248666</v>
      </c>
      <c r="AC140" s="3"/>
      <c r="AD140" s="3"/>
      <c r="AE140" s="3"/>
      <c r="AF140" s="1"/>
      <c r="AG140" s="1" t="s">
        <v>41</v>
      </c>
      <c r="AH140" s="1" t="s">
        <v>42</v>
      </c>
      <c r="AI140" s="1" t="s">
        <v>43</v>
      </c>
      <c r="AJ140" s="3"/>
      <c r="AK140" s="3"/>
    </row>
    <row r="141" spans="1:37" ht="12.5" x14ac:dyDescent="0.25">
      <c r="A141" s="1">
        <v>2019</v>
      </c>
      <c r="B141" s="3">
        <v>1395</v>
      </c>
      <c r="C141" s="3" t="s">
        <v>37</v>
      </c>
      <c r="D141" s="1" t="s">
        <v>38</v>
      </c>
      <c r="E141" s="1"/>
      <c r="F141" s="1" t="s">
        <v>69</v>
      </c>
      <c r="G141" s="3" t="s">
        <v>40</v>
      </c>
      <c r="H141" s="3">
        <v>1</v>
      </c>
      <c r="I141" s="3">
        <v>99.197149999999993</v>
      </c>
      <c r="J141" s="3"/>
      <c r="K141" s="3">
        <v>16.029299999999999</v>
      </c>
      <c r="L141" s="3">
        <v>5.2999999999999999E-2</v>
      </c>
      <c r="M141" s="3">
        <v>7.8E-2</v>
      </c>
      <c r="N141" s="3">
        <v>1.877</v>
      </c>
      <c r="O141" s="3">
        <v>2.2570000000000001</v>
      </c>
      <c r="P141" s="3">
        <v>2.1520000000000001</v>
      </c>
      <c r="Q141" s="3">
        <v>2.605</v>
      </c>
      <c r="R141" s="3">
        <f t="shared" si="2"/>
        <v>5.21</v>
      </c>
      <c r="S141" s="3">
        <f t="shared" si="3"/>
        <v>4.3040000000000003</v>
      </c>
      <c r="T141" s="8">
        <f t="shared" si="8"/>
        <v>0.34799999999999986</v>
      </c>
      <c r="U141" s="8">
        <f t="shared" si="9"/>
        <v>0.27500000000000013</v>
      </c>
      <c r="V141" s="8">
        <f t="shared" si="10"/>
        <v>2.5270000000000001</v>
      </c>
      <c r="W141" s="8">
        <f t="shared" si="4"/>
        <v>2.0990000000000002</v>
      </c>
      <c r="X141" s="3"/>
      <c r="Y141" s="3"/>
      <c r="Z141" s="3">
        <f t="shared" si="5"/>
        <v>20.390337299208003</v>
      </c>
      <c r="AA141" s="3">
        <f t="shared" si="6"/>
        <v>497.9437796918005</v>
      </c>
      <c r="AB141" s="3">
        <f t="shared" si="7"/>
        <v>0.49794377969180054</v>
      </c>
      <c r="AC141" s="3"/>
      <c r="AD141" s="3"/>
      <c r="AE141" s="3"/>
      <c r="AF141" s="1"/>
      <c r="AG141" s="1" t="s">
        <v>41</v>
      </c>
      <c r="AH141" s="1" t="s">
        <v>42</v>
      </c>
      <c r="AI141" s="1" t="s">
        <v>43</v>
      </c>
      <c r="AJ141" s="3"/>
      <c r="AK141" s="3"/>
    </row>
    <row r="142" spans="1:37" ht="12.5" x14ac:dyDescent="0.25">
      <c r="A142" s="1">
        <v>2019</v>
      </c>
      <c r="B142" s="3">
        <v>1395</v>
      </c>
      <c r="C142" s="3" t="s">
        <v>37</v>
      </c>
      <c r="D142" s="1" t="s">
        <v>38</v>
      </c>
      <c r="E142" s="1"/>
      <c r="F142" s="1" t="s">
        <v>69</v>
      </c>
      <c r="G142" s="3" t="s">
        <v>40</v>
      </c>
      <c r="H142" s="3">
        <v>2</v>
      </c>
      <c r="I142" s="3">
        <v>226.91399999999999</v>
      </c>
      <c r="J142" s="3">
        <v>22.468109999999999</v>
      </c>
      <c r="K142" s="3">
        <v>24.455179999999999</v>
      </c>
      <c r="L142" s="3">
        <v>3.6999999999999998E-2</v>
      </c>
      <c r="M142" s="3">
        <v>8.5000000000000006E-2</v>
      </c>
      <c r="N142" s="3">
        <v>1.5980000000000001</v>
      </c>
      <c r="O142" s="3">
        <v>2.734</v>
      </c>
      <c r="P142" s="3">
        <v>1.94</v>
      </c>
      <c r="Q142" s="3">
        <v>3.1110000000000002</v>
      </c>
      <c r="R142" s="3">
        <f t="shared" si="2"/>
        <v>6.2220000000000004</v>
      </c>
      <c r="S142" s="3">
        <f t="shared" si="3"/>
        <v>3.88</v>
      </c>
      <c r="T142" s="8">
        <f t="shared" si="8"/>
        <v>0.37700000000000022</v>
      </c>
      <c r="U142" s="8">
        <f t="shared" si="9"/>
        <v>0.34199999999999986</v>
      </c>
      <c r="V142" s="8">
        <f t="shared" si="10"/>
        <v>3.0260000000000002</v>
      </c>
      <c r="W142" s="8">
        <f t="shared" si="4"/>
        <v>1.903</v>
      </c>
      <c r="X142" s="3"/>
      <c r="Y142" s="3"/>
      <c r="Z142" s="3">
        <f t="shared" si="5"/>
        <v>17.840009539386951</v>
      </c>
      <c r="AA142" s="3">
        <f t="shared" si="6"/>
        <v>1301.8823405740238</v>
      </c>
      <c r="AB142" s="3">
        <f t="shared" si="7"/>
        <v>1.3018823405740239</v>
      </c>
      <c r="AC142" s="3"/>
      <c r="AD142" s="3"/>
      <c r="AE142" s="3"/>
      <c r="AF142" s="1"/>
      <c r="AG142" s="1" t="s">
        <v>41</v>
      </c>
      <c r="AH142" s="1" t="s">
        <v>42</v>
      </c>
      <c r="AI142" s="1" t="s">
        <v>43</v>
      </c>
      <c r="AJ142" s="3"/>
      <c r="AK142" s="3"/>
    </row>
    <row r="143" spans="1:37" ht="14.5" x14ac:dyDescent="0.35">
      <c r="A143" s="1">
        <v>2019</v>
      </c>
      <c r="B143" s="8"/>
      <c r="C143" s="2" t="s">
        <v>75</v>
      </c>
      <c r="D143" s="2" t="s">
        <v>76</v>
      </c>
      <c r="E143" s="9" t="s">
        <v>77</v>
      </c>
      <c r="F143" s="10" t="s">
        <v>39</v>
      </c>
      <c r="G143" s="11" t="s">
        <v>46</v>
      </c>
      <c r="H143" s="11">
        <v>1</v>
      </c>
      <c r="I143" s="8">
        <v>26.935880000000001</v>
      </c>
      <c r="J143" s="8">
        <v>6.9728000000000003</v>
      </c>
      <c r="K143" s="8">
        <v>8.0810600000000008</v>
      </c>
      <c r="L143" s="3">
        <v>0.66800000000000004</v>
      </c>
      <c r="M143" s="3">
        <v>0.72599999999999998</v>
      </c>
      <c r="N143" s="3">
        <v>1.222</v>
      </c>
      <c r="O143" s="3">
        <v>1.63</v>
      </c>
      <c r="P143" s="3">
        <v>1.4450000000000001</v>
      </c>
      <c r="Q143" s="3">
        <v>1.869</v>
      </c>
      <c r="R143" s="3">
        <f t="shared" si="2"/>
        <v>3.738</v>
      </c>
      <c r="S143" s="3">
        <f t="shared" si="3"/>
        <v>2.89</v>
      </c>
      <c r="T143" s="8">
        <f t="shared" si="8"/>
        <v>0.2390000000000001</v>
      </c>
      <c r="U143" s="8">
        <f t="shared" si="9"/>
        <v>0.22300000000000009</v>
      </c>
      <c r="V143" s="8">
        <f t="shared" si="10"/>
        <v>1.143</v>
      </c>
      <c r="W143" s="8">
        <f t="shared" si="4"/>
        <v>0.77700000000000002</v>
      </c>
      <c r="X143" s="3">
        <v>3.4</v>
      </c>
      <c r="Y143" s="3">
        <v>2.94</v>
      </c>
      <c r="Z143" s="7">
        <f t="shared" si="5"/>
        <v>4.4289698517005744</v>
      </c>
      <c r="AA143" s="7">
        <f t="shared" si="6"/>
        <v>622.49228221202259</v>
      </c>
      <c r="AB143" s="7">
        <f t="shared" si="7"/>
        <v>0.62249228221202257</v>
      </c>
      <c r="AC143" s="7">
        <f t="shared" ref="AC143:AC233" si="11">PI()/4*(P143^3*Q143-L143^3*M143)</f>
        <v>4.2590062641519228</v>
      </c>
      <c r="AD143" s="7">
        <f t="shared" ref="AD143:AD233" si="12">I143*(17^3)/(48*AC143)</f>
        <v>647.33399761324904</v>
      </c>
      <c r="AE143" s="7">
        <f t="shared" ref="AE143:AE233" si="13">AD143*0.001</f>
        <v>0.64733399761324906</v>
      </c>
      <c r="AF143" s="5"/>
      <c r="AG143" s="5" t="s">
        <v>78</v>
      </c>
      <c r="AH143" s="5" t="s">
        <v>79</v>
      </c>
      <c r="AI143" s="5" t="s">
        <v>80</v>
      </c>
      <c r="AJ143" s="7"/>
      <c r="AK143" s="7"/>
    </row>
    <row r="144" spans="1:37" ht="14.5" x14ac:dyDescent="0.35">
      <c r="A144" s="1">
        <v>2019</v>
      </c>
      <c r="B144" s="8"/>
      <c r="C144" s="2" t="s">
        <v>75</v>
      </c>
      <c r="D144" s="2" t="s">
        <v>76</v>
      </c>
      <c r="E144" s="9" t="s">
        <v>77</v>
      </c>
      <c r="F144" s="10" t="s">
        <v>39</v>
      </c>
      <c r="G144" s="11" t="s">
        <v>46</v>
      </c>
      <c r="H144" s="3">
        <v>2</v>
      </c>
      <c r="I144" s="8">
        <v>25.298249999999999</v>
      </c>
      <c r="J144" s="8">
        <v>13.565340000000001</v>
      </c>
      <c r="K144" s="8">
        <v>15.77026</v>
      </c>
      <c r="L144" s="3">
        <v>0.68600000000000005</v>
      </c>
      <c r="M144" s="3">
        <v>0.84199999999999997</v>
      </c>
      <c r="N144" s="3">
        <v>1.171</v>
      </c>
      <c r="O144" s="3">
        <v>1.504</v>
      </c>
      <c r="P144" s="3">
        <v>1.347</v>
      </c>
      <c r="Q144" s="3">
        <v>1.762</v>
      </c>
      <c r="R144" s="3">
        <f t="shared" si="2"/>
        <v>3.524</v>
      </c>
      <c r="S144" s="3">
        <f t="shared" si="3"/>
        <v>2.694</v>
      </c>
      <c r="T144" s="8">
        <f t="shared" si="8"/>
        <v>0.25800000000000001</v>
      </c>
      <c r="U144" s="8">
        <f t="shared" si="9"/>
        <v>0.17599999999999993</v>
      </c>
      <c r="V144" s="8">
        <f t="shared" si="10"/>
        <v>0.92</v>
      </c>
      <c r="W144" s="8">
        <f t="shared" si="4"/>
        <v>0.66099999999999992</v>
      </c>
      <c r="X144" s="3">
        <v>3.59</v>
      </c>
      <c r="Y144" s="3">
        <v>2.8</v>
      </c>
      <c r="Z144" s="7">
        <f t="shared" si="5"/>
        <v>3.3821944504729715</v>
      </c>
      <c r="AA144" s="7">
        <f t="shared" si="6"/>
        <v>765.59208371739135</v>
      </c>
      <c r="AB144" s="7">
        <f t="shared" si="7"/>
        <v>0.7655920837173914</v>
      </c>
      <c r="AC144" s="7">
        <f t="shared" si="11"/>
        <v>3.1687060319927398</v>
      </c>
      <c r="AD144" s="7">
        <f t="shared" si="12"/>
        <v>817.1730891825855</v>
      </c>
      <c r="AE144" s="7">
        <f t="shared" si="13"/>
        <v>0.81717308918258547</v>
      </c>
      <c r="AF144" s="5"/>
      <c r="AG144" s="5" t="s">
        <v>78</v>
      </c>
      <c r="AH144" s="5" t="s">
        <v>79</v>
      </c>
      <c r="AI144" s="5" t="s">
        <v>80</v>
      </c>
      <c r="AJ144" s="7"/>
      <c r="AK144" s="7"/>
    </row>
    <row r="145" spans="1:37" ht="14.5" x14ac:dyDescent="0.35">
      <c r="A145" s="1">
        <v>2019</v>
      </c>
      <c r="B145" s="8"/>
      <c r="C145" s="2" t="s">
        <v>75</v>
      </c>
      <c r="D145" s="2" t="s">
        <v>76</v>
      </c>
      <c r="E145" s="9" t="s">
        <v>77</v>
      </c>
      <c r="F145" s="10" t="s">
        <v>39</v>
      </c>
      <c r="G145" s="11" t="s">
        <v>46</v>
      </c>
      <c r="H145" s="11">
        <v>3</v>
      </c>
      <c r="I145" s="8">
        <v>34.057299999999998</v>
      </c>
      <c r="J145" s="8">
        <v>10.36431</v>
      </c>
      <c r="K145" s="8">
        <v>17.379079999999998</v>
      </c>
      <c r="L145" s="3">
        <v>0.75800000000000001</v>
      </c>
      <c r="M145" s="3">
        <v>0.80700000000000005</v>
      </c>
      <c r="N145" s="3">
        <v>0.99</v>
      </c>
      <c r="O145" s="3">
        <v>1.335</v>
      </c>
      <c r="P145" s="3">
        <v>1.1990000000000001</v>
      </c>
      <c r="Q145" s="3">
        <v>1.5469999999999999</v>
      </c>
      <c r="R145" s="3">
        <f t="shared" si="2"/>
        <v>3.0939999999999999</v>
      </c>
      <c r="S145" s="3">
        <f t="shared" si="3"/>
        <v>2.3980000000000001</v>
      </c>
      <c r="T145" s="8">
        <f t="shared" si="8"/>
        <v>0.21199999999999997</v>
      </c>
      <c r="U145" s="8">
        <f t="shared" si="9"/>
        <v>0.20900000000000007</v>
      </c>
      <c r="V145" s="8">
        <f t="shared" si="10"/>
        <v>0.73999999999999988</v>
      </c>
      <c r="W145" s="8">
        <f t="shared" si="4"/>
        <v>0.44100000000000006</v>
      </c>
      <c r="X145" s="3">
        <v>3.47</v>
      </c>
      <c r="Y145" s="3">
        <v>2.5299999999999998</v>
      </c>
      <c r="Z145" s="7">
        <f t="shared" si="5"/>
        <v>2.0942944622472024</v>
      </c>
      <c r="AA145" s="7">
        <f t="shared" si="6"/>
        <v>1664.4777624423682</v>
      </c>
      <c r="AB145" s="7">
        <f t="shared" si="7"/>
        <v>1.6644777624423683</v>
      </c>
      <c r="AC145" s="7">
        <f t="shared" si="11"/>
        <v>1.8182550887944202</v>
      </c>
      <c r="AD145" s="7">
        <f t="shared" si="12"/>
        <v>1917.1713484536263</v>
      </c>
      <c r="AE145" s="7">
        <f t="shared" si="13"/>
        <v>1.9171713484536264</v>
      </c>
      <c r="AF145" s="5"/>
      <c r="AG145" s="5" t="s">
        <v>78</v>
      </c>
      <c r="AH145" s="5" t="s">
        <v>79</v>
      </c>
      <c r="AI145" s="5" t="s">
        <v>80</v>
      </c>
      <c r="AJ145" s="7"/>
      <c r="AK145" s="7"/>
    </row>
    <row r="146" spans="1:37" ht="14.5" x14ac:dyDescent="0.35">
      <c r="A146" s="1">
        <v>2019</v>
      </c>
      <c r="B146" s="8"/>
      <c r="C146" s="2" t="s">
        <v>75</v>
      </c>
      <c r="D146" s="2" t="s">
        <v>76</v>
      </c>
      <c r="E146" s="9" t="s">
        <v>77</v>
      </c>
      <c r="F146" s="10" t="s">
        <v>39</v>
      </c>
      <c r="G146" s="11" t="s">
        <v>46</v>
      </c>
      <c r="H146" s="3">
        <v>4</v>
      </c>
      <c r="I146" s="8">
        <v>39.682070000000003</v>
      </c>
      <c r="J146" s="8">
        <v>16.17681</v>
      </c>
      <c r="K146" s="8">
        <v>22.6587</v>
      </c>
      <c r="L146" s="3">
        <v>0.746</v>
      </c>
      <c r="M146" s="3">
        <v>0.91500000000000004</v>
      </c>
      <c r="N146" s="3">
        <v>1.2809999999999999</v>
      </c>
      <c r="O146" s="3">
        <v>1.8520000000000001</v>
      </c>
      <c r="P146" s="3">
        <v>1.61</v>
      </c>
      <c r="Q146" s="3">
        <v>2.17</v>
      </c>
      <c r="R146" s="3">
        <f t="shared" si="2"/>
        <v>4.34</v>
      </c>
      <c r="S146" s="3">
        <f t="shared" si="3"/>
        <v>3.22</v>
      </c>
      <c r="T146" s="8">
        <f t="shared" si="8"/>
        <v>0.31799999999999984</v>
      </c>
      <c r="U146" s="8">
        <f t="shared" si="9"/>
        <v>0.32900000000000018</v>
      </c>
      <c r="V146" s="8">
        <f t="shared" si="10"/>
        <v>1.2549999999999999</v>
      </c>
      <c r="W146" s="8">
        <f t="shared" si="4"/>
        <v>0.8640000000000001</v>
      </c>
      <c r="X146" s="3">
        <v>4.4400000000000004</v>
      </c>
      <c r="Y146" s="3">
        <v>3.17</v>
      </c>
      <c r="Z146" s="7">
        <f t="shared" si="5"/>
        <v>7.112581295048984</v>
      </c>
      <c r="AA146" s="7">
        <f t="shared" si="6"/>
        <v>571.04798356197364</v>
      </c>
      <c r="AB146" s="7">
        <f t="shared" si="7"/>
        <v>0.57104798356197362</v>
      </c>
      <c r="AC146" s="7">
        <f t="shared" si="11"/>
        <v>6.8142303225153631</v>
      </c>
      <c r="AD146" s="7">
        <f t="shared" si="12"/>
        <v>596.05047294014139</v>
      </c>
      <c r="AE146" s="7">
        <f t="shared" si="13"/>
        <v>0.59605047294014135</v>
      </c>
      <c r="AF146" s="5"/>
      <c r="AG146" s="5" t="s">
        <v>78</v>
      </c>
      <c r="AH146" s="5" t="s">
        <v>79</v>
      </c>
      <c r="AI146" s="5" t="s">
        <v>80</v>
      </c>
      <c r="AJ146" s="7"/>
      <c r="AK146" s="7"/>
    </row>
    <row r="147" spans="1:37" ht="14.5" x14ac:dyDescent="0.35">
      <c r="A147" s="1">
        <v>2019</v>
      </c>
      <c r="B147" s="8"/>
      <c r="C147" s="2" t="s">
        <v>75</v>
      </c>
      <c r="D147" s="2" t="s">
        <v>76</v>
      </c>
      <c r="E147" s="9" t="s">
        <v>77</v>
      </c>
      <c r="F147" s="10" t="s">
        <v>39</v>
      </c>
      <c r="G147" s="11" t="s">
        <v>46</v>
      </c>
      <c r="H147" s="3">
        <v>5</v>
      </c>
      <c r="I147" s="8">
        <v>26.63355</v>
      </c>
      <c r="J147" s="8">
        <v>15.70078</v>
      </c>
      <c r="K147" s="8">
        <v>16.688580000000002</v>
      </c>
      <c r="L147" s="3">
        <v>9.9000000000000005E-2</v>
      </c>
      <c r="M147" s="3">
        <v>0.72599999999999998</v>
      </c>
      <c r="N147" s="3">
        <v>1.034</v>
      </c>
      <c r="O147" s="3">
        <v>1.4319999999999999</v>
      </c>
      <c r="P147" s="3">
        <v>1.2729999999999999</v>
      </c>
      <c r="Q147" s="3">
        <v>1.69</v>
      </c>
      <c r="R147" s="3">
        <f t="shared" si="2"/>
        <v>3.38</v>
      </c>
      <c r="S147" s="3">
        <f t="shared" si="3"/>
        <v>2.5459999999999998</v>
      </c>
      <c r="T147" s="8">
        <f t="shared" si="8"/>
        <v>0.25800000000000001</v>
      </c>
      <c r="U147" s="8">
        <f t="shared" si="9"/>
        <v>0.23899999999999988</v>
      </c>
      <c r="V147" s="8">
        <f t="shared" si="10"/>
        <v>0.96399999999999997</v>
      </c>
      <c r="W147" s="8">
        <f t="shared" si="4"/>
        <v>1.1739999999999999</v>
      </c>
      <c r="X147" s="3">
        <v>3.37</v>
      </c>
      <c r="Y147" s="3">
        <v>2.95</v>
      </c>
      <c r="Z147" s="7">
        <f t="shared" si="5"/>
        <v>2.7381787575999073</v>
      </c>
      <c r="AA147" s="7">
        <f t="shared" si="6"/>
        <v>995.57226059794061</v>
      </c>
      <c r="AB147" s="7">
        <f t="shared" si="7"/>
        <v>0.99557226059794068</v>
      </c>
      <c r="AC147" s="7">
        <f t="shared" si="11"/>
        <v>2.7376254940157585</v>
      </c>
      <c r="AD147" s="7">
        <f t="shared" si="12"/>
        <v>995.77346192309687</v>
      </c>
      <c r="AE147" s="7">
        <f t="shared" si="13"/>
        <v>0.9957734619230969</v>
      </c>
      <c r="AF147" s="5"/>
      <c r="AG147" s="5" t="s">
        <v>78</v>
      </c>
      <c r="AH147" s="5" t="s">
        <v>79</v>
      </c>
      <c r="AI147" s="5" t="s">
        <v>80</v>
      </c>
      <c r="AJ147" s="7"/>
      <c r="AK147" s="7"/>
    </row>
    <row r="148" spans="1:37" ht="14.5" x14ac:dyDescent="0.35">
      <c r="A148" s="1">
        <v>2019</v>
      </c>
      <c r="B148" s="8"/>
      <c r="C148" s="2" t="s">
        <v>75</v>
      </c>
      <c r="D148" s="2" t="s">
        <v>76</v>
      </c>
      <c r="E148" s="9" t="s">
        <v>77</v>
      </c>
      <c r="F148" s="10" t="s">
        <v>39</v>
      </c>
      <c r="G148" s="11" t="s">
        <v>40</v>
      </c>
      <c r="H148" s="11">
        <v>1</v>
      </c>
      <c r="I148" s="8">
        <v>29.37453</v>
      </c>
      <c r="J148" s="8">
        <v>9.7969600000000003</v>
      </c>
      <c r="K148" s="8">
        <v>13.010009999999999</v>
      </c>
      <c r="L148" s="3">
        <v>5.8999999999999997E-2</v>
      </c>
      <c r="M148" s="3">
        <v>0.71099999999999997</v>
      </c>
      <c r="N148" s="3">
        <v>1.0169999999999999</v>
      </c>
      <c r="O148" s="3">
        <v>1.3939999999999999</v>
      </c>
      <c r="P148" s="3">
        <v>1.2370000000000001</v>
      </c>
      <c r="Q148" s="3">
        <v>1.5189999999999999</v>
      </c>
      <c r="R148" s="3">
        <f t="shared" si="2"/>
        <v>3.0379999999999998</v>
      </c>
      <c r="S148" s="3">
        <f t="shared" si="3"/>
        <v>2.4740000000000002</v>
      </c>
      <c r="T148" s="8">
        <f t="shared" si="8"/>
        <v>0.125</v>
      </c>
      <c r="U148" s="8">
        <f t="shared" si="9"/>
        <v>0.2200000000000002</v>
      </c>
      <c r="V148" s="8">
        <f t="shared" si="10"/>
        <v>0.80799999999999994</v>
      </c>
      <c r="W148" s="8">
        <f t="shared" si="4"/>
        <v>1.1780000000000002</v>
      </c>
      <c r="X148" s="3">
        <v>3.25</v>
      </c>
      <c r="Y148" s="3">
        <v>2.29</v>
      </c>
      <c r="Z148" s="7">
        <f t="shared" si="5"/>
        <v>2.2581706273543749</v>
      </c>
      <c r="AA148" s="7">
        <f t="shared" si="6"/>
        <v>1331.4341719595723</v>
      </c>
      <c r="AB148" s="7">
        <f t="shared" si="7"/>
        <v>1.3314341719595724</v>
      </c>
      <c r="AC148" s="7">
        <f t="shared" si="11"/>
        <v>2.2580559400046112</v>
      </c>
      <c r="AD148" s="7">
        <f t="shared" si="12"/>
        <v>1331.5017959071733</v>
      </c>
      <c r="AE148" s="7">
        <f t="shared" si="13"/>
        <v>1.3315017959071733</v>
      </c>
      <c r="AF148" s="5"/>
      <c r="AG148" s="5" t="s">
        <v>78</v>
      </c>
      <c r="AH148" s="5" t="s">
        <v>79</v>
      </c>
      <c r="AI148" s="5" t="s">
        <v>80</v>
      </c>
      <c r="AJ148" s="7"/>
      <c r="AK148" s="7"/>
    </row>
    <row r="149" spans="1:37" ht="14.5" x14ac:dyDescent="0.35">
      <c r="A149" s="1">
        <v>2019</v>
      </c>
      <c r="B149" s="8"/>
      <c r="C149" s="2" t="s">
        <v>75</v>
      </c>
      <c r="D149" s="2" t="s">
        <v>76</v>
      </c>
      <c r="E149" s="9" t="s">
        <v>77</v>
      </c>
      <c r="F149" s="10" t="s">
        <v>39</v>
      </c>
      <c r="G149" s="11" t="s">
        <v>40</v>
      </c>
      <c r="H149" s="3">
        <v>2</v>
      </c>
      <c r="I149" s="8">
        <v>31.981639999999999</v>
      </c>
      <c r="J149" s="8">
        <v>9.1469299999999993</v>
      </c>
      <c r="K149" s="8">
        <v>13.7842</v>
      </c>
      <c r="L149" s="3">
        <v>0.61499999999999999</v>
      </c>
      <c r="M149" s="3">
        <v>0.98099999999999998</v>
      </c>
      <c r="N149" s="3">
        <v>0.98299999999999998</v>
      </c>
      <c r="O149" s="3">
        <v>1.337</v>
      </c>
      <c r="P149" s="3">
        <v>1.1339999999999999</v>
      </c>
      <c r="Q149" s="3">
        <v>1.46</v>
      </c>
      <c r="R149" s="3">
        <f t="shared" si="2"/>
        <v>2.92</v>
      </c>
      <c r="S149" s="3">
        <f t="shared" si="3"/>
        <v>2.2679999999999998</v>
      </c>
      <c r="T149" s="8">
        <f t="shared" si="8"/>
        <v>0.123</v>
      </c>
      <c r="U149" s="8">
        <f t="shared" si="9"/>
        <v>0.15099999999999991</v>
      </c>
      <c r="V149" s="8">
        <f t="shared" si="10"/>
        <v>0.47899999999999998</v>
      </c>
      <c r="W149" s="8">
        <f t="shared" si="4"/>
        <v>0.51899999999999991</v>
      </c>
      <c r="X149" s="3">
        <v>3.31</v>
      </c>
      <c r="Y149" s="3">
        <v>2.37</v>
      </c>
      <c r="Z149" s="7">
        <f t="shared" si="5"/>
        <v>1.6721756723970225</v>
      </c>
      <c r="AA149" s="7">
        <f t="shared" si="6"/>
        <v>1957.6018027704695</v>
      </c>
      <c r="AB149" s="7">
        <f t="shared" si="7"/>
        <v>1.9576018027704696</v>
      </c>
      <c r="AC149" s="7">
        <f t="shared" si="11"/>
        <v>1.4929565955009589</v>
      </c>
      <c r="AD149" s="7">
        <f t="shared" si="12"/>
        <v>2192.5983117646711</v>
      </c>
      <c r="AE149" s="7">
        <f t="shared" si="13"/>
        <v>2.1925983117646712</v>
      </c>
      <c r="AF149" s="5"/>
      <c r="AG149" s="5" t="s">
        <v>78</v>
      </c>
      <c r="AH149" s="5" t="s">
        <v>79</v>
      </c>
      <c r="AI149" s="5" t="s">
        <v>80</v>
      </c>
      <c r="AJ149" s="7"/>
      <c r="AK149" s="7"/>
    </row>
    <row r="150" spans="1:37" ht="14.5" x14ac:dyDescent="0.35">
      <c r="A150" s="1">
        <v>2019</v>
      </c>
      <c r="B150" s="8"/>
      <c r="C150" s="2" t="s">
        <v>75</v>
      </c>
      <c r="D150" s="2" t="s">
        <v>76</v>
      </c>
      <c r="E150" s="9" t="s">
        <v>77</v>
      </c>
      <c r="F150" s="10" t="s">
        <v>39</v>
      </c>
      <c r="G150" s="11" t="s">
        <v>40</v>
      </c>
      <c r="H150" s="11">
        <v>3</v>
      </c>
      <c r="I150" s="8">
        <v>30.023900000000001</v>
      </c>
      <c r="J150" s="8">
        <v>15.95388</v>
      </c>
      <c r="K150" s="8">
        <v>19.15868</v>
      </c>
      <c r="L150" s="3">
        <v>0.81200000000000006</v>
      </c>
      <c r="M150" s="3">
        <v>0.83099999999999996</v>
      </c>
      <c r="N150" s="3">
        <v>1.1479999999999999</v>
      </c>
      <c r="O150" s="3">
        <v>1.579</v>
      </c>
      <c r="P150" s="3">
        <v>1.365</v>
      </c>
      <c r="Q150" s="3">
        <v>1.8140000000000001</v>
      </c>
      <c r="R150" s="3">
        <f t="shared" si="2"/>
        <v>3.6280000000000001</v>
      </c>
      <c r="S150" s="3">
        <f t="shared" si="3"/>
        <v>2.73</v>
      </c>
      <c r="T150" s="8">
        <f t="shared" si="8"/>
        <v>0.2350000000000001</v>
      </c>
      <c r="U150" s="8">
        <f t="shared" si="9"/>
        <v>0.21700000000000008</v>
      </c>
      <c r="V150" s="8">
        <f t="shared" si="10"/>
        <v>0.9830000000000001</v>
      </c>
      <c r="W150" s="8">
        <f t="shared" si="4"/>
        <v>0.55299999999999994</v>
      </c>
      <c r="X150" s="3">
        <v>3.18</v>
      </c>
      <c r="Y150" s="3">
        <v>3.72</v>
      </c>
      <c r="Z150" s="7">
        <f t="shared" si="5"/>
        <v>3.6234737397428471</v>
      </c>
      <c r="AA150" s="7">
        <f t="shared" si="6"/>
        <v>848.10087924120717</v>
      </c>
      <c r="AB150" s="7">
        <f t="shared" si="7"/>
        <v>0.84810087924120714</v>
      </c>
      <c r="AC150" s="7">
        <f t="shared" si="11"/>
        <v>3.2740447015012317</v>
      </c>
      <c r="AD150" s="7">
        <f t="shared" si="12"/>
        <v>938.61615975318034</v>
      </c>
      <c r="AE150" s="7">
        <f t="shared" si="13"/>
        <v>0.93861615975318036</v>
      </c>
      <c r="AF150" s="5"/>
      <c r="AG150" s="5" t="s">
        <v>78</v>
      </c>
      <c r="AH150" s="5" t="s">
        <v>79</v>
      </c>
      <c r="AI150" s="5" t="s">
        <v>80</v>
      </c>
      <c r="AJ150" s="7"/>
      <c r="AK150" s="7"/>
    </row>
    <row r="151" spans="1:37" ht="14.5" x14ac:dyDescent="0.35">
      <c r="A151" s="1">
        <v>2019</v>
      </c>
      <c r="B151" s="8"/>
      <c r="C151" s="2" t="s">
        <v>75</v>
      </c>
      <c r="D151" s="2" t="s">
        <v>76</v>
      </c>
      <c r="E151" s="9" t="s">
        <v>77</v>
      </c>
      <c r="F151" s="10" t="s">
        <v>39</v>
      </c>
      <c r="G151" s="11" t="s">
        <v>40</v>
      </c>
      <c r="H151" s="3">
        <v>4</v>
      </c>
      <c r="I151" s="8">
        <v>27.71266</v>
      </c>
      <c r="J151" s="8">
        <v>10.94431</v>
      </c>
      <c r="K151" s="8">
        <v>14.33107</v>
      </c>
      <c r="L151" s="3">
        <v>0.68</v>
      </c>
      <c r="M151" s="3">
        <v>0.90700000000000003</v>
      </c>
      <c r="N151" s="3">
        <v>1.018</v>
      </c>
      <c r="O151" s="3">
        <v>1.3120000000000001</v>
      </c>
      <c r="P151" s="3">
        <v>1.1830000000000001</v>
      </c>
      <c r="Q151" s="3">
        <v>1.472</v>
      </c>
      <c r="R151" s="3">
        <f t="shared" si="2"/>
        <v>2.944</v>
      </c>
      <c r="S151" s="3">
        <f t="shared" si="3"/>
        <v>2.3660000000000001</v>
      </c>
      <c r="T151" s="8">
        <f t="shared" si="8"/>
        <v>0.15999999999999992</v>
      </c>
      <c r="U151" s="8">
        <f t="shared" si="9"/>
        <v>0.16500000000000004</v>
      </c>
      <c r="V151" s="8">
        <f t="shared" si="10"/>
        <v>0.56499999999999995</v>
      </c>
      <c r="W151" s="8">
        <f t="shared" si="4"/>
        <v>0.503</v>
      </c>
      <c r="X151" s="3">
        <v>3.24</v>
      </c>
      <c r="Y151" s="3">
        <v>2.37</v>
      </c>
      <c r="Z151" s="7">
        <f t="shared" si="5"/>
        <v>1.9140440358934268</v>
      </c>
      <c r="AA151" s="7">
        <f t="shared" si="6"/>
        <v>1481.9440761156043</v>
      </c>
      <c r="AB151" s="7">
        <f t="shared" si="7"/>
        <v>1.4819440761156044</v>
      </c>
      <c r="AC151" s="7">
        <f t="shared" si="11"/>
        <v>1.6900564719041851</v>
      </c>
      <c r="AD151" s="7">
        <f t="shared" si="12"/>
        <v>1678.3499649693822</v>
      </c>
      <c r="AE151" s="7">
        <f t="shared" si="13"/>
        <v>1.6783499649693823</v>
      </c>
      <c r="AF151" s="5"/>
      <c r="AG151" s="5" t="s">
        <v>78</v>
      </c>
      <c r="AH151" s="5" t="s">
        <v>79</v>
      </c>
      <c r="AI151" s="5" t="s">
        <v>80</v>
      </c>
      <c r="AJ151" s="7"/>
      <c r="AK151" s="7"/>
    </row>
    <row r="152" spans="1:37" ht="14.5" x14ac:dyDescent="0.35">
      <c r="A152" s="1">
        <v>2019</v>
      </c>
      <c r="B152" s="8"/>
      <c r="C152" s="2" t="s">
        <v>75</v>
      </c>
      <c r="D152" s="2" t="s">
        <v>76</v>
      </c>
      <c r="E152" s="9" t="s">
        <v>77</v>
      </c>
      <c r="F152" s="10" t="s">
        <v>39</v>
      </c>
      <c r="G152" s="11" t="s">
        <v>40</v>
      </c>
      <c r="H152" s="3">
        <v>5</v>
      </c>
      <c r="I152" s="8">
        <v>31.913869999999999</v>
      </c>
      <c r="J152" s="8">
        <v>12.856669999999999</v>
      </c>
      <c r="K152" s="8">
        <v>14.362159999999999</v>
      </c>
      <c r="L152" s="3">
        <v>0.57499999999999996</v>
      </c>
      <c r="M152" s="3">
        <v>0.86099999999999999</v>
      </c>
      <c r="N152" s="3">
        <v>1.153</v>
      </c>
      <c r="O152" s="3">
        <v>1.4239999999999999</v>
      </c>
      <c r="P152" s="3">
        <v>1.3120000000000001</v>
      </c>
      <c r="Q152" s="3">
        <v>1.663</v>
      </c>
      <c r="R152" s="3">
        <f t="shared" si="2"/>
        <v>3.3260000000000001</v>
      </c>
      <c r="S152" s="3">
        <f t="shared" si="3"/>
        <v>2.6240000000000001</v>
      </c>
      <c r="T152" s="8">
        <f t="shared" si="8"/>
        <v>0.2390000000000001</v>
      </c>
      <c r="U152" s="8">
        <f t="shared" si="9"/>
        <v>0.15900000000000003</v>
      </c>
      <c r="V152" s="8">
        <f t="shared" si="10"/>
        <v>0.80200000000000005</v>
      </c>
      <c r="W152" s="8">
        <f t="shared" si="4"/>
        <v>0.7370000000000001</v>
      </c>
      <c r="X152" s="3">
        <v>3.42</v>
      </c>
      <c r="Y152" s="3">
        <v>2.9</v>
      </c>
      <c r="Z152" s="7">
        <f t="shared" si="5"/>
        <v>2.9497393086743955</v>
      </c>
      <c r="AA152" s="7">
        <f t="shared" si="6"/>
        <v>1107.39195133359</v>
      </c>
      <c r="AB152" s="7">
        <f t="shared" si="7"/>
        <v>1.1073919513335899</v>
      </c>
      <c r="AC152" s="7">
        <f t="shared" si="11"/>
        <v>2.8211820607065383</v>
      </c>
      <c r="AD152" s="7">
        <f t="shared" si="12"/>
        <v>1157.8542251683909</v>
      </c>
      <c r="AE152" s="7">
        <f t="shared" si="13"/>
        <v>1.157854225168391</v>
      </c>
      <c r="AF152" s="5"/>
      <c r="AG152" s="5" t="s">
        <v>78</v>
      </c>
      <c r="AH152" s="5" t="s">
        <v>79</v>
      </c>
      <c r="AI152" s="5" t="s">
        <v>80</v>
      </c>
      <c r="AJ152" s="7"/>
      <c r="AK152" s="7"/>
    </row>
    <row r="153" spans="1:37" ht="14.5" x14ac:dyDescent="0.35">
      <c r="A153" s="1">
        <v>2019</v>
      </c>
      <c r="B153" s="8"/>
      <c r="C153" s="2" t="s">
        <v>75</v>
      </c>
      <c r="D153" s="2" t="s">
        <v>76</v>
      </c>
      <c r="E153" s="9" t="s">
        <v>77</v>
      </c>
      <c r="F153" s="10" t="s">
        <v>39</v>
      </c>
      <c r="G153" s="3" t="s">
        <v>74</v>
      </c>
      <c r="H153" s="11">
        <v>1</v>
      </c>
      <c r="I153" s="8">
        <v>13.06169</v>
      </c>
      <c r="J153" s="8">
        <v>7.2118700000000002</v>
      </c>
      <c r="K153" s="8">
        <v>7.2515099999999997</v>
      </c>
      <c r="L153" s="3">
        <v>5.3999999999999999E-2</v>
      </c>
      <c r="M153" s="3">
        <v>0.311</v>
      </c>
      <c r="N153" s="3">
        <v>0.33900000000000002</v>
      </c>
      <c r="O153" s="3">
        <v>1.018</v>
      </c>
      <c r="P153" s="3">
        <v>0.50600000000000001</v>
      </c>
      <c r="Q153" s="3">
        <v>1.181</v>
      </c>
      <c r="R153" s="3">
        <f t="shared" si="2"/>
        <v>2.3620000000000001</v>
      </c>
      <c r="S153" s="3">
        <f t="shared" si="3"/>
        <v>1.012</v>
      </c>
      <c r="T153" s="8">
        <f t="shared" si="8"/>
        <v>0.16300000000000003</v>
      </c>
      <c r="U153" s="8">
        <f t="shared" si="9"/>
        <v>0.16699999999999998</v>
      </c>
      <c r="V153" s="8">
        <f t="shared" si="10"/>
        <v>0.87000000000000011</v>
      </c>
      <c r="W153" s="8">
        <f t="shared" si="4"/>
        <v>0.45200000000000001</v>
      </c>
      <c r="X153" s="3">
        <v>2.94</v>
      </c>
      <c r="Y153" s="3">
        <v>1.79</v>
      </c>
      <c r="Z153" s="7">
        <f t="shared" si="5"/>
        <v>0.12016869074532645</v>
      </c>
      <c r="AA153" s="7">
        <f t="shared" si="6"/>
        <v>11125.347100948824</v>
      </c>
      <c r="AB153" s="7">
        <f t="shared" si="7"/>
        <v>11.125347100948824</v>
      </c>
      <c r="AC153" s="7">
        <f t="shared" si="11"/>
        <v>0.12013022877310567</v>
      </c>
      <c r="AD153" s="7">
        <f t="shared" si="12"/>
        <v>11128.909091927393</v>
      </c>
      <c r="AE153" s="7">
        <f t="shared" si="13"/>
        <v>11.128909091927394</v>
      </c>
      <c r="AF153" s="5"/>
      <c r="AG153" s="5" t="s">
        <v>78</v>
      </c>
      <c r="AH153" s="5" t="s">
        <v>79</v>
      </c>
      <c r="AI153" s="5" t="s">
        <v>80</v>
      </c>
      <c r="AJ153" s="7"/>
      <c r="AK153" s="7"/>
    </row>
    <row r="154" spans="1:37" ht="14.5" x14ac:dyDescent="0.35">
      <c r="A154" s="1">
        <v>2019</v>
      </c>
      <c r="B154" s="8"/>
      <c r="C154" s="2" t="s">
        <v>75</v>
      </c>
      <c r="D154" s="2" t="s">
        <v>76</v>
      </c>
      <c r="E154" s="9" t="s">
        <v>77</v>
      </c>
      <c r="F154" s="10" t="s">
        <v>39</v>
      </c>
      <c r="G154" s="3" t="s">
        <v>74</v>
      </c>
      <c r="H154" s="3">
        <v>2</v>
      </c>
      <c r="I154" s="8">
        <v>9.5145499999999998</v>
      </c>
      <c r="J154" s="8">
        <v>7.9649200000000002</v>
      </c>
      <c r="K154" s="8">
        <v>7.97044</v>
      </c>
      <c r="L154" s="3">
        <v>0.17799999999999999</v>
      </c>
      <c r="M154" s="3">
        <v>0.65100000000000002</v>
      </c>
      <c r="N154" s="3">
        <v>0.371</v>
      </c>
      <c r="O154" s="3">
        <v>0.84199999999999997</v>
      </c>
      <c r="P154" s="3">
        <v>0.51200000000000001</v>
      </c>
      <c r="Q154" s="3">
        <v>0.93100000000000005</v>
      </c>
      <c r="R154" s="3">
        <f t="shared" si="2"/>
        <v>1.8620000000000001</v>
      </c>
      <c r="S154" s="3">
        <f t="shared" si="3"/>
        <v>1.024</v>
      </c>
      <c r="T154" s="8">
        <f t="shared" si="8"/>
        <v>8.9000000000000079E-2</v>
      </c>
      <c r="U154" s="8">
        <f t="shared" si="9"/>
        <v>0.14100000000000001</v>
      </c>
      <c r="V154" s="8">
        <f t="shared" si="10"/>
        <v>0.28000000000000003</v>
      </c>
      <c r="W154" s="8">
        <f t="shared" si="4"/>
        <v>0.33400000000000002</v>
      </c>
      <c r="X154" s="3">
        <v>2.59</v>
      </c>
      <c r="Y154" s="3">
        <v>1.92</v>
      </c>
      <c r="Z154" s="7">
        <f t="shared" si="5"/>
        <v>9.814076642898438E-2</v>
      </c>
      <c r="AA154" s="7">
        <f t="shared" si="6"/>
        <v>9923.0306822906605</v>
      </c>
      <c r="AB154" s="7">
        <f t="shared" si="7"/>
        <v>9.9230306822906602</v>
      </c>
      <c r="AC154" s="7">
        <f t="shared" si="11"/>
        <v>9.5257193917290456E-2</v>
      </c>
      <c r="AD154" s="7">
        <f t="shared" si="12"/>
        <v>10223.41511869337</v>
      </c>
      <c r="AE154" s="7">
        <f t="shared" si="13"/>
        <v>10.223415118693371</v>
      </c>
      <c r="AF154" s="5"/>
      <c r="AG154" s="5" t="s">
        <v>78</v>
      </c>
      <c r="AH154" s="5" t="s">
        <v>79</v>
      </c>
      <c r="AI154" s="5" t="s">
        <v>80</v>
      </c>
      <c r="AJ154" s="7"/>
      <c r="AK154" s="7"/>
    </row>
    <row r="155" spans="1:37" ht="14.5" x14ac:dyDescent="0.35">
      <c r="A155" s="1">
        <v>2019</v>
      </c>
      <c r="B155" s="8"/>
      <c r="C155" s="2" t="s">
        <v>75</v>
      </c>
      <c r="D155" s="2" t="s">
        <v>76</v>
      </c>
      <c r="E155" s="9" t="s">
        <v>77</v>
      </c>
      <c r="F155" s="10" t="s">
        <v>39</v>
      </c>
      <c r="G155" s="3" t="s">
        <v>74</v>
      </c>
      <c r="H155" s="11">
        <v>3</v>
      </c>
      <c r="I155" s="8">
        <v>6.3667600000000002</v>
      </c>
      <c r="J155" s="8">
        <v>3.2470400000000001</v>
      </c>
      <c r="K155" s="8">
        <v>3.34144</v>
      </c>
      <c r="L155" s="3">
        <v>0.14899999999999999</v>
      </c>
      <c r="M155" s="3">
        <v>0.86699999999999999</v>
      </c>
      <c r="N155" s="3">
        <v>0.35799999999999998</v>
      </c>
      <c r="O155" s="3">
        <v>0.60699999999999998</v>
      </c>
      <c r="P155" s="3">
        <v>0.52300000000000002</v>
      </c>
      <c r="Q155" s="3">
        <v>0.746</v>
      </c>
      <c r="R155" s="3">
        <f t="shared" si="2"/>
        <v>1.492</v>
      </c>
      <c r="S155" s="3">
        <f t="shared" si="3"/>
        <v>1.046</v>
      </c>
      <c r="T155" s="8">
        <f t="shared" si="8"/>
        <v>0.13900000000000001</v>
      </c>
      <c r="U155" s="8">
        <f t="shared" si="9"/>
        <v>0.16500000000000004</v>
      </c>
      <c r="V155" s="8">
        <f t="shared" si="10"/>
        <v>-0.121</v>
      </c>
      <c r="W155" s="8">
        <f t="shared" si="4"/>
        <v>0.374</v>
      </c>
      <c r="X155" s="3">
        <v>1.78</v>
      </c>
      <c r="Y155" s="3">
        <v>1.75</v>
      </c>
      <c r="Z155" s="7">
        <f t="shared" si="5"/>
        <v>8.3817320961546135E-2</v>
      </c>
      <c r="AA155" s="7">
        <f t="shared" si="6"/>
        <v>7774.8179814246087</v>
      </c>
      <c r="AB155" s="7">
        <f t="shared" si="7"/>
        <v>7.7748179814246088</v>
      </c>
      <c r="AC155" s="7">
        <f t="shared" si="11"/>
        <v>8.1564805482538957E-2</v>
      </c>
      <c r="AD155" s="7">
        <f t="shared" si="12"/>
        <v>7989.5294338214562</v>
      </c>
      <c r="AE155" s="7">
        <f t="shared" si="13"/>
        <v>7.9895294338214562</v>
      </c>
      <c r="AF155" s="5"/>
      <c r="AG155" s="5" t="s">
        <v>78</v>
      </c>
      <c r="AH155" s="5" t="s">
        <v>79</v>
      </c>
      <c r="AI155" s="5" t="s">
        <v>80</v>
      </c>
      <c r="AJ155" s="7"/>
      <c r="AK155" s="7"/>
    </row>
    <row r="156" spans="1:37" ht="14.5" x14ac:dyDescent="0.35">
      <c r="A156" s="1">
        <v>2019</v>
      </c>
      <c r="B156" s="8"/>
      <c r="C156" s="2" t="s">
        <v>75</v>
      </c>
      <c r="D156" s="2" t="s">
        <v>76</v>
      </c>
      <c r="E156" s="9" t="s">
        <v>77</v>
      </c>
      <c r="F156" s="10" t="s">
        <v>39</v>
      </c>
      <c r="G156" s="3" t="s">
        <v>74</v>
      </c>
      <c r="H156" s="3">
        <v>4</v>
      </c>
      <c r="I156" s="8">
        <v>15.608689999999999</v>
      </c>
      <c r="J156" s="8">
        <v>1.24654</v>
      </c>
      <c r="K156" s="8">
        <v>1.25267</v>
      </c>
      <c r="L156" s="3">
        <v>0.66400000000000003</v>
      </c>
      <c r="M156" s="3">
        <v>1.014</v>
      </c>
      <c r="N156" s="3">
        <v>0.41099999999999998</v>
      </c>
      <c r="O156" s="3">
        <v>0.85499999999999998</v>
      </c>
      <c r="P156" s="3">
        <v>0.54</v>
      </c>
      <c r="Q156" s="3">
        <v>0.96</v>
      </c>
      <c r="R156" s="3">
        <f t="shared" si="2"/>
        <v>1.92</v>
      </c>
      <c r="S156" s="3">
        <f t="shared" si="3"/>
        <v>1.08</v>
      </c>
      <c r="T156" s="8">
        <f t="shared" si="8"/>
        <v>0.10499999999999998</v>
      </c>
      <c r="U156" s="8">
        <f t="shared" si="9"/>
        <v>0.12900000000000006</v>
      </c>
      <c r="V156" s="8">
        <f t="shared" si="10"/>
        <v>-5.4000000000000048E-2</v>
      </c>
      <c r="W156" s="8">
        <f t="shared" si="4"/>
        <v>-0.124</v>
      </c>
      <c r="X156" s="3">
        <v>1.7</v>
      </c>
      <c r="Y156" s="3">
        <v>2.92</v>
      </c>
      <c r="Z156" s="7">
        <f t="shared" si="5"/>
        <v>0.11872505894516718</v>
      </c>
      <c r="AA156" s="7">
        <f t="shared" si="6"/>
        <v>13456.421684710949</v>
      </c>
      <c r="AB156" s="7">
        <f t="shared" si="7"/>
        <v>13.45642168471095</v>
      </c>
      <c r="AC156" s="7">
        <f t="shared" si="11"/>
        <v>-0.11442314513275942</v>
      </c>
      <c r="AD156" s="7">
        <f t="shared" si="12"/>
        <v>-13962.336517272808</v>
      </c>
      <c r="AE156" s="7">
        <f t="shared" si="13"/>
        <v>-13.962336517272808</v>
      </c>
      <c r="AF156" s="5"/>
      <c r="AG156" s="5" t="s">
        <v>78</v>
      </c>
      <c r="AH156" s="5" t="s">
        <v>79</v>
      </c>
      <c r="AI156" s="5" t="s">
        <v>80</v>
      </c>
      <c r="AJ156" s="7"/>
      <c r="AK156" s="7"/>
    </row>
    <row r="157" spans="1:37" ht="14.5" x14ac:dyDescent="0.35">
      <c r="A157" s="1">
        <v>2019</v>
      </c>
      <c r="B157" s="8"/>
      <c r="C157" s="2" t="s">
        <v>75</v>
      </c>
      <c r="D157" s="2" t="s">
        <v>76</v>
      </c>
      <c r="E157" s="9" t="s">
        <v>77</v>
      </c>
      <c r="F157" s="10" t="s">
        <v>39</v>
      </c>
      <c r="G157" s="3" t="s">
        <v>74</v>
      </c>
      <c r="H157" s="3">
        <v>5</v>
      </c>
      <c r="I157" s="8">
        <v>15.608689999999999</v>
      </c>
      <c r="J157" s="8">
        <v>0.70576000000000005</v>
      </c>
      <c r="K157" s="8">
        <v>1.25267</v>
      </c>
      <c r="L157" s="3">
        <v>6.2E-2</v>
      </c>
      <c r="M157" s="3">
        <v>1.105</v>
      </c>
      <c r="N157" s="3">
        <v>0.32100000000000001</v>
      </c>
      <c r="O157" s="3">
        <v>1.2529999999999999</v>
      </c>
      <c r="P157" s="3">
        <v>0.47799999999999998</v>
      </c>
      <c r="Q157" s="3">
        <v>1.38</v>
      </c>
      <c r="R157" s="3">
        <f t="shared" si="2"/>
        <v>2.76</v>
      </c>
      <c r="S157" s="3">
        <f t="shared" si="3"/>
        <v>0.95599999999999996</v>
      </c>
      <c r="T157" s="8">
        <f t="shared" si="8"/>
        <v>0.127</v>
      </c>
      <c r="U157" s="8">
        <f t="shared" si="9"/>
        <v>0.15699999999999997</v>
      </c>
      <c r="V157" s="8">
        <f t="shared" si="10"/>
        <v>0.27499999999999991</v>
      </c>
      <c r="W157" s="8">
        <f t="shared" si="4"/>
        <v>0.41599999999999998</v>
      </c>
      <c r="X157" s="3">
        <v>3.85</v>
      </c>
      <c r="Y157" s="3">
        <v>1.82</v>
      </c>
      <c r="Z157" s="7">
        <f t="shared" si="5"/>
        <v>0.11837300088833604</v>
      </c>
      <c r="AA157" s="7">
        <f t="shared" si="6"/>
        <v>13496.442987158867</v>
      </c>
      <c r="AB157" s="7">
        <f t="shared" si="7"/>
        <v>13.496442987158867</v>
      </c>
      <c r="AC157" s="7">
        <f t="shared" si="11"/>
        <v>0.11816616436563379</v>
      </c>
      <c r="AD157" s="7">
        <f t="shared" si="12"/>
        <v>13520.066986053129</v>
      </c>
      <c r="AE157" s="7">
        <f t="shared" si="13"/>
        <v>13.520066986053129</v>
      </c>
      <c r="AF157" s="5"/>
      <c r="AG157" s="5" t="s">
        <v>78</v>
      </c>
      <c r="AH157" s="5" t="s">
        <v>79</v>
      </c>
      <c r="AI157" s="5" t="s">
        <v>80</v>
      </c>
      <c r="AJ157" s="7"/>
      <c r="AK157" s="7"/>
    </row>
    <row r="158" spans="1:37" ht="14.5" x14ac:dyDescent="0.35">
      <c r="A158" s="1">
        <v>2019</v>
      </c>
      <c r="B158" s="8"/>
      <c r="C158" s="2" t="s">
        <v>75</v>
      </c>
      <c r="D158" s="2" t="s">
        <v>76</v>
      </c>
      <c r="E158" s="9" t="s">
        <v>77</v>
      </c>
      <c r="F158" s="10" t="s">
        <v>44</v>
      </c>
      <c r="G158" s="11" t="s">
        <v>46</v>
      </c>
      <c r="H158" s="11">
        <v>1</v>
      </c>
      <c r="I158" s="8">
        <v>37.881430000000002</v>
      </c>
      <c r="J158" s="8">
        <v>12.817819999999999</v>
      </c>
      <c r="K158" s="8">
        <v>19.514230000000001</v>
      </c>
      <c r="L158" s="3">
        <v>0.53300000000000003</v>
      </c>
      <c r="M158" s="3">
        <v>0.82699999999999996</v>
      </c>
      <c r="N158" s="3">
        <v>1.1140000000000001</v>
      </c>
      <c r="O158" s="3">
        <v>1.34</v>
      </c>
      <c r="P158" s="3">
        <v>1.321</v>
      </c>
      <c r="Q158" s="3">
        <v>1.5569999999999999</v>
      </c>
      <c r="R158" s="3">
        <f t="shared" si="2"/>
        <v>3.1139999999999999</v>
      </c>
      <c r="S158" s="3">
        <f t="shared" si="3"/>
        <v>2.6419999999999999</v>
      </c>
      <c r="T158" s="8">
        <f t="shared" si="8"/>
        <v>0.21699999999999986</v>
      </c>
      <c r="U158" s="8">
        <f t="shared" si="9"/>
        <v>0.20699999999999985</v>
      </c>
      <c r="V158" s="8">
        <f t="shared" si="10"/>
        <v>0.73</v>
      </c>
      <c r="W158" s="8">
        <f t="shared" si="4"/>
        <v>0.78799999999999992</v>
      </c>
      <c r="X158" s="3">
        <v>3.01</v>
      </c>
      <c r="Y158" s="3">
        <v>2.8</v>
      </c>
      <c r="Z158" s="7">
        <f t="shared" si="5"/>
        <v>2.8189472346490474</v>
      </c>
      <c r="AA158" s="7">
        <f t="shared" si="6"/>
        <v>1375.4504348764035</v>
      </c>
      <c r="AB158" s="7">
        <f t="shared" si="7"/>
        <v>1.3754504348764036</v>
      </c>
      <c r="AC158" s="7">
        <f t="shared" si="11"/>
        <v>2.7205966336825602</v>
      </c>
      <c r="AD158" s="7">
        <f t="shared" si="12"/>
        <v>1425.1734901779173</v>
      </c>
      <c r="AE158" s="7">
        <f t="shared" si="13"/>
        <v>1.4251734901779174</v>
      </c>
      <c r="AF158" s="5"/>
      <c r="AG158" s="5" t="s">
        <v>78</v>
      </c>
      <c r="AH158" s="5" t="s">
        <v>79</v>
      </c>
      <c r="AI158" s="5" t="s">
        <v>80</v>
      </c>
      <c r="AJ158" s="7"/>
      <c r="AK158" s="7"/>
    </row>
    <row r="159" spans="1:37" ht="14.5" x14ac:dyDescent="0.35">
      <c r="A159" s="1">
        <v>2019</v>
      </c>
      <c r="B159" s="8"/>
      <c r="C159" s="2" t="s">
        <v>75</v>
      </c>
      <c r="D159" s="2" t="s">
        <v>76</v>
      </c>
      <c r="E159" s="9" t="s">
        <v>77</v>
      </c>
      <c r="F159" s="10" t="s">
        <v>44</v>
      </c>
      <c r="G159" s="11" t="s">
        <v>46</v>
      </c>
      <c r="H159" s="11">
        <v>2</v>
      </c>
      <c r="I159" s="8">
        <v>69.430289999999999</v>
      </c>
      <c r="J159" s="8">
        <v>29.001290000000001</v>
      </c>
      <c r="K159" s="8">
        <v>30.977969999999999</v>
      </c>
      <c r="L159" s="3">
        <v>0.58899999999999997</v>
      </c>
      <c r="M159" s="3">
        <v>1.016</v>
      </c>
      <c r="N159" s="3">
        <v>1.0960000000000001</v>
      </c>
      <c r="O159" s="3">
        <v>1.4139999999999999</v>
      </c>
      <c r="P159" s="3">
        <v>1.82</v>
      </c>
      <c r="Q159" s="3">
        <v>1.5920000000000001</v>
      </c>
      <c r="R159" s="3">
        <f t="shared" si="2"/>
        <v>3.1840000000000002</v>
      </c>
      <c r="S159" s="3">
        <f t="shared" si="3"/>
        <v>3.64</v>
      </c>
      <c r="T159" s="8">
        <f t="shared" si="8"/>
        <v>0.17800000000000016</v>
      </c>
      <c r="U159" s="8">
        <f t="shared" si="9"/>
        <v>0.72399999999999998</v>
      </c>
      <c r="V159" s="8">
        <f t="shared" si="10"/>
        <v>0.57600000000000007</v>
      </c>
      <c r="W159" s="8">
        <f t="shared" si="4"/>
        <v>1.2310000000000001</v>
      </c>
      <c r="X159" s="3">
        <v>3.23</v>
      </c>
      <c r="Y159" s="3">
        <v>3.1</v>
      </c>
      <c r="Z159" s="7">
        <f t="shared" si="5"/>
        <v>7.5378433663056734</v>
      </c>
      <c r="AA159" s="7">
        <f t="shared" si="6"/>
        <v>942.77356652714764</v>
      </c>
      <c r="AB159" s="7">
        <f t="shared" si="7"/>
        <v>0.94277356652714761</v>
      </c>
      <c r="AC159" s="7">
        <f t="shared" si="11"/>
        <v>7.3747901110384699</v>
      </c>
      <c r="AD159" s="7">
        <f t="shared" si="12"/>
        <v>963.61786130538599</v>
      </c>
      <c r="AE159" s="7">
        <f t="shared" si="13"/>
        <v>0.96361786130538596</v>
      </c>
      <c r="AF159" s="5"/>
      <c r="AG159" s="5" t="s">
        <v>78</v>
      </c>
      <c r="AH159" s="5" t="s">
        <v>79</v>
      </c>
      <c r="AI159" s="5" t="s">
        <v>80</v>
      </c>
      <c r="AJ159" s="7"/>
      <c r="AK159" s="7"/>
    </row>
    <row r="160" spans="1:37" ht="14.5" x14ac:dyDescent="0.35">
      <c r="A160" s="1">
        <v>2019</v>
      </c>
      <c r="B160" s="8"/>
      <c r="C160" s="2" t="s">
        <v>75</v>
      </c>
      <c r="D160" s="2" t="s">
        <v>76</v>
      </c>
      <c r="E160" s="9" t="s">
        <v>77</v>
      </c>
      <c r="F160" s="10" t="s">
        <v>44</v>
      </c>
      <c r="G160" s="11" t="s">
        <v>46</v>
      </c>
      <c r="H160" s="11">
        <v>3</v>
      </c>
      <c r="I160" s="8">
        <v>54.832340000000002</v>
      </c>
      <c r="J160" s="8">
        <v>17.778739999999999</v>
      </c>
      <c r="K160" s="8">
        <v>31.528030000000001</v>
      </c>
      <c r="L160" s="3">
        <v>0.64800000000000002</v>
      </c>
      <c r="M160" s="3">
        <v>0.82899999999999996</v>
      </c>
      <c r="N160" s="3">
        <v>0.95499999999999996</v>
      </c>
      <c r="O160" s="3">
        <v>1.472</v>
      </c>
      <c r="P160" s="3">
        <v>1.274</v>
      </c>
      <c r="Q160" s="3">
        <v>1.7709999999999999</v>
      </c>
      <c r="R160" s="3">
        <f t="shared" si="2"/>
        <v>3.5419999999999998</v>
      </c>
      <c r="S160" s="3">
        <f t="shared" si="3"/>
        <v>2.548</v>
      </c>
      <c r="T160" s="8">
        <f t="shared" si="8"/>
        <v>0.29899999999999993</v>
      </c>
      <c r="U160" s="8">
        <f t="shared" si="9"/>
        <v>0.31900000000000006</v>
      </c>
      <c r="V160" s="8">
        <f t="shared" si="10"/>
        <v>0.94199999999999995</v>
      </c>
      <c r="W160" s="8">
        <f t="shared" si="4"/>
        <v>0.626</v>
      </c>
      <c r="X160" s="3">
        <v>3.74</v>
      </c>
      <c r="Y160" s="3">
        <v>2.75</v>
      </c>
      <c r="Z160" s="7">
        <f t="shared" si="5"/>
        <v>2.8761844010003008</v>
      </c>
      <c r="AA160" s="7">
        <f t="shared" si="6"/>
        <v>1951.3068999092827</v>
      </c>
      <c r="AB160" s="7">
        <f t="shared" si="7"/>
        <v>1.9513068999092829</v>
      </c>
      <c r="AC160" s="7">
        <f t="shared" si="11"/>
        <v>2.6990228680423223</v>
      </c>
      <c r="AD160" s="7">
        <f t="shared" si="12"/>
        <v>2079.3890016775244</v>
      </c>
      <c r="AE160" s="7">
        <f t="shared" si="13"/>
        <v>2.0793890016775243</v>
      </c>
      <c r="AF160" s="5"/>
      <c r="AG160" s="5" t="s">
        <v>78</v>
      </c>
      <c r="AH160" s="5" t="s">
        <v>79</v>
      </c>
      <c r="AI160" s="5" t="s">
        <v>80</v>
      </c>
      <c r="AJ160" s="7"/>
      <c r="AK160" s="7"/>
    </row>
    <row r="161" spans="1:37" ht="14.5" x14ac:dyDescent="0.35">
      <c r="A161" s="1">
        <v>2019</v>
      </c>
      <c r="B161" s="8"/>
      <c r="C161" s="2" t="s">
        <v>75</v>
      </c>
      <c r="D161" s="2" t="s">
        <v>76</v>
      </c>
      <c r="E161" s="9" t="s">
        <v>77</v>
      </c>
      <c r="F161" s="10" t="s">
        <v>44</v>
      </c>
      <c r="G161" s="11" t="s">
        <v>46</v>
      </c>
      <c r="H161" s="3">
        <v>5</v>
      </c>
      <c r="I161" s="8">
        <v>32.60595</v>
      </c>
      <c r="J161" s="8">
        <v>12.16451</v>
      </c>
      <c r="K161" s="8">
        <v>18.72814</v>
      </c>
      <c r="L161" s="3">
        <v>0.51300000000000001</v>
      </c>
      <c r="M161" s="3">
        <v>0.96</v>
      </c>
      <c r="N161" s="3">
        <v>0.91500000000000004</v>
      </c>
      <c r="O161" s="3">
        <v>1.234</v>
      </c>
      <c r="P161" s="3">
        <v>1.17</v>
      </c>
      <c r="Q161" s="3">
        <v>1.4390000000000001</v>
      </c>
      <c r="R161" s="3">
        <f t="shared" si="2"/>
        <v>2.8780000000000001</v>
      </c>
      <c r="S161" s="3">
        <f t="shared" si="3"/>
        <v>2.34</v>
      </c>
      <c r="T161" s="8">
        <f t="shared" si="8"/>
        <v>0.20500000000000007</v>
      </c>
      <c r="U161" s="8">
        <f t="shared" si="9"/>
        <v>0.25499999999999989</v>
      </c>
      <c r="V161" s="8">
        <f t="shared" si="10"/>
        <v>0.47900000000000009</v>
      </c>
      <c r="W161" s="8">
        <f t="shared" si="4"/>
        <v>0.65699999999999992</v>
      </c>
      <c r="X161" s="3">
        <v>2.81</v>
      </c>
      <c r="Y161" s="3">
        <v>2.36</v>
      </c>
      <c r="Z161" s="7">
        <f t="shared" si="5"/>
        <v>1.8101237245811337</v>
      </c>
      <c r="AA161" s="7">
        <f t="shared" si="6"/>
        <v>1843.7164240788406</v>
      </c>
      <c r="AB161" s="7">
        <f t="shared" si="7"/>
        <v>1.8437164240788406</v>
      </c>
      <c r="AC161" s="7">
        <f t="shared" si="11"/>
        <v>1.708331827168021</v>
      </c>
      <c r="AD161" s="7">
        <f t="shared" si="12"/>
        <v>1953.5752876286826</v>
      </c>
      <c r="AE161" s="7">
        <f t="shared" si="13"/>
        <v>1.9535752876286827</v>
      </c>
      <c r="AF161" s="5"/>
      <c r="AG161" s="5" t="s">
        <v>78</v>
      </c>
      <c r="AH161" s="5" t="s">
        <v>79</v>
      </c>
      <c r="AI161" s="5" t="s">
        <v>80</v>
      </c>
      <c r="AJ161" s="7"/>
      <c r="AK161" s="7"/>
    </row>
    <row r="162" spans="1:37" ht="14.5" x14ac:dyDescent="0.35">
      <c r="A162" s="1">
        <v>2019</v>
      </c>
      <c r="B162" s="8"/>
      <c r="C162" s="2" t="s">
        <v>75</v>
      </c>
      <c r="D162" s="2" t="s">
        <v>76</v>
      </c>
      <c r="E162" s="9" t="s">
        <v>77</v>
      </c>
      <c r="F162" s="10" t="s">
        <v>44</v>
      </c>
      <c r="G162" s="11" t="s">
        <v>40</v>
      </c>
      <c r="H162" s="11">
        <v>1</v>
      </c>
      <c r="I162" s="8">
        <v>12.31232</v>
      </c>
      <c r="J162" s="8">
        <v>1.49265</v>
      </c>
      <c r="K162" s="8">
        <v>10.958449999999999</v>
      </c>
      <c r="L162" s="3">
        <v>7.9000000000000001E-2</v>
      </c>
      <c r="M162" s="3">
        <v>0.78500000000000003</v>
      </c>
      <c r="N162" s="3">
        <v>1.0169999999999999</v>
      </c>
      <c r="O162" s="3">
        <v>1.5720000000000001</v>
      </c>
      <c r="P162" s="3">
        <v>1.395</v>
      </c>
      <c r="Q162" s="3">
        <v>1.891</v>
      </c>
      <c r="R162" s="3">
        <f t="shared" si="2"/>
        <v>3.782</v>
      </c>
      <c r="S162" s="3">
        <f t="shared" si="3"/>
        <v>2.79</v>
      </c>
      <c r="T162" s="8">
        <f t="shared" si="8"/>
        <v>0.31899999999999995</v>
      </c>
      <c r="U162" s="8">
        <f t="shared" si="9"/>
        <v>0.37800000000000011</v>
      </c>
      <c r="V162" s="8">
        <f t="shared" si="10"/>
        <v>1.1059999999999999</v>
      </c>
      <c r="W162" s="8">
        <f t="shared" si="4"/>
        <v>1.3160000000000001</v>
      </c>
      <c r="X162" s="3">
        <v>3.55</v>
      </c>
      <c r="Y162" s="3">
        <v>2.41</v>
      </c>
      <c r="Z162" s="7">
        <f t="shared" si="5"/>
        <v>4.0318469056761694</v>
      </c>
      <c r="AA162" s="7">
        <f t="shared" si="6"/>
        <v>312.56575034115434</v>
      </c>
      <c r="AB162" s="7">
        <f t="shared" si="7"/>
        <v>0.31256575034115436</v>
      </c>
      <c r="AC162" s="7">
        <f t="shared" si="11"/>
        <v>4.0315429286149795</v>
      </c>
      <c r="AD162" s="7">
        <f t="shared" si="12"/>
        <v>312.58931769983059</v>
      </c>
      <c r="AE162" s="7">
        <f t="shared" si="13"/>
        <v>0.31258931769983062</v>
      </c>
      <c r="AF162" s="5"/>
      <c r="AG162" s="5" t="s">
        <v>78</v>
      </c>
      <c r="AH162" s="5" t="s">
        <v>79</v>
      </c>
      <c r="AI162" s="5" t="s">
        <v>80</v>
      </c>
      <c r="AJ162" s="7"/>
      <c r="AK162" s="7"/>
    </row>
    <row r="163" spans="1:37" ht="14.5" x14ac:dyDescent="0.35">
      <c r="A163" s="1">
        <v>2019</v>
      </c>
      <c r="B163" s="8"/>
      <c r="C163" s="2" t="s">
        <v>75</v>
      </c>
      <c r="D163" s="2" t="s">
        <v>76</v>
      </c>
      <c r="E163" s="9" t="s">
        <v>77</v>
      </c>
      <c r="F163" s="10" t="s">
        <v>45</v>
      </c>
      <c r="G163" s="11" t="s">
        <v>40</v>
      </c>
      <c r="H163" s="3">
        <v>1</v>
      </c>
      <c r="I163" s="8">
        <v>41.636369999999999</v>
      </c>
      <c r="J163" s="8">
        <v>11.77439</v>
      </c>
      <c r="K163" s="8">
        <v>18.165299999999998</v>
      </c>
      <c r="L163" s="3">
        <v>0.33400000000000002</v>
      </c>
      <c r="M163" s="3">
        <v>0.64600000000000002</v>
      </c>
      <c r="N163" s="3">
        <v>1.0069999999999999</v>
      </c>
      <c r="O163" s="3">
        <v>1.659</v>
      </c>
      <c r="P163" s="3">
        <v>1.23</v>
      </c>
      <c r="Q163" s="3">
        <v>1.9259999999999999</v>
      </c>
      <c r="R163" s="3">
        <f t="shared" si="2"/>
        <v>3.8519999999999999</v>
      </c>
      <c r="S163" s="3">
        <f t="shared" si="3"/>
        <v>2.46</v>
      </c>
      <c r="T163" s="8">
        <f t="shared" si="8"/>
        <v>0.2669999999999999</v>
      </c>
      <c r="U163" s="8">
        <f t="shared" si="9"/>
        <v>0.22300000000000009</v>
      </c>
      <c r="V163" s="8">
        <f t="shared" si="10"/>
        <v>1.2799999999999998</v>
      </c>
      <c r="W163" s="8">
        <f t="shared" si="4"/>
        <v>0.89599999999999991</v>
      </c>
      <c r="X163" s="3">
        <v>3.56</v>
      </c>
      <c r="Y163" s="3">
        <v>2.68</v>
      </c>
      <c r="Z163" s="7">
        <f t="shared" si="5"/>
        <v>2.8148904554684466</v>
      </c>
      <c r="AA163" s="7">
        <f t="shared" si="6"/>
        <v>1513.9686683351897</v>
      </c>
      <c r="AB163" s="7">
        <f t="shared" si="7"/>
        <v>1.5139686683351898</v>
      </c>
      <c r="AC163" s="7">
        <f t="shared" si="11"/>
        <v>2.7959861032720918</v>
      </c>
      <c r="AD163" s="7">
        <f t="shared" si="12"/>
        <v>1524.2049842049148</v>
      </c>
      <c r="AE163" s="7">
        <f t="shared" si="13"/>
        <v>1.5242049842049148</v>
      </c>
      <c r="AF163" s="5"/>
      <c r="AG163" s="5" t="s">
        <v>78</v>
      </c>
      <c r="AH163" s="5" t="s">
        <v>79</v>
      </c>
      <c r="AI163" s="5" t="s">
        <v>80</v>
      </c>
      <c r="AJ163" s="7"/>
      <c r="AK163" s="7"/>
    </row>
    <row r="164" spans="1:37" ht="14.5" x14ac:dyDescent="0.35">
      <c r="A164" s="1">
        <v>2019</v>
      </c>
      <c r="B164" s="8"/>
      <c r="C164" s="2" t="s">
        <v>75</v>
      </c>
      <c r="D164" s="2" t="s">
        <v>76</v>
      </c>
      <c r="E164" s="9" t="s">
        <v>77</v>
      </c>
      <c r="F164" s="10" t="s">
        <v>45</v>
      </c>
      <c r="G164" s="11" t="s">
        <v>40</v>
      </c>
      <c r="H164" s="3">
        <v>2</v>
      </c>
      <c r="I164" s="8">
        <v>34.46125</v>
      </c>
      <c r="J164" s="8">
        <v>6.2710699999999999</v>
      </c>
      <c r="K164" s="8">
        <v>18.607690000000002</v>
      </c>
      <c r="L164" s="3">
        <v>0.65200000000000002</v>
      </c>
      <c r="M164" s="3">
        <v>1.149</v>
      </c>
      <c r="N164" s="3">
        <v>1.0609999999999999</v>
      </c>
      <c r="O164" s="3">
        <v>1.69</v>
      </c>
      <c r="P164" s="3">
        <v>1.286</v>
      </c>
      <c r="Q164" s="3">
        <v>1.91</v>
      </c>
      <c r="R164" s="3">
        <f t="shared" si="2"/>
        <v>3.82</v>
      </c>
      <c r="S164" s="3">
        <f t="shared" si="3"/>
        <v>2.5720000000000001</v>
      </c>
      <c r="T164" s="8">
        <f t="shared" si="8"/>
        <v>0.21999999999999997</v>
      </c>
      <c r="U164" s="8">
        <f t="shared" si="9"/>
        <v>0.22500000000000009</v>
      </c>
      <c r="V164" s="8">
        <f t="shared" si="10"/>
        <v>0.7609999999999999</v>
      </c>
      <c r="W164" s="8">
        <f t="shared" si="4"/>
        <v>0.63400000000000001</v>
      </c>
      <c r="X164" s="3">
        <v>4.26</v>
      </c>
      <c r="Y164" s="3">
        <v>2.95</v>
      </c>
      <c r="Z164" s="7">
        <f t="shared" si="5"/>
        <v>3.1904074765482866</v>
      </c>
      <c r="AA164" s="7">
        <f t="shared" si="6"/>
        <v>1105.5805730049924</v>
      </c>
      <c r="AB164" s="7">
        <f t="shared" si="7"/>
        <v>1.1055805730049924</v>
      </c>
      <c r="AC164" s="7">
        <f t="shared" si="11"/>
        <v>2.9402850131761316</v>
      </c>
      <c r="AD164" s="7">
        <f t="shared" si="12"/>
        <v>1199.6294611696455</v>
      </c>
      <c r="AE164" s="7">
        <f t="shared" si="13"/>
        <v>1.1996294611696456</v>
      </c>
      <c r="AF164" s="5"/>
      <c r="AG164" s="5" t="s">
        <v>78</v>
      </c>
      <c r="AH164" s="5" t="s">
        <v>79</v>
      </c>
      <c r="AI164" s="5" t="s">
        <v>80</v>
      </c>
      <c r="AJ164" s="7"/>
      <c r="AK164" s="7"/>
    </row>
    <row r="165" spans="1:37" ht="14.5" x14ac:dyDescent="0.35">
      <c r="A165" s="1">
        <v>2019</v>
      </c>
      <c r="B165" s="8"/>
      <c r="C165" s="2" t="s">
        <v>75</v>
      </c>
      <c r="D165" s="2" t="s">
        <v>76</v>
      </c>
      <c r="E165" s="9" t="s">
        <v>77</v>
      </c>
      <c r="F165" s="10" t="s">
        <v>45</v>
      </c>
      <c r="G165" s="11" t="s">
        <v>40</v>
      </c>
      <c r="H165" s="3">
        <v>5</v>
      </c>
      <c r="I165" s="8">
        <v>30.47268</v>
      </c>
      <c r="J165" s="8">
        <v>22.046959999999999</v>
      </c>
      <c r="K165" s="8">
        <v>22.27149</v>
      </c>
      <c r="L165" s="3">
        <v>0.57599999999999996</v>
      </c>
      <c r="M165" s="3">
        <v>1.0289999999999999</v>
      </c>
      <c r="N165" s="3">
        <v>0.97899999999999998</v>
      </c>
      <c r="O165" s="3">
        <v>1.978</v>
      </c>
      <c r="P165" s="3">
        <v>1.3029999999999999</v>
      </c>
      <c r="Q165" s="3">
        <v>2.3260000000000001</v>
      </c>
      <c r="R165" s="3">
        <f t="shared" si="2"/>
        <v>4.6520000000000001</v>
      </c>
      <c r="S165" s="3">
        <f t="shared" si="3"/>
        <v>2.6059999999999999</v>
      </c>
      <c r="T165" s="8">
        <f t="shared" si="8"/>
        <v>0.34800000000000009</v>
      </c>
      <c r="U165" s="8">
        <f t="shared" si="9"/>
        <v>0.32399999999999995</v>
      </c>
      <c r="V165" s="8">
        <f t="shared" si="10"/>
        <v>1.2970000000000002</v>
      </c>
      <c r="W165" s="8">
        <f t="shared" si="4"/>
        <v>0.72699999999999998</v>
      </c>
      <c r="X165" s="3">
        <v>4.4000000000000004</v>
      </c>
      <c r="Y165" s="3">
        <v>2.2400000000000002</v>
      </c>
      <c r="Z165" s="7">
        <f t="shared" si="5"/>
        <v>4.0414093221337355</v>
      </c>
      <c r="AA165" s="7">
        <f t="shared" si="6"/>
        <v>771.76190751528827</v>
      </c>
      <c r="AB165" s="7">
        <f t="shared" si="7"/>
        <v>0.77176190751528828</v>
      </c>
      <c r="AC165" s="7">
        <f t="shared" si="11"/>
        <v>3.8869647298988128</v>
      </c>
      <c r="AD165" s="7">
        <f t="shared" si="12"/>
        <v>802.42708237313889</v>
      </c>
      <c r="AE165" s="7">
        <f t="shared" si="13"/>
        <v>0.80242708237313887</v>
      </c>
      <c r="AF165" s="5"/>
      <c r="AG165" s="5" t="s">
        <v>78</v>
      </c>
      <c r="AH165" s="5" t="s">
        <v>79</v>
      </c>
      <c r="AI165" s="5" t="s">
        <v>80</v>
      </c>
      <c r="AJ165" s="7"/>
      <c r="AK165" s="7"/>
    </row>
    <row r="166" spans="1:37" ht="14.5" x14ac:dyDescent="0.35">
      <c r="A166" s="1">
        <v>2019</v>
      </c>
      <c r="B166" s="8"/>
      <c r="C166" s="2" t="s">
        <v>75</v>
      </c>
      <c r="D166" s="2" t="s">
        <v>76</v>
      </c>
      <c r="E166" s="9" t="s">
        <v>77</v>
      </c>
      <c r="F166" s="10" t="s">
        <v>45</v>
      </c>
      <c r="G166" s="3" t="s">
        <v>74</v>
      </c>
      <c r="H166" s="11">
        <v>1</v>
      </c>
      <c r="I166" s="8">
        <v>17.59421</v>
      </c>
      <c r="J166" s="8">
        <v>12.10501</v>
      </c>
      <c r="K166" s="8">
        <v>12.15414</v>
      </c>
      <c r="L166" s="3">
        <v>0.63900000000000001</v>
      </c>
      <c r="M166" s="3">
        <v>0.98399999999999999</v>
      </c>
      <c r="N166" s="3">
        <v>0.81499999999999995</v>
      </c>
      <c r="O166" s="3">
        <v>1.31</v>
      </c>
      <c r="P166" s="3">
        <v>1.0620000000000001</v>
      </c>
      <c r="Q166" s="3">
        <v>1.607</v>
      </c>
      <c r="R166" s="3">
        <f t="shared" si="2"/>
        <v>3.214</v>
      </c>
      <c r="S166" s="3">
        <f t="shared" si="3"/>
        <v>2.1240000000000001</v>
      </c>
      <c r="T166" s="8">
        <f t="shared" si="8"/>
        <v>0.29699999999999993</v>
      </c>
      <c r="U166" s="8">
        <f t="shared" si="9"/>
        <v>0.24700000000000011</v>
      </c>
      <c r="V166" s="8">
        <f t="shared" si="10"/>
        <v>0.623</v>
      </c>
      <c r="W166" s="8">
        <f t="shared" si="4"/>
        <v>0.42300000000000004</v>
      </c>
      <c r="X166" s="3">
        <v>3.13</v>
      </c>
      <c r="Y166" s="3">
        <v>2.68</v>
      </c>
      <c r="Z166" s="7">
        <f t="shared" si="5"/>
        <v>1.511747671563537</v>
      </c>
      <c r="AA166" s="7">
        <f t="shared" si="6"/>
        <v>1191.231008046336</v>
      </c>
      <c r="AB166" s="7">
        <f t="shared" si="7"/>
        <v>1.191231008046336</v>
      </c>
      <c r="AC166" s="7">
        <f t="shared" si="11"/>
        <v>1.3101026267189684</v>
      </c>
      <c r="AD166" s="7">
        <f t="shared" si="12"/>
        <v>1374.5798733480699</v>
      </c>
      <c r="AE166" s="7">
        <f t="shared" si="13"/>
        <v>1.3745798733480699</v>
      </c>
      <c r="AF166" s="5"/>
      <c r="AG166" s="5" t="s">
        <v>78</v>
      </c>
      <c r="AH166" s="5" t="s">
        <v>79</v>
      </c>
      <c r="AI166" s="5" t="s">
        <v>80</v>
      </c>
      <c r="AJ166" s="7"/>
      <c r="AK166" s="7"/>
    </row>
    <row r="167" spans="1:37" ht="14.5" x14ac:dyDescent="0.35">
      <c r="A167" s="1">
        <v>2019</v>
      </c>
      <c r="B167" s="8"/>
      <c r="C167" s="2" t="s">
        <v>75</v>
      </c>
      <c r="D167" s="2" t="s">
        <v>76</v>
      </c>
      <c r="E167" s="9" t="s">
        <v>77</v>
      </c>
      <c r="F167" s="10" t="s">
        <v>45</v>
      </c>
      <c r="G167" s="3" t="s">
        <v>74</v>
      </c>
      <c r="H167" s="11">
        <v>2</v>
      </c>
      <c r="I167" s="8">
        <v>13.03556</v>
      </c>
      <c r="J167" s="8">
        <v>9.0575899999999994</v>
      </c>
      <c r="K167" s="8">
        <v>9.7967099999999991</v>
      </c>
      <c r="L167" s="3">
        <v>0.47199999999999998</v>
      </c>
      <c r="M167" s="3">
        <v>0.65200000000000002</v>
      </c>
      <c r="N167" s="3">
        <v>0.59399999999999997</v>
      </c>
      <c r="O167" s="3">
        <v>1.0149999999999999</v>
      </c>
      <c r="P167" s="3">
        <v>0.86199999999999999</v>
      </c>
      <c r="Q167" s="3">
        <v>1.3919999999999999</v>
      </c>
      <c r="R167" s="3">
        <f t="shared" si="2"/>
        <v>2.7839999999999998</v>
      </c>
      <c r="S167" s="3">
        <f t="shared" si="3"/>
        <v>1.724</v>
      </c>
      <c r="T167" s="8">
        <f t="shared" si="8"/>
        <v>0.377</v>
      </c>
      <c r="U167" s="8">
        <f t="shared" si="9"/>
        <v>0.26800000000000002</v>
      </c>
      <c r="V167" s="8">
        <f t="shared" si="10"/>
        <v>0.73999999999999988</v>
      </c>
      <c r="W167" s="8">
        <f t="shared" si="4"/>
        <v>0.39</v>
      </c>
      <c r="X167" s="3">
        <v>2.68</v>
      </c>
      <c r="Y167" s="3">
        <v>1.97</v>
      </c>
      <c r="Z167" s="7">
        <f t="shared" si="5"/>
        <v>0.70024644731047148</v>
      </c>
      <c r="AA167" s="7">
        <f t="shared" si="6"/>
        <v>1905.3918601914211</v>
      </c>
      <c r="AB167" s="7">
        <f t="shared" si="7"/>
        <v>1.905391860191421</v>
      </c>
      <c r="AC167" s="7">
        <f t="shared" si="11"/>
        <v>0.64639920420567087</v>
      </c>
      <c r="AD167" s="7">
        <f t="shared" si="12"/>
        <v>2064.1174558265766</v>
      </c>
      <c r="AE167" s="7">
        <f t="shared" si="13"/>
        <v>2.0641174558265765</v>
      </c>
      <c r="AF167" s="5"/>
      <c r="AG167" s="5" t="s">
        <v>78</v>
      </c>
      <c r="AH167" s="5" t="s">
        <v>79</v>
      </c>
      <c r="AI167" s="5" t="s">
        <v>80</v>
      </c>
      <c r="AJ167" s="7"/>
      <c r="AK167" s="7"/>
    </row>
    <row r="168" spans="1:37" ht="14.5" x14ac:dyDescent="0.35">
      <c r="A168" s="1">
        <v>2019</v>
      </c>
      <c r="B168" s="8"/>
      <c r="C168" s="2" t="s">
        <v>75</v>
      </c>
      <c r="D168" s="2" t="s">
        <v>76</v>
      </c>
      <c r="E168" s="9" t="s">
        <v>77</v>
      </c>
      <c r="F168" s="10" t="s">
        <v>45</v>
      </c>
      <c r="G168" s="3" t="s">
        <v>74</v>
      </c>
      <c r="H168" s="11">
        <v>3</v>
      </c>
      <c r="I168" s="8">
        <v>16.164940000000001</v>
      </c>
      <c r="J168" s="8">
        <v>13.607799999999999</v>
      </c>
      <c r="K168" s="8">
        <v>14.15056</v>
      </c>
      <c r="L168" s="3">
        <v>0.81599999999999995</v>
      </c>
      <c r="M168" s="3">
        <v>1.097</v>
      </c>
      <c r="N168" s="3">
        <v>0.95899999999999996</v>
      </c>
      <c r="O168" s="3">
        <v>1.2789999999999999</v>
      </c>
      <c r="P168" s="3">
        <v>1.18</v>
      </c>
      <c r="Q168" s="3">
        <v>1.5669999999999999</v>
      </c>
      <c r="R168" s="3">
        <f t="shared" si="2"/>
        <v>3.1339999999999999</v>
      </c>
      <c r="S168" s="3">
        <f t="shared" si="3"/>
        <v>2.36</v>
      </c>
      <c r="T168" s="8">
        <f t="shared" si="8"/>
        <v>0.28800000000000003</v>
      </c>
      <c r="U168" s="8">
        <f t="shared" si="9"/>
        <v>0.22099999999999997</v>
      </c>
      <c r="V168" s="8">
        <f t="shared" si="10"/>
        <v>0.47</v>
      </c>
      <c r="W168" s="8">
        <f t="shared" si="4"/>
        <v>0.36399999999999999</v>
      </c>
      <c r="X168" s="3">
        <v>3.8</v>
      </c>
      <c r="Y168" s="3">
        <v>2.73</v>
      </c>
      <c r="Z168" s="7">
        <f t="shared" si="5"/>
        <v>2.0221105719234709</v>
      </c>
      <c r="AA168" s="7">
        <f t="shared" si="6"/>
        <v>818.22872887847461</v>
      </c>
      <c r="AB168" s="7">
        <f t="shared" si="7"/>
        <v>0.81822872887847464</v>
      </c>
      <c r="AC168" s="7">
        <f t="shared" si="11"/>
        <v>1.5539800205463707</v>
      </c>
      <c r="AD168" s="7">
        <f t="shared" si="12"/>
        <v>1064.7170111845689</v>
      </c>
      <c r="AE168" s="7">
        <f t="shared" si="13"/>
        <v>1.064717011184569</v>
      </c>
      <c r="AF168" s="5"/>
      <c r="AG168" s="5" t="s">
        <v>78</v>
      </c>
      <c r="AH168" s="5" t="s">
        <v>79</v>
      </c>
      <c r="AI168" s="5" t="s">
        <v>80</v>
      </c>
      <c r="AJ168" s="7"/>
      <c r="AK168" s="7"/>
    </row>
    <row r="169" spans="1:37" ht="14.5" x14ac:dyDescent="0.35">
      <c r="A169" s="1">
        <v>2019</v>
      </c>
      <c r="B169" s="8"/>
      <c r="C169" s="2" t="s">
        <v>75</v>
      </c>
      <c r="D169" s="2" t="s">
        <v>76</v>
      </c>
      <c r="E169" s="9" t="s">
        <v>77</v>
      </c>
      <c r="F169" s="10" t="s">
        <v>47</v>
      </c>
      <c r="G169" s="11" t="s">
        <v>40</v>
      </c>
      <c r="H169" s="3">
        <v>1</v>
      </c>
      <c r="I169" s="8">
        <v>14.30111</v>
      </c>
      <c r="J169" s="8">
        <v>7.6295400000000004</v>
      </c>
      <c r="K169" s="8">
        <v>7.6716600000000001</v>
      </c>
      <c r="L169" s="3">
        <v>0.216</v>
      </c>
      <c r="M169" s="3">
        <v>0.60399999999999998</v>
      </c>
      <c r="N169" s="3">
        <v>0.22700000000000001</v>
      </c>
      <c r="O169" s="3">
        <v>1.0269999999999999</v>
      </c>
      <c r="P169" s="3">
        <v>0.36399999999999999</v>
      </c>
      <c r="Q169" s="3">
        <v>1.153</v>
      </c>
      <c r="R169" s="3">
        <f t="shared" si="2"/>
        <v>2.306</v>
      </c>
      <c r="S169" s="3">
        <f t="shared" si="3"/>
        <v>0.72799999999999998</v>
      </c>
      <c r="T169" s="8">
        <f t="shared" si="8"/>
        <v>0.12600000000000011</v>
      </c>
      <c r="U169" s="8">
        <f t="shared" si="9"/>
        <v>0.13699999999999998</v>
      </c>
      <c r="V169" s="8">
        <f t="shared" si="10"/>
        <v>0.54900000000000004</v>
      </c>
      <c r="W169" s="8">
        <f t="shared" si="4"/>
        <v>0.14799999999999999</v>
      </c>
      <c r="X169" s="3">
        <v>2.79</v>
      </c>
      <c r="Y169" s="3">
        <v>1.79</v>
      </c>
      <c r="Z169" s="7">
        <f t="shared" si="5"/>
        <v>4.367403719271578E-2</v>
      </c>
      <c r="AA169" s="7">
        <f t="shared" si="6"/>
        <v>33515.98090186339</v>
      </c>
      <c r="AB169" s="7">
        <f t="shared" si="7"/>
        <v>33.515980901863394</v>
      </c>
      <c r="AC169" s="7">
        <f t="shared" si="11"/>
        <v>3.8893374819190384E-2</v>
      </c>
      <c r="AD169" s="7">
        <f t="shared" si="12"/>
        <v>37635.6693977631</v>
      </c>
      <c r="AE169" s="7">
        <f t="shared" si="13"/>
        <v>37.635669397763102</v>
      </c>
      <c r="AF169" s="5"/>
      <c r="AG169" s="5" t="s">
        <v>78</v>
      </c>
      <c r="AH169" s="5" t="s">
        <v>79</v>
      </c>
      <c r="AI169" s="5" t="s">
        <v>80</v>
      </c>
      <c r="AJ169" s="7"/>
      <c r="AK169" s="7"/>
    </row>
    <row r="170" spans="1:37" ht="14.5" x14ac:dyDescent="0.35">
      <c r="A170" s="1">
        <v>2019</v>
      </c>
      <c r="B170" s="8"/>
      <c r="C170" s="2" t="s">
        <v>75</v>
      </c>
      <c r="D170" s="2" t="s">
        <v>76</v>
      </c>
      <c r="E170" s="9" t="s">
        <v>77</v>
      </c>
      <c r="F170" s="10" t="s">
        <v>47</v>
      </c>
      <c r="G170" s="11" t="s">
        <v>40</v>
      </c>
      <c r="H170" s="3">
        <v>4</v>
      </c>
      <c r="I170" s="8">
        <v>11.031549999999999</v>
      </c>
      <c r="J170" s="8">
        <v>7.3476299999999997</v>
      </c>
      <c r="K170" s="8">
        <v>7.3543900000000004</v>
      </c>
      <c r="L170" s="3">
        <v>0.105</v>
      </c>
      <c r="M170" s="3">
        <v>0.72599999999999998</v>
      </c>
      <c r="N170" s="3">
        <v>0.51800000000000002</v>
      </c>
      <c r="O170" s="3">
        <v>0.88300000000000001</v>
      </c>
      <c r="P170" s="3">
        <v>0.71599999999999997</v>
      </c>
      <c r="Q170" s="3">
        <v>1.0580000000000001</v>
      </c>
      <c r="R170" s="3">
        <f t="shared" si="2"/>
        <v>2.1160000000000001</v>
      </c>
      <c r="S170" s="3">
        <f t="shared" si="3"/>
        <v>1.4319999999999999</v>
      </c>
      <c r="T170" s="8">
        <f t="shared" si="8"/>
        <v>0.17500000000000004</v>
      </c>
      <c r="U170" s="8">
        <f t="shared" si="9"/>
        <v>0.19799999999999995</v>
      </c>
      <c r="V170" s="8">
        <f t="shared" si="10"/>
        <v>0.33200000000000007</v>
      </c>
      <c r="W170" s="8">
        <f t="shared" si="4"/>
        <v>0.61099999999999999</v>
      </c>
      <c r="X170" s="3">
        <v>2.76</v>
      </c>
      <c r="Y170" s="3">
        <v>1.82</v>
      </c>
      <c r="Z170" s="7">
        <f t="shared" si="5"/>
        <v>0.3050103776416857</v>
      </c>
      <c r="AA170" s="7">
        <f t="shared" si="6"/>
        <v>3701.9235739516994</v>
      </c>
      <c r="AB170" s="7">
        <f t="shared" si="7"/>
        <v>3.7019235739516994</v>
      </c>
      <c r="AC170" s="7">
        <f t="shared" si="11"/>
        <v>0.30435030094718218</v>
      </c>
      <c r="AD170" s="7">
        <f t="shared" si="12"/>
        <v>3709.9523272284137</v>
      </c>
      <c r="AE170" s="7">
        <f t="shared" si="13"/>
        <v>3.7099523272284136</v>
      </c>
      <c r="AF170" s="5"/>
      <c r="AG170" s="5" t="s">
        <v>78</v>
      </c>
      <c r="AH170" s="5" t="s">
        <v>79</v>
      </c>
      <c r="AI170" s="5" t="s">
        <v>80</v>
      </c>
      <c r="AJ170" s="7"/>
      <c r="AK170" s="7"/>
    </row>
    <row r="171" spans="1:37" ht="14.5" x14ac:dyDescent="0.35">
      <c r="A171" s="1">
        <v>2019</v>
      </c>
      <c r="B171" s="8"/>
      <c r="C171" s="2" t="s">
        <v>75</v>
      </c>
      <c r="D171" s="2" t="s">
        <v>76</v>
      </c>
      <c r="E171" s="9" t="s">
        <v>77</v>
      </c>
      <c r="F171" s="10" t="s">
        <v>47</v>
      </c>
      <c r="G171" s="11" t="s">
        <v>40</v>
      </c>
      <c r="H171" s="3">
        <v>5</v>
      </c>
      <c r="I171" s="8">
        <v>6.7711899999999998</v>
      </c>
      <c r="J171" s="8">
        <v>3.3466999999999998</v>
      </c>
      <c r="K171" s="8">
        <v>3.3525200000000002</v>
      </c>
      <c r="L171" s="3">
        <v>0.188</v>
      </c>
      <c r="M171" s="3">
        <v>0.56599999999999995</v>
      </c>
      <c r="N171" s="3">
        <v>0.27900000000000003</v>
      </c>
      <c r="O171" s="3">
        <v>0.626</v>
      </c>
      <c r="P171" s="3">
        <v>0.55500000000000005</v>
      </c>
      <c r="Q171" s="3">
        <v>0.78500000000000003</v>
      </c>
      <c r="R171" s="3">
        <f t="shared" si="2"/>
        <v>1.57</v>
      </c>
      <c r="S171" s="3">
        <f t="shared" si="3"/>
        <v>1.1100000000000001</v>
      </c>
      <c r="T171" s="8">
        <f t="shared" si="8"/>
        <v>0.15900000000000003</v>
      </c>
      <c r="U171" s="8">
        <f t="shared" si="9"/>
        <v>0.27600000000000002</v>
      </c>
      <c r="V171" s="8">
        <f t="shared" si="10"/>
        <v>0.21900000000000008</v>
      </c>
      <c r="W171" s="8">
        <f t="shared" si="4"/>
        <v>0.36700000000000005</v>
      </c>
      <c r="X171" s="3">
        <v>2.14</v>
      </c>
      <c r="Y171" s="3">
        <v>1.48</v>
      </c>
      <c r="Z171" s="7">
        <f t="shared" si="5"/>
        <v>0.10539948466878142</v>
      </c>
      <c r="AA171" s="7">
        <f t="shared" si="6"/>
        <v>6575.5493204697414</v>
      </c>
      <c r="AB171" s="7">
        <f t="shared" si="7"/>
        <v>6.5755493204697411</v>
      </c>
      <c r="AC171" s="7">
        <f t="shared" si="11"/>
        <v>0.10244569300597042</v>
      </c>
      <c r="AD171" s="7">
        <f t="shared" si="12"/>
        <v>6765.1405291511455</v>
      </c>
      <c r="AE171" s="7">
        <f t="shared" si="13"/>
        <v>6.7651405291511457</v>
      </c>
      <c r="AF171" s="5"/>
      <c r="AG171" s="5" t="s">
        <v>78</v>
      </c>
      <c r="AH171" s="5" t="s">
        <v>79</v>
      </c>
      <c r="AI171" s="5" t="s">
        <v>80</v>
      </c>
      <c r="AJ171" s="7"/>
      <c r="AK171" s="7"/>
    </row>
    <row r="172" spans="1:37" ht="14.5" x14ac:dyDescent="0.35">
      <c r="A172" s="1">
        <v>2019</v>
      </c>
      <c r="B172" s="8"/>
      <c r="C172" s="2" t="s">
        <v>75</v>
      </c>
      <c r="D172" s="2" t="s">
        <v>76</v>
      </c>
      <c r="E172" s="9" t="s">
        <v>77</v>
      </c>
      <c r="F172" s="10" t="s">
        <v>47</v>
      </c>
      <c r="G172" s="3" t="s">
        <v>74</v>
      </c>
      <c r="H172" s="11">
        <v>1</v>
      </c>
      <c r="I172" s="8">
        <v>8.8118700000000008</v>
      </c>
      <c r="J172" s="8">
        <v>3.3462200000000002</v>
      </c>
      <c r="K172" s="8">
        <v>4.6672200000000004</v>
      </c>
      <c r="L172" s="3">
        <v>0.12</v>
      </c>
      <c r="M172" s="3">
        <v>0.55500000000000005</v>
      </c>
      <c r="N172" s="3">
        <v>0.27900000000000003</v>
      </c>
      <c r="O172" s="3">
        <v>0.86699999999999999</v>
      </c>
      <c r="P172" s="3">
        <v>0.47299999999999998</v>
      </c>
      <c r="Q172" s="3">
        <v>1.0049999999999999</v>
      </c>
      <c r="R172" s="3">
        <f t="shared" si="2"/>
        <v>2.0099999999999998</v>
      </c>
      <c r="S172" s="3">
        <f t="shared" si="3"/>
        <v>0.94599999999999995</v>
      </c>
      <c r="T172" s="8">
        <f t="shared" si="8"/>
        <v>0.1379999999999999</v>
      </c>
      <c r="U172" s="8">
        <f t="shared" si="9"/>
        <v>0.19399999999999995</v>
      </c>
      <c r="V172" s="8">
        <f t="shared" si="10"/>
        <v>0.44999999999999984</v>
      </c>
      <c r="W172" s="8">
        <f t="shared" si="4"/>
        <v>0.35299999999999998</v>
      </c>
      <c r="X172" s="3">
        <v>2.81</v>
      </c>
      <c r="Y172" s="3">
        <v>1.76</v>
      </c>
      <c r="Z172" s="7">
        <f t="shared" si="5"/>
        <v>8.3529400673085188E-2</v>
      </c>
      <c r="AA172" s="7">
        <f t="shared" si="6"/>
        <v>10797.774237061181</v>
      </c>
      <c r="AB172" s="7">
        <f t="shared" si="7"/>
        <v>10.797774237061182</v>
      </c>
      <c r="AC172" s="7">
        <f t="shared" si="11"/>
        <v>8.2776172418460497E-2</v>
      </c>
      <c r="AD172" s="7">
        <f t="shared" si="12"/>
        <v>10896.029428196345</v>
      </c>
      <c r="AE172" s="7">
        <f t="shared" si="13"/>
        <v>10.896029428196345</v>
      </c>
      <c r="AF172" s="5"/>
      <c r="AG172" s="5" t="s">
        <v>78</v>
      </c>
      <c r="AH172" s="5" t="s">
        <v>79</v>
      </c>
      <c r="AI172" s="5" t="s">
        <v>80</v>
      </c>
      <c r="AJ172" s="7"/>
      <c r="AK172" s="7"/>
    </row>
    <row r="173" spans="1:37" ht="14.5" x14ac:dyDescent="0.35">
      <c r="A173" s="1">
        <v>2019</v>
      </c>
      <c r="B173" s="8"/>
      <c r="C173" s="2" t="s">
        <v>75</v>
      </c>
      <c r="D173" s="2" t="s">
        <v>76</v>
      </c>
      <c r="E173" s="9" t="s">
        <v>77</v>
      </c>
      <c r="F173" s="10" t="s">
        <v>48</v>
      </c>
      <c r="G173" s="11" t="s">
        <v>46</v>
      </c>
      <c r="H173" s="11">
        <v>1</v>
      </c>
      <c r="I173" s="8">
        <v>18.24607</v>
      </c>
      <c r="J173" s="8">
        <v>9.43492</v>
      </c>
      <c r="K173" s="8">
        <v>10.236319999999999</v>
      </c>
      <c r="L173" s="3">
        <v>0.36799999999999999</v>
      </c>
      <c r="M173" s="3">
        <v>0.72899999999999998</v>
      </c>
      <c r="N173" s="3">
        <v>0.69299999999999995</v>
      </c>
      <c r="O173" s="3">
        <v>1.167</v>
      </c>
      <c r="P173" s="3">
        <v>0.873</v>
      </c>
      <c r="Q173" s="3">
        <v>1.3560000000000001</v>
      </c>
      <c r="R173" s="3">
        <f t="shared" si="2"/>
        <v>2.7120000000000002</v>
      </c>
      <c r="S173" s="3">
        <f t="shared" si="3"/>
        <v>1.746</v>
      </c>
      <c r="T173" s="8">
        <f t="shared" si="8"/>
        <v>0.18900000000000006</v>
      </c>
      <c r="U173" s="8">
        <f t="shared" si="9"/>
        <v>0.18000000000000005</v>
      </c>
      <c r="V173" s="8">
        <f t="shared" si="10"/>
        <v>0.62700000000000011</v>
      </c>
      <c r="W173" s="8">
        <f t="shared" si="4"/>
        <v>0.505</v>
      </c>
      <c r="X173" s="3">
        <v>2.5099999999999998</v>
      </c>
      <c r="Y173" s="3">
        <v>1.58</v>
      </c>
      <c r="Z173" s="7">
        <f t="shared" si="5"/>
        <v>0.70858556693639285</v>
      </c>
      <c r="AA173" s="7">
        <f t="shared" si="6"/>
        <v>2635.618585721646</v>
      </c>
      <c r="AB173" s="7">
        <f t="shared" si="7"/>
        <v>2.6356185857216459</v>
      </c>
      <c r="AC173" s="7">
        <f t="shared" si="11"/>
        <v>0.68005168462161059</v>
      </c>
      <c r="AD173" s="7">
        <f t="shared" si="12"/>
        <v>2746.204931219017</v>
      </c>
      <c r="AE173" s="7">
        <f t="shared" si="13"/>
        <v>2.7462049312190171</v>
      </c>
      <c r="AF173" s="5"/>
      <c r="AG173" s="5" t="s">
        <v>78</v>
      </c>
      <c r="AH173" s="5" t="s">
        <v>79</v>
      </c>
      <c r="AI173" s="5" t="s">
        <v>80</v>
      </c>
      <c r="AJ173" s="7"/>
      <c r="AK173" s="7"/>
    </row>
    <row r="174" spans="1:37" ht="14.5" x14ac:dyDescent="0.35">
      <c r="A174" s="1">
        <v>2019</v>
      </c>
      <c r="B174" s="8"/>
      <c r="C174" s="2" t="s">
        <v>75</v>
      </c>
      <c r="D174" s="2" t="s">
        <v>76</v>
      </c>
      <c r="E174" s="9" t="s">
        <v>77</v>
      </c>
      <c r="F174" s="10" t="s">
        <v>48</v>
      </c>
      <c r="G174" s="11" t="s">
        <v>46</v>
      </c>
      <c r="H174" s="11">
        <v>3</v>
      </c>
      <c r="I174" s="8">
        <v>17.073329999999999</v>
      </c>
      <c r="J174" s="8">
        <v>5.2537099999999999</v>
      </c>
      <c r="K174" s="8">
        <v>6.7600199999999999</v>
      </c>
      <c r="L174" s="3">
        <v>0.435</v>
      </c>
      <c r="M174" s="3">
        <v>0.58899999999999997</v>
      </c>
      <c r="N174" s="3">
        <v>0.78700000000000003</v>
      </c>
      <c r="O174" s="3">
        <v>1.1020000000000001</v>
      </c>
      <c r="P174" s="3">
        <v>0.97799999999999998</v>
      </c>
      <c r="Q174" s="3">
        <v>1.2789999999999999</v>
      </c>
      <c r="R174" s="3">
        <f t="shared" si="2"/>
        <v>2.5579999999999998</v>
      </c>
      <c r="S174" s="3">
        <f t="shared" si="3"/>
        <v>1.956</v>
      </c>
      <c r="T174" s="8">
        <f t="shared" si="8"/>
        <v>0.17699999999999982</v>
      </c>
      <c r="U174" s="8">
        <f t="shared" si="9"/>
        <v>0.19099999999999995</v>
      </c>
      <c r="V174" s="8">
        <f t="shared" si="10"/>
        <v>0.69</v>
      </c>
      <c r="W174" s="8">
        <f t="shared" si="4"/>
        <v>0.54299999999999993</v>
      </c>
      <c r="X174" s="3">
        <v>2.33</v>
      </c>
      <c r="Y174" s="3">
        <v>1.88</v>
      </c>
      <c r="Z174" s="7">
        <f t="shared" si="5"/>
        <v>0.9396735234585103</v>
      </c>
      <c r="AA174" s="7">
        <f t="shared" si="6"/>
        <v>1859.7166151315519</v>
      </c>
      <c r="AB174" s="7">
        <f t="shared" si="7"/>
        <v>1.8597166151315518</v>
      </c>
      <c r="AC174" s="7">
        <f t="shared" si="11"/>
        <v>0.90159562713847052</v>
      </c>
      <c r="AD174" s="7">
        <f t="shared" si="12"/>
        <v>1938.2596940064882</v>
      </c>
      <c r="AE174" s="7">
        <f t="shared" si="13"/>
        <v>1.9382596940064882</v>
      </c>
      <c r="AF174" s="5"/>
      <c r="AG174" s="5" t="s">
        <v>78</v>
      </c>
      <c r="AH174" s="5" t="s">
        <v>79</v>
      </c>
      <c r="AI174" s="5" t="s">
        <v>80</v>
      </c>
      <c r="AJ174" s="7"/>
      <c r="AK174" s="7"/>
    </row>
    <row r="175" spans="1:37" ht="14.5" x14ac:dyDescent="0.35">
      <c r="A175" s="1">
        <v>2019</v>
      </c>
      <c r="B175" s="8"/>
      <c r="C175" s="2" t="s">
        <v>75</v>
      </c>
      <c r="D175" s="2" t="s">
        <v>76</v>
      </c>
      <c r="E175" s="9" t="s">
        <v>77</v>
      </c>
      <c r="F175" s="10" t="s">
        <v>48</v>
      </c>
      <c r="G175" s="11" t="s">
        <v>40</v>
      </c>
      <c r="H175" s="11">
        <v>1</v>
      </c>
      <c r="I175" s="8">
        <v>23.21968</v>
      </c>
      <c r="J175" s="8">
        <v>9.8600700000000003</v>
      </c>
      <c r="K175" s="8">
        <v>14.555249999999999</v>
      </c>
      <c r="L175" s="3">
        <v>0.46</v>
      </c>
      <c r="M175" s="3">
        <v>1.01</v>
      </c>
      <c r="N175" s="3">
        <v>0.88</v>
      </c>
      <c r="O175" s="3">
        <v>1.3009999999999999</v>
      </c>
      <c r="P175" s="3">
        <v>1.1160000000000001</v>
      </c>
      <c r="Q175" s="3">
        <v>1.472</v>
      </c>
      <c r="R175" s="3">
        <f t="shared" si="2"/>
        <v>2.944</v>
      </c>
      <c r="S175" s="3">
        <f t="shared" si="3"/>
        <v>2.2320000000000002</v>
      </c>
      <c r="T175" s="8">
        <f t="shared" si="8"/>
        <v>0.17100000000000004</v>
      </c>
      <c r="U175" s="8">
        <f t="shared" si="9"/>
        <v>0.2360000000000001</v>
      </c>
      <c r="V175" s="8">
        <f t="shared" si="10"/>
        <v>0.46199999999999997</v>
      </c>
      <c r="W175" s="8">
        <f t="shared" si="4"/>
        <v>0.65600000000000014</v>
      </c>
      <c r="X175" s="3">
        <v>3.22</v>
      </c>
      <c r="Y175" s="3">
        <v>2.4500000000000002</v>
      </c>
      <c r="Z175" s="7">
        <f t="shared" si="5"/>
        <v>1.6069052703963644</v>
      </c>
      <c r="AA175" s="7">
        <f t="shared" si="6"/>
        <v>1479.0112649767084</v>
      </c>
      <c r="AB175" s="7">
        <f t="shared" si="7"/>
        <v>1.4790112649767084</v>
      </c>
      <c r="AC175" s="7">
        <f t="shared" si="11"/>
        <v>1.5296932796075859</v>
      </c>
      <c r="AD175" s="7">
        <f t="shared" si="12"/>
        <v>1553.6650571390016</v>
      </c>
      <c r="AE175" s="7">
        <f t="shared" si="13"/>
        <v>1.5536650571390016</v>
      </c>
      <c r="AF175" s="5"/>
      <c r="AG175" s="5" t="s">
        <v>78</v>
      </c>
      <c r="AH175" s="5" t="s">
        <v>79</v>
      </c>
      <c r="AI175" s="5" t="s">
        <v>80</v>
      </c>
      <c r="AJ175" s="7"/>
      <c r="AK175" s="7"/>
    </row>
    <row r="176" spans="1:37" ht="14.5" x14ac:dyDescent="0.35">
      <c r="A176" s="1">
        <v>2019</v>
      </c>
      <c r="B176" s="8"/>
      <c r="C176" s="2" t="s">
        <v>75</v>
      </c>
      <c r="D176" s="2" t="s">
        <v>76</v>
      </c>
      <c r="E176" s="9" t="s">
        <v>77</v>
      </c>
      <c r="F176" s="10" t="s">
        <v>48</v>
      </c>
      <c r="G176" s="11" t="s">
        <v>40</v>
      </c>
      <c r="H176" s="11">
        <v>3</v>
      </c>
      <c r="I176" s="8">
        <v>32.157919999999997</v>
      </c>
      <c r="J176" s="8">
        <v>13.80904</v>
      </c>
      <c r="K176" s="8">
        <v>15.362410000000001</v>
      </c>
      <c r="L176" s="3">
        <v>0.53500000000000003</v>
      </c>
      <c r="M176" s="3">
        <v>1.0820000000000001</v>
      </c>
      <c r="N176" s="3">
        <v>0.98</v>
      </c>
      <c r="O176" s="3">
        <v>1.456</v>
      </c>
      <c r="P176" s="3">
        <v>1.19</v>
      </c>
      <c r="Q176" s="3">
        <v>1.6679999999999999</v>
      </c>
      <c r="R176" s="3">
        <f t="shared" si="2"/>
        <v>3.3359999999999999</v>
      </c>
      <c r="S176" s="3">
        <f t="shared" si="3"/>
        <v>2.38</v>
      </c>
      <c r="T176" s="8">
        <f t="shared" si="8"/>
        <v>0.21199999999999997</v>
      </c>
      <c r="U176" s="8">
        <f t="shared" si="9"/>
        <v>0.20999999999999996</v>
      </c>
      <c r="V176" s="8">
        <f t="shared" si="10"/>
        <v>0.58599999999999985</v>
      </c>
      <c r="W176" s="8">
        <f t="shared" si="4"/>
        <v>0.65499999999999992</v>
      </c>
      <c r="X176" s="3">
        <v>3.73</v>
      </c>
      <c r="Y176" s="3">
        <v>2.57</v>
      </c>
      <c r="Z176" s="7">
        <f t="shared" si="5"/>
        <v>2.2076326670993112</v>
      </c>
      <c r="AA176" s="7">
        <f t="shared" si="6"/>
        <v>1490.9623110705961</v>
      </c>
      <c r="AB176" s="7">
        <f t="shared" si="7"/>
        <v>1.4909623110705961</v>
      </c>
      <c r="AC176" s="7">
        <f t="shared" si="11"/>
        <v>2.0775023499605489</v>
      </c>
      <c r="AD176" s="7">
        <f t="shared" si="12"/>
        <v>1584.3530109103547</v>
      </c>
      <c r="AE176" s="7">
        <f t="shared" si="13"/>
        <v>1.5843530109103547</v>
      </c>
      <c r="AF176" s="5"/>
      <c r="AG176" s="5" t="s">
        <v>78</v>
      </c>
      <c r="AH176" s="5" t="s">
        <v>79</v>
      </c>
      <c r="AI176" s="5" t="s">
        <v>80</v>
      </c>
      <c r="AJ176" s="7"/>
      <c r="AK176" s="7"/>
    </row>
    <row r="177" spans="1:37" ht="14.5" x14ac:dyDescent="0.35">
      <c r="A177" s="1">
        <v>2019</v>
      </c>
      <c r="B177" s="8"/>
      <c r="C177" s="2" t="s">
        <v>75</v>
      </c>
      <c r="D177" s="2" t="s">
        <v>76</v>
      </c>
      <c r="E177" s="9" t="s">
        <v>77</v>
      </c>
      <c r="F177" s="10" t="s">
        <v>48</v>
      </c>
      <c r="G177" s="3" t="s">
        <v>74</v>
      </c>
      <c r="H177" s="3">
        <v>2</v>
      </c>
      <c r="I177" s="8">
        <v>10.666539999999999</v>
      </c>
      <c r="J177" s="8">
        <v>5.2845700000000004</v>
      </c>
      <c r="K177" s="8">
        <v>5.7351599999999996</v>
      </c>
      <c r="L177" s="3">
        <v>0.16500000000000001</v>
      </c>
      <c r="M177" s="3">
        <v>0.70199999999999996</v>
      </c>
      <c r="N177" s="3">
        <v>0.372</v>
      </c>
      <c r="O177" s="3">
        <v>0.99099999999999999</v>
      </c>
      <c r="P177" s="3">
        <v>0.45400000000000001</v>
      </c>
      <c r="Q177" s="3">
        <v>1.1759999999999999</v>
      </c>
      <c r="R177" s="3">
        <f t="shared" si="2"/>
        <v>2.3519999999999999</v>
      </c>
      <c r="S177" s="3">
        <f t="shared" si="3"/>
        <v>0.90800000000000003</v>
      </c>
      <c r="T177" s="8">
        <f t="shared" si="8"/>
        <v>0.18499999999999994</v>
      </c>
      <c r="U177" s="8">
        <f t="shared" si="9"/>
        <v>8.2000000000000017E-2</v>
      </c>
      <c r="V177" s="8">
        <f t="shared" si="10"/>
        <v>0.47399999999999998</v>
      </c>
      <c r="W177" s="8">
        <f t="shared" si="4"/>
        <v>0.28900000000000003</v>
      </c>
      <c r="X177" s="3">
        <v>2.35</v>
      </c>
      <c r="Y177" s="3">
        <v>1.4</v>
      </c>
      <c r="Z177" s="7">
        <f t="shared" si="5"/>
        <v>8.6430049489933103E-2</v>
      </c>
      <c r="AA177" s="7">
        <f t="shared" si="6"/>
        <v>12631.773548201303</v>
      </c>
      <c r="AB177" s="7">
        <f t="shared" si="7"/>
        <v>12.631773548201304</v>
      </c>
      <c r="AC177" s="7">
        <f t="shared" si="11"/>
        <v>8.3953318569157373E-2</v>
      </c>
      <c r="AD177" s="7">
        <f t="shared" si="12"/>
        <v>13004.42712121397</v>
      </c>
      <c r="AE177" s="7">
        <f t="shared" si="13"/>
        <v>13.00442712121397</v>
      </c>
      <c r="AF177" s="5"/>
      <c r="AG177" s="5" t="s">
        <v>78</v>
      </c>
      <c r="AH177" s="5" t="s">
        <v>79</v>
      </c>
      <c r="AI177" s="5" t="s">
        <v>80</v>
      </c>
      <c r="AJ177" s="7"/>
      <c r="AK177" s="7"/>
    </row>
    <row r="178" spans="1:37" ht="14.5" x14ac:dyDescent="0.35">
      <c r="A178" s="1">
        <v>2019</v>
      </c>
      <c r="B178" s="8"/>
      <c r="C178" s="2" t="s">
        <v>75</v>
      </c>
      <c r="D178" s="2" t="s">
        <v>76</v>
      </c>
      <c r="E178" s="9" t="s">
        <v>77</v>
      </c>
      <c r="F178" s="10" t="s">
        <v>48</v>
      </c>
      <c r="G178" s="3" t="s">
        <v>74</v>
      </c>
      <c r="H178" s="3">
        <v>4</v>
      </c>
      <c r="I178" s="8">
        <v>7.0009499999999996</v>
      </c>
      <c r="J178" s="8">
        <v>4.0555700000000003</v>
      </c>
      <c r="K178" s="8">
        <v>4.11456</v>
      </c>
      <c r="L178" s="3">
        <v>7.6999999999999999E-2</v>
      </c>
      <c r="M178" s="3">
        <v>0.61299999999999999</v>
      </c>
      <c r="N178" s="3">
        <v>0.51100000000000001</v>
      </c>
      <c r="O178" s="3">
        <v>0.91100000000000003</v>
      </c>
      <c r="P178" s="3">
        <v>0.64</v>
      </c>
      <c r="Q178" s="3">
        <v>1.095</v>
      </c>
      <c r="R178" s="3">
        <f t="shared" si="2"/>
        <v>2.19</v>
      </c>
      <c r="S178" s="3">
        <f t="shared" si="3"/>
        <v>1.28</v>
      </c>
      <c r="T178" s="8">
        <f t="shared" si="8"/>
        <v>0.18399999999999994</v>
      </c>
      <c r="U178" s="8">
        <f t="shared" si="9"/>
        <v>0.129</v>
      </c>
      <c r="V178" s="8">
        <f t="shared" si="10"/>
        <v>0.48199999999999998</v>
      </c>
      <c r="W178" s="8">
        <f t="shared" si="4"/>
        <v>0.56300000000000006</v>
      </c>
      <c r="X178" s="3">
        <v>2.16</v>
      </c>
      <c r="Y178" s="3">
        <v>1.1100000000000001</v>
      </c>
      <c r="Z178" s="7">
        <f t="shared" si="5"/>
        <v>0.22544672067949847</v>
      </c>
      <c r="AA178" s="7">
        <f t="shared" si="6"/>
        <v>3178.473392583543</v>
      </c>
      <c r="AB178" s="7">
        <f t="shared" si="7"/>
        <v>3.1784733925835433</v>
      </c>
      <c r="AC178" s="7">
        <f t="shared" si="11"/>
        <v>0.22522692328932378</v>
      </c>
      <c r="AD178" s="7">
        <f t="shared" si="12"/>
        <v>3181.5752426919876</v>
      </c>
      <c r="AE178" s="7">
        <f t="shared" si="13"/>
        <v>3.1815752426919874</v>
      </c>
      <c r="AF178" s="5"/>
      <c r="AG178" s="5" t="s">
        <v>78</v>
      </c>
      <c r="AH178" s="5" t="s">
        <v>79</v>
      </c>
      <c r="AI178" s="5" t="s">
        <v>80</v>
      </c>
      <c r="AJ178" s="7"/>
      <c r="AK178" s="7"/>
    </row>
    <row r="179" spans="1:37" ht="14.5" x14ac:dyDescent="0.35">
      <c r="A179" s="1">
        <v>2019</v>
      </c>
      <c r="B179" s="8"/>
      <c r="C179" s="2" t="s">
        <v>75</v>
      </c>
      <c r="D179" s="2" t="s">
        <v>76</v>
      </c>
      <c r="E179" s="9" t="s">
        <v>77</v>
      </c>
      <c r="F179" s="10" t="s">
        <v>48</v>
      </c>
      <c r="G179" s="3" t="s">
        <v>74</v>
      </c>
      <c r="H179" s="3">
        <v>5</v>
      </c>
      <c r="I179" s="8">
        <v>10.15367</v>
      </c>
      <c r="J179" s="8">
        <v>4.9045500000000004</v>
      </c>
      <c r="K179" s="8">
        <v>6.03538</v>
      </c>
      <c r="L179" s="3">
        <v>0.14499999999999999</v>
      </c>
      <c r="M179" s="3">
        <v>0.57399999999999995</v>
      </c>
      <c r="N179" s="3">
        <v>0.186</v>
      </c>
      <c r="O179" s="3">
        <v>0.90600000000000003</v>
      </c>
      <c r="P179" s="3">
        <v>0.39500000000000002</v>
      </c>
      <c r="Q179" s="3">
        <v>1.038</v>
      </c>
      <c r="R179" s="3">
        <f t="shared" si="2"/>
        <v>2.0760000000000001</v>
      </c>
      <c r="S179" s="3">
        <f t="shared" si="3"/>
        <v>0.79</v>
      </c>
      <c r="T179" s="8">
        <f t="shared" si="8"/>
        <v>0.13200000000000001</v>
      </c>
      <c r="U179" s="8">
        <f t="shared" si="9"/>
        <v>0.20900000000000002</v>
      </c>
      <c r="V179" s="8">
        <f t="shared" si="10"/>
        <v>0.46400000000000008</v>
      </c>
      <c r="W179" s="8">
        <f t="shared" si="4"/>
        <v>0.25</v>
      </c>
      <c r="X179" s="3">
        <v>2.52</v>
      </c>
      <c r="Y179" s="3">
        <v>1.38</v>
      </c>
      <c r="Z179" s="7">
        <f t="shared" si="5"/>
        <v>5.0243342279560066E-2</v>
      </c>
      <c r="AA179" s="7">
        <f t="shared" si="6"/>
        <v>20684.73919739866</v>
      </c>
      <c r="AB179" s="7">
        <f t="shared" si="7"/>
        <v>20.68473919739866</v>
      </c>
      <c r="AC179" s="7">
        <f t="shared" si="11"/>
        <v>4.8868965590400611E-2</v>
      </c>
      <c r="AD179" s="7">
        <f t="shared" si="12"/>
        <v>21266.470834866177</v>
      </c>
      <c r="AE179" s="7">
        <f t="shared" si="13"/>
        <v>21.266470834866176</v>
      </c>
      <c r="AF179" s="5"/>
      <c r="AG179" s="5" t="s">
        <v>78</v>
      </c>
      <c r="AH179" s="5" t="s">
        <v>79</v>
      </c>
      <c r="AI179" s="5" t="s">
        <v>80</v>
      </c>
      <c r="AJ179" s="7"/>
      <c r="AK179" s="7"/>
    </row>
    <row r="180" spans="1:37" ht="14.5" x14ac:dyDescent="0.35">
      <c r="A180" s="1">
        <v>2019</v>
      </c>
      <c r="B180" s="8"/>
      <c r="C180" s="2" t="s">
        <v>75</v>
      </c>
      <c r="D180" s="2" t="s">
        <v>76</v>
      </c>
      <c r="E180" s="9" t="s">
        <v>81</v>
      </c>
      <c r="F180" s="10" t="s">
        <v>49</v>
      </c>
      <c r="G180" s="11" t="s">
        <v>46</v>
      </c>
      <c r="H180" s="11">
        <v>3</v>
      </c>
      <c r="I180" s="8">
        <v>12.49943</v>
      </c>
      <c r="J180" s="8">
        <v>7.6756700000000002</v>
      </c>
      <c r="K180" s="8">
        <v>7.8035300000000003</v>
      </c>
      <c r="L180" s="3">
        <v>0.32</v>
      </c>
      <c r="M180" s="3">
        <v>0.755</v>
      </c>
      <c r="N180" s="3">
        <v>0.68400000000000005</v>
      </c>
      <c r="O180" s="3">
        <v>1.339</v>
      </c>
      <c r="P180" s="3">
        <v>0.96899999999999997</v>
      </c>
      <c r="Q180" s="3">
        <v>1.53</v>
      </c>
      <c r="R180" s="3">
        <f t="shared" si="2"/>
        <v>3.06</v>
      </c>
      <c r="S180" s="3">
        <f t="shared" si="3"/>
        <v>1.9379999999999999</v>
      </c>
      <c r="T180" s="8">
        <f t="shared" si="8"/>
        <v>0.19100000000000006</v>
      </c>
      <c r="U180" s="8">
        <f t="shared" si="9"/>
        <v>0.28499999999999992</v>
      </c>
      <c r="V180" s="8">
        <f t="shared" si="10"/>
        <v>0.77500000000000002</v>
      </c>
      <c r="W180" s="8">
        <f t="shared" si="4"/>
        <v>0.64900000000000002</v>
      </c>
      <c r="X180" s="3">
        <v>2.88</v>
      </c>
      <c r="Y180" s="3">
        <v>2.0699999999999998</v>
      </c>
      <c r="Z180" s="7">
        <f t="shared" si="5"/>
        <v>1.0933334701441082</v>
      </c>
      <c r="AA180" s="7">
        <f t="shared" si="6"/>
        <v>1170.1541902761876</v>
      </c>
      <c r="AB180" s="7">
        <f t="shared" si="7"/>
        <v>1.1701541902761876</v>
      </c>
      <c r="AC180" s="7">
        <f t="shared" si="11"/>
        <v>1.0739028452453614</v>
      </c>
      <c r="AD180" s="7">
        <f t="shared" si="12"/>
        <v>1191.3263356388891</v>
      </c>
      <c r="AE180" s="7">
        <f t="shared" si="13"/>
        <v>1.191326335638889</v>
      </c>
      <c r="AF180" s="5"/>
      <c r="AG180" s="5" t="s">
        <v>78</v>
      </c>
      <c r="AH180" s="5" t="s">
        <v>79</v>
      </c>
      <c r="AI180" s="5" t="s">
        <v>80</v>
      </c>
      <c r="AJ180" s="7"/>
      <c r="AK180" s="7"/>
    </row>
    <row r="181" spans="1:37" ht="14.5" x14ac:dyDescent="0.35">
      <c r="A181" s="1">
        <v>2019</v>
      </c>
      <c r="B181" s="8"/>
      <c r="C181" s="2" t="s">
        <v>75</v>
      </c>
      <c r="D181" s="2" t="s">
        <v>76</v>
      </c>
      <c r="E181" s="9" t="s">
        <v>81</v>
      </c>
      <c r="F181" s="10" t="s">
        <v>49</v>
      </c>
      <c r="G181" s="11" t="s">
        <v>46</v>
      </c>
      <c r="H181" s="3">
        <v>5</v>
      </c>
      <c r="I181" s="8">
        <v>29.61101</v>
      </c>
      <c r="J181" s="8">
        <v>21.484030000000001</v>
      </c>
      <c r="K181" s="8">
        <v>21.498480000000001</v>
      </c>
      <c r="L181" s="3">
        <v>0.36</v>
      </c>
      <c r="M181" s="3">
        <v>1.2889999999999999</v>
      </c>
      <c r="N181" s="3">
        <v>1.2310000000000001</v>
      </c>
      <c r="O181" s="3">
        <v>1.835</v>
      </c>
      <c r="P181" s="3">
        <v>1.482</v>
      </c>
      <c r="Q181" s="3">
        <v>2.1160000000000001</v>
      </c>
      <c r="R181" s="3">
        <f t="shared" si="2"/>
        <v>4.2320000000000002</v>
      </c>
      <c r="S181" s="3">
        <f t="shared" si="3"/>
        <v>2.964</v>
      </c>
      <c r="T181" s="8">
        <f t="shared" si="8"/>
        <v>0.28100000000000014</v>
      </c>
      <c r="U181" s="8">
        <f t="shared" si="9"/>
        <v>0.25099999999999989</v>
      </c>
      <c r="V181" s="8">
        <f t="shared" si="10"/>
        <v>0.82700000000000018</v>
      </c>
      <c r="W181" s="8">
        <f t="shared" si="4"/>
        <v>1.1219999999999999</v>
      </c>
      <c r="X181" s="3">
        <v>4.54</v>
      </c>
      <c r="Y181" s="3">
        <v>2.4</v>
      </c>
      <c r="Z181" s="7">
        <f t="shared" si="5"/>
        <v>5.4094131901319598</v>
      </c>
      <c r="AA181" s="7">
        <f t="shared" si="6"/>
        <v>560.28447932896734</v>
      </c>
      <c r="AB181" s="7">
        <f t="shared" si="7"/>
        <v>0.5602844793289673</v>
      </c>
      <c r="AC181" s="7">
        <f t="shared" si="11"/>
        <v>5.3621796713108729</v>
      </c>
      <c r="AD181" s="7">
        <f t="shared" si="12"/>
        <v>565.21982449114796</v>
      </c>
      <c r="AE181" s="7">
        <f t="shared" si="13"/>
        <v>0.56521982449114794</v>
      </c>
      <c r="AF181" s="5"/>
      <c r="AG181" s="5" t="s">
        <v>78</v>
      </c>
      <c r="AH181" s="5" t="s">
        <v>79</v>
      </c>
      <c r="AI181" s="5" t="s">
        <v>80</v>
      </c>
      <c r="AJ181" s="7"/>
      <c r="AK181" s="7"/>
    </row>
    <row r="182" spans="1:37" ht="14.5" x14ac:dyDescent="0.35">
      <c r="A182" s="1">
        <v>2019</v>
      </c>
      <c r="B182" s="8"/>
      <c r="C182" s="2" t="s">
        <v>75</v>
      </c>
      <c r="D182" s="2" t="s">
        <v>76</v>
      </c>
      <c r="E182" s="9" t="s">
        <v>81</v>
      </c>
      <c r="F182" s="10" t="s">
        <v>49</v>
      </c>
      <c r="G182" s="11" t="s">
        <v>46</v>
      </c>
      <c r="H182" s="3">
        <v>6</v>
      </c>
      <c r="I182" s="8">
        <v>19.38325</v>
      </c>
      <c r="J182" s="8">
        <v>2.43682</v>
      </c>
      <c r="K182" s="8">
        <v>15.24441</v>
      </c>
      <c r="L182" s="3">
        <v>0.7</v>
      </c>
      <c r="M182" s="3">
        <v>1.03</v>
      </c>
      <c r="N182" s="3">
        <v>1.1459999999999999</v>
      </c>
      <c r="O182" s="3">
        <v>1.5780000000000001</v>
      </c>
      <c r="P182" s="3">
        <v>1.2909999999999999</v>
      </c>
      <c r="Q182" s="3">
        <v>1.909</v>
      </c>
      <c r="R182" s="3">
        <f t="shared" si="2"/>
        <v>3.8180000000000001</v>
      </c>
      <c r="S182" s="3">
        <f t="shared" si="3"/>
        <v>2.5819999999999999</v>
      </c>
      <c r="T182" s="8">
        <f t="shared" si="8"/>
        <v>0.33099999999999996</v>
      </c>
      <c r="U182" s="8">
        <f t="shared" si="9"/>
        <v>0.14500000000000002</v>
      </c>
      <c r="V182" s="8">
        <f t="shared" si="10"/>
        <v>0.879</v>
      </c>
      <c r="W182" s="8">
        <f t="shared" si="4"/>
        <v>0.59099999999999997</v>
      </c>
      <c r="X182" s="3">
        <v>3.6</v>
      </c>
      <c r="Y182" s="3">
        <v>2.77</v>
      </c>
      <c r="Z182" s="7">
        <f t="shared" si="5"/>
        <v>3.2260755711081726</v>
      </c>
      <c r="AA182" s="7">
        <f t="shared" si="6"/>
        <v>614.97517876190602</v>
      </c>
      <c r="AB182" s="7">
        <f t="shared" si="7"/>
        <v>0.61497517876190599</v>
      </c>
      <c r="AC182" s="7">
        <f t="shared" si="11"/>
        <v>2.948602253961488</v>
      </c>
      <c r="AD182" s="7">
        <f t="shared" si="12"/>
        <v>672.84639641585898</v>
      </c>
      <c r="AE182" s="7">
        <f t="shared" si="13"/>
        <v>0.67284639641585897</v>
      </c>
      <c r="AF182" s="5"/>
      <c r="AG182" s="5" t="s">
        <v>78</v>
      </c>
      <c r="AH182" s="5" t="s">
        <v>79</v>
      </c>
      <c r="AI182" s="5" t="s">
        <v>80</v>
      </c>
      <c r="AJ182" s="7"/>
      <c r="AK182" s="7"/>
    </row>
    <row r="183" spans="1:37" ht="14.5" x14ac:dyDescent="0.35">
      <c r="A183" s="1">
        <v>2019</v>
      </c>
      <c r="B183" s="8"/>
      <c r="C183" s="2" t="s">
        <v>75</v>
      </c>
      <c r="D183" s="2" t="s">
        <v>76</v>
      </c>
      <c r="E183" s="9" t="s">
        <v>81</v>
      </c>
      <c r="F183" s="10" t="s">
        <v>49</v>
      </c>
      <c r="G183" s="3" t="s">
        <v>74</v>
      </c>
      <c r="H183" s="11">
        <v>1</v>
      </c>
      <c r="I183" s="8">
        <v>23.40239</v>
      </c>
      <c r="J183" s="8">
        <v>17.567720000000001</v>
      </c>
      <c r="K183" s="8">
        <v>17.571739999999998</v>
      </c>
      <c r="L183" s="3">
        <v>0.06</v>
      </c>
      <c r="M183" s="3">
        <v>1.056</v>
      </c>
      <c r="N183" s="3">
        <v>0.51100000000000001</v>
      </c>
      <c r="O183" s="3">
        <v>1.6739999999999999</v>
      </c>
      <c r="P183" s="3">
        <v>0.78200000000000003</v>
      </c>
      <c r="Q183" s="3">
        <v>1.919</v>
      </c>
      <c r="R183" s="3">
        <f t="shared" si="2"/>
        <v>3.8380000000000001</v>
      </c>
      <c r="S183" s="3">
        <f t="shared" si="3"/>
        <v>1.5640000000000001</v>
      </c>
      <c r="T183" s="8">
        <f t="shared" si="8"/>
        <v>0.24500000000000011</v>
      </c>
      <c r="U183" s="8">
        <f t="shared" si="9"/>
        <v>0.27100000000000002</v>
      </c>
      <c r="V183" s="8">
        <f t="shared" si="10"/>
        <v>0.86299999999999999</v>
      </c>
      <c r="W183" s="8">
        <f t="shared" si="4"/>
        <v>0.72199999999999998</v>
      </c>
      <c r="X183" s="3">
        <v>3.55</v>
      </c>
      <c r="Y183" s="3">
        <v>1.67</v>
      </c>
      <c r="Z183" s="7">
        <f t="shared" si="5"/>
        <v>0.72075077041601143</v>
      </c>
      <c r="AA183" s="7">
        <f t="shared" si="6"/>
        <v>3323.3847604155421</v>
      </c>
      <c r="AB183" s="7">
        <f t="shared" si="7"/>
        <v>3.323384760415542</v>
      </c>
      <c r="AC183" s="7">
        <f t="shared" si="11"/>
        <v>0.72057162423653309</v>
      </c>
      <c r="AD183" s="7">
        <f t="shared" si="12"/>
        <v>3324.2110095526709</v>
      </c>
      <c r="AE183" s="7">
        <f t="shared" si="13"/>
        <v>3.3242110095526711</v>
      </c>
      <c r="AF183" s="5"/>
      <c r="AG183" s="5" t="s">
        <v>78</v>
      </c>
      <c r="AH183" s="5" t="s">
        <v>79</v>
      </c>
      <c r="AI183" s="5" t="s">
        <v>80</v>
      </c>
      <c r="AJ183" s="7"/>
      <c r="AK183" s="7"/>
    </row>
    <row r="184" spans="1:37" ht="14.5" x14ac:dyDescent="0.35">
      <c r="A184" s="1">
        <v>2019</v>
      </c>
      <c r="B184" s="8"/>
      <c r="C184" s="2" t="s">
        <v>75</v>
      </c>
      <c r="D184" s="2" t="s">
        <v>76</v>
      </c>
      <c r="E184" s="9" t="s">
        <v>81</v>
      </c>
      <c r="F184" s="10" t="s">
        <v>50</v>
      </c>
      <c r="G184" s="11" t="s">
        <v>46</v>
      </c>
      <c r="H184" s="11">
        <v>1</v>
      </c>
      <c r="I184" s="8">
        <v>19.47213</v>
      </c>
      <c r="J184" s="8">
        <v>5.7786099999999996</v>
      </c>
      <c r="K184" s="8">
        <v>54.46378</v>
      </c>
      <c r="L184" s="3">
        <v>0.33300000000000002</v>
      </c>
      <c r="M184" s="3">
        <v>0.63300000000000001</v>
      </c>
      <c r="N184" s="3">
        <v>0.64400000000000002</v>
      </c>
      <c r="O184" s="3">
        <v>1.2749999999999999</v>
      </c>
      <c r="P184" s="3">
        <v>0.85299999999999998</v>
      </c>
      <c r="Q184" s="3">
        <v>1.4730000000000001</v>
      </c>
      <c r="R184" s="3">
        <f t="shared" si="2"/>
        <v>2.9460000000000002</v>
      </c>
      <c r="S184" s="3">
        <f t="shared" si="3"/>
        <v>1.706</v>
      </c>
      <c r="T184" s="8">
        <f t="shared" si="8"/>
        <v>0.19800000000000018</v>
      </c>
      <c r="U184" s="8">
        <f t="shared" si="9"/>
        <v>0.20899999999999996</v>
      </c>
      <c r="V184" s="8">
        <f t="shared" si="10"/>
        <v>0.84000000000000008</v>
      </c>
      <c r="W184" s="8">
        <f t="shared" si="4"/>
        <v>0.52</v>
      </c>
      <c r="X184" s="3">
        <v>3.18</v>
      </c>
      <c r="Y184" s="3">
        <v>2.16</v>
      </c>
      <c r="Z184" s="7">
        <f t="shared" si="5"/>
        <v>0.71802525801314154</v>
      </c>
      <c r="AA184" s="7">
        <f t="shared" si="6"/>
        <v>2775.7430774650024</v>
      </c>
      <c r="AB184" s="7">
        <f t="shared" si="7"/>
        <v>2.7757430774650027</v>
      </c>
      <c r="AC184" s="7">
        <f t="shared" si="11"/>
        <v>0.69966721885416938</v>
      </c>
      <c r="AD184" s="7">
        <f t="shared" si="12"/>
        <v>2848.5737014219171</v>
      </c>
      <c r="AE184" s="7">
        <f t="shared" si="13"/>
        <v>2.848573701421917</v>
      </c>
      <c r="AF184" s="5"/>
      <c r="AG184" s="5" t="s">
        <v>78</v>
      </c>
      <c r="AH184" s="5" t="s">
        <v>79</v>
      </c>
      <c r="AI184" s="5" t="s">
        <v>80</v>
      </c>
      <c r="AJ184" s="7"/>
      <c r="AK184" s="7"/>
    </row>
    <row r="185" spans="1:37" ht="14.5" x14ac:dyDescent="0.35">
      <c r="A185" s="1">
        <v>2019</v>
      </c>
      <c r="B185" s="8"/>
      <c r="C185" s="2" t="s">
        <v>75</v>
      </c>
      <c r="D185" s="2" t="s">
        <v>76</v>
      </c>
      <c r="E185" s="9" t="s">
        <v>81</v>
      </c>
      <c r="F185" s="10" t="s">
        <v>50</v>
      </c>
      <c r="G185" s="11" t="s">
        <v>46</v>
      </c>
      <c r="H185" s="11">
        <v>3</v>
      </c>
      <c r="I185" s="8">
        <v>29.430700000000002</v>
      </c>
      <c r="J185" s="8">
        <v>10.46184</v>
      </c>
      <c r="K185" s="8">
        <v>14.40584</v>
      </c>
      <c r="L185" s="3">
        <v>0.32300000000000001</v>
      </c>
      <c r="M185" s="3">
        <v>0.63800000000000001</v>
      </c>
      <c r="N185" s="3">
        <v>0.72</v>
      </c>
      <c r="O185" s="3">
        <v>1.181</v>
      </c>
      <c r="P185" s="3">
        <v>0.89700000000000002</v>
      </c>
      <c r="Q185" s="3">
        <v>1.385</v>
      </c>
      <c r="R185" s="3">
        <f t="shared" si="2"/>
        <v>2.77</v>
      </c>
      <c r="S185" s="3">
        <f t="shared" si="3"/>
        <v>1.794</v>
      </c>
      <c r="T185" s="8">
        <f t="shared" si="8"/>
        <v>0.20399999999999996</v>
      </c>
      <c r="U185" s="8">
        <f t="shared" si="9"/>
        <v>0.17700000000000005</v>
      </c>
      <c r="V185" s="8">
        <f t="shared" si="10"/>
        <v>0.747</v>
      </c>
      <c r="W185" s="8">
        <f t="shared" si="4"/>
        <v>0.57400000000000007</v>
      </c>
      <c r="X185" s="3">
        <v>3.11</v>
      </c>
      <c r="Y185" s="3">
        <v>2.37</v>
      </c>
      <c r="Z185" s="7">
        <f t="shared" si="5"/>
        <v>0.78508554987814172</v>
      </c>
      <c r="AA185" s="7">
        <f t="shared" si="6"/>
        <v>3836.9764586601223</v>
      </c>
      <c r="AB185" s="7">
        <f t="shared" si="7"/>
        <v>3.8369764586601223</v>
      </c>
      <c r="AC185" s="7">
        <f t="shared" si="11"/>
        <v>0.76819988650481952</v>
      </c>
      <c r="AD185" s="7">
        <f t="shared" si="12"/>
        <v>3921.3163472626575</v>
      </c>
      <c r="AE185" s="7">
        <f t="shared" si="13"/>
        <v>3.9213163472626578</v>
      </c>
      <c r="AF185" s="5"/>
      <c r="AG185" s="5" t="s">
        <v>78</v>
      </c>
      <c r="AH185" s="5" t="s">
        <v>79</v>
      </c>
      <c r="AI185" s="5" t="s">
        <v>80</v>
      </c>
      <c r="AJ185" s="7"/>
      <c r="AK185" s="7"/>
    </row>
    <row r="186" spans="1:37" ht="14.5" x14ac:dyDescent="0.35">
      <c r="A186" s="1">
        <v>2019</v>
      </c>
      <c r="B186" s="8"/>
      <c r="C186" s="2" t="s">
        <v>75</v>
      </c>
      <c r="D186" s="2" t="s">
        <v>76</v>
      </c>
      <c r="E186" s="9" t="s">
        <v>81</v>
      </c>
      <c r="F186" s="10" t="s">
        <v>50</v>
      </c>
      <c r="G186" s="11" t="s">
        <v>40</v>
      </c>
      <c r="H186" s="3">
        <v>1</v>
      </c>
      <c r="I186" s="8">
        <v>22.470669999999998</v>
      </c>
      <c r="J186" s="8">
        <v>9.5671700000000008</v>
      </c>
      <c r="K186" s="8">
        <v>14.92535</v>
      </c>
      <c r="L186" s="3">
        <v>0.88400000000000001</v>
      </c>
      <c r="M186" s="3">
        <v>1.2430000000000001</v>
      </c>
      <c r="N186" s="3">
        <v>1.1499999999999999</v>
      </c>
      <c r="O186" s="3">
        <v>1.5169999999999999</v>
      </c>
      <c r="P186" s="3">
        <v>1.417</v>
      </c>
      <c r="Q186" s="3">
        <v>1.8360000000000001</v>
      </c>
      <c r="R186" s="3">
        <f t="shared" si="2"/>
        <v>3.6720000000000002</v>
      </c>
      <c r="S186" s="3">
        <f t="shared" si="3"/>
        <v>2.8340000000000001</v>
      </c>
      <c r="T186" s="8">
        <f t="shared" si="8"/>
        <v>0.31900000000000017</v>
      </c>
      <c r="U186" s="8">
        <f t="shared" si="9"/>
        <v>0.26700000000000013</v>
      </c>
      <c r="V186" s="8">
        <f t="shared" si="10"/>
        <v>0.59299999999999997</v>
      </c>
      <c r="W186" s="8">
        <f t="shared" si="4"/>
        <v>0.53300000000000003</v>
      </c>
      <c r="X186" s="3">
        <v>3.54</v>
      </c>
      <c r="Y186" s="3">
        <v>2.97</v>
      </c>
      <c r="Z186" s="7">
        <f t="shared" si="5"/>
        <v>4.1027221771960862</v>
      </c>
      <c r="AA186" s="7">
        <f t="shared" si="6"/>
        <v>560.59528355964062</v>
      </c>
      <c r="AB186" s="7">
        <f t="shared" si="7"/>
        <v>0.56059528355964061</v>
      </c>
      <c r="AC186" s="7">
        <f t="shared" si="11"/>
        <v>3.4283217991819028</v>
      </c>
      <c r="AD186" s="7">
        <f t="shared" si="12"/>
        <v>670.87246676799873</v>
      </c>
      <c r="AE186" s="7">
        <f t="shared" si="13"/>
        <v>0.67087246676799872</v>
      </c>
      <c r="AF186" s="5"/>
      <c r="AG186" s="5" t="s">
        <v>78</v>
      </c>
      <c r="AH186" s="5" t="s">
        <v>79</v>
      </c>
      <c r="AI186" s="5" t="s">
        <v>80</v>
      </c>
      <c r="AJ186" s="7"/>
      <c r="AK186" s="7"/>
    </row>
    <row r="187" spans="1:37" ht="14.5" x14ac:dyDescent="0.35">
      <c r="A187" s="1">
        <v>2019</v>
      </c>
      <c r="B187" s="8"/>
      <c r="C187" s="2" t="s">
        <v>75</v>
      </c>
      <c r="D187" s="2" t="s">
        <v>76</v>
      </c>
      <c r="E187" s="9" t="s">
        <v>81</v>
      </c>
      <c r="F187" s="10" t="s">
        <v>50</v>
      </c>
      <c r="G187" s="11" t="s">
        <v>40</v>
      </c>
      <c r="H187" s="11">
        <v>2</v>
      </c>
      <c r="I187" s="8">
        <v>17.710789999999999</v>
      </c>
      <c r="J187" s="8">
        <v>8.79556</v>
      </c>
      <c r="K187" s="8">
        <v>10.23706</v>
      </c>
      <c r="L187" s="3">
        <v>0.41</v>
      </c>
      <c r="M187" s="3">
        <v>1.173</v>
      </c>
      <c r="N187" s="3">
        <v>0.64800000000000002</v>
      </c>
      <c r="O187" s="3">
        <v>1.4510000000000001</v>
      </c>
      <c r="P187" s="3">
        <v>0.98499999999999999</v>
      </c>
      <c r="Q187" s="3">
        <v>1.6919999999999999</v>
      </c>
      <c r="R187" s="3">
        <f t="shared" si="2"/>
        <v>3.3839999999999999</v>
      </c>
      <c r="S187" s="3">
        <f t="shared" si="3"/>
        <v>1.97</v>
      </c>
      <c r="T187" s="8">
        <f t="shared" si="8"/>
        <v>0.24099999999999988</v>
      </c>
      <c r="U187" s="8">
        <f t="shared" si="9"/>
        <v>0.33699999999999997</v>
      </c>
      <c r="V187" s="8">
        <f t="shared" si="10"/>
        <v>0.51899999999999991</v>
      </c>
      <c r="W187" s="8">
        <f t="shared" si="4"/>
        <v>0.57499999999999996</v>
      </c>
      <c r="X187" s="3">
        <v>3.63</v>
      </c>
      <c r="Y187" s="3">
        <v>2.08</v>
      </c>
      <c r="Z187" s="7">
        <f t="shared" si="5"/>
        <v>1.2699859945336049</v>
      </c>
      <c r="AA187" s="7">
        <f t="shared" si="6"/>
        <v>1427.396175438977</v>
      </c>
      <c r="AB187" s="7">
        <f t="shared" si="7"/>
        <v>1.427396175438977</v>
      </c>
      <c r="AC187" s="7">
        <f t="shared" si="11"/>
        <v>1.2064910038743131</v>
      </c>
      <c r="AD187" s="7">
        <f t="shared" si="12"/>
        <v>1502.5169235718395</v>
      </c>
      <c r="AE187" s="7">
        <f t="shared" si="13"/>
        <v>1.5025169235718394</v>
      </c>
      <c r="AF187" s="5"/>
      <c r="AG187" s="5" t="s">
        <v>78</v>
      </c>
      <c r="AH187" s="5" t="s">
        <v>79</v>
      </c>
      <c r="AI187" s="5" t="s">
        <v>80</v>
      </c>
      <c r="AJ187" s="7"/>
      <c r="AK187" s="7"/>
    </row>
    <row r="188" spans="1:37" ht="14.5" x14ac:dyDescent="0.35">
      <c r="A188" s="1">
        <v>2019</v>
      </c>
      <c r="B188" s="8"/>
      <c r="C188" s="2" t="s">
        <v>75</v>
      </c>
      <c r="D188" s="2" t="s">
        <v>76</v>
      </c>
      <c r="E188" s="9" t="s">
        <v>81</v>
      </c>
      <c r="F188" s="10" t="s">
        <v>50</v>
      </c>
      <c r="G188" s="11" t="s">
        <v>40</v>
      </c>
      <c r="H188" s="11">
        <v>3</v>
      </c>
      <c r="I188" s="8">
        <v>30.976610000000001</v>
      </c>
      <c r="J188" s="8">
        <v>9.5478299999999994</v>
      </c>
      <c r="K188" s="8">
        <v>11.63588</v>
      </c>
      <c r="L188" s="3">
        <v>0.51</v>
      </c>
      <c r="M188" s="3">
        <v>1.222</v>
      </c>
      <c r="N188" s="3">
        <v>0.81200000000000006</v>
      </c>
      <c r="O188" s="3">
        <v>1.4159999999999999</v>
      </c>
      <c r="P188" s="3">
        <v>1.0329999999999999</v>
      </c>
      <c r="Q188" s="3">
        <v>1.627</v>
      </c>
      <c r="R188" s="3">
        <f t="shared" si="2"/>
        <v>3.254</v>
      </c>
      <c r="S188" s="3">
        <f t="shared" si="3"/>
        <v>2.0659999999999998</v>
      </c>
      <c r="T188" s="8">
        <f t="shared" si="8"/>
        <v>0.21100000000000008</v>
      </c>
      <c r="U188" s="8">
        <f t="shared" si="9"/>
        <v>0.22099999999999986</v>
      </c>
      <c r="V188" s="8">
        <f t="shared" si="10"/>
        <v>0.40500000000000003</v>
      </c>
      <c r="W188" s="8">
        <f t="shared" si="4"/>
        <v>0.52299999999999991</v>
      </c>
      <c r="X188" s="3">
        <v>3.58</v>
      </c>
      <c r="Y188" s="3">
        <v>2.1800000000000002</v>
      </c>
      <c r="Z188" s="7">
        <f t="shared" si="5"/>
        <v>1.4085698845240007</v>
      </c>
      <c r="AA188" s="7">
        <f t="shared" si="6"/>
        <v>2250.924954128046</v>
      </c>
      <c r="AB188" s="7">
        <f t="shared" si="7"/>
        <v>2.2509249541280463</v>
      </c>
      <c r="AC188" s="7">
        <f t="shared" si="11"/>
        <v>1.2812572176575965</v>
      </c>
      <c r="AD188" s="7">
        <f t="shared" si="12"/>
        <v>2474.5890669047858</v>
      </c>
      <c r="AE188" s="7">
        <f t="shared" si="13"/>
        <v>2.4745890669047856</v>
      </c>
      <c r="AF188" s="5"/>
      <c r="AG188" s="5" t="s">
        <v>78</v>
      </c>
      <c r="AH188" s="5" t="s">
        <v>79</v>
      </c>
      <c r="AI188" s="5" t="s">
        <v>80</v>
      </c>
      <c r="AJ188" s="7"/>
      <c r="AK188" s="7"/>
    </row>
    <row r="189" spans="1:37" ht="14.5" x14ac:dyDescent="0.35">
      <c r="A189" s="1">
        <v>2019</v>
      </c>
      <c r="B189" s="8"/>
      <c r="C189" s="2" t="s">
        <v>75</v>
      </c>
      <c r="D189" s="2" t="s">
        <v>76</v>
      </c>
      <c r="E189" s="9" t="s">
        <v>81</v>
      </c>
      <c r="F189" s="10" t="s">
        <v>50</v>
      </c>
      <c r="G189" s="11" t="s">
        <v>40</v>
      </c>
      <c r="H189" s="3">
        <v>5</v>
      </c>
      <c r="I189" s="8">
        <v>22.244420000000002</v>
      </c>
      <c r="J189" s="8">
        <v>7.7593800000000002</v>
      </c>
      <c r="K189" s="8">
        <v>10.895759999999999</v>
      </c>
      <c r="L189" s="3">
        <v>0.497</v>
      </c>
      <c r="M189" s="3">
        <v>0.81100000000000005</v>
      </c>
      <c r="N189" s="3">
        <v>0.71199999999999997</v>
      </c>
      <c r="O189" s="3">
        <v>1.0469999999999999</v>
      </c>
      <c r="P189" s="3">
        <v>1.0089999999999999</v>
      </c>
      <c r="Q189" s="3">
        <v>1.266</v>
      </c>
      <c r="R189" s="3">
        <f t="shared" si="2"/>
        <v>2.532</v>
      </c>
      <c r="S189" s="3">
        <f t="shared" si="3"/>
        <v>2.0179999999999998</v>
      </c>
      <c r="T189" s="8">
        <f t="shared" si="8"/>
        <v>0.21900000000000008</v>
      </c>
      <c r="U189" s="8">
        <f t="shared" si="9"/>
        <v>0.29699999999999993</v>
      </c>
      <c r="V189" s="8">
        <f t="shared" si="10"/>
        <v>0.45499999999999996</v>
      </c>
      <c r="W189" s="8">
        <f t="shared" si="4"/>
        <v>0.5119999999999999</v>
      </c>
      <c r="X189" s="3">
        <v>2.95</v>
      </c>
      <c r="Y189" s="3">
        <v>2.2200000000000002</v>
      </c>
      <c r="Z189" s="7">
        <f t="shared" si="5"/>
        <v>1.0214028980575727</v>
      </c>
      <c r="AA189" s="7">
        <f t="shared" si="6"/>
        <v>2229.0998747048766</v>
      </c>
      <c r="AB189" s="7">
        <f t="shared" si="7"/>
        <v>2.2290998747048767</v>
      </c>
      <c r="AC189" s="7">
        <f t="shared" si="11"/>
        <v>0.94320773280788739</v>
      </c>
      <c r="AD189" s="7">
        <f t="shared" si="12"/>
        <v>2413.8999213941706</v>
      </c>
      <c r="AE189" s="7">
        <f t="shared" si="13"/>
        <v>2.4138999213941705</v>
      </c>
      <c r="AF189" s="5"/>
      <c r="AG189" s="5" t="s">
        <v>78</v>
      </c>
      <c r="AH189" s="5" t="s">
        <v>79</v>
      </c>
      <c r="AI189" s="5" t="s">
        <v>80</v>
      </c>
      <c r="AJ189" s="7"/>
      <c r="AK189" s="7"/>
    </row>
    <row r="190" spans="1:37" ht="14.5" x14ac:dyDescent="0.35">
      <c r="A190" s="1">
        <v>2019</v>
      </c>
      <c r="B190" s="8"/>
      <c r="C190" s="2" t="s">
        <v>75</v>
      </c>
      <c r="D190" s="2" t="s">
        <v>76</v>
      </c>
      <c r="E190" s="9" t="s">
        <v>81</v>
      </c>
      <c r="F190" s="10" t="s">
        <v>50</v>
      </c>
      <c r="G190" s="3" t="s">
        <v>74</v>
      </c>
      <c r="H190" s="11">
        <v>1</v>
      </c>
      <c r="I190" s="8">
        <v>14.68782</v>
      </c>
      <c r="J190" s="8">
        <v>11.773350000000001</v>
      </c>
      <c r="K190" s="8">
        <v>12.20209</v>
      </c>
      <c r="L190" s="3">
        <v>8.5000000000000006E-2</v>
      </c>
      <c r="M190" s="3">
        <v>1.1399999999999999</v>
      </c>
      <c r="N190" s="3">
        <v>0.44500000000000001</v>
      </c>
      <c r="O190" s="3">
        <v>1.621</v>
      </c>
      <c r="P190" s="3">
        <v>0.60399999999999998</v>
      </c>
      <c r="Q190" s="3">
        <v>1.897</v>
      </c>
      <c r="R190" s="3">
        <f t="shared" si="2"/>
        <v>3.794</v>
      </c>
      <c r="S190" s="3">
        <f t="shared" si="3"/>
        <v>1.208</v>
      </c>
      <c r="T190" s="8">
        <f t="shared" si="8"/>
        <v>0.27600000000000002</v>
      </c>
      <c r="U190" s="8">
        <f t="shared" si="9"/>
        <v>0.15899999999999997</v>
      </c>
      <c r="V190" s="8">
        <f t="shared" si="10"/>
        <v>0.75700000000000012</v>
      </c>
      <c r="W190" s="8">
        <f t="shared" si="4"/>
        <v>0.51900000000000002</v>
      </c>
      <c r="X190" s="3">
        <v>3.9</v>
      </c>
      <c r="Y190" s="3">
        <v>1.49</v>
      </c>
      <c r="Z190" s="7">
        <f t="shared" si="5"/>
        <v>0.32829784209611984</v>
      </c>
      <c r="AA190" s="7">
        <f t="shared" si="6"/>
        <v>4579.2551259287366</v>
      </c>
      <c r="AB190" s="7">
        <f t="shared" si="7"/>
        <v>4.5792551259287366</v>
      </c>
      <c r="AC190" s="7">
        <f t="shared" si="11"/>
        <v>0.32774798287842982</v>
      </c>
      <c r="AD190" s="7">
        <f t="shared" si="12"/>
        <v>4586.9376923293976</v>
      </c>
      <c r="AE190" s="7">
        <f t="shared" si="13"/>
        <v>4.5869376923293981</v>
      </c>
      <c r="AF190" s="5"/>
      <c r="AG190" s="5" t="s">
        <v>78</v>
      </c>
      <c r="AH190" s="5" t="s">
        <v>79</v>
      </c>
      <c r="AI190" s="5" t="s">
        <v>80</v>
      </c>
      <c r="AJ190" s="7"/>
      <c r="AK190" s="7"/>
    </row>
    <row r="191" spans="1:37" ht="14.5" x14ac:dyDescent="0.35">
      <c r="A191" s="1">
        <v>2019</v>
      </c>
      <c r="B191" s="8"/>
      <c r="C191" s="2" t="s">
        <v>75</v>
      </c>
      <c r="D191" s="2" t="s">
        <v>76</v>
      </c>
      <c r="E191" s="9" t="s">
        <v>81</v>
      </c>
      <c r="F191" s="10" t="s">
        <v>50</v>
      </c>
      <c r="G191" s="3" t="s">
        <v>74</v>
      </c>
      <c r="H191" s="11">
        <v>2</v>
      </c>
      <c r="I191" s="8">
        <v>17.76201</v>
      </c>
      <c r="J191" s="8">
        <v>8.8232499999999998</v>
      </c>
      <c r="K191" s="8">
        <v>9.0795200000000005</v>
      </c>
      <c r="L191" s="3">
        <v>0.22500000000000001</v>
      </c>
      <c r="M191" s="3">
        <v>1.087</v>
      </c>
      <c r="N191" s="3">
        <v>0.54800000000000004</v>
      </c>
      <c r="O191" s="3">
        <v>1.419</v>
      </c>
      <c r="P191" s="3">
        <v>0.68100000000000005</v>
      </c>
      <c r="Q191" s="3">
        <v>1.6220000000000001</v>
      </c>
      <c r="R191" s="3">
        <f t="shared" si="2"/>
        <v>3.2440000000000002</v>
      </c>
      <c r="S191" s="3">
        <f t="shared" si="3"/>
        <v>1.3620000000000001</v>
      </c>
      <c r="T191" s="8">
        <f t="shared" si="8"/>
        <v>0.20300000000000007</v>
      </c>
      <c r="U191" s="8">
        <f t="shared" si="9"/>
        <v>0.13300000000000001</v>
      </c>
      <c r="V191" s="8">
        <f t="shared" si="10"/>
        <v>0.53500000000000014</v>
      </c>
      <c r="W191" s="8">
        <f t="shared" si="4"/>
        <v>0.45600000000000007</v>
      </c>
      <c r="X191" s="3">
        <v>3.19</v>
      </c>
      <c r="Y191" s="3">
        <v>1.74</v>
      </c>
      <c r="Z191" s="7">
        <f t="shared" si="5"/>
        <v>0.40232967552743748</v>
      </c>
      <c r="AA191" s="7">
        <f t="shared" si="6"/>
        <v>4518.7214427860863</v>
      </c>
      <c r="AB191" s="7">
        <f t="shared" si="7"/>
        <v>4.5187214427860862</v>
      </c>
      <c r="AC191" s="7">
        <f t="shared" si="11"/>
        <v>0.39260518226440783</v>
      </c>
      <c r="AD191" s="7">
        <f t="shared" si="12"/>
        <v>4630.6462930247853</v>
      </c>
      <c r="AE191" s="7">
        <f t="shared" si="13"/>
        <v>4.6306462930247854</v>
      </c>
      <c r="AF191" s="5"/>
      <c r="AG191" s="5" t="s">
        <v>78</v>
      </c>
      <c r="AH191" s="5" t="s">
        <v>79</v>
      </c>
      <c r="AI191" s="5" t="s">
        <v>80</v>
      </c>
      <c r="AJ191" s="7"/>
      <c r="AK191" s="7"/>
    </row>
    <row r="192" spans="1:37" ht="14.5" x14ac:dyDescent="0.35">
      <c r="A192" s="1">
        <v>2019</v>
      </c>
      <c r="B192" s="8"/>
      <c r="C192" s="2" t="s">
        <v>75</v>
      </c>
      <c r="D192" s="2" t="s">
        <v>76</v>
      </c>
      <c r="E192" s="9" t="s">
        <v>81</v>
      </c>
      <c r="F192" s="10" t="s">
        <v>50</v>
      </c>
      <c r="G192" s="3" t="s">
        <v>74</v>
      </c>
      <c r="H192" s="11">
        <v>3</v>
      </c>
      <c r="I192" s="8">
        <v>10.73043</v>
      </c>
      <c r="J192" s="8">
        <v>10.85946</v>
      </c>
      <c r="K192" s="8">
        <v>11.245380000000001</v>
      </c>
      <c r="L192" s="3">
        <v>0.10199999999999999</v>
      </c>
      <c r="M192" s="3">
        <v>1.2470000000000001</v>
      </c>
      <c r="N192" s="3">
        <v>0.17799999999999999</v>
      </c>
      <c r="O192" s="3">
        <v>1.4419999999999999</v>
      </c>
      <c r="P192" s="3">
        <v>0.375</v>
      </c>
      <c r="Q192" s="3">
        <v>1.6359999999999999</v>
      </c>
      <c r="R192" s="3">
        <f t="shared" si="2"/>
        <v>3.2719999999999998</v>
      </c>
      <c r="S192" s="3">
        <f t="shared" si="3"/>
        <v>0.75</v>
      </c>
      <c r="T192" s="8">
        <f t="shared" si="8"/>
        <v>0.19399999999999995</v>
      </c>
      <c r="U192" s="8">
        <f t="shared" si="9"/>
        <v>0.19700000000000001</v>
      </c>
      <c r="V192" s="8">
        <f t="shared" si="10"/>
        <v>0.38899999999999979</v>
      </c>
      <c r="W192" s="8">
        <f t="shared" si="4"/>
        <v>0.27300000000000002</v>
      </c>
      <c r="X192" s="3">
        <v>3.97</v>
      </c>
      <c r="Y192" s="3">
        <v>1.74</v>
      </c>
      <c r="Z192" s="7">
        <f t="shared" si="5"/>
        <v>6.7758999362484543E-2</v>
      </c>
      <c r="AA192" s="7">
        <f t="shared" si="6"/>
        <v>16208.979337925219</v>
      </c>
      <c r="AB192" s="7">
        <f t="shared" si="7"/>
        <v>16.208979337925218</v>
      </c>
      <c r="AC192" s="7">
        <f t="shared" si="11"/>
        <v>6.6719661257198734E-2</v>
      </c>
      <c r="AD192" s="7">
        <f t="shared" si="12"/>
        <v>16461.477770265185</v>
      </c>
      <c r="AE192" s="7">
        <f t="shared" si="13"/>
        <v>16.461477770265184</v>
      </c>
      <c r="AF192" s="5"/>
      <c r="AG192" s="5" t="s">
        <v>78</v>
      </c>
      <c r="AH192" s="5" t="s">
        <v>79</v>
      </c>
      <c r="AI192" s="5" t="s">
        <v>80</v>
      </c>
      <c r="AJ192" s="7"/>
      <c r="AK192" s="7"/>
    </row>
    <row r="193" spans="1:37" ht="14.5" x14ac:dyDescent="0.35">
      <c r="A193" s="1">
        <v>2019</v>
      </c>
      <c r="B193" s="8"/>
      <c r="C193" s="2" t="s">
        <v>75</v>
      </c>
      <c r="D193" s="2" t="s">
        <v>76</v>
      </c>
      <c r="E193" s="9" t="s">
        <v>81</v>
      </c>
      <c r="F193" s="10" t="s">
        <v>50</v>
      </c>
      <c r="G193" s="3" t="s">
        <v>74</v>
      </c>
      <c r="H193" s="3">
        <v>4</v>
      </c>
      <c r="I193" s="8">
        <v>11.96926</v>
      </c>
      <c r="J193" s="8">
        <v>7.9349999999999996</v>
      </c>
      <c r="K193" s="8">
        <v>9.0896299999999997</v>
      </c>
      <c r="L193" s="3">
        <v>0.375</v>
      </c>
      <c r="M193" s="3">
        <v>1.216</v>
      </c>
      <c r="N193" s="3">
        <v>0.49</v>
      </c>
      <c r="O193" s="3">
        <v>1.476</v>
      </c>
      <c r="P193" s="3">
        <v>0.64</v>
      </c>
      <c r="Q193" s="3">
        <v>1.6160000000000001</v>
      </c>
      <c r="R193" s="3">
        <f t="shared" si="2"/>
        <v>3.2320000000000002</v>
      </c>
      <c r="S193" s="3">
        <f t="shared" si="3"/>
        <v>1.28</v>
      </c>
      <c r="T193" s="8">
        <f t="shared" si="8"/>
        <v>0.14000000000000012</v>
      </c>
      <c r="U193" s="8">
        <f t="shared" si="9"/>
        <v>0.15000000000000002</v>
      </c>
      <c r="V193" s="8">
        <f t="shared" si="10"/>
        <v>0.40000000000000013</v>
      </c>
      <c r="W193" s="8">
        <f t="shared" si="4"/>
        <v>0.26500000000000001</v>
      </c>
      <c r="X193" s="3">
        <v>3.46</v>
      </c>
      <c r="Y193" s="3">
        <v>2.2400000000000002</v>
      </c>
      <c r="Z193" s="7">
        <f t="shared" si="5"/>
        <v>0.33271406449138774</v>
      </c>
      <c r="AA193" s="7">
        <f t="shared" si="6"/>
        <v>3682.1516240663109</v>
      </c>
      <c r="AB193" s="7">
        <f t="shared" si="7"/>
        <v>3.6821516240663108</v>
      </c>
      <c r="AC193" s="7">
        <f t="shared" si="11"/>
        <v>0.28235040726352634</v>
      </c>
      <c r="AD193" s="7">
        <f t="shared" si="12"/>
        <v>4338.947638822563</v>
      </c>
      <c r="AE193" s="7">
        <f t="shared" si="13"/>
        <v>4.338947638822563</v>
      </c>
      <c r="AF193" s="5"/>
      <c r="AG193" s="5" t="s">
        <v>78</v>
      </c>
      <c r="AH193" s="5" t="s">
        <v>79</v>
      </c>
      <c r="AI193" s="5" t="s">
        <v>80</v>
      </c>
      <c r="AJ193" s="7"/>
      <c r="AK193" s="7"/>
    </row>
    <row r="194" spans="1:37" ht="14.5" x14ac:dyDescent="0.35">
      <c r="A194" s="1">
        <v>2019</v>
      </c>
      <c r="B194" s="8"/>
      <c r="C194" s="2" t="s">
        <v>75</v>
      </c>
      <c r="D194" s="2" t="s">
        <v>76</v>
      </c>
      <c r="E194" s="9" t="s">
        <v>81</v>
      </c>
      <c r="F194" s="10" t="s">
        <v>51</v>
      </c>
      <c r="G194" s="11" t="s">
        <v>46</v>
      </c>
      <c r="H194" s="3">
        <v>2</v>
      </c>
      <c r="I194" s="8">
        <v>25.49971</v>
      </c>
      <c r="J194" s="8">
        <v>10.45739</v>
      </c>
      <c r="K194" s="8">
        <v>14.17648</v>
      </c>
      <c r="L194" s="3">
        <v>1.024</v>
      </c>
      <c r="M194" s="3">
        <v>1.288</v>
      </c>
      <c r="N194" s="3">
        <v>1.194</v>
      </c>
      <c r="O194" s="3">
        <v>1.226</v>
      </c>
      <c r="P194" s="3">
        <v>1.39</v>
      </c>
      <c r="Q194" s="3">
        <v>1.518</v>
      </c>
      <c r="R194" s="3">
        <f t="shared" si="2"/>
        <v>3.036</v>
      </c>
      <c r="S194" s="3">
        <f t="shared" si="3"/>
        <v>2.78</v>
      </c>
      <c r="T194" s="8">
        <f t="shared" si="8"/>
        <v>0.29200000000000004</v>
      </c>
      <c r="U194" s="8">
        <f t="shared" si="9"/>
        <v>0.19599999999999995</v>
      </c>
      <c r="V194" s="8">
        <f t="shared" si="10"/>
        <v>0.22999999999999998</v>
      </c>
      <c r="W194" s="8">
        <f t="shared" si="4"/>
        <v>0.36599999999999988</v>
      </c>
      <c r="X194" s="3">
        <v>3.18</v>
      </c>
      <c r="Y194" s="3">
        <v>3.09</v>
      </c>
      <c r="Z194" s="7">
        <f t="shared" si="5"/>
        <v>3.2018873894212723</v>
      </c>
      <c r="AA194" s="7">
        <f t="shared" si="6"/>
        <v>815.14470993416603</v>
      </c>
      <c r="AB194" s="7">
        <f t="shared" si="7"/>
        <v>0.8151447099341661</v>
      </c>
      <c r="AC194" s="7">
        <f t="shared" si="11"/>
        <v>2.1156978542072498</v>
      </c>
      <c r="AD194" s="7">
        <f t="shared" si="12"/>
        <v>1233.6362501391447</v>
      </c>
      <c r="AE194" s="7">
        <f t="shared" si="13"/>
        <v>1.2336362501391447</v>
      </c>
      <c r="AF194" s="5"/>
      <c r="AG194" s="5" t="s">
        <v>78</v>
      </c>
      <c r="AH194" s="5" t="s">
        <v>79</v>
      </c>
      <c r="AI194" s="5" t="s">
        <v>80</v>
      </c>
      <c r="AJ194" s="7"/>
      <c r="AK194" s="7"/>
    </row>
    <row r="195" spans="1:37" ht="14.5" x14ac:dyDescent="0.35">
      <c r="A195" s="1">
        <v>2019</v>
      </c>
      <c r="B195" s="8"/>
      <c r="C195" s="2" t="s">
        <v>75</v>
      </c>
      <c r="D195" s="2" t="s">
        <v>76</v>
      </c>
      <c r="E195" s="9" t="s">
        <v>81</v>
      </c>
      <c r="F195" s="10" t="s">
        <v>51</v>
      </c>
      <c r="G195" s="11" t="s">
        <v>46</v>
      </c>
      <c r="H195" s="3">
        <v>4</v>
      </c>
      <c r="I195" s="8">
        <v>16.973939999999999</v>
      </c>
      <c r="J195" s="8">
        <v>4.9926000000000004</v>
      </c>
      <c r="K195" s="8">
        <v>6.7258300000000002</v>
      </c>
      <c r="L195" s="3">
        <v>0.32500000000000001</v>
      </c>
      <c r="M195" s="3">
        <v>0.61299999999999999</v>
      </c>
      <c r="N195" s="3">
        <v>0.64400000000000002</v>
      </c>
      <c r="O195" s="3">
        <v>0.95</v>
      </c>
      <c r="P195" s="3">
        <v>0.82499999999999996</v>
      </c>
      <c r="Q195" s="3">
        <v>1.1060000000000001</v>
      </c>
      <c r="R195" s="3">
        <f t="shared" si="2"/>
        <v>2.2120000000000002</v>
      </c>
      <c r="S195" s="3">
        <f t="shared" si="3"/>
        <v>1.65</v>
      </c>
      <c r="T195" s="8">
        <f t="shared" si="8"/>
        <v>0.15600000000000014</v>
      </c>
      <c r="U195" s="8">
        <f t="shared" si="9"/>
        <v>0.18099999999999994</v>
      </c>
      <c r="V195" s="8">
        <f t="shared" si="10"/>
        <v>0.4930000000000001</v>
      </c>
      <c r="W195" s="8">
        <f t="shared" si="4"/>
        <v>0.49999999999999994</v>
      </c>
      <c r="X195" s="3">
        <v>2.41</v>
      </c>
      <c r="Y195" s="3">
        <v>1.55</v>
      </c>
      <c r="Z195" s="7">
        <f t="shared" si="5"/>
        <v>0.48776075469693114</v>
      </c>
      <c r="AA195" s="7">
        <f t="shared" si="6"/>
        <v>3561.8968254826073</v>
      </c>
      <c r="AB195" s="7">
        <f t="shared" si="7"/>
        <v>3.5618968254826071</v>
      </c>
      <c r="AC195" s="7">
        <f t="shared" si="11"/>
        <v>0.47123351069794189</v>
      </c>
      <c r="AD195" s="7">
        <f t="shared" si="12"/>
        <v>3686.8207466332628</v>
      </c>
      <c r="AE195" s="7">
        <f t="shared" si="13"/>
        <v>3.6868207466332628</v>
      </c>
      <c r="AF195" s="5"/>
      <c r="AG195" s="5" t="s">
        <v>78</v>
      </c>
      <c r="AH195" s="5" t="s">
        <v>79</v>
      </c>
      <c r="AI195" s="5" t="s">
        <v>80</v>
      </c>
      <c r="AJ195" s="7"/>
      <c r="AK195" s="7"/>
    </row>
    <row r="196" spans="1:37" ht="14.5" x14ac:dyDescent="0.35">
      <c r="A196" s="1">
        <v>2019</v>
      </c>
      <c r="B196" s="8"/>
      <c r="C196" s="2" t="s">
        <v>75</v>
      </c>
      <c r="D196" s="2" t="s">
        <v>76</v>
      </c>
      <c r="E196" s="9" t="s">
        <v>81</v>
      </c>
      <c r="F196" s="10" t="s">
        <v>51</v>
      </c>
      <c r="G196" s="11" t="s">
        <v>46</v>
      </c>
      <c r="H196" s="3">
        <v>5</v>
      </c>
      <c r="I196" s="8">
        <v>26.289149999999999</v>
      </c>
      <c r="J196" s="8">
        <v>7.7521899999999997</v>
      </c>
      <c r="K196" s="8">
        <v>14.12777</v>
      </c>
      <c r="L196" s="3">
        <v>0.81100000000000005</v>
      </c>
      <c r="M196" s="3">
        <v>1.655</v>
      </c>
      <c r="N196" s="3">
        <v>0.92600000000000005</v>
      </c>
      <c r="O196" s="3">
        <v>1.6719999999999999</v>
      </c>
      <c r="P196" s="3">
        <v>1.1120000000000001</v>
      </c>
      <c r="Q196" s="3">
        <v>1.863</v>
      </c>
      <c r="R196" s="3">
        <f t="shared" si="2"/>
        <v>3.726</v>
      </c>
      <c r="S196" s="3">
        <f t="shared" si="3"/>
        <v>2.2240000000000002</v>
      </c>
      <c r="T196" s="8">
        <f t="shared" si="8"/>
        <v>0.19100000000000006</v>
      </c>
      <c r="U196" s="8">
        <f t="shared" si="9"/>
        <v>0.18600000000000005</v>
      </c>
      <c r="V196" s="8">
        <f t="shared" si="10"/>
        <v>0.20799999999999996</v>
      </c>
      <c r="W196" s="8">
        <f t="shared" si="4"/>
        <v>0.30100000000000005</v>
      </c>
      <c r="X196" s="3">
        <v>4.26</v>
      </c>
      <c r="Y196" s="3">
        <v>2.94</v>
      </c>
      <c r="Z196" s="7">
        <f t="shared" si="5"/>
        <v>2.0119496032436222</v>
      </c>
      <c r="AA196" s="7">
        <f t="shared" si="6"/>
        <v>1337.4112533867365</v>
      </c>
      <c r="AB196" s="7">
        <f t="shared" si="7"/>
        <v>1.3374112533867364</v>
      </c>
      <c r="AC196" s="7">
        <f t="shared" si="11"/>
        <v>1.3186029204019232</v>
      </c>
      <c r="AD196" s="7">
        <f t="shared" si="12"/>
        <v>2040.6477181203393</v>
      </c>
      <c r="AE196" s="7">
        <f t="shared" si="13"/>
        <v>2.0406477181203395</v>
      </c>
      <c r="AF196" s="5"/>
      <c r="AG196" s="5" t="s">
        <v>78</v>
      </c>
      <c r="AH196" s="5" t="s">
        <v>79</v>
      </c>
      <c r="AI196" s="5" t="s">
        <v>80</v>
      </c>
      <c r="AJ196" s="7"/>
      <c r="AK196" s="7"/>
    </row>
    <row r="197" spans="1:37" ht="14.5" x14ac:dyDescent="0.35">
      <c r="A197" s="1">
        <v>2019</v>
      </c>
      <c r="B197" s="8"/>
      <c r="C197" s="2" t="s">
        <v>75</v>
      </c>
      <c r="D197" s="2" t="s">
        <v>76</v>
      </c>
      <c r="E197" s="9" t="s">
        <v>81</v>
      </c>
      <c r="F197" s="10" t="s">
        <v>51</v>
      </c>
      <c r="G197" s="11" t="s">
        <v>40</v>
      </c>
      <c r="H197" s="11">
        <v>1</v>
      </c>
      <c r="I197" s="8">
        <v>20.763580000000001</v>
      </c>
      <c r="J197" s="8">
        <v>0.95747000000000004</v>
      </c>
      <c r="K197" s="8">
        <v>13.447979999999999</v>
      </c>
      <c r="L197" s="3">
        <v>0.61099999999999999</v>
      </c>
      <c r="M197" s="3">
        <v>1.1579999999999999</v>
      </c>
      <c r="N197" s="3">
        <v>0.78400000000000003</v>
      </c>
      <c r="O197" s="3">
        <v>1.7070000000000001</v>
      </c>
      <c r="P197" s="3">
        <v>1.012</v>
      </c>
      <c r="Q197" s="3">
        <v>1.9239999999999999</v>
      </c>
      <c r="R197" s="3">
        <f t="shared" si="2"/>
        <v>3.8479999999999999</v>
      </c>
      <c r="S197" s="3">
        <f t="shared" si="3"/>
        <v>2.024</v>
      </c>
      <c r="T197" s="8">
        <f t="shared" si="8"/>
        <v>0.21699999999999986</v>
      </c>
      <c r="U197" s="8">
        <f t="shared" si="9"/>
        <v>0.22799999999999998</v>
      </c>
      <c r="V197" s="8">
        <f t="shared" si="10"/>
        <v>0.76600000000000001</v>
      </c>
      <c r="W197" s="8">
        <f t="shared" si="4"/>
        <v>0.40100000000000002</v>
      </c>
      <c r="X197" s="3">
        <v>4.3</v>
      </c>
      <c r="Y197" s="3">
        <v>2.5099999999999998</v>
      </c>
      <c r="Z197" s="7">
        <f t="shared" si="5"/>
        <v>1.5661612937782088</v>
      </c>
      <c r="AA197" s="7">
        <f t="shared" si="6"/>
        <v>1356.9732162067028</v>
      </c>
      <c r="AB197" s="7">
        <f t="shared" si="7"/>
        <v>1.3569732162067027</v>
      </c>
      <c r="AC197" s="7">
        <f t="shared" si="11"/>
        <v>1.358707170325782</v>
      </c>
      <c r="AD197" s="7">
        <f t="shared" si="12"/>
        <v>1564.1625909776353</v>
      </c>
      <c r="AE197" s="7">
        <f t="shared" si="13"/>
        <v>1.5641625909776353</v>
      </c>
      <c r="AF197" s="5"/>
      <c r="AG197" s="5" t="s">
        <v>78</v>
      </c>
      <c r="AH197" s="5" t="s">
        <v>79</v>
      </c>
      <c r="AI197" s="5" t="s">
        <v>80</v>
      </c>
      <c r="AJ197" s="7"/>
      <c r="AK197" s="7"/>
    </row>
    <row r="198" spans="1:37" ht="14.5" x14ac:dyDescent="0.35">
      <c r="A198" s="1">
        <v>2019</v>
      </c>
      <c r="B198" s="8"/>
      <c r="C198" s="2" t="s">
        <v>75</v>
      </c>
      <c r="D198" s="2" t="s">
        <v>76</v>
      </c>
      <c r="E198" s="9" t="s">
        <v>81</v>
      </c>
      <c r="F198" s="10" t="s">
        <v>51</v>
      </c>
      <c r="G198" s="11" t="s">
        <v>40</v>
      </c>
      <c r="H198" s="3">
        <v>2</v>
      </c>
      <c r="I198" s="8">
        <v>34.88897</v>
      </c>
      <c r="J198" s="8">
        <v>13.53454</v>
      </c>
      <c r="K198" s="8">
        <v>13.94309</v>
      </c>
      <c r="L198" s="3">
        <v>0.56100000000000005</v>
      </c>
      <c r="M198" s="3">
        <v>1.327</v>
      </c>
      <c r="N198" s="3">
        <v>0.68200000000000005</v>
      </c>
      <c r="O198" s="3">
        <v>1.5920000000000001</v>
      </c>
      <c r="P198" s="3">
        <v>0.93200000000000005</v>
      </c>
      <c r="Q198" s="3">
        <v>1.831</v>
      </c>
      <c r="R198" s="3">
        <f t="shared" si="2"/>
        <v>3.6619999999999999</v>
      </c>
      <c r="S198" s="3">
        <f t="shared" si="3"/>
        <v>1.8640000000000001</v>
      </c>
      <c r="T198" s="8">
        <f t="shared" si="8"/>
        <v>0.23899999999999988</v>
      </c>
      <c r="U198" s="8">
        <f t="shared" si="9"/>
        <v>0.25</v>
      </c>
      <c r="V198" s="8">
        <f t="shared" si="10"/>
        <v>0.504</v>
      </c>
      <c r="W198" s="8">
        <f t="shared" si="4"/>
        <v>0.371</v>
      </c>
      <c r="X198" s="3">
        <v>4.01</v>
      </c>
      <c r="Y198" s="3">
        <v>2.41</v>
      </c>
      <c r="Z198" s="7">
        <f t="shared" si="5"/>
        <v>1.1641956245682916</v>
      </c>
      <c r="AA198" s="7">
        <f t="shared" si="6"/>
        <v>3067.380923659241</v>
      </c>
      <c r="AB198" s="7">
        <f t="shared" si="7"/>
        <v>3.0673809236592411</v>
      </c>
      <c r="AC198" s="7">
        <f t="shared" si="11"/>
        <v>0.98018225076459498</v>
      </c>
      <c r="AD198" s="7">
        <f t="shared" si="12"/>
        <v>3643.2321105822275</v>
      </c>
      <c r="AE198" s="7">
        <f t="shared" si="13"/>
        <v>3.6432321105822276</v>
      </c>
      <c r="AF198" s="5"/>
      <c r="AG198" s="5" t="s">
        <v>78</v>
      </c>
      <c r="AH198" s="5" t="s">
        <v>79</v>
      </c>
      <c r="AI198" s="5" t="s">
        <v>80</v>
      </c>
      <c r="AJ198" s="7"/>
      <c r="AK198" s="7"/>
    </row>
    <row r="199" spans="1:37" ht="14.5" x14ac:dyDescent="0.35">
      <c r="A199" s="1">
        <v>2019</v>
      </c>
      <c r="B199" s="8"/>
      <c r="C199" s="2" t="s">
        <v>75</v>
      </c>
      <c r="D199" s="2" t="s">
        <v>76</v>
      </c>
      <c r="E199" s="9" t="s">
        <v>81</v>
      </c>
      <c r="F199" s="10" t="s">
        <v>51</v>
      </c>
      <c r="G199" s="11" t="s">
        <v>40</v>
      </c>
      <c r="H199" s="3">
        <v>4</v>
      </c>
      <c r="I199" s="8">
        <v>19.05864</v>
      </c>
      <c r="J199" s="8">
        <v>11.436310000000001</v>
      </c>
      <c r="K199" s="8">
        <v>11.84102</v>
      </c>
      <c r="L199" s="3">
        <v>0.67800000000000005</v>
      </c>
      <c r="M199" s="3">
        <v>1.2669999999999999</v>
      </c>
      <c r="N199" s="3">
        <v>0.84299999999999997</v>
      </c>
      <c r="O199" s="3">
        <v>1.575</v>
      </c>
      <c r="P199" s="3">
        <v>1.173</v>
      </c>
      <c r="Q199" s="3">
        <v>1.83</v>
      </c>
      <c r="R199" s="3">
        <f t="shared" si="2"/>
        <v>3.66</v>
      </c>
      <c r="S199" s="3">
        <f t="shared" si="3"/>
        <v>2.3460000000000001</v>
      </c>
      <c r="T199" s="8">
        <f t="shared" si="8"/>
        <v>0.25500000000000012</v>
      </c>
      <c r="U199" s="8">
        <f t="shared" si="9"/>
        <v>0.33000000000000007</v>
      </c>
      <c r="V199" s="8">
        <f t="shared" si="10"/>
        <v>0.56300000000000017</v>
      </c>
      <c r="W199" s="8">
        <f t="shared" si="4"/>
        <v>0.495</v>
      </c>
      <c r="X199" s="3">
        <v>4.3099999999999996</v>
      </c>
      <c r="Y199" s="3">
        <v>2.63</v>
      </c>
      <c r="Z199" s="7">
        <f t="shared" si="5"/>
        <v>2.3197170118717509</v>
      </c>
      <c r="AA199" s="7">
        <f t="shared" si="6"/>
        <v>840.9349955260185</v>
      </c>
      <c r="AB199" s="7">
        <f t="shared" si="7"/>
        <v>0.84093499552601847</v>
      </c>
      <c r="AC199" s="7">
        <f t="shared" si="11"/>
        <v>2.0095785862967457</v>
      </c>
      <c r="AD199" s="7">
        <f t="shared" si="12"/>
        <v>970.71656132383976</v>
      </c>
      <c r="AE199" s="7">
        <f t="shared" si="13"/>
        <v>0.97071656132383977</v>
      </c>
      <c r="AF199" s="5"/>
      <c r="AG199" s="5" t="s">
        <v>78</v>
      </c>
      <c r="AH199" s="5" t="s">
        <v>79</v>
      </c>
      <c r="AI199" s="5" t="s">
        <v>80</v>
      </c>
      <c r="AJ199" s="7"/>
      <c r="AK199" s="7"/>
    </row>
    <row r="200" spans="1:37" ht="14.5" x14ac:dyDescent="0.35">
      <c r="A200" s="1">
        <v>2019</v>
      </c>
      <c r="B200" s="8"/>
      <c r="C200" s="2" t="s">
        <v>75</v>
      </c>
      <c r="D200" s="2" t="s">
        <v>76</v>
      </c>
      <c r="E200" s="9" t="s">
        <v>81</v>
      </c>
      <c r="F200" s="10" t="s">
        <v>51</v>
      </c>
      <c r="G200" s="3" t="s">
        <v>74</v>
      </c>
      <c r="H200" s="3">
        <v>4</v>
      </c>
      <c r="I200" s="8">
        <v>4.52081</v>
      </c>
      <c r="J200" s="8">
        <v>3.0593599999999999</v>
      </c>
      <c r="K200" s="8">
        <v>3.0605799999999999</v>
      </c>
      <c r="L200" s="3">
        <v>0.189</v>
      </c>
      <c r="M200" s="3">
        <v>0.26200000000000001</v>
      </c>
      <c r="N200" s="3">
        <v>0.28399999999999997</v>
      </c>
      <c r="O200" s="3">
        <v>0.55300000000000005</v>
      </c>
      <c r="P200" s="3">
        <v>0.46</v>
      </c>
      <c r="Q200" s="3">
        <v>0.74199999999999999</v>
      </c>
      <c r="R200" s="3">
        <f t="shared" si="2"/>
        <v>1.484</v>
      </c>
      <c r="S200" s="3">
        <f t="shared" si="3"/>
        <v>0.92</v>
      </c>
      <c r="T200" s="8">
        <f t="shared" si="8"/>
        <v>0.18899999999999995</v>
      </c>
      <c r="U200" s="8">
        <f t="shared" si="9"/>
        <v>0.17600000000000005</v>
      </c>
      <c r="V200" s="8">
        <f t="shared" si="10"/>
        <v>0.48</v>
      </c>
      <c r="W200" s="8">
        <f t="shared" si="4"/>
        <v>0.27100000000000002</v>
      </c>
      <c r="X200" s="3">
        <v>1.99</v>
      </c>
      <c r="Y200" s="3">
        <v>1.56</v>
      </c>
      <c r="Z200" s="7">
        <f t="shared" si="5"/>
        <v>5.6724056599280884E-2</v>
      </c>
      <c r="AA200" s="7">
        <f t="shared" si="6"/>
        <v>8157.4514932382217</v>
      </c>
      <c r="AB200" s="7">
        <f t="shared" si="7"/>
        <v>8.1574514932382218</v>
      </c>
      <c r="AC200" s="7">
        <f t="shared" si="11"/>
        <v>5.5334818819701932E-2</v>
      </c>
      <c r="AD200" s="7">
        <f t="shared" si="12"/>
        <v>8362.2527384797504</v>
      </c>
      <c r="AE200" s="7">
        <f t="shared" si="13"/>
        <v>8.36225273847975</v>
      </c>
      <c r="AF200" s="5"/>
      <c r="AG200" s="5" t="s">
        <v>78</v>
      </c>
      <c r="AH200" s="5" t="s">
        <v>79</v>
      </c>
      <c r="AI200" s="5" t="s">
        <v>80</v>
      </c>
      <c r="AJ200" s="7"/>
      <c r="AK200" s="7"/>
    </row>
    <row r="201" spans="1:37" ht="14.5" x14ac:dyDescent="0.35">
      <c r="A201" s="1">
        <v>2019</v>
      </c>
      <c r="B201" s="8"/>
      <c r="C201" s="2" t="s">
        <v>75</v>
      </c>
      <c r="D201" s="2" t="s">
        <v>76</v>
      </c>
      <c r="E201" s="9" t="s">
        <v>82</v>
      </c>
      <c r="F201" s="10" t="s">
        <v>52</v>
      </c>
      <c r="G201" s="11" t="s">
        <v>46</v>
      </c>
      <c r="H201" s="11">
        <v>1</v>
      </c>
      <c r="I201" s="8">
        <v>41.327570000000001</v>
      </c>
      <c r="J201" s="8">
        <v>16.753789999999999</v>
      </c>
      <c r="K201" s="8">
        <v>17.049610000000001</v>
      </c>
      <c r="L201" s="3">
        <v>0.745</v>
      </c>
      <c r="M201" s="3">
        <v>1.276</v>
      </c>
      <c r="N201" s="3">
        <v>1.04</v>
      </c>
      <c r="O201" s="3">
        <v>1.393</v>
      </c>
      <c r="P201" s="3">
        <v>1.337</v>
      </c>
      <c r="Q201" s="3">
        <v>1.6859999999999999</v>
      </c>
      <c r="R201" s="3">
        <f t="shared" si="2"/>
        <v>3.3719999999999999</v>
      </c>
      <c r="S201" s="3">
        <f t="shared" si="3"/>
        <v>2.6739999999999999</v>
      </c>
      <c r="T201" s="8">
        <f t="shared" si="8"/>
        <v>0.29299999999999993</v>
      </c>
      <c r="U201" s="8">
        <f t="shared" si="9"/>
        <v>0.29699999999999993</v>
      </c>
      <c r="V201" s="8">
        <f t="shared" si="10"/>
        <v>0.40999999999999992</v>
      </c>
      <c r="W201" s="8">
        <f t="shared" si="4"/>
        <v>0.59199999999999997</v>
      </c>
      <c r="X201" s="3">
        <v>3.68</v>
      </c>
      <c r="Y201" s="3">
        <v>2.5099999999999998</v>
      </c>
      <c r="Z201" s="7">
        <f t="shared" si="5"/>
        <v>3.1647665046377016</v>
      </c>
      <c r="AA201" s="7">
        <f t="shared" si="6"/>
        <v>1336.6069760627045</v>
      </c>
      <c r="AB201" s="7">
        <f t="shared" si="7"/>
        <v>1.3366069760627044</v>
      </c>
      <c r="AC201" s="7">
        <f t="shared" si="11"/>
        <v>2.7503764020983201</v>
      </c>
      <c r="AD201" s="7">
        <f t="shared" si="12"/>
        <v>1537.9891219547767</v>
      </c>
      <c r="AE201" s="7">
        <f t="shared" si="13"/>
        <v>1.5379891219547768</v>
      </c>
      <c r="AF201" s="5"/>
      <c r="AG201" s="5" t="s">
        <v>78</v>
      </c>
      <c r="AH201" s="5" t="s">
        <v>79</v>
      </c>
      <c r="AI201" s="5" t="s">
        <v>80</v>
      </c>
      <c r="AJ201" s="7"/>
      <c r="AK201" s="7"/>
    </row>
    <row r="202" spans="1:37" ht="14.5" x14ac:dyDescent="0.35">
      <c r="A202" s="1">
        <v>2019</v>
      </c>
      <c r="B202" s="8"/>
      <c r="C202" s="2" t="s">
        <v>75</v>
      </c>
      <c r="D202" s="2" t="s">
        <v>76</v>
      </c>
      <c r="E202" s="9" t="s">
        <v>82</v>
      </c>
      <c r="F202" s="10" t="s">
        <v>52</v>
      </c>
      <c r="G202" s="11" t="s">
        <v>46</v>
      </c>
      <c r="H202" s="11">
        <v>2</v>
      </c>
      <c r="I202" s="8">
        <v>54.434399999999997</v>
      </c>
      <c r="J202" s="8">
        <v>14.38843</v>
      </c>
      <c r="K202" s="8">
        <v>22.951429999999998</v>
      </c>
      <c r="L202" s="3">
        <v>0.877</v>
      </c>
      <c r="M202" s="3">
        <v>1.0820000000000001</v>
      </c>
      <c r="N202" s="3">
        <v>1.135</v>
      </c>
      <c r="O202" s="3">
        <v>1.0349999999999999</v>
      </c>
      <c r="P202" s="3">
        <v>1.577</v>
      </c>
      <c r="Q202" s="3">
        <v>1.339</v>
      </c>
      <c r="R202" s="3">
        <f t="shared" si="2"/>
        <v>2.6779999999999999</v>
      </c>
      <c r="S202" s="3">
        <f t="shared" si="3"/>
        <v>3.1539999999999999</v>
      </c>
      <c r="T202" s="8">
        <f t="shared" si="8"/>
        <v>0.30400000000000005</v>
      </c>
      <c r="U202" s="8">
        <f t="shared" si="9"/>
        <v>0.44199999999999995</v>
      </c>
      <c r="V202" s="8">
        <f t="shared" si="10"/>
        <v>0.2569999999999999</v>
      </c>
      <c r="W202" s="8">
        <f t="shared" si="4"/>
        <v>0.7</v>
      </c>
      <c r="X202" s="3">
        <v>3.31</v>
      </c>
      <c r="Y202" s="3">
        <v>2.84</v>
      </c>
      <c r="Z202" s="7">
        <f t="shared" si="5"/>
        <v>4.1244452066396562</v>
      </c>
      <c r="AA202" s="7">
        <f t="shared" si="6"/>
        <v>1350.8696008449065</v>
      </c>
      <c r="AB202" s="7">
        <f t="shared" si="7"/>
        <v>1.3508696008449066</v>
      </c>
      <c r="AC202" s="7">
        <f t="shared" si="11"/>
        <v>3.5512323505640868</v>
      </c>
      <c r="AD202" s="7">
        <f t="shared" si="12"/>
        <v>1568.9166745496095</v>
      </c>
      <c r="AE202" s="7">
        <f t="shared" si="13"/>
        <v>1.5689166745496095</v>
      </c>
      <c r="AF202" s="5"/>
      <c r="AG202" s="5" t="s">
        <v>78</v>
      </c>
      <c r="AH202" s="5" t="s">
        <v>79</v>
      </c>
      <c r="AI202" s="5" t="s">
        <v>80</v>
      </c>
      <c r="AJ202" s="7"/>
      <c r="AK202" s="7"/>
    </row>
    <row r="203" spans="1:37" ht="14.5" x14ac:dyDescent="0.35">
      <c r="A203" s="1">
        <v>2019</v>
      </c>
      <c r="B203" s="8"/>
      <c r="C203" s="2" t="s">
        <v>75</v>
      </c>
      <c r="D203" s="2" t="s">
        <v>76</v>
      </c>
      <c r="E203" s="9" t="s">
        <v>82</v>
      </c>
      <c r="F203" s="10" t="s">
        <v>52</v>
      </c>
      <c r="G203" s="11" t="s">
        <v>46</v>
      </c>
      <c r="H203" s="3">
        <v>4</v>
      </c>
      <c r="I203" s="8">
        <v>31.831939999999999</v>
      </c>
      <c r="J203" s="8">
        <v>16.478899999999999</v>
      </c>
      <c r="K203" s="8">
        <v>18.360009999999999</v>
      </c>
      <c r="L203" s="3">
        <v>0.72199999999999998</v>
      </c>
      <c r="M203" s="3">
        <v>1.2270000000000001</v>
      </c>
      <c r="N203" s="3">
        <v>0.99299999999999999</v>
      </c>
      <c r="O203" s="3">
        <v>1.4119999999999999</v>
      </c>
      <c r="P203" s="3">
        <v>1.413</v>
      </c>
      <c r="Q203" s="3">
        <v>1.712</v>
      </c>
      <c r="R203" s="3">
        <f t="shared" si="2"/>
        <v>3.4239999999999999</v>
      </c>
      <c r="S203" s="3">
        <f t="shared" si="3"/>
        <v>2.8260000000000001</v>
      </c>
      <c r="T203" s="8">
        <f t="shared" si="8"/>
        <v>0.30000000000000004</v>
      </c>
      <c r="U203" s="8">
        <f t="shared" si="9"/>
        <v>0.42000000000000004</v>
      </c>
      <c r="V203" s="8">
        <f t="shared" si="10"/>
        <v>0.48499999999999988</v>
      </c>
      <c r="W203" s="8">
        <f t="shared" si="4"/>
        <v>0.69100000000000006</v>
      </c>
      <c r="X203" s="3">
        <v>3.33</v>
      </c>
      <c r="Y203" s="3">
        <v>2.84</v>
      </c>
      <c r="Z203" s="7">
        <f t="shared" si="5"/>
        <v>3.7933256462503402</v>
      </c>
      <c r="AA203" s="7">
        <f t="shared" si="6"/>
        <v>858.91167696186574</v>
      </c>
      <c r="AB203" s="7">
        <f t="shared" si="7"/>
        <v>0.85891167696186577</v>
      </c>
      <c r="AC203" s="7">
        <f t="shared" si="11"/>
        <v>3.4306269146522288</v>
      </c>
      <c r="AD203" s="7">
        <f t="shared" si="12"/>
        <v>949.71903769769676</v>
      </c>
      <c r="AE203" s="7">
        <f t="shared" si="13"/>
        <v>0.94971903769769683</v>
      </c>
      <c r="AF203" s="5"/>
      <c r="AG203" s="5" t="s">
        <v>78</v>
      </c>
      <c r="AH203" s="5" t="s">
        <v>79</v>
      </c>
      <c r="AI203" s="5" t="s">
        <v>80</v>
      </c>
      <c r="AJ203" s="7"/>
      <c r="AK203" s="7"/>
    </row>
    <row r="204" spans="1:37" ht="14.5" x14ac:dyDescent="0.35">
      <c r="A204" s="1">
        <v>2019</v>
      </c>
      <c r="B204" s="8"/>
      <c r="C204" s="2" t="s">
        <v>75</v>
      </c>
      <c r="D204" s="2" t="s">
        <v>76</v>
      </c>
      <c r="E204" s="9" t="s">
        <v>82</v>
      </c>
      <c r="F204" s="10" t="s">
        <v>52</v>
      </c>
      <c r="G204" s="3" t="s">
        <v>40</v>
      </c>
      <c r="H204" s="3">
        <v>1</v>
      </c>
      <c r="I204" s="8">
        <v>26.224879999999999</v>
      </c>
      <c r="J204" s="8">
        <v>22.14264</v>
      </c>
      <c r="K204" s="8">
        <v>22.978529999999999</v>
      </c>
      <c r="L204" s="3">
        <v>0.308</v>
      </c>
      <c r="M204" s="3">
        <v>1.19</v>
      </c>
      <c r="N204" s="3">
        <v>0.81200000000000006</v>
      </c>
      <c r="O204" s="3">
        <v>1.365</v>
      </c>
      <c r="P204" s="3">
        <v>0.99299999999999999</v>
      </c>
      <c r="Q204" s="3">
        <v>1.671</v>
      </c>
      <c r="R204" s="3">
        <f t="shared" si="2"/>
        <v>3.3420000000000001</v>
      </c>
      <c r="S204" s="3">
        <f t="shared" si="3"/>
        <v>1.986</v>
      </c>
      <c r="T204" s="8">
        <f t="shared" si="8"/>
        <v>0.30600000000000005</v>
      </c>
      <c r="U204" s="8">
        <f t="shared" si="9"/>
        <v>0.18099999999999994</v>
      </c>
      <c r="V204" s="8">
        <f t="shared" si="10"/>
        <v>0.48100000000000009</v>
      </c>
      <c r="W204" s="8">
        <f t="shared" si="4"/>
        <v>0.68500000000000005</v>
      </c>
      <c r="X204" s="3">
        <v>4.1500000000000004</v>
      </c>
      <c r="Y204" s="3">
        <v>2.4500000000000002</v>
      </c>
      <c r="Z204" s="7">
        <f t="shared" si="5"/>
        <v>1.2850323967807051</v>
      </c>
      <c r="AA204" s="7">
        <f t="shared" si="6"/>
        <v>2088.8389623934168</v>
      </c>
      <c r="AB204" s="7">
        <f t="shared" si="7"/>
        <v>2.0888389623934169</v>
      </c>
      <c r="AC204" s="7">
        <f t="shared" si="11"/>
        <v>1.2577244534924434</v>
      </c>
      <c r="AD204" s="7">
        <f t="shared" si="12"/>
        <v>2134.1922158544248</v>
      </c>
      <c r="AE204" s="7">
        <f t="shared" si="13"/>
        <v>2.1341922158544251</v>
      </c>
      <c r="AF204" s="5"/>
      <c r="AG204" s="5" t="s">
        <v>78</v>
      </c>
      <c r="AH204" s="5" t="s">
        <v>79</v>
      </c>
      <c r="AI204" s="5" t="s">
        <v>80</v>
      </c>
      <c r="AJ204" s="7"/>
      <c r="AK204" s="7"/>
    </row>
    <row r="205" spans="1:37" ht="14.5" x14ac:dyDescent="0.35">
      <c r="A205" s="1">
        <v>2019</v>
      </c>
      <c r="B205" s="8"/>
      <c r="C205" s="2" t="s">
        <v>75</v>
      </c>
      <c r="D205" s="2" t="s">
        <v>76</v>
      </c>
      <c r="E205" s="9" t="s">
        <v>82</v>
      </c>
      <c r="F205" s="10" t="s">
        <v>52</v>
      </c>
      <c r="G205" s="3" t="s">
        <v>40</v>
      </c>
      <c r="H205" s="3">
        <v>5</v>
      </c>
      <c r="I205" s="8">
        <v>22.309480000000001</v>
      </c>
      <c r="J205" s="8">
        <v>1.2074100000000001</v>
      </c>
      <c r="K205" s="8">
        <v>1.35754</v>
      </c>
      <c r="L205" s="3">
        <v>0.64300000000000002</v>
      </c>
      <c r="M205" s="3">
        <v>0.80900000000000005</v>
      </c>
      <c r="N205" s="3">
        <v>0.64700000000000002</v>
      </c>
      <c r="O205" s="3">
        <v>0.89300000000000002</v>
      </c>
      <c r="P205" s="3">
        <v>1.19</v>
      </c>
      <c r="Q205" s="3">
        <v>1.2529999999999999</v>
      </c>
      <c r="R205" s="3">
        <f t="shared" si="2"/>
        <v>2.5059999999999998</v>
      </c>
      <c r="S205" s="3">
        <f t="shared" si="3"/>
        <v>2.38</v>
      </c>
      <c r="T205" s="8">
        <f t="shared" si="8"/>
        <v>0.35999999999999988</v>
      </c>
      <c r="U205" s="8">
        <f t="shared" si="9"/>
        <v>0.54299999999999993</v>
      </c>
      <c r="V205" s="8">
        <f t="shared" si="10"/>
        <v>0.44399999999999984</v>
      </c>
      <c r="W205" s="8">
        <f t="shared" si="4"/>
        <v>0.54699999999999993</v>
      </c>
      <c r="X205" s="3">
        <v>2.6</v>
      </c>
      <c r="Y205" s="3">
        <v>2.84</v>
      </c>
      <c r="Z205" s="7">
        <f t="shared" si="5"/>
        <v>1.6583715418917486</v>
      </c>
      <c r="AA205" s="7">
        <f t="shared" si="6"/>
        <v>1376.9340443226934</v>
      </c>
      <c r="AB205" s="7">
        <f t="shared" si="7"/>
        <v>1.3769340443226934</v>
      </c>
      <c r="AC205" s="7">
        <f t="shared" si="11"/>
        <v>1.4894553345273791</v>
      </c>
      <c r="AD205" s="7">
        <f t="shared" si="12"/>
        <v>1533.0894329175953</v>
      </c>
      <c r="AE205" s="7">
        <f t="shared" si="13"/>
        <v>1.5330894329175955</v>
      </c>
      <c r="AF205" s="5"/>
      <c r="AG205" s="5" t="s">
        <v>78</v>
      </c>
      <c r="AH205" s="5" t="s">
        <v>79</v>
      </c>
      <c r="AI205" s="5" t="s">
        <v>80</v>
      </c>
      <c r="AJ205" s="7"/>
      <c r="AK205" s="7"/>
    </row>
    <row r="206" spans="1:37" ht="14.5" x14ac:dyDescent="0.35">
      <c r="A206" s="1">
        <v>2019</v>
      </c>
      <c r="B206" s="8"/>
      <c r="C206" s="2" t="s">
        <v>75</v>
      </c>
      <c r="D206" s="2" t="s">
        <v>76</v>
      </c>
      <c r="E206" s="9" t="s">
        <v>82</v>
      </c>
      <c r="F206" s="10" t="s">
        <v>53</v>
      </c>
      <c r="G206" s="11" t="s">
        <v>46</v>
      </c>
      <c r="H206" s="3">
        <v>1</v>
      </c>
      <c r="I206" s="8">
        <v>15.218</v>
      </c>
      <c r="J206" s="8">
        <v>14.955249999999999</v>
      </c>
      <c r="K206" s="8">
        <v>14.96143</v>
      </c>
      <c r="L206" s="3">
        <v>0.19700000000000001</v>
      </c>
      <c r="M206" s="3">
        <v>0.84</v>
      </c>
      <c r="N206" s="3">
        <v>0.58099999999999996</v>
      </c>
      <c r="O206" s="3">
        <v>1.002</v>
      </c>
      <c r="P206" s="3">
        <v>0.73399999999999999</v>
      </c>
      <c r="Q206" s="3">
        <v>1.274</v>
      </c>
      <c r="R206" s="3">
        <f t="shared" si="2"/>
        <v>2.548</v>
      </c>
      <c r="S206" s="3">
        <f t="shared" si="3"/>
        <v>1.468</v>
      </c>
      <c r="T206" s="8">
        <f t="shared" si="8"/>
        <v>0.27200000000000002</v>
      </c>
      <c r="U206" s="8">
        <f t="shared" si="9"/>
        <v>0.15300000000000002</v>
      </c>
      <c r="V206" s="8">
        <f t="shared" si="10"/>
        <v>0.43400000000000005</v>
      </c>
      <c r="W206" s="8">
        <f t="shared" si="4"/>
        <v>0.53699999999999992</v>
      </c>
      <c r="X206" s="3">
        <v>3.26</v>
      </c>
      <c r="Y206" s="3">
        <v>1.74</v>
      </c>
      <c r="Z206" s="7">
        <f t="shared" si="5"/>
        <v>0.39568308868445617</v>
      </c>
      <c r="AA206" s="7">
        <f t="shared" si="6"/>
        <v>3936.5485988093037</v>
      </c>
      <c r="AB206" s="7">
        <f t="shared" si="7"/>
        <v>3.9365485988093036</v>
      </c>
      <c r="AC206" s="7">
        <f t="shared" si="11"/>
        <v>0.39063917267779791</v>
      </c>
      <c r="AD206" s="7">
        <f t="shared" si="12"/>
        <v>3987.3771430958736</v>
      </c>
      <c r="AE206" s="7">
        <f t="shared" si="13"/>
        <v>3.9873771430958738</v>
      </c>
      <c r="AF206" s="5"/>
      <c r="AG206" s="5" t="s">
        <v>78</v>
      </c>
      <c r="AH206" s="5" t="s">
        <v>79</v>
      </c>
      <c r="AI206" s="5" t="s">
        <v>80</v>
      </c>
      <c r="AJ206" s="7"/>
      <c r="AK206" s="7"/>
    </row>
    <row r="207" spans="1:37" ht="14.5" x14ac:dyDescent="0.35">
      <c r="A207" s="1">
        <v>2019</v>
      </c>
      <c r="B207" s="8"/>
      <c r="C207" s="2" t="s">
        <v>75</v>
      </c>
      <c r="D207" s="2" t="s">
        <v>76</v>
      </c>
      <c r="E207" s="9" t="s">
        <v>82</v>
      </c>
      <c r="F207" s="10" t="s">
        <v>53</v>
      </c>
      <c r="G207" s="11" t="s">
        <v>46</v>
      </c>
      <c r="H207" s="3">
        <v>2</v>
      </c>
      <c r="I207" s="8">
        <v>27.642779999999998</v>
      </c>
      <c r="J207" s="8">
        <v>15.883050000000001</v>
      </c>
      <c r="K207" s="8">
        <v>16.60688</v>
      </c>
      <c r="L207" s="3">
        <v>1.0129999999999999</v>
      </c>
      <c r="M207" s="3">
        <v>1.0589999999999999</v>
      </c>
      <c r="N207" s="3">
        <v>1.216</v>
      </c>
      <c r="O207" s="3">
        <v>1.1639999999999999</v>
      </c>
      <c r="P207" s="3">
        <v>1.633</v>
      </c>
      <c r="Q207" s="3">
        <v>1.5209999999999999</v>
      </c>
      <c r="R207" s="3">
        <f t="shared" si="2"/>
        <v>3.0419999999999998</v>
      </c>
      <c r="S207" s="3">
        <f t="shared" si="3"/>
        <v>3.266</v>
      </c>
      <c r="T207" s="8">
        <f t="shared" si="8"/>
        <v>0.35699999999999998</v>
      </c>
      <c r="U207" s="8">
        <f t="shared" si="9"/>
        <v>0.41700000000000004</v>
      </c>
      <c r="V207" s="8">
        <f t="shared" si="10"/>
        <v>0.46199999999999997</v>
      </c>
      <c r="W207" s="8">
        <f t="shared" si="4"/>
        <v>0.62000000000000011</v>
      </c>
      <c r="X207" s="3">
        <v>3.88</v>
      </c>
      <c r="Y207" s="3">
        <v>3.5</v>
      </c>
      <c r="Z207" s="7">
        <f t="shared" si="5"/>
        <v>5.2020874616761184</v>
      </c>
      <c r="AA207" s="7">
        <f t="shared" si="6"/>
        <v>543.88814722818574</v>
      </c>
      <c r="AB207" s="7">
        <f t="shared" si="7"/>
        <v>0.54388814722818579</v>
      </c>
      <c r="AC207" s="7">
        <f t="shared" si="11"/>
        <v>4.3374895592822069</v>
      </c>
      <c r="AD207" s="7">
        <f t="shared" si="12"/>
        <v>652.30213757983495</v>
      </c>
      <c r="AE207" s="7">
        <f t="shared" si="13"/>
        <v>0.65230213757983491</v>
      </c>
      <c r="AF207" s="5"/>
      <c r="AG207" s="5" t="s">
        <v>78</v>
      </c>
      <c r="AH207" s="5" t="s">
        <v>79</v>
      </c>
      <c r="AI207" s="5" t="s">
        <v>80</v>
      </c>
      <c r="AJ207" s="7"/>
      <c r="AK207" s="7"/>
    </row>
    <row r="208" spans="1:37" ht="14.5" x14ac:dyDescent="0.35">
      <c r="A208" s="1">
        <v>2019</v>
      </c>
      <c r="B208" s="8"/>
      <c r="C208" s="2" t="s">
        <v>75</v>
      </c>
      <c r="D208" s="2" t="s">
        <v>76</v>
      </c>
      <c r="E208" s="9" t="s">
        <v>82</v>
      </c>
      <c r="F208" s="10" t="s">
        <v>53</v>
      </c>
      <c r="G208" s="11" t="s">
        <v>46</v>
      </c>
      <c r="H208" s="3">
        <v>4</v>
      </c>
      <c r="I208" s="8">
        <v>8.9268999999999998</v>
      </c>
      <c r="J208" s="8">
        <v>6.9530500000000002</v>
      </c>
      <c r="K208" s="8">
        <v>7.5525799999999998</v>
      </c>
      <c r="L208" s="3">
        <v>0.32300000000000001</v>
      </c>
      <c r="M208" s="3">
        <v>0.56000000000000005</v>
      </c>
      <c r="N208" s="3">
        <v>0.47899999999999998</v>
      </c>
      <c r="O208" s="3">
        <v>0.64900000000000002</v>
      </c>
      <c r="P208" s="3">
        <v>0.67</v>
      </c>
      <c r="Q208" s="3">
        <v>0.97799999999999998</v>
      </c>
      <c r="R208" s="3">
        <f t="shared" si="2"/>
        <v>1.956</v>
      </c>
      <c r="S208" s="3">
        <f t="shared" si="3"/>
        <v>1.34</v>
      </c>
      <c r="T208" s="8">
        <f t="shared" si="8"/>
        <v>0.32899999999999996</v>
      </c>
      <c r="U208" s="8">
        <f t="shared" si="9"/>
        <v>0.19100000000000006</v>
      </c>
      <c r="V208" s="8">
        <f t="shared" si="10"/>
        <v>0.41799999999999993</v>
      </c>
      <c r="W208" s="8">
        <f t="shared" si="4"/>
        <v>0.34700000000000003</v>
      </c>
      <c r="X208" s="3">
        <v>2.82</v>
      </c>
      <c r="Y208" s="3">
        <v>1.51</v>
      </c>
      <c r="Z208" s="7">
        <f t="shared" si="5"/>
        <v>0.23102189624591285</v>
      </c>
      <c r="AA208" s="7">
        <f t="shared" si="6"/>
        <v>3955.0597811908992</v>
      </c>
      <c r="AB208" s="7">
        <f t="shared" si="7"/>
        <v>3.9550597811908994</v>
      </c>
      <c r="AC208" s="7">
        <f t="shared" si="11"/>
        <v>0.21620062431948581</v>
      </c>
      <c r="AD208" s="7">
        <f t="shared" si="12"/>
        <v>4226.1922845627787</v>
      </c>
      <c r="AE208" s="7">
        <f t="shared" si="13"/>
        <v>4.2261922845627788</v>
      </c>
      <c r="AF208" s="5"/>
      <c r="AG208" s="5" t="s">
        <v>78</v>
      </c>
      <c r="AH208" s="5" t="s">
        <v>79</v>
      </c>
      <c r="AI208" s="5" t="s">
        <v>80</v>
      </c>
      <c r="AJ208" s="7"/>
      <c r="AK208" s="7"/>
    </row>
    <row r="209" spans="1:37" ht="14.5" x14ac:dyDescent="0.35">
      <c r="A209" s="1">
        <v>2019</v>
      </c>
      <c r="B209" s="8"/>
      <c r="C209" s="2" t="s">
        <v>75</v>
      </c>
      <c r="D209" s="2" t="s">
        <v>76</v>
      </c>
      <c r="E209" s="9" t="s">
        <v>82</v>
      </c>
      <c r="F209" s="10" t="s">
        <v>53</v>
      </c>
      <c r="G209" s="11" t="s">
        <v>46</v>
      </c>
      <c r="H209" s="3">
        <v>6</v>
      </c>
      <c r="I209" s="8">
        <v>28.56306</v>
      </c>
      <c r="J209" s="8">
        <v>12.429500000000001</v>
      </c>
      <c r="K209" s="8">
        <v>14.87257</v>
      </c>
      <c r="L209" s="3">
        <v>0.40100000000000002</v>
      </c>
      <c r="M209" s="3">
        <v>1.18</v>
      </c>
      <c r="N209" s="3">
        <v>0.63200000000000001</v>
      </c>
      <c r="O209" s="3">
        <v>1.3109999999999999</v>
      </c>
      <c r="P209" s="3">
        <v>1.042</v>
      </c>
      <c r="Q209" s="3">
        <v>1.718</v>
      </c>
      <c r="R209" s="3">
        <f t="shared" si="2"/>
        <v>3.4359999999999999</v>
      </c>
      <c r="S209" s="3">
        <f t="shared" si="3"/>
        <v>2.0840000000000001</v>
      </c>
      <c r="T209" s="8">
        <f t="shared" si="8"/>
        <v>0.40700000000000003</v>
      </c>
      <c r="U209" s="8">
        <f t="shared" si="9"/>
        <v>0.41000000000000003</v>
      </c>
      <c r="V209" s="8">
        <f t="shared" si="10"/>
        <v>0.53800000000000003</v>
      </c>
      <c r="W209" s="8">
        <f t="shared" si="4"/>
        <v>0.64100000000000001</v>
      </c>
      <c r="X209" s="3">
        <v>4.34</v>
      </c>
      <c r="Y209" s="3">
        <v>2.21</v>
      </c>
      <c r="Z209" s="7">
        <f t="shared" si="5"/>
        <v>1.5265681522547216</v>
      </c>
      <c r="AA209" s="7">
        <f t="shared" si="6"/>
        <v>1915.1114867894739</v>
      </c>
      <c r="AB209" s="7">
        <f t="shared" si="7"/>
        <v>1.9151114867894741</v>
      </c>
      <c r="AC209" s="7">
        <f t="shared" si="11"/>
        <v>1.4668089203846288</v>
      </c>
      <c r="AD209" s="7">
        <f t="shared" si="12"/>
        <v>1993.1350042399408</v>
      </c>
      <c r="AE209" s="7">
        <f t="shared" si="13"/>
        <v>1.9931350042399409</v>
      </c>
      <c r="AF209" s="5"/>
      <c r="AG209" s="5" t="s">
        <v>78</v>
      </c>
      <c r="AH209" s="5" t="s">
        <v>79</v>
      </c>
      <c r="AI209" s="5" t="s">
        <v>80</v>
      </c>
      <c r="AJ209" s="7"/>
      <c r="AK209" s="7"/>
    </row>
    <row r="210" spans="1:37" ht="14.5" x14ac:dyDescent="0.35">
      <c r="A210" s="1">
        <v>2019</v>
      </c>
      <c r="B210" s="8"/>
      <c r="C210" s="2" t="s">
        <v>75</v>
      </c>
      <c r="D210" s="2" t="s">
        <v>76</v>
      </c>
      <c r="E210" s="9" t="s">
        <v>82</v>
      </c>
      <c r="F210" s="10" t="s">
        <v>53</v>
      </c>
      <c r="G210" s="3" t="s">
        <v>74</v>
      </c>
      <c r="H210" s="11">
        <v>2</v>
      </c>
      <c r="I210" s="8">
        <v>6.0382999999999996</v>
      </c>
      <c r="J210" s="8">
        <v>4.3553100000000002</v>
      </c>
      <c r="K210" s="8">
        <v>4.3745599999999998</v>
      </c>
      <c r="L210" s="3">
        <v>0.06</v>
      </c>
      <c r="M210" s="3">
        <v>0.85499999999999998</v>
      </c>
      <c r="N210" s="3">
        <v>0.10199999999999999</v>
      </c>
      <c r="O210" s="3">
        <v>0.58699999999999997</v>
      </c>
      <c r="P210" s="3">
        <v>0.40699999999999997</v>
      </c>
      <c r="Q210" s="3">
        <v>1.2010000000000001</v>
      </c>
      <c r="R210" s="3">
        <f t="shared" si="2"/>
        <v>2.4020000000000001</v>
      </c>
      <c r="S210" s="3">
        <f t="shared" si="3"/>
        <v>0.81399999999999995</v>
      </c>
      <c r="T210" s="8">
        <f t="shared" si="8"/>
        <v>0.6140000000000001</v>
      </c>
      <c r="U210" s="8">
        <f t="shared" si="9"/>
        <v>0.30499999999999999</v>
      </c>
      <c r="V210" s="8">
        <f t="shared" si="10"/>
        <v>0.34600000000000009</v>
      </c>
      <c r="W210" s="8">
        <f t="shared" si="4"/>
        <v>0.34699999999999998</v>
      </c>
      <c r="X210" s="3">
        <v>2.82</v>
      </c>
      <c r="Y210" s="3">
        <v>1.3</v>
      </c>
      <c r="Z210" s="7">
        <f t="shared" si="5"/>
        <v>6.3593996179125936E-2</v>
      </c>
      <c r="AA210" s="7">
        <f t="shared" si="6"/>
        <v>9718.6087007722927</v>
      </c>
      <c r="AB210" s="7">
        <f t="shared" si="7"/>
        <v>9.7186087007722932</v>
      </c>
      <c r="AC210" s="7">
        <f t="shared" si="11"/>
        <v>6.3448948846309694E-2</v>
      </c>
      <c r="AD210" s="7">
        <f t="shared" si="12"/>
        <v>9740.8259052550075</v>
      </c>
      <c r="AE210" s="7">
        <f t="shared" si="13"/>
        <v>9.7408259052550079</v>
      </c>
      <c r="AF210" s="5"/>
      <c r="AG210" s="5" t="s">
        <v>78</v>
      </c>
      <c r="AH210" s="5" t="s">
        <v>79</v>
      </c>
      <c r="AI210" s="5" t="s">
        <v>80</v>
      </c>
      <c r="AJ210" s="7"/>
      <c r="AK210" s="7"/>
    </row>
    <row r="211" spans="1:37" ht="14.5" x14ac:dyDescent="0.35">
      <c r="A211" s="1">
        <v>2019</v>
      </c>
      <c r="B211" s="8"/>
      <c r="C211" s="2" t="s">
        <v>75</v>
      </c>
      <c r="D211" s="2" t="s">
        <v>76</v>
      </c>
      <c r="E211" s="9" t="s">
        <v>82</v>
      </c>
      <c r="F211" s="10" t="s">
        <v>54</v>
      </c>
      <c r="G211" s="11" t="s">
        <v>46</v>
      </c>
      <c r="H211" s="3">
        <v>1</v>
      </c>
      <c r="I211" s="8">
        <v>41.505429999999997</v>
      </c>
      <c r="J211" s="8">
        <v>15.533810000000001</v>
      </c>
      <c r="K211" s="8">
        <v>24.520530000000001</v>
      </c>
      <c r="L211" s="3">
        <v>0.59199999999999997</v>
      </c>
      <c r="M211" s="3">
        <v>1.2709999999999999</v>
      </c>
      <c r="N211" s="3">
        <v>1.004</v>
      </c>
      <c r="O211" s="3">
        <v>1.788</v>
      </c>
      <c r="P211" s="3">
        <v>1.3420000000000001</v>
      </c>
      <c r="Q211" s="3">
        <v>2.359</v>
      </c>
      <c r="R211" s="3">
        <f t="shared" si="2"/>
        <v>4.718</v>
      </c>
      <c r="S211" s="3">
        <f t="shared" si="3"/>
        <v>2.6840000000000002</v>
      </c>
      <c r="T211" s="8">
        <f t="shared" si="8"/>
        <v>0.57099999999999995</v>
      </c>
      <c r="U211" s="8">
        <f t="shared" si="9"/>
        <v>0.33800000000000008</v>
      </c>
      <c r="V211" s="8">
        <f t="shared" si="10"/>
        <v>1.0880000000000001</v>
      </c>
      <c r="W211" s="8">
        <f t="shared" si="4"/>
        <v>0.75000000000000011</v>
      </c>
      <c r="X211" s="3">
        <v>4.26</v>
      </c>
      <c r="Y211" s="3">
        <v>2.83</v>
      </c>
      <c r="Z211" s="7">
        <f t="shared" si="5"/>
        <v>4.4779100944260408</v>
      </c>
      <c r="AA211" s="7">
        <f t="shared" si="6"/>
        <v>948.71348691876506</v>
      </c>
      <c r="AB211" s="7">
        <f t="shared" si="7"/>
        <v>0.94871348691876511</v>
      </c>
      <c r="AC211" s="7">
        <f t="shared" si="11"/>
        <v>4.2708003407756774</v>
      </c>
      <c r="AD211" s="7">
        <f t="shared" si="12"/>
        <v>994.72074571860787</v>
      </c>
      <c r="AE211" s="7">
        <f t="shared" si="13"/>
        <v>0.99472074571860791</v>
      </c>
      <c r="AF211" s="5"/>
      <c r="AG211" s="5" t="s">
        <v>78</v>
      </c>
      <c r="AH211" s="5" t="s">
        <v>79</v>
      </c>
      <c r="AI211" s="5" t="s">
        <v>80</v>
      </c>
      <c r="AJ211" s="7"/>
      <c r="AK211" s="7"/>
    </row>
    <row r="212" spans="1:37" ht="14.5" x14ac:dyDescent="0.35">
      <c r="A212" s="1">
        <v>2019</v>
      </c>
      <c r="B212" s="8"/>
      <c r="C212" s="2" t="s">
        <v>75</v>
      </c>
      <c r="D212" s="2" t="s">
        <v>76</v>
      </c>
      <c r="E212" s="9" t="s">
        <v>82</v>
      </c>
      <c r="F212" s="10" t="s">
        <v>54</v>
      </c>
      <c r="G212" s="11" t="s">
        <v>46</v>
      </c>
      <c r="H212" s="11">
        <v>2</v>
      </c>
      <c r="I212" s="8">
        <v>42.057960000000001</v>
      </c>
      <c r="J212" s="8">
        <v>24.441310000000001</v>
      </c>
      <c r="K212" s="8">
        <v>29.889859999999999</v>
      </c>
      <c r="L212" s="3">
        <v>0.44400000000000001</v>
      </c>
      <c r="M212" s="3">
        <v>1.4330000000000001</v>
      </c>
      <c r="N212" s="3">
        <v>1.381</v>
      </c>
      <c r="O212" s="3">
        <v>2.0009999999999999</v>
      </c>
      <c r="P212" s="3">
        <v>1.968</v>
      </c>
      <c r="Q212" s="3">
        <v>2.726</v>
      </c>
      <c r="R212" s="3">
        <f t="shared" si="2"/>
        <v>5.452</v>
      </c>
      <c r="S212" s="3">
        <f t="shared" si="3"/>
        <v>3.9359999999999999</v>
      </c>
      <c r="T212" s="8">
        <f t="shared" si="8"/>
        <v>0.72500000000000009</v>
      </c>
      <c r="U212" s="8">
        <f t="shared" si="9"/>
        <v>0.58699999999999997</v>
      </c>
      <c r="V212" s="8">
        <f t="shared" si="10"/>
        <v>1.2929999999999999</v>
      </c>
      <c r="W212" s="8">
        <f t="shared" si="4"/>
        <v>1.524</v>
      </c>
      <c r="X212" s="3">
        <v>5.05</v>
      </c>
      <c r="Y212" s="3">
        <v>3.1</v>
      </c>
      <c r="Z212" s="7">
        <f t="shared" si="5"/>
        <v>16.318905035857849</v>
      </c>
      <c r="AA212" s="7">
        <f t="shared" si="6"/>
        <v>263.79266489025844</v>
      </c>
      <c r="AB212" s="7">
        <f t="shared" si="7"/>
        <v>0.26379266489025843</v>
      </c>
      <c r="AC212" s="7">
        <f t="shared" si="11"/>
        <v>16.220393978146326</v>
      </c>
      <c r="AD212" s="7">
        <f t="shared" si="12"/>
        <v>265.39475263670232</v>
      </c>
      <c r="AE212" s="7">
        <f t="shared" si="13"/>
        <v>0.26539475263670231</v>
      </c>
      <c r="AF212" s="5"/>
      <c r="AG212" s="5" t="s">
        <v>78</v>
      </c>
      <c r="AH212" s="5" t="s">
        <v>79</v>
      </c>
      <c r="AI212" s="5" t="s">
        <v>80</v>
      </c>
      <c r="AJ212" s="7"/>
      <c r="AK212" s="7"/>
    </row>
    <row r="213" spans="1:37" ht="14.5" x14ac:dyDescent="0.35">
      <c r="A213" s="1">
        <v>2019</v>
      </c>
      <c r="B213" s="8"/>
      <c r="C213" s="2" t="s">
        <v>75</v>
      </c>
      <c r="D213" s="2" t="s">
        <v>76</v>
      </c>
      <c r="E213" s="9" t="s">
        <v>82</v>
      </c>
      <c r="F213" s="10" t="s">
        <v>54</v>
      </c>
      <c r="G213" s="11" t="s">
        <v>46</v>
      </c>
      <c r="H213" s="11">
        <v>3</v>
      </c>
      <c r="I213" s="8">
        <v>36.060180000000003</v>
      </c>
      <c r="J213" s="8">
        <v>18.640059999999998</v>
      </c>
      <c r="K213" s="8">
        <v>21.926490000000001</v>
      </c>
      <c r="L213" s="3">
        <v>0.22600000000000001</v>
      </c>
      <c r="M213" s="3">
        <v>1.583</v>
      </c>
      <c r="N213" s="3">
        <v>0.998</v>
      </c>
      <c r="O213" s="3">
        <v>1.929</v>
      </c>
      <c r="P213" s="3">
        <v>1.3680000000000001</v>
      </c>
      <c r="Q213" s="3">
        <v>2.4020000000000001</v>
      </c>
      <c r="R213" s="3">
        <f t="shared" si="2"/>
        <v>4.8040000000000003</v>
      </c>
      <c r="S213" s="3">
        <f t="shared" si="3"/>
        <v>2.7360000000000002</v>
      </c>
      <c r="T213" s="8">
        <f t="shared" si="8"/>
        <v>0.47300000000000009</v>
      </c>
      <c r="U213" s="8">
        <f t="shared" si="9"/>
        <v>0.37000000000000011</v>
      </c>
      <c r="V213" s="8">
        <f t="shared" si="10"/>
        <v>0.81900000000000017</v>
      </c>
      <c r="W213" s="8">
        <f t="shared" si="4"/>
        <v>1.1420000000000001</v>
      </c>
      <c r="X213" s="3">
        <v>4.6399999999999997</v>
      </c>
      <c r="Y213" s="3">
        <v>2.64</v>
      </c>
      <c r="Z213" s="7">
        <f t="shared" si="5"/>
        <v>4.8297113597293189</v>
      </c>
      <c r="AA213" s="7">
        <f t="shared" si="6"/>
        <v>764.20916258582736</v>
      </c>
      <c r="AB213" s="7">
        <f t="shared" si="7"/>
        <v>0.76420916258582738</v>
      </c>
      <c r="AC213" s="7">
        <f t="shared" si="11"/>
        <v>4.8153598987779542</v>
      </c>
      <c r="AD213" s="7">
        <f t="shared" si="12"/>
        <v>766.48677385187398</v>
      </c>
      <c r="AE213" s="7">
        <f t="shared" si="13"/>
        <v>0.76648677385187403</v>
      </c>
      <c r="AF213" s="5"/>
      <c r="AG213" s="5" t="s">
        <v>78</v>
      </c>
      <c r="AH213" s="5" t="s">
        <v>79</v>
      </c>
      <c r="AI213" s="5" t="s">
        <v>80</v>
      </c>
      <c r="AJ213" s="7"/>
      <c r="AK213" s="7"/>
    </row>
    <row r="214" spans="1:37" ht="14.5" x14ac:dyDescent="0.35">
      <c r="A214" s="1">
        <v>2019</v>
      </c>
      <c r="B214" s="8"/>
      <c r="C214" s="2" t="s">
        <v>75</v>
      </c>
      <c r="D214" s="2" t="s">
        <v>76</v>
      </c>
      <c r="E214" s="9" t="s">
        <v>82</v>
      </c>
      <c r="F214" s="10" t="s">
        <v>54</v>
      </c>
      <c r="G214" s="11" t="s">
        <v>46</v>
      </c>
      <c r="H214" s="3">
        <v>4</v>
      </c>
      <c r="I214" s="8">
        <v>44.759329999999999</v>
      </c>
      <c r="J214" s="8">
        <v>16.320060000000002</v>
      </c>
      <c r="K214" s="8">
        <v>22.995519999999999</v>
      </c>
      <c r="L214" s="3">
        <v>0.78600000000000003</v>
      </c>
      <c r="M214" s="3">
        <v>1.2210000000000001</v>
      </c>
      <c r="N214" s="3">
        <v>1.389</v>
      </c>
      <c r="O214" s="3">
        <v>1.7589999999999999</v>
      </c>
      <c r="P214" s="3">
        <v>1.853</v>
      </c>
      <c r="Q214" s="3">
        <v>2.2570000000000001</v>
      </c>
      <c r="R214" s="3">
        <f t="shared" si="2"/>
        <v>4.5140000000000002</v>
      </c>
      <c r="S214" s="3">
        <f t="shared" si="3"/>
        <v>3.706</v>
      </c>
      <c r="T214" s="8">
        <f t="shared" si="8"/>
        <v>0.49800000000000022</v>
      </c>
      <c r="U214" s="8">
        <f t="shared" si="9"/>
        <v>0.46399999999999997</v>
      </c>
      <c r="V214" s="8">
        <f t="shared" si="10"/>
        <v>1.036</v>
      </c>
      <c r="W214" s="8">
        <f t="shared" si="4"/>
        <v>1.0669999999999999</v>
      </c>
      <c r="X214" s="3">
        <v>3.86</v>
      </c>
      <c r="Y214" s="3">
        <v>3.2</v>
      </c>
      <c r="Z214" s="7">
        <f t="shared" si="5"/>
        <v>11.278405328335875</v>
      </c>
      <c r="AA214" s="7">
        <f t="shared" si="6"/>
        <v>406.20139012013175</v>
      </c>
      <c r="AB214" s="7">
        <f t="shared" si="7"/>
        <v>0.40620139012013173</v>
      </c>
      <c r="AC214" s="7">
        <f t="shared" si="11"/>
        <v>10.812740771789821</v>
      </c>
      <c r="AD214" s="7">
        <f t="shared" si="12"/>
        <v>423.69497423454777</v>
      </c>
      <c r="AE214" s="7">
        <f t="shared" si="13"/>
        <v>0.42369497423454777</v>
      </c>
      <c r="AF214" s="5"/>
      <c r="AG214" s="5" t="s">
        <v>78</v>
      </c>
      <c r="AH214" s="5" t="s">
        <v>79</v>
      </c>
      <c r="AI214" s="5" t="s">
        <v>80</v>
      </c>
      <c r="AJ214" s="7"/>
      <c r="AK214" s="7"/>
    </row>
    <row r="215" spans="1:37" ht="14.5" x14ac:dyDescent="0.35">
      <c r="A215" s="1">
        <v>2019</v>
      </c>
      <c r="B215" s="8"/>
      <c r="C215" s="2" t="s">
        <v>75</v>
      </c>
      <c r="D215" s="2" t="s">
        <v>76</v>
      </c>
      <c r="E215" s="9" t="s">
        <v>82</v>
      </c>
      <c r="F215" s="10" t="s">
        <v>54</v>
      </c>
      <c r="G215" s="11" t="s">
        <v>46</v>
      </c>
      <c r="H215" s="3">
        <v>5</v>
      </c>
      <c r="I215" s="8">
        <v>40.794040000000003</v>
      </c>
      <c r="J215" s="8">
        <v>10.790609999999999</v>
      </c>
      <c r="K215" s="8">
        <v>14.237159999999999</v>
      </c>
      <c r="L215" s="3">
        <v>0.46800000000000003</v>
      </c>
      <c r="M215" s="3">
        <v>0.84099999999999997</v>
      </c>
      <c r="N215" s="3">
        <v>0.76800000000000002</v>
      </c>
      <c r="O215" s="3">
        <v>1.2270000000000001</v>
      </c>
      <c r="P215" s="3">
        <v>1.1950000000000001</v>
      </c>
      <c r="Q215" s="3">
        <v>1.5309999999999999</v>
      </c>
      <c r="R215" s="3">
        <f t="shared" si="2"/>
        <v>3.0619999999999998</v>
      </c>
      <c r="S215" s="3">
        <f t="shared" si="3"/>
        <v>2.39</v>
      </c>
      <c r="T215" s="8">
        <f t="shared" si="8"/>
        <v>0.30399999999999983</v>
      </c>
      <c r="U215" s="8">
        <f t="shared" si="9"/>
        <v>0.42700000000000005</v>
      </c>
      <c r="V215" s="8">
        <f t="shared" si="10"/>
        <v>0.69</v>
      </c>
      <c r="W215" s="8">
        <f t="shared" si="4"/>
        <v>0.72700000000000009</v>
      </c>
      <c r="X215" s="3">
        <v>3.18</v>
      </c>
      <c r="Y215" s="3">
        <v>2.16</v>
      </c>
      <c r="Z215" s="7">
        <f t="shared" si="5"/>
        <v>2.0519595149461334</v>
      </c>
      <c r="AA215" s="7">
        <f t="shared" si="6"/>
        <v>2034.8549465783578</v>
      </c>
      <c r="AB215" s="7">
        <f t="shared" si="7"/>
        <v>2.0348549465783581</v>
      </c>
      <c r="AC215" s="7">
        <f t="shared" si="11"/>
        <v>1.9842540949656919</v>
      </c>
      <c r="AD215" s="7">
        <f t="shared" si="12"/>
        <v>2104.2869357106511</v>
      </c>
      <c r="AE215" s="7">
        <f t="shared" si="13"/>
        <v>2.1042869357106513</v>
      </c>
      <c r="AF215" s="5"/>
      <c r="AG215" s="5" t="s">
        <v>78</v>
      </c>
      <c r="AH215" s="5" t="s">
        <v>79</v>
      </c>
      <c r="AI215" s="5" t="s">
        <v>80</v>
      </c>
      <c r="AJ215" s="7"/>
      <c r="AK215" s="7"/>
    </row>
    <row r="216" spans="1:37" ht="14.5" x14ac:dyDescent="0.35">
      <c r="A216" s="1">
        <v>2019</v>
      </c>
      <c r="B216" s="8"/>
      <c r="C216" s="2" t="s">
        <v>75</v>
      </c>
      <c r="D216" s="2" t="s">
        <v>76</v>
      </c>
      <c r="E216" s="9" t="s">
        <v>82</v>
      </c>
      <c r="F216" s="10" t="s">
        <v>54</v>
      </c>
      <c r="G216" s="11" t="s">
        <v>46</v>
      </c>
      <c r="H216" s="3">
        <v>6</v>
      </c>
      <c r="I216" s="8">
        <v>44.871470000000002</v>
      </c>
      <c r="J216" s="8">
        <v>14.43168</v>
      </c>
      <c r="K216" s="8">
        <v>16.165569999999999</v>
      </c>
      <c r="L216" s="3">
        <v>0.17599999999999999</v>
      </c>
      <c r="M216" s="3">
        <v>1.2789999999999999</v>
      </c>
      <c r="N216" s="3">
        <v>0.877</v>
      </c>
      <c r="O216" s="3">
        <v>1.8160000000000001</v>
      </c>
      <c r="P216" s="3">
        <v>1.361</v>
      </c>
      <c r="Q216" s="3">
        <v>2.1989999999999998</v>
      </c>
      <c r="R216" s="3">
        <f t="shared" si="2"/>
        <v>4.3979999999999997</v>
      </c>
      <c r="S216" s="3">
        <f t="shared" si="3"/>
        <v>2.722</v>
      </c>
      <c r="T216" s="8">
        <f t="shared" si="8"/>
        <v>0.38299999999999979</v>
      </c>
      <c r="U216" s="8">
        <f t="shared" si="9"/>
        <v>0.48399999999999999</v>
      </c>
      <c r="V216" s="8">
        <f t="shared" si="10"/>
        <v>0.91999999999999993</v>
      </c>
      <c r="W216" s="8">
        <f t="shared" si="4"/>
        <v>1.1850000000000001</v>
      </c>
      <c r="X216" s="3">
        <v>3.91</v>
      </c>
      <c r="Y216" s="3">
        <v>2.19</v>
      </c>
      <c r="Z216" s="7">
        <f t="shared" si="5"/>
        <v>4.3540106433562773</v>
      </c>
      <c r="AA216" s="7">
        <f t="shared" si="6"/>
        <v>1054.8393872133486</v>
      </c>
      <c r="AB216" s="7">
        <f t="shared" si="7"/>
        <v>1.0548393872133486</v>
      </c>
      <c r="AC216" s="7">
        <f t="shared" si="11"/>
        <v>4.3485342021533375</v>
      </c>
      <c r="AD216" s="7">
        <f t="shared" si="12"/>
        <v>1056.1678270080174</v>
      </c>
      <c r="AE216" s="7">
        <f t="shared" si="13"/>
        <v>1.0561678270080175</v>
      </c>
      <c r="AF216" s="5"/>
      <c r="AG216" s="5" t="s">
        <v>78</v>
      </c>
      <c r="AH216" s="5" t="s">
        <v>79</v>
      </c>
      <c r="AI216" s="5" t="s">
        <v>80</v>
      </c>
      <c r="AJ216" s="7"/>
      <c r="AK216" s="7"/>
    </row>
    <row r="217" spans="1:37" ht="14.5" x14ac:dyDescent="0.35">
      <c r="A217" s="1">
        <v>2019</v>
      </c>
      <c r="B217" s="8"/>
      <c r="C217" s="2" t="s">
        <v>75</v>
      </c>
      <c r="D217" s="2" t="s">
        <v>76</v>
      </c>
      <c r="E217" s="9" t="s">
        <v>82</v>
      </c>
      <c r="F217" s="10" t="s">
        <v>54</v>
      </c>
      <c r="G217" s="11" t="s">
        <v>40</v>
      </c>
      <c r="H217" s="3">
        <v>1</v>
      </c>
      <c r="I217" s="8">
        <v>28.562169999999998</v>
      </c>
      <c r="J217" s="8">
        <v>11.279339999999999</v>
      </c>
      <c r="K217" s="8">
        <v>14.4473</v>
      </c>
      <c r="L217" s="3">
        <v>0.50600000000000001</v>
      </c>
      <c r="M217" s="3">
        <v>1.113</v>
      </c>
      <c r="N217" s="3">
        <v>0.78800000000000003</v>
      </c>
      <c r="O217" s="3">
        <v>1.609</v>
      </c>
      <c r="P217" s="3">
        <v>1.1890000000000001</v>
      </c>
      <c r="Q217" s="3">
        <v>2.0350000000000001</v>
      </c>
      <c r="R217" s="3">
        <f t="shared" si="2"/>
        <v>4.07</v>
      </c>
      <c r="S217" s="3">
        <f t="shared" si="3"/>
        <v>2.3780000000000001</v>
      </c>
      <c r="T217" s="8">
        <f t="shared" si="8"/>
        <v>0.42600000000000016</v>
      </c>
      <c r="U217" s="8">
        <f t="shared" si="9"/>
        <v>0.40100000000000002</v>
      </c>
      <c r="V217" s="8">
        <f t="shared" si="10"/>
        <v>0.92200000000000015</v>
      </c>
      <c r="W217" s="8">
        <f t="shared" si="4"/>
        <v>0.68300000000000005</v>
      </c>
      <c r="X217" s="3">
        <v>3.94</v>
      </c>
      <c r="Y217" s="3">
        <v>2.29</v>
      </c>
      <c r="Z217" s="7">
        <f t="shared" si="5"/>
        <v>2.6865805036918702</v>
      </c>
      <c r="AA217" s="7">
        <f t="shared" si="6"/>
        <v>1088.1702984609183</v>
      </c>
      <c r="AB217" s="7">
        <f t="shared" si="7"/>
        <v>1.0881702984609183</v>
      </c>
      <c r="AC217" s="7">
        <f t="shared" si="11"/>
        <v>2.573330924691406</v>
      </c>
      <c r="AD217" s="7">
        <f t="shared" si="12"/>
        <v>1136.0595252210899</v>
      </c>
      <c r="AE217" s="7">
        <f t="shared" si="13"/>
        <v>1.1360595252210899</v>
      </c>
      <c r="AF217" s="5"/>
      <c r="AG217" s="5" t="s">
        <v>78</v>
      </c>
      <c r="AH217" s="5" t="s">
        <v>79</v>
      </c>
      <c r="AI217" s="5" t="s">
        <v>80</v>
      </c>
      <c r="AJ217" s="7"/>
      <c r="AK217" s="7"/>
    </row>
    <row r="218" spans="1:37" ht="14.5" x14ac:dyDescent="0.35">
      <c r="A218" s="1">
        <v>2019</v>
      </c>
      <c r="B218" s="8"/>
      <c r="C218" s="2" t="s">
        <v>75</v>
      </c>
      <c r="D218" s="2" t="s">
        <v>76</v>
      </c>
      <c r="E218" s="9" t="s">
        <v>82</v>
      </c>
      <c r="F218" s="10" t="s">
        <v>54</v>
      </c>
      <c r="G218" s="11" t="s">
        <v>40</v>
      </c>
      <c r="H218" s="11">
        <v>2</v>
      </c>
      <c r="I218" s="8">
        <v>22.79429</v>
      </c>
      <c r="J218" s="8">
        <v>12.71712</v>
      </c>
      <c r="K218" s="8">
        <v>16.18299</v>
      </c>
      <c r="L218" s="3">
        <v>0.68700000000000006</v>
      </c>
      <c r="M218" s="3">
        <v>1.397</v>
      </c>
      <c r="N218" s="3">
        <v>1.242</v>
      </c>
      <c r="O218" s="3">
        <v>2.0019999999999998</v>
      </c>
      <c r="P218" s="3">
        <v>1.63</v>
      </c>
      <c r="Q218" s="3">
        <v>2.3450000000000002</v>
      </c>
      <c r="R218" s="3">
        <f t="shared" si="2"/>
        <v>4.6900000000000004</v>
      </c>
      <c r="S218" s="3">
        <f t="shared" si="3"/>
        <v>3.26</v>
      </c>
      <c r="T218" s="8">
        <f t="shared" si="8"/>
        <v>0.34300000000000042</v>
      </c>
      <c r="U218" s="8">
        <f t="shared" si="9"/>
        <v>0.3879999999999999</v>
      </c>
      <c r="V218" s="8">
        <f t="shared" si="10"/>
        <v>0.94800000000000018</v>
      </c>
      <c r="W218" s="8">
        <f t="shared" si="4"/>
        <v>0.94299999999999984</v>
      </c>
      <c r="X218" s="3">
        <v>4.13</v>
      </c>
      <c r="Y218" s="3">
        <v>2.65</v>
      </c>
      <c r="Z218" s="7">
        <f t="shared" si="5"/>
        <v>7.9761909351569757</v>
      </c>
      <c r="AA218" s="7">
        <f t="shared" si="6"/>
        <v>292.5068590603413</v>
      </c>
      <c r="AB218" s="7">
        <f t="shared" si="7"/>
        <v>0.2925068590603413</v>
      </c>
      <c r="AC218" s="7">
        <f t="shared" si="11"/>
        <v>7.6204314412235554</v>
      </c>
      <c r="AD218" s="7">
        <f t="shared" si="12"/>
        <v>306.16252842158326</v>
      </c>
      <c r="AE218" s="7">
        <f t="shared" si="13"/>
        <v>0.30616252842158326</v>
      </c>
      <c r="AF218" s="5"/>
      <c r="AG218" s="5" t="s">
        <v>78</v>
      </c>
      <c r="AH218" s="5" t="s">
        <v>79</v>
      </c>
      <c r="AI218" s="5" t="s">
        <v>80</v>
      </c>
      <c r="AJ218" s="7"/>
      <c r="AK218" s="7"/>
    </row>
    <row r="219" spans="1:37" ht="14.5" x14ac:dyDescent="0.35">
      <c r="A219" s="1">
        <v>2019</v>
      </c>
      <c r="B219" s="8"/>
      <c r="C219" s="2" t="s">
        <v>75</v>
      </c>
      <c r="D219" s="2" t="s">
        <v>76</v>
      </c>
      <c r="E219" s="9" t="s">
        <v>82</v>
      </c>
      <c r="F219" s="10" t="s">
        <v>54</v>
      </c>
      <c r="G219" s="11" t="s">
        <v>40</v>
      </c>
      <c r="H219" s="11">
        <v>3</v>
      </c>
      <c r="I219" s="8">
        <v>25.28276</v>
      </c>
      <c r="J219" s="8">
        <v>13.55878</v>
      </c>
      <c r="K219" s="8">
        <v>15.038930000000001</v>
      </c>
      <c r="L219" s="3">
        <v>9.8000000000000004E-2</v>
      </c>
      <c r="M219" s="3">
        <v>1.171</v>
      </c>
      <c r="N219" s="3">
        <v>0.42299999999999999</v>
      </c>
      <c r="O219" s="3">
        <v>1.694</v>
      </c>
      <c r="P219" s="3">
        <v>0.86599999999999999</v>
      </c>
      <c r="Q219" s="3">
        <v>2.2250000000000001</v>
      </c>
      <c r="R219" s="3">
        <f t="shared" si="2"/>
        <v>4.45</v>
      </c>
      <c r="S219" s="3">
        <f t="shared" si="3"/>
        <v>1.732</v>
      </c>
      <c r="T219" s="8">
        <f t="shared" si="8"/>
        <v>0.53100000000000014</v>
      </c>
      <c r="U219" s="8">
        <f t="shared" si="9"/>
        <v>0.443</v>
      </c>
      <c r="V219" s="8">
        <f t="shared" si="10"/>
        <v>1.054</v>
      </c>
      <c r="W219" s="8">
        <f t="shared" si="4"/>
        <v>0.76800000000000002</v>
      </c>
      <c r="X219" s="3">
        <v>3.76</v>
      </c>
      <c r="Y219" s="3">
        <v>2.16</v>
      </c>
      <c r="Z219" s="7">
        <f t="shared" si="5"/>
        <v>1.1349417512009297</v>
      </c>
      <c r="AA219" s="7">
        <f t="shared" si="6"/>
        <v>2280.113343345663</v>
      </c>
      <c r="AB219" s="7">
        <f t="shared" si="7"/>
        <v>2.2801133433456631</v>
      </c>
      <c r="AC219" s="7">
        <f t="shared" si="11"/>
        <v>1.1340761357426623</v>
      </c>
      <c r="AD219" s="7">
        <f t="shared" si="12"/>
        <v>2281.8537038861914</v>
      </c>
      <c r="AE219" s="7">
        <f t="shared" si="13"/>
        <v>2.2818537038861915</v>
      </c>
      <c r="AF219" s="5"/>
      <c r="AG219" s="5" t="s">
        <v>78</v>
      </c>
      <c r="AH219" s="5" t="s">
        <v>79</v>
      </c>
      <c r="AI219" s="5" t="s">
        <v>80</v>
      </c>
      <c r="AJ219" s="7"/>
      <c r="AK219" s="7"/>
    </row>
    <row r="220" spans="1:37" ht="14.5" x14ac:dyDescent="0.35">
      <c r="A220" s="1">
        <v>2019</v>
      </c>
      <c r="B220" s="8"/>
      <c r="C220" s="2" t="s">
        <v>75</v>
      </c>
      <c r="D220" s="2" t="s">
        <v>76</v>
      </c>
      <c r="E220" s="9" t="s">
        <v>82</v>
      </c>
      <c r="F220" s="10" t="s">
        <v>54</v>
      </c>
      <c r="G220" s="11" t="s">
        <v>40</v>
      </c>
      <c r="H220" s="3">
        <v>4</v>
      </c>
      <c r="I220" s="8">
        <v>33.887590000000003</v>
      </c>
      <c r="J220" s="8">
        <v>11.576919999999999</v>
      </c>
      <c r="K220" s="8">
        <v>13.124230000000001</v>
      </c>
      <c r="L220" s="3">
        <v>0.38400000000000001</v>
      </c>
      <c r="M220" s="3">
        <v>1.1180000000000001</v>
      </c>
      <c r="N220" s="3">
        <v>0.89500000000000002</v>
      </c>
      <c r="O220" s="3">
        <v>1.3580000000000001</v>
      </c>
      <c r="P220" s="3">
        <v>1.1739999999999999</v>
      </c>
      <c r="Q220" s="3">
        <v>1.7809999999999999</v>
      </c>
      <c r="R220" s="3">
        <f t="shared" si="2"/>
        <v>3.5619999999999998</v>
      </c>
      <c r="S220" s="3">
        <f t="shared" si="3"/>
        <v>2.3479999999999999</v>
      </c>
      <c r="T220" s="8">
        <f t="shared" si="8"/>
        <v>0.42299999999999982</v>
      </c>
      <c r="U220" s="8">
        <f t="shared" si="9"/>
        <v>0.27899999999999991</v>
      </c>
      <c r="V220" s="8">
        <f t="shared" si="10"/>
        <v>0.66299999999999981</v>
      </c>
      <c r="W220" s="8">
        <f t="shared" si="4"/>
        <v>0.78999999999999992</v>
      </c>
      <c r="X220" s="3">
        <v>3.31</v>
      </c>
      <c r="Y220" s="3">
        <v>2.66</v>
      </c>
      <c r="Z220" s="7">
        <f t="shared" si="5"/>
        <v>2.2633832185470077</v>
      </c>
      <c r="AA220" s="7">
        <f t="shared" si="6"/>
        <v>1532.4563716692721</v>
      </c>
      <c r="AB220" s="7">
        <f t="shared" si="7"/>
        <v>1.5324563716692721</v>
      </c>
      <c r="AC220" s="7">
        <f t="shared" si="11"/>
        <v>2.2136638781968245</v>
      </c>
      <c r="AD220" s="7">
        <f t="shared" si="12"/>
        <v>1566.8756530539849</v>
      </c>
      <c r="AE220" s="7">
        <f t="shared" si="13"/>
        <v>1.5668756530539849</v>
      </c>
      <c r="AF220" s="5"/>
      <c r="AG220" s="5" t="s">
        <v>78</v>
      </c>
      <c r="AH220" s="5" t="s">
        <v>79</v>
      </c>
      <c r="AI220" s="5" t="s">
        <v>80</v>
      </c>
      <c r="AJ220" s="7"/>
      <c r="AK220" s="7"/>
    </row>
    <row r="221" spans="1:37" ht="14.5" x14ac:dyDescent="0.35">
      <c r="A221" s="1">
        <v>2019</v>
      </c>
      <c r="B221" s="8"/>
      <c r="C221" s="2" t="s">
        <v>75</v>
      </c>
      <c r="D221" s="2" t="s">
        <v>76</v>
      </c>
      <c r="E221" s="9" t="s">
        <v>82</v>
      </c>
      <c r="F221" s="10" t="s">
        <v>54</v>
      </c>
      <c r="G221" s="11" t="s">
        <v>40</v>
      </c>
      <c r="H221" s="3">
        <v>5</v>
      </c>
      <c r="I221" s="8">
        <v>28.082280000000001</v>
      </c>
      <c r="J221" s="8">
        <v>18.865410000000001</v>
      </c>
      <c r="K221" s="8">
        <v>19.926169999999999</v>
      </c>
      <c r="L221" s="3">
        <v>0.64100000000000001</v>
      </c>
      <c r="M221" s="3">
        <v>1.353</v>
      </c>
      <c r="N221" s="3">
        <v>1.1220000000000001</v>
      </c>
      <c r="O221" s="3">
        <v>1.712</v>
      </c>
      <c r="P221" s="3">
        <v>1.4590000000000001</v>
      </c>
      <c r="Q221" s="3">
        <v>2.0840000000000001</v>
      </c>
      <c r="R221" s="3">
        <f t="shared" si="2"/>
        <v>4.1680000000000001</v>
      </c>
      <c r="S221" s="3">
        <f t="shared" si="3"/>
        <v>2.9180000000000001</v>
      </c>
      <c r="T221" s="8">
        <f t="shared" si="8"/>
        <v>0.37200000000000011</v>
      </c>
      <c r="U221" s="8">
        <f t="shared" si="9"/>
        <v>0.33699999999999997</v>
      </c>
      <c r="V221" s="8">
        <f t="shared" si="10"/>
        <v>0.73100000000000009</v>
      </c>
      <c r="W221" s="8">
        <f t="shared" si="4"/>
        <v>0.81800000000000006</v>
      </c>
      <c r="X221" s="3">
        <v>4.12</v>
      </c>
      <c r="Y221" s="3">
        <v>3.04</v>
      </c>
      <c r="Z221" s="7">
        <f t="shared" si="5"/>
        <v>5.0833904848457037</v>
      </c>
      <c r="AA221" s="7">
        <f t="shared" si="6"/>
        <v>565.43725611258935</v>
      </c>
      <c r="AB221" s="7">
        <f t="shared" si="7"/>
        <v>0.56543725611258933</v>
      </c>
      <c r="AC221" s="7">
        <f t="shared" si="11"/>
        <v>4.803516992864961</v>
      </c>
      <c r="AD221" s="7">
        <f t="shared" si="12"/>
        <v>598.38205460071833</v>
      </c>
      <c r="AE221" s="7">
        <f t="shared" si="13"/>
        <v>0.59838205460071836</v>
      </c>
      <c r="AF221" s="5"/>
      <c r="AG221" s="5" t="s">
        <v>78</v>
      </c>
      <c r="AH221" s="5" t="s">
        <v>79</v>
      </c>
      <c r="AI221" s="5" t="s">
        <v>80</v>
      </c>
      <c r="AJ221" s="7"/>
      <c r="AK221" s="7"/>
    </row>
    <row r="222" spans="1:37" ht="14.5" x14ac:dyDescent="0.35">
      <c r="A222" s="1">
        <v>2019</v>
      </c>
      <c r="B222" s="8"/>
      <c r="C222" s="2" t="s">
        <v>75</v>
      </c>
      <c r="D222" s="2" t="s">
        <v>76</v>
      </c>
      <c r="E222" s="9" t="s">
        <v>82</v>
      </c>
      <c r="F222" s="10" t="s">
        <v>54</v>
      </c>
      <c r="G222" s="11" t="s">
        <v>40</v>
      </c>
      <c r="H222" s="3">
        <v>6</v>
      </c>
      <c r="I222" s="8">
        <v>37.130270000000003</v>
      </c>
      <c r="J222" s="8">
        <v>15.102690000000001</v>
      </c>
      <c r="K222" s="8">
        <v>23.166170000000001</v>
      </c>
      <c r="L222" s="3">
        <v>0.19900000000000001</v>
      </c>
      <c r="M222" s="3">
        <v>1.4970000000000001</v>
      </c>
      <c r="N222" s="3">
        <v>1.228</v>
      </c>
      <c r="O222" s="3">
        <v>1.83</v>
      </c>
      <c r="P222" s="3">
        <v>1.8220000000000001</v>
      </c>
      <c r="Q222" s="3">
        <v>2.4049999999999998</v>
      </c>
      <c r="R222" s="3">
        <f t="shared" si="2"/>
        <v>4.8099999999999996</v>
      </c>
      <c r="S222" s="3">
        <f t="shared" si="3"/>
        <v>3.6440000000000001</v>
      </c>
      <c r="T222" s="8">
        <f t="shared" si="8"/>
        <v>0.57499999999999973</v>
      </c>
      <c r="U222" s="8">
        <f t="shared" si="9"/>
        <v>0.59400000000000008</v>
      </c>
      <c r="V222" s="8">
        <f t="shared" si="10"/>
        <v>0.9079999999999997</v>
      </c>
      <c r="W222" s="8">
        <f t="shared" si="4"/>
        <v>1.623</v>
      </c>
      <c r="X222" s="3">
        <v>4.5999999999999996</v>
      </c>
      <c r="Y222" s="3">
        <v>2.5099999999999998</v>
      </c>
      <c r="Z222" s="7">
        <f t="shared" si="5"/>
        <v>11.424838771769158</v>
      </c>
      <c r="AA222" s="7">
        <f t="shared" si="6"/>
        <v>332.64695632722953</v>
      </c>
      <c r="AB222" s="7">
        <f t="shared" si="7"/>
        <v>0.33264695632722951</v>
      </c>
      <c r="AC222" s="7">
        <f t="shared" si="11"/>
        <v>11.415573228021493</v>
      </c>
      <c r="AD222" s="7">
        <f t="shared" si="12"/>
        <v>332.9169519608094</v>
      </c>
      <c r="AE222" s="7">
        <f t="shared" si="13"/>
        <v>0.33291695196080939</v>
      </c>
      <c r="AF222" s="5"/>
      <c r="AG222" s="5" t="s">
        <v>78</v>
      </c>
      <c r="AH222" s="5" t="s">
        <v>79</v>
      </c>
      <c r="AI222" s="5" t="s">
        <v>80</v>
      </c>
      <c r="AJ222" s="7"/>
      <c r="AK222" s="7"/>
    </row>
    <row r="223" spans="1:37" ht="14.5" x14ac:dyDescent="0.35">
      <c r="A223" s="1">
        <v>2019</v>
      </c>
      <c r="B223" s="8"/>
      <c r="C223" s="2" t="s">
        <v>75</v>
      </c>
      <c r="D223" s="2" t="s">
        <v>76</v>
      </c>
      <c r="E223" s="9" t="s">
        <v>82</v>
      </c>
      <c r="F223" s="10" t="s">
        <v>54</v>
      </c>
      <c r="G223" s="11" t="s">
        <v>74</v>
      </c>
      <c r="H223" s="3">
        <v>2</v>
      </c>
      <c r="I223" s="8">
        <v>13.005089999999999</v>
      </c>
      <c r="J223" s="8">
        <v>7.14194</v>
      </c>
      <c r="K223" s="8">
        <v>8.0278100000000006</v>
      </c>
      <c r="L223" s="3">
        <v>0.19800000000000001</v>
      </c>
      <c r="M223" s="3">
        <v>0.43</v>
      </c>
      <c r="N223" s="3">
        <v>0.17100000000000001</v>
      </c>
      <c r="O223" s="3">
        <v>0.77800000000000002</v>
      </c>
      <c r="P223" s="3">
        <v>0.51500000000000001</v>
      </c>
      <c r="Q223" s="3">
        <v>1.123</v>
      </c>
      <c r="R223" s="3">
        <f t="shared" si="2"/>
        <v>2.246</v>
      </c>
      <c r="S223" s="3">
        <f t="shared" si="3"/>
        <v>1.03</v>
      </c>
      <c r="T223" s="8">
        <f t="shared" si="8"/>
        <v>0.34499999999999997</v>
      </c>
      <c r="U223" s="8">
        <f t="shared" si="9"/>
        <v>0.34399999999999997</v>
      </c>
      <c r="V223" s="8">
        <f t="shared" si="10"/>
        <v>0.69300000000000006</v>
      </c>
      <c r="W223" s="8">
        <f t="shared" si="4"/>
        <v>0.317</v>
      </c>
      <c r="X223" s="3">
        <v>3.63</v>
      </c>
      <c r="Y223" s="3">
        <v>1.54</v>
      </c>
      <c r="Z223" s="7">
        <f t="shared" si="5"/>
        <v>0.12047344371235805</v>
      </c>
      <c r="AA223" s="7">
        <f t="shared" si="6"/>
        <v>11049.116787540243</v>
      </c>
      <c r="AB223" s="7">
        <f t="shared" si="7"/>
        <v>11.049116787540243</v>
      </c>
      <c r="AC223" s="7">
        <f t="shared" si="11"/>
        <v>0.11785191929159849</v>
      </c>
      <c r="AD223" s="7">
        <f t="shared" si="12"/>
        <v>11294.895809727335</v>
      </c>
      <c r="AE223" s="7">
        <f t="shared" si="13"/>
        <v>11.294895809727336</v>
      </c>
      <c r="AF223" s="5"/>
      <c r="AG223" s="5" t="s">
        <v>78</v>
      </c>
      <c r="AH223" s="5" t="s">
        <v>79</v>
      </c>
      <c r="AI223" s="5" t="s">
        <v>80</v>
      </c>
      <c r="AJ223" s="7"/>
      <c r="AK223" s="7"/>
    </row>
    <row r="224" spans="1:37" ht="14.5" x14ac:dyDescent="0.35">
      <c r="A224" s="1">
        <v>2019</v>
      </c>
      <c r="B224" s="8"/>
      <c r="C224" s="2" t="s">
        <v>75</v>
      </c>
      <c r="D224" s="2" t="s">
        <v>76</v>
      </c>
      <c r="E224" s="9" t="s">
        <v>82</v>
      </c>
      <c r="F224" s="10" t="s">
        <v>55</v>
      </c>
      <c r="G224" s="11" t="s">
        <v>40</v>
      </c>
      <c r="H224" s="11">
        <v>3</v>
      </c>
      <c r="I224" s="8">
        <v>28.124099999999999</v>
      </c>
      <c r="J224" s="8">
        <v>23.112649999999999</v>
      </c>
      <c r="K224" s="8">
        <v>23.347490000000001</v>
      </c>
      <c r="L224" s="3">
        <v>0.63800000000000001</v>
      </c>
      <c r="M224" s="3">
        <v>1.365</v>
      </c>
      <c r="N224" s="3">
        <v>0.72799999999999998</v>
      </c>
      <c r="O224" s="3">
        <v>1.4350000000000001</v>
      </c>
      <c r="P224" s="3">
        <v>1.06</v>
      </c>
      <c r="Q224" s="3">
        <v>1.7110000000000001</v>
      </c>
      <c r="R224" s="3">
        <f t="shared" si="2"/>
        <v>3.4220000000000002</v>
      </c>
      <c r="S224" s="3">
        <f t="shared" si="3"/>
        <v>2.12</v>
      </c>
      <c r="T224" s="8">
        <f t="shared" si="8"/>
        <v>0.27600000000000002</v>
      </c>
      <c r="U224" s="8">
        <f t="shared" si="9"/>
        <v>0.33200000000000007</v>
      </c>
      <c r="V224" s="8">
        <f t="shared" si="10"/>
        <v>0.34600000000000009</v>
      </c>
      <c r="W224" s="8">
        <f t="shared" si="4"/>
        <v>0.42200000000000004</v>
      </c>
      <c r="X224" s="3">
        <v>4.51</v>
      </c>
      <c r="Y224" s="3">
        <v>3.38</v>
      </c>
      <c r="Z224" s="7">
        <f t="shared" si="5"/>
        <v>1.6005066638296053</v>
      </c>
      <c r="AA224" s="7">
        <f t="shared" si="6"/>
        <v>1798.5672186220065</v>
      </c>
      <c r="AB224" s="7">
        <f t="shared" si="7"/>
        <v>1.7985672186220065</v>
      </c>
      <c r="AC224" s="7">
        <f t="shared" si="11"/>
        <v>1.3220968314097887</v>
      </c>
      <c r="AD224" s="7">
        <f t="shared" si="12"/>
        <v>2177.3131516247931</v>
      </c>
      <c r="AE224" s="7">
        <f t="shared" si="13"/>
        <v>2.177313151624793</v>
      </c>
      <c r="AF224" s="5"/>
      <c r="AG224" s="5" t="s">
        <v>78</v>
      </c>
      <c r="AH224" s="5" t="s">
        <v>79</v>
      </c>
      <c r="AI224" s="5" t="s">
        <v>80</v>
      </c>
      <c r="AJ224" s="7"/>
      <c r="AK224" s="7"/>
    </row>
    <row r="225" spans="1:37" ht="14.5" x14ac:dyDescent="0.35">
      <c r="A225" s="1">
        <v>2019</v>
      </c>
      <c r="B225" s="8"/>
      <c r="C225" s="2" t="s">
        <v>75</v>
      </c>
      <c r="D225" s="2" t="s">
        <v>76</v>
      </c>
      <c r="E225" s="9" t="s">
        <v>82</v>
      </c>
      <c r="F225" s="10" t="s">
        <v>55</v>
      </c>
      <c r="G225" s="11" t="s">
        <v>40</v>
      </c>
      <c r="H225" s="3">
        <v>5</v>
      </c>
      <c r="I225" s="8">
        <v>8.0830599999999997</v>
      </c>
      <c r="J225" s="8">
        <v>10.12149</v>
      </c>
      <c r="K225" s="8">
        <v>10.13191</v>
      </c>
      <c r="L225" s="3">
        <v>0.32100000000000001</v>
      </c>
      <c r="M225" s="3">
        <v>0.82499999999999996</v>
      </c>
      <c r="N225" s="3">
        <v>0.40699999999999997</v>
      </c>
      <c r="O225" s="3">
        <v>0.98299999999999998</v>
      </c>
      <c r="P225" s="3">
        <v>0.63</v>
      </c>
      <c r="Q225" s="3">
        <v>1.216</v>
      </c>
      <c r="R225" s="3">
        <f t="shared" si="2"/>
        <v>2.4319999999999999</v>
      </c>
      <c r="S225" s="3">
        <f t="shared" si="3"/>
        <v>1.26</v>
      </c>
      <c r="T225" s="8">
        <f t="shared" si="8"/>
        <v>0.23299999999999998</v>
      </c>
      <c r="U225" s="8">
        <f t="shared" si="9"/>
        <v>0.22300000000000003</v>
      </c>
      <c r="V225" s="8">
        <f t="shared" si="10"/>
        <v>0.39100000000000001</v>
      </c>
      <c r="W225" s="8">
        <f t="shared" si="4"/>
        <v>0.309</v>
      </c>
      <c r="X225" s="3">
        <v>2.84</v>
      </c>
      <c r="Y225" s="3">
        <v>1.67</v>
      </c>
      <c r="Z225" s="7">
        <f t="shared" si="5"/>
        <v>0.23880592874865877</v>
      </c>
      <c r="AA225" s="7">
        <f t="shared" si="6"/>
        <v>3464.4653704868006</v>
      </c>
      <c r="AB225" s="7">
        <f t="shared" si="7"/>
        <v>3.4644653704868005</v>
      </c>
      <c r="AC225" s="7">
        <f t="shared" si="11"/>
        <v>0.21737411496480719</v>
      </c>
      <c r="AD225" s="7">
        <f t="shared" si="12"/>
        <v>3806.0413520285611</v>
      </c>
      <c r="AE225" s="7">
        <f t="shared" si="13"/>
        <v>3.806041352028561</v>
      </c>
      <c r="AF225" s="5"/>
      <c r="AG225" s="5" t="s">
        <v>78</v>
      </c>
      <c r="AH225" s="5" t="s">
        <v>79</v>
      </c>
      <c r="AI225" s="5" t="s">
        <v>80</v>
      </c>
      <c r="AJ225" s="7"/>
      <c r="AK225" s="7"/>
    </row>
    <row r="226" spans="1:37" ht="14.5" x14ac:dyDescent="0.35">
      <c r="A226" s="1">
        <v>2019</v>
      </c>
      <c r="B226" s="8"/>
      <c r="C226" s="2" t="s">
        <v>75</v>
      </c>
      <c r="D226" s="2" t="s">
        <v>76</v>
      </c>
      <c r="E226" s="9" t="s">
        <v>82</v>
      </c>
      <c r="F226" s="10" t="s">
        <v>55</v>
      </c>
      <c r="G226" s="11" t="s">
        <v>40</v>
      </c>
      <c r="H226" s="3">
        <v>6</v>
      </c>
      <c r="I226" s="8">
        <v>6.4707499999999998</v>
      </c>
      <c r="J226" s="8">
        <v>8.75535</v>
      </c>
      <c r="K226" s="8">
        <v>9.4300899999999999</v>
      </c>
      <c r="L226" s="3">
        <v>0.27900000000000003</v>
      </c>
      <c r="M226" s="3">
        <v>0.84399999999999997</v>
      </c>
      <c r="N226" s="3">
        <v>0.439</v>
      </c>
      <c r="O226" s="3">
        <v>1.127</v>
      </c>
      <c r="P226" s="3">
        <v>0.66700000000000004</v>
      </c>
      <c r="Q226" s="3">
        <v>1.444</v>
      </c>
      <c r="R226" s="3">
        <f t="shared" si="2"/>
        <v>2.8879999999999999</v>
      </c>
      <c r="S226" s="3">
        <f t="shared" si="3"/>
        <v>1.3340000000000001</v>
      </c>
      <c r="T226" s="8">
        <f t="shared" si="8"/>
        <v>0.31699999999999995</v>
      </c>
      <c r="U226" s="8">
        <f t="shared" si="9"/>
        <v>0.22800000000000004</v>
      </c>
      <c r="V226" s="8">
        <f t="shared" si="10"/>
        <v>0.6</v>
      </c>
      <c r="W226" s="8">
        <f t="shared" si="4"/>
        <v>0.38800000000000001</v>
      </c>
      <c r="X226" s="3">
        <v>3.28</v>
      </c>
      <c r="Y226" s="3">
        <v>1.86</v>
      </c>
      <c r="Z226" s="7">
        <f t="shared" si="5"/>
        <v>0.33653836180616581</v>
      </c>
      <c r="AA226" s="7">
        <f t="shared" si="6"/>
        <v>1968.0021629742153</v>
      </c>
      <c r="AB226" s="7">
        <f t="shared" si="7"/>
        <v>1.9680021629742153</v>
      </c>
      <c r="AC226" s="7">
        <f t="shared" si="11"/>
        <v>0.32214225905252991</v>
      </c>
      <c r="AD226" s="7">
        <f t="shared" si="12"/>
        <v>2055.9495233760513</v>
      </c>
      <c r="AE226" s="7">
        <f t="shared" si="13"/>
        <v>2.0559495233760514</v>
      </c>
      <c r="AF226" s="5"/>
      <c r="AG226" s="5" t="s">
        <v>78</v>
      </c>
      <c r="AH226" s="5" t="s">
        <v>79</v>
      </c>
      <c r="AI226" s="5" t="s">
        <v>80</v>
      </c>
      <c r="AJ226" s="7"/>
      <c r="AK226" s="7"/>
    </row>
    <row r="227" spans="1:37" ht="14.5" x14ac:dyDescent="0.35">
      <c r="A227" s="1">
        <v>2019</v>
      </c>
      <c r="B227" s="8"/>
      <c r="C227" s="2" t="s">
        <v>75</v>
      </c>
      <c r="D227" s="2" t="s">
        <v>76</v>
      </c>
      <c r="E227" s="9" t="s">
        <v>82</v>
      </c>
      <c r="F227" s="10" t="s">
        <v>55</v>
      </c>
      <c r="G227" s="11" t="s">
        <v>74</v>
      </c>
      <c r="H227" s="11">
        <v>2</v>
      </c>
      <c r="I227" s="8">
        <v>11.44304</v>
      </c>
      <c r="J227" s="8">
        <v>6.0175700000000001</v>
      </c>
      <c r="K227" s="8">
        <v>7.2002699999999997</v>
      </c>
      <c r="L227" s="3">
        <v>0.108</v>
      </c>
      <c r="M227" s="3">
        <v>0.9</v>
      </c>
      <c r="N227" s="3">
        <v>0.217</v>
      </c>
      <c r="O227" s="3">
        <v>1.252</v>
      </c>
      <c r="P227" s="3">
        <v>0.40899999999999997</v>
      </c>
      <c r="Q227" s="3">
        <v>1.54</v>
      </c>
      <c r="R227" s="3">
        <f t="shared" si="2"/>
        <v>3.08</v>
      </c>
      <c r="S227" s="3">
        <f t="shared" si="3"/>
        <v>0.81799999999999995</v>
      </c>
      <c r="T227" s="8">
        <f t="shared" si="8"/>
        <v>0.28800000000000003</v>
      </c>
      <c r="U227" s="8">
        <f t="shared" si="9"/>
        <v>0.19199999999999998</v>
      </c>
      <c r="V227" s="8">
        <f t="shared" si="10"/>
        <v>0.64</v>
      </c>
      <c r="W227" s="8">
        <f t="shared" si="4"/>
        <v>0.30099999999999999</v>
      </c>
      <c r="X227" s="3">
        <v>2.77</v>
      </c>
      <c r="Y227" s="3">
        <v>1.89</v>
      </c>
      <c r="Z227" s="7">
        <f t="shared" si="5"/>
        <v>8.2752386301287784E-2</v>
      </c>
      <c r="AA227" s="7">
        <f t="shared" si="6"/>
        <v>14153.583669104495</v>
      </c>
      <c r="AB227" s="7">
        <f t="shared" si="7"/>
        <v>14.153583669104496</v>
      </c>
      <c r="AC227" s="7">
        <f t="shared" si="11"/>
        <v>8.1861948359199035E-2</v>
      </c>
      <c r="AD227" s="7">
        <f t="shared" si="12"/>
        <v>14307.536612665019</v>
      </c>
      <c r="AE227" s="7">
        <f t="shared" si="13"/>
        <v>14.30753661266502</v>
      </c>
      <c r="AF227" s="5"/>
      <c r="AG227" s="5" t="s">
        <v>78</v>
      </c>
      <c r="AH227" s="5" t="s">
        <v>79</v>
      </c>
      <c r="AI227" s="5" t="s">
        <v>80</v>
      </c>
      <c r="AJ227" s="7"/>
      <c r="AK227" s="7"/>
    </row>
    <row r="228" spans="1:37" ht="14.5" x14ac:dyDescent="0.35">
      <c r="A228" s="1">
        <v>2019</v>
      </c>
      <c r="B228" s="8"/>
      <c r="C228" s="2" t="s">
        <v>75</v>
      </c>
      <c r="D228" s="2" t="s">
        <v>76</v>
      </c>
      <c r="E228" s="9" t="s">
        <v>82</v>
      </c>
      <c r="F228" s="10" t="s">
        <v>55</v>
      </c>
      <c r="G228" s="11" t="s">
        <v>74</v>
      </c>
      <c r="H228" s="3">
        <v>4</v>
      </c>
      <c r="I228" s="8">
        <v>11.37152</v>
      </c>
      <c r="J228" s="8">
        <v>5.5637600000000003</v>
      </c>
      <c r="K228" s="8">
        <v>6.3754</v>
      </c>
      <c r="L228" s="3">
        <v>0.18</v>
      </c>
      <c r="M228" s="3">
        <v>0.98299999999999998</v>
      </c>
      <c r="N228" s="3">
        <v>0.35499999999999998</v>
      </c>
      <c r="O228" s="3">
        <v>1.3220000000000001</v>
      </c>
      <c r="P228" s="3">
        <v>0.48899999999999999</v>
      </c>
      <c r="Q228" s="3">
        <v>1.62</v>
      </c>
      <c r="R228" s="3">
        <f t="shared" si="2"/>
        <v>3.24</v>
      </c>
      <c r="S228" s="3">
        <f t="shared" si="3"/>
        <v>0.97799999999999998</v>
      </c>
      <c r="T228" s="8">
        <f t="shared" si="8"/>
        <v>0.29800000000000004</v>
      </c>
      <c r="U228" s="8">
        <f t="shared" si="9"/>
        <v>0.13400000000000001</v>
      </c>
      <c r="V228" s="8">
        <f t="shared" si="10"/>
        <v>0.63700000000000012</v>
      </c>
      <c r="W228" s="8">
        <f t="shared" si="4"/>
        <v>0.309</v>
      </c>
      <c r="X228" s="3">
        <v>2.94</v>
      </c>
      <c r="Y228" s="3">
        <v>1.53</v>
      </c>
      <c r="Z228" s="7">
        <f t="shared" si="5"/>
        <v>0.14877551876493225</v>
      </c>
      <c r="AA228" s="7">
        <f t="shared" si="6"/>
        <v>7823.3466298467411</v>
      </c>
      <c r="AB228" s="7">
        <f t="shared" si="7"/>
        <v>7.8233466298467409</v>
      </c>
      <c r="AC228" s="7">
        <f t="shared" si="11"/>
        <v>0.14427294419151021</v>
      </c>
      <c r="AD228" s="7">
        <f t="shared" si="12"/>
        <v>8067.5032997754879</v>
      </c>
      <c r="AE228" s="7">
        <f t="shared" si="13"/>
        <v>8.0675032997754883</v>
      </c>
      <c r="AF228" s="5"/>
      <c r="AG228" s="5" t="s">
        <v>78</v>
      </c>
      <c r="AH228" s="5" t="s">
        <v>79</v>
      </c>
      <c r="AI228" s="5" t="s">
        <v>80</v>
      </c>
      <c r="AJ228" s="7"/>
      <c r="AK228" s="7"/>
    </row>
    <row r="229" spans="1:37" ht="14.5" x14ac:dyDescent="0.35">
      <c r="A229" s="1">
        <v>2019</v>
      </c>
      <c r="B229" s="8"/>
      <c r="C229" s="2" t="s">
        <v>75</v>
      </c>
      <c r="D229" s="2" t="s">
        <v>76</v>
      </c>
      <c r="E229" s="9" t="s">
        <v>82</v>
      </c>
      <c r="F229" s="10" t="s">
        <v>55</v>
      </c>
      <c r="G229" s="11" t="s">
        <v>74</v>
      </c>
      <c r="H229" s="3">
        <v>5</v>
      </c>
      <c r="I229" s="8">
        <v>11.85018</v>
      </c>
      <c r="J229" s="8">
        <v>7.7566699999999997</v>
      </c>
      <c r="K229" s="8">
        <v>7.7626600000000003</v>
      </c>
      <c r="L229" s="3">
        <v>6.3E-2</v>
      </c>
      <c r="M229" s="3">
        <v>1.089</v>
      </c>
      <c r="N229" s="3">
        <v>0.17599999999999999</v>
      </c>
      <c r="O229" s="3">
        <v>1.2190000000000001</v>
      </c>
      <c r="P229" s="3">
        <v>0.308</v>
      </c>
      <c r="Q229" s="3">
        <v>1.25</v>
      </c>
      <c r="R229" s="3">
        <f t="shared" si="2"/>
        <v>2.5</v>
      </c>
      <c r="S229" s="3">
        <f t="shared" si="3"/>
        <v>0.61599999999999999</v>
      </c>
      <c r="T229" s="8">
        <f t="shared" si="8"/>
        <v>3.0999999999999917E-2</v>
      </c>
      <c r="U229" s="8">
        <f t="shared" si="9"/>
        <v>0.13200000000000001</v>
      </c>
      <c r="V229" s="8">
        <f t="shared" si="10"/>
        <v>0.16100000000000003</v>
      </c>
      <c r="W229" s="8">
        <f t="shared" si="4"/>
        <v>0.245</v>
      </c>
      <c r="X229" s="3">
        <v>3.98</v>
      </c>
      <c r="Y229" s="3">
        <v>1.88</v>
      </c>
      <c r="Z229" s="7">
        <f t="shared" si="5"/>
        <v>2.8684814378426182E-2</v>
      </c>
      <c r="AA229" s="7">
        <f t="shared" si="6"/>
        <v>42284.230350893689</v>
      </c>
      <c r="AB229" s="7">
        <f t="shared" si="7"/>
        <v>42.284230350893694</v>
      </c>
      <c r="AC229" s="7">
        <f t="shared" si="11"/>
        <v>2.8470949529407031E-2</v>
      </c>
      <c r="AD229" s="7">
        <f t="shared" si="12"/>
        <v>42601.856235852123</v>
      </c>
      <c r="AE229" s="7">
        <f t="shared" si="13"/>
        <v>42.601856235852125</v>
      </c>
      <c r="AF229" s="5"/>
      <c r="AG229" s="5" t="s">
        <v>78</v>
      </c>
      <c r="AH229" s="5" t="s">
        <v>79</v>
      </c>
      <c r="AI229" s="5" t="s">
        <v>80</v>
      </c>
      <c r="AJ229" s="7"/>
      <c r="AK229" s="7"/>
    </row>
    <row r="230" spans="1:37" ht="14.5" x14ac:dyDescent="0.35">
      <c r="A230" s="1">
        <v>2019</v>
      </c>
      <c r="B230" s="8"/>
      <c r="C230" s="2" t="s">
        <v>75</v>
      </c>
      <c r="D230" s="2" t="s">
        <v>76</v>
      </c>
      <c r="E230" s="9" t="s">
        <v>82</v>
      </c>
      <c r="F230" s="10" t="s">
        <v>56</v>
      </c>
      <c r="G230" s="11" t="s">
        <v>46</v>
      </c>
      <c r="H230" s="3">
        <v>1</v>
      </c>
      <c r="I230" s="8">
        <v>24.636019999999998</v>
      </c>
      <c r="J230" s="8">
        <v>7.89696</v>
      </c>
      <c r="K230" s="8">
        <v>9.5438500000000008</v>
      </c>
      <c r="L230" s="3">
        <v>0.435</v>
      </c>
      <c r="M230" s="3">
        <v>0.54900000000000004</v>
      </c>
      <c r="N230" s="3">
        <v>0.66800000000000004</v>
      </c>
      <c r="O230" s="3">
        <v>0.89400000000000002</v>
      </c>
      <c r="P230" s="3">
        <v>0.83299999999999996</v>
      </c>
      <c r="Q230" s="3">
        <v>1.143</v>
      </c>
      <c r="R230" s="3">
        <f t="shared" si="2"/>
        <v>2.286</v>
      </c>
      <c r="S230" s="3">
        <f t="shared" si="3"/>
        <v>1.6659999999999999</v>
      </c>
      <c r="T230" s="8">
        <f t="shared" si="8"/>
        <v>0.249</v>
      </c>
      <c r="U230" s="8">
        <f t="shared" si="9"/>
        <v>0.16499999999999992</v>
      </c>
      <c r="V230" s="8">
        <f t="shared" si="10"/>
        <v>0.59399999999999997</v>
      </c>
      <c r="W230" s="8">
        <f t="shared" si="4"/>
        <v>0.39799999999999996</v>
      </c>
      <c r="X230" s="3">
        <v>2.71</v>
      </c>
      <c r="Y230" s="3">
        <v>1.89</v>
      </c>
      <c r="Z230" s="7">
        <f t="shared" si="5"/>
        <v>0.51888499970240876</v>
      </c>
      <c r="AA230" s="7">
        <f t="shared" si="6"/>
        <v>4859.649630514511</v>
      </c>
      <c r="AB230" s="7">
        <f t="shared" si="7"/>
        <v>4.8596496305145109</v>
      </c>
      <c r="AC230" s="7">
        <f t="shared" si="11"/>
        <v>0.48339303861632765</v>
      </c>
      <c r="AD230" s="7">
        <f t="shared" si="12"/>
        <v>5216.4576144935836</v>
      </c>
      <c r="AE230" s="7">
        <f t="shared" si="13"/>
        <v>5.2164576144935841</v>
      </c>
      <c r="AF230" s="5"/>
      <c r="AG230" s="5" t="s">
        <v>78</v>
      </c>
      <c r="AH230" s="5" t="s">
        <v>79</v>
      </c>
      <c r="AI230" s="5" t="s">
        <v>80</v>
      </c>
      <c r="AJ230" s="7"/>
      <c r="AK230" s="7"/>
    </row>
    <row r="231" spans="1:37" ht="14.5" x14ac:dyDescent="0.35">
      <c r="A231" s="1">
        <v>2019</v>
      </c>
      <c r="B231" s="8"/>
      <c r="C231" s="2" t="s">
        <v>75</v>
      </c>
      <c r="D231" s="2" t="s">
        <v>76</v>
      </c>
      <c r="E231" s="9" t="s">
        <v>82</v>
      </c>
      <c r="F231" s="10" t="s">
        <v>56</v>
      </c>
      <c r="G231" s="11" t="s">
        <v>46</v>
      </c>
      <c r="H231" s="11">
        <v>2</v>
      </c>
      <c r="I231" s="8">
        <v>36.124690000000001</v>
      </c>
      <c r="J231" s="8">
        <v>12.80261</v>
      </c>
      <c r="K231" s="8">
        <v>13.175269999999999</v>
      </c>
      <c r="L231" s="3">
        <v>0.61</v>
      </c>
      <c r="M231" s="3">
        <v>1.016</v>
      </c>
      <c r="N231" s="3">
        <v>0.85099999999999998</v>
      </c>
      <c r="O231" s="3">
        <v>1.3180000000000001</v>
      </c>
      <c r="P231" s="3">
        <v>1.0429999999999999</v>
      </c>
      <c r="Q231" s="3">
        <v>1.5209999999999999</v>
      </c>
      <c r="R231" s="3">
        <f t="shared" si="2"/>
        <v>3.0419999999999998</v>
      </c>
      <c r="S231" s="3">
        <f t="shared" si="3"/>
        <v>2.0859999999999999</v>
      </c>
      <c r="T231" s="8">
        <f t="shared" si="8"/>
        <v>0.20299999999999985</v>
      </c>
      <c r="U231" s="8">
        <f t="shared" si="9"/>
        <v>0.19199999999999995</v>
      </c>
      <c r="V231" s="8">
        <f t="shared" si="10"/>
        <v>0.50499999999999989</v>
      </c>
      <c r="W231" s="8">
        <f t="shared" si="4"/>
        <v>0.43299999999999994</v>
      </c>
      <c r="X231" s="3">
        <v>3.1</v>
      </c>
      <c r="Y231" s="3">
        <v>2.12</v>
      </c>
      <c r="Z231" s="7">
        <f t="shared" si="5"/>
        <v>1.3554141671793296</v>
      </c>
      <c r="AA231" s="7">
        <f t="shared" si="6"/>
        <v>2727.9577199169585</v>
      </c>
      <c r="AB231" s="7">
        <f t="shared" si="7"/>
        <v>2.7279577199169585</v>
      </c>
      <c r="AC231" s="7">
        <f t="shared" si="11"/>
        <v>1.1742913792847955</v>
      </c>
      <c r="AD231" s="7">
        <f t="shared" si="12"/>
        <v>3148.7181173838171</v>
      </c>
      <c r="AE231" s="7">
        <f t="shared" si="13"/>
        <v>3.148718117383817</v>
      </c>
      <c r="AF231" s="5"/>
      <c r="AG231" s="5" t="s">
        <v>78</v>
      </c>
      <c r="AH231" s="5" t="s">
        <v>79</v>
      </c>
      <c r="AI231" s="5" t="s">
        <v>80</v>
      </c>
      <c r="AJ231" s="7"/>
      <c r="AK231" s="7"/>
    </row>
    <row r="232" spans="1:37" ht="14.5" x14ac:dyDescent="0.35">
      <c r="A232" s="1">
        <v>2019</v>
      </c>
      <c r="B232" s="8"/>
      <c r="C232" s="2" t="s">
        <v>75</v>
      </c>
      <c r="D232" s="2" t="s">
        <v>76</v>
      </c>
      <c r="E232" s="9" t="s">
        <v>82</v>
      </c>
      <c r="F232" s="10" t="s">
        <v>56</v>
      </c>
      <c r="G232" s="11" t="s">
        <v>40</v>
      </c>
      <c r="H232" s="11">
        <v>3</v>
      </c>
      <c r="I232" s="8">
        <v>26.174309999999998</v>
      </c>
      <c r="J232" s="8">
        <v>14.02441</v>
      </c>
      <c r="K232" s="8">
        <v>15.70973</v>
      </c>
      <c r="L232" s="3">
        <v>0.872</v>
      </c>
      <c r="M232" s="3">
        <v>0.999</v>
      </c>
      <c r="N232" s="3">
        <v>1.36</v>
      </c>
      <c r="O232" s="3">
        <v>1.5609999999999999</v>
      </c>
      <c r="P232" s="3">
        <v>1.6020000000000001</v>
      </c>
      <c r="Q232" s="3">
        <v>1.901</v>
      </c>
      <c r="R232" s="3">
        <f t="shared" si="2"/>
        <v>3.802</v>
      </c>
      <c r="S232" s="3">
        <f t="shared" si="3"/>
        <v>3.2040000000000002</v>
      </c>
      <c r="T232" s="8">
        <f t="shared" si="8"/>
        <v>0.34000000000000008</v>
      </c>
      <c r="U232" s="8">
        <f t="shared" si="9"/>
        <v>0.24199999999999999</v>
      </c>
      <c r="V232" s="8">
        <f t="shared" si="10"/>
        <v>0.90200000000000002</v>
      </c>
      <c r="W232" s="8">
        <f t="shared" si="4"/>
        <v>0.73000000000000009</v>
      </c>
      <c r="X232" s="3">
        <v>4.22</v>
      </c>
      <c r="Y232" s="3">
        <v>3.36</v>
      </c>
      <c r="Z232" s="7">
        <f t="shared" si="5"/>
        <v>6.1384614597669405</v>
      </c>
      <c r="AA232" s="7">
        <f t="shared" si="6"/>
        <v>436.43667158035976</v>
      </c>
      <c r="AB232" s="7">
        <f t="shared" si="7"/>
        <v>0.43643667158035976</v>
      </c>
      <c r="AC232" s="7">
        <f t="shared" si="11"/>
        <v>5.6182201619758176</v>
      </c>
      <c r="AD232" s="7">
        <f t="shared" si="12"/>
        <v>476.85024988106386</v>
      </c>
      <c r="AE232" s="7">
        <f t="shared" si="13"/>
        <v>0.47685024988106389</v>
      </c>
      <c r="AF232" s="5"/>
      <c r="AG232" s="5" t="s">
        <v>78</v>
      </c>
      <c r="AH232" s="5" t="s">
        <v>79</v>
      </c>
      <c r="AI232" s="5" t="s">
        <v>80</v>
      </c>
      <c r="AJ232" s="7"/>
      <c r="AK232" s="7"/>
    </row>
    <row r="233" spans="1:37" ht="14.5" x14ac:dyDescent="0.35">
      <c r="A233" s="1">
        <v>2019</v>
      </c>
      <c r="B233" s="8"/>
      <c r="C233" s="2" t="s">
        <v>75</v>
      </c>
      <c r="D233" s="2" t="s">
        <v>76</v>
      </c>
      <c r="E233" s="9" t="s">
        <v>82</v>
      </c>
      <c r="F233" s="10" t="s">
        <v>56</v>
      </c>
      <c r="G233" s="11" t="s">
        <v>40</v>
      </c>
      <c r="H233" s="3">
        <v>6</v>
      </c>
      <c r="I233" s="8">
        <v>36.707509999999999</v>
      </c>
      <c r="J233" s="8">
        <v>8.3407400000000003</v>
      </c>
      <c r="K233" s="8">
        <v>22.741140000000001</v>
      </c>
      <c r="L233" s="3">
        <v>0.50800000000000001</v>
      </c>
      <c r="M233" s="3">
        <v>1.121</v>
      </c>
      <c r="N233" s="3">
        <v>0.84599999999999997</v>
      </c>
      <c r="O233" s="3">
        <v>1.387</v>
      </c>
      <c r="P233" s="3">
        <v>1.224</v>
      </c>
      <c r="Q233" s="3">
        <v>1.696</v>
      </c>
      <c r="R233" s="3">
        <f t="shared" si="2"/>
        <v>3.3919999999999999</v>
      </c>
      <c r="S233" s="3">
        <f t="shared" si="3"/>
        <v>2.448</v>
      </c>
      <c r="T233" s="8">
        <f t="shared" si="8"/>
        <v>0.30899999999999994</v>
      </c>
      <c r="U233" s="8">
        <f t="shared" si="9"/>
        <v>0.378</v>
      </c>
      <c r="V233" s="8">
        <f t="shared" si="10"/>
        <v>0.57499999999999996</v>
      </c>
      <c r="W233" s="8">
        <f t="shared" si="4"/>
        <v>0.71599999999999997</v>
      </c>
      <c r="X233" s="3">
        <v>4.17</v>
      </c>
      <c r="Y233" s="3">
        <v>3.1</v>
      </c>
      <c r="Z233" s="8">
        <f t="shared" si="5"/>
        <v>2.442642913475408</v>
      </c>
      <c r="AA233" s="8">
        <f t="shared" si="6"/>
        <v>1538.1563042764253</v>
      </c>
      <c r="AB233" s="8">
        <f t="shared" si="7"/>
        <v>1.5381563042764252</v>
      </c>
      <c r="AC233" s="8">
        <f t="shared" si="11"/>
        <v>2.3272214355927301</v>
      </c>
      <c r="AD233" s="8">
        <f t="shared" si="12"/>
        <v>1614.4431032629279</v>
      </c>
      <c r="AE233" s="8">
        <f t="shared" si="13"/>
        <v>1.6144431032629281</v>
      </c>
      <c r="AF233" s="5"/>
      <c r="AG233" s="5" t="s">
        <v>78</v>
      </c>
      <c r="AH233" s="5" t="s">
        <v>79</v>
      </c>
      <c r="AI233" s="5" t="s">
        <v>80</v>
      </c>
      <c r="AJ233" s="8"/>
      <c r="AK233" s="8"/>
    </row>
    <row r="234" spans="1:37" ht="12.5" x14ac:dyDescent="0.25">
      <c r="A234" s="1">
        <v>2020</v>
      </c>
      <c r="B234" s="3"/>
      <c r="C234" s="3" t="s">
        <v>75</v>
      </c>
      <c r="D234" s="2" t="s">
        <v>71</v>
      </c>
      <c r="E234" s="8"/>
      <c r="F234" s="1" t="s">
        <v>39</v>
      </c>
      <c r="G234" s="1" t="s">
        <v>46</v>
      </c>
      <c r="H234" s="3">
        <v>2</v>
      </c>
      <c r="I234" s="3">
        <v>253.15221</v>
      </c>
      <c r="J234" s="3">
        <v>43.371679999999998</v>
      </c>
      <c r="K234" s="3">
        <v>48.459359999999997</v>
      </c>
      <c r="L234" s="8"/>
      <c r="M234" s="8"/>
      <c r="N234" s="8"/>
      <c r="O234" s="8"/>
      <c r="P234" s="3">
        <f t="shared" ref="P234:P295" si="14">0.5*Y234</f>
        <v>2.8149999999999999</v>
      </c>
      <c r="Q234" s="3">
        <f t="shared" ref="Q234:Q295" si="15">0.5*X234</f>
        <v>3.0550000000000002</v>
      </c>
      <c r="R234" s="3">
        <f t="shared" si="2"/>
        <v>6.11</v>
      </c>
      <c r="S234" s="3">
        <f t="shared" si="3"/>
        <v>5.63</v>
      </c>
      <c r="T234" s="8"/>
      <c r="U234" s="8"/>
      <c r="V234" s="8"/>
      <c r="W234" s="8"/>
      <c r="X234" s="3">
        <v>6.11</v>
      </c>
      <c r="Y234" s="3">
        <v>5.63</v>
      </c>
      <c r="Z234" s="8">
        <f t="shared" si="5"/>
        <v>53.522488005035804</v>
      </c>
      <c r="AA234" s="8">
        <f t="shared" si="6"/>
        <v>484.11769445278924</v>
      </c>
      <c r="AB234" s="8">
        <f t="shared" si="7"/>
        <v>0.48411769445278924</v>
      </c>
      <c r="AC234" s="8"/>
      <c r="AD234" s="8"/>
      <c r="AE234" s="8"/>
      <c r="AF234" s="2"/>
      <c r="AG234" s="2" t="s">
        <v>72</v>
      </c>
      <c r="AH234" s="2" t="s">
        <v>73</v>
      </c>
      <c r="AI234" s="2" t="s">
        <v>43</v>
      </c>
      <c r="AJ234" s="8"/>
      <c r="AK234" s="8"/>
    </row>
    <row r="235" spans="1:37" ht="12.5" x14ac:dyDescent="0.25">
      <c r="A235" s="1">
        <v>2020</v>
      </c>
      <c r="B235" s="3"/>
      <c r="C235" s="3" t="s">
        <v>75</v>
      </c>
      <c r="D235" s="2" t="s">
        <v>71</v>
      </c>
      <c r="E235" s="8"/>
      <c r="F235" s="1" t="s">
        <v>39</v>
      </c>
      <c r="G235" s="1" t="s">
        <v>46</v>
      </c>
      <c r="H235" s="3">
        <v>3</v>
      </c>
      <c r="I235" s="3">
        <v>172.74906999999999</v>
      </c>
      <c r="J235" s="3">
        <v>26.979780000000002</v>
      </c>
      <c r="K235" s="3">
        <v>36.868049999999997</v>
      </c>
      <c r="L235" s="8"/>
      <c r="M235" s="8"/>
      <c r="N235" s="8"/>
      <c r="O235" s="8"/>
      <c r="P235" s="3">
        <f t="shared" si="14"/>
        <v>2.4849999999999999</v>
      </c>
      <c r="Q235" s="3">
        <f t="shared" si="15"/>
        <v>3.14</v>
      </c>
      <c r="R235" s="3">
        <f t="shared" si="2"/>
        <v>6.28</v>
      </c>
      <c r="S235" s="3">
        <f t="shared" si="3"/>
        <v>4.97</v>
      </c>
      <c r="T235" s="8"/>
      <c r="U235" s="8"/>
      <c r="V235" s="8"/>
      <c r="W235" s="8"/>
      <c r="X235" s="3">
        <v>6.28</v>
      </c>
      <c r="Y235" s="3">
        <v>4.97</v>
      </c>
      <c r="Z235" s="8">
        <f t="shared" si="5"/>
        <v>37.844145943898198</v>
      </c>
      <c r="AA235" s="8">
        <f t="shared" si="6"/>
        <v>467.22119528086637</v>
      </c>
      <c r="AB235" s="8">
        <f t="shared" si="7"/>
        <v>0.46722119528086636</v>
      </c>
      <c r="AC235" s="8"/>
      <c r="AD235" s="8"/>
      <c r="AE235" s="8"/>
      <c r="AF235" s="2"/>
      <c r="AG235" s="2" t="s">
        <v>72</v>
      </c>
      <c r="AH235" s="2" t="s">
        <v>73</v>
      </c>
      <c r="AI235" s="2" t="s">
        <v>43</v>
      </c>
      <c r="AJ235" s="8"/>
      <c r="AK235" s="8"/>
    </row>
    <row r="236" spans="1:37" ht="12.5" x14ac:dyDescent="0.25">
      <c r="A236" s="1">
        <v>2020</v>
      </c>
      <c r="B236" s="3"/>
      <c r="C236" s="3" t="s">
        <v>75</v>
      </c>
      <c r="D236" s="2" t="s">
        <v>71</v>
      </c>
      <c r="E236" s="8"/>
      <c r="F236" s="1" t="s">
        <v>39</v>
      </c>
      <c r="G236" s="1" t="s">
        <v>46</v>
      </c>
      <c r="H236" s="3">
        <v>4</v>
      </c>
      <c r="I236" s="3">
        <v>170.14686</v>
      </c>
      <c r="J236" s="3">
        <v>40.184460000000001</v>
      </c>
      <c r="K236" s="3">
        <v>40.567909999999998</v>
      </c>
      <c r="L236" s="8"/>
      <c r="M236" s="8"/>
      <c r="N236" s="8"/>
      <c r="O236" s="8"/>
      <c r="P236" s="3">
        <f t="shared" si="14"/>
        <v>2.85</v>
      </c>
      <c r="Q236" s="3">
        <f t="shared" si="15"/>
        <v>2.96</v>
      </c>
      <c r="R236" s="3">
        <f t="shared" si="2"/>
        <v>5.92</v>
      </c>
      <c r="S236" s="3">
        <f t="shared" si="3"/>
        <v>5.7</v>
      </c>
      <c r="T236" s="8"/>
      <c r="U236" s="8"/>
      <c r="V236" s="8"/>
      <c r="W236" s="8"/>
      <c r="X236" s="3">
        <v>5.92</v>
      </c>
      <c r="Y236" s="3">
        <v>5.7</v>
      </c>
      <c r="Z236" s="8">
        <f t="shared" si="5"/>
        <v>53.816589567403547</v>
      </c>
      <c r="AA236" s="8">
        <f t="shared" si="6"/>
        <v>323.60356176858761</v>
      </c>
      <c r="AB236" s="8">
        <f t="shared" si="7"/>
        <v>0.32360356176858762</v>
      </c>
      <c r="AC236" s="8"/>
      <c r="AD236" s="8"/>
      <c r="AE236" s="8"/>
      <c r="AF236" s="2"/>
      <c r="AG236" s="2" t="s">
        <v>72</v>
      </c>
      <c r="AH236" s="2" t="s">
        <v>73</v>
      </c>
      <c r="AI236" s="2" t="s">
        <v>43</v>
      </c>
      <c r="AJ236" s="8"/>
      <c r="AK236" s="8"/>
    </row>
    <row r="237" spans="1:37" ht="12.5" x14ac:dyDescent="0.25">
      <c r="A237" s="1">
        <v>2020</v>
      </c>
      <c r="B237" s="3"/>
      <c r="C237" s="3" t="s">
        <v>75</v>
      </c>
      <c r="D237" s="2" t="s">
        <v>71</v>
      </c>
      <c r="E237" s="8"/>
      <c r="F237" s="1" t="s">
        <v>39</v>
      </c>
      <c r="G237" s="1" t="s">
        <v>40</v>
      </c>
      <c r="H237" s="3">
        <v>2</v>
      </c>
      <c r="I237" s="3">
        <v>184.10993999999999</v>
      </c>
      <c r="J237" s="3">
        <v>21.277699999999999</v>
      </c>
      <c r="K237" s="3">
        <v>21.654879999999999</v>
      </c>
      <c r="L237" s="8"/>
      <c r="M237" s="8"/>
      <c r="N237" s="8"/>
      <c r="O237" s="8"/>
      <c r="P237" s="3">
        <f t="shared" si="14"/>
        <v>2.1949999999999998</v>
      </c>
      <c r="Q237" s="3">
        <f t="shared" si="15"/>
        <v>2.63</v>
      </c>
      <c r="R237" s="3">
        <f t="shared" si="2"/>
        <v>5.26</v>
      </c>
      <c r="S237" s="3">
        <f t="shared" si="3"/>
        <v>4.3899999999999997</v>
      </c>
      <c r="T237" s="8"/>
      <c r="U237" s="8"/>
      <c r="V237" s="8"/>
      <c r="W237" s="8"/>
      <c r="X237" s="3">
        <v>5.26</v>
      </c>
      <c r="Y237" s="3">
        <v>4.3899999999999997</v>
      </c>
      <c r="Z237" s="8">
        <f t="shared" si="5"/>
        <v>21.84485687415193</v>
      </c>
      <c r="AA237" s="8">
        <f t="shared" si="6"/>
        <v>862.64788056578118</v>
      </c>
      <c r="AB237" s="8">
        <f t="shared" si="7"/>
        <v>0.86264788056578123</v>
      </c>
      <c r="AC237" s="8"/>
      <c r="AD237" s="8"/>
      <c r="AE237" s="8"/>
      <c r="AF237" s="2"/>
      <c r="AG237" s="2" t="s">
        <v>72</v>
      </c>
      <c r="AH237" s="2" t="s">
        <v>73</v>
      </c>
      <c r="AI237" s="2" t="s">
        <v>43</v>
      </c>
      <c r="AJ237" s="8"/>
      <c r="AK237" s="8"/>
    </row>
    <row r="238" spans="1:37" ht="12.5" x14ac:dyDescent="0.25">
      <c r="A238" s="1">
        <v>2020</v>
      </c>
      <c r="B238" s="3"/>
      <c r="C238" s="3" t="s">
        <v>75</v>
      </c>
      <c r="D238" s="2" t="s">
        <v>71</v>
      </c>
      <c r="E238" s="8"/>
      <c r="F238" s="1" t="s">
        <v>39</v>
      </c>
      <c r="G238" s="1" t="s">
        <v>40</v>
      </c>
      <c r="H238" s="3">
        <v>3</v>
      </c>
      <c r="I238" s="3">
        <v>115.09385</v>
      </c>
      <c r="J238" s="3">
        <v>10.68173</v>
      </c>
      <c r="K238" s="3">
        <v>17.513059999999999</v>
      </c>
      <c r="L238" s="8"/>
      <c r="M238" s="8"/>
      <c r="N238" s="8"/>
      <c r="O238" s="8"/>
      <c r="P238" s="3">
        <f t="shared" si="14"/>
        <v>1.76</v>
      </c>
      <c r="Q238" s="3">
        <f t="shared" si="15"/>
        <v>2.15</v>
      </c>
      <c r="R238" s="3">
        <f t="shared" si="2"/>
        <v>4.3</v>
      </c>
      <c r="S238" s="3">
        <f t="shared" si="3"/>
        <v>3.52</v>
      </c>
      <c r="T238" s="8"/>
      <c r="U238" s="8"/>
      <c r="V238" s="8"/>
      <c r="W238" s="8"/>
      <c r="X238" s="3">
        <v>4.3</v>
      </c>
      <c r="Y238" s="3">
        <v>3.52</v>
      </c>
      <c r="Z238" s="8">
        <f t="shared" si="5"/>
        <v>9.2059019439567162</v>
      </c>
      <c r="AA238" s="8">
        <f t="shared" si="6"/>
        <v>1279.6502914026391</v>
      </c>
      <c r="AB238" s="8">
        <f t="shared" si="7"/>
        <v>1.2796502914026391</v>
      </c>
      <c r="AC238" s="8"/>
      <c r="AD238" s="8"/>
      <c r="AE238" s="8"/>
      <c r="AF238" s="2"/>
      <c r="AG238" s="2" t="s">
        <v>72</v>
      </c>
      <c r="AH238" s="2" t="s">
        <v>73</v>
      </c>
      <c r="AI238" s="2" t="s">
        <v>43</v>
      </c>
      <c r="AJ238" s="8"/>
      <c r="AK238" s="8"/>
    </row>
    <row r="239" spans="1:37" ht="12.5" x14ac:dyDescent="0.25">
      <c r="A239" s="1">
        <v>2020</v>
      </c>
      <c r="B239" s="3"/>
      <c r="C239" s="3" t="s">
        <v>75</v>
      </c>
      <c r="D239" s="2" t="s">
        <v>71</v>
      </c>
      <c r="E239" s="8"/>
      <c r="F239" s="1" t="s">
        <v>39</v>
      </c>
      <c r="G239" s="1" t="s">
        <v>40</v>
      </c>
      <c r="H239" s="3">
        <v>4</v>
      </c>
      <c r="I239" s="3">
        <v>148.66878</v>
      </c>
      <c r="J239" s="3">
        <v>30.89988</v>
      </c>
      <c r="K239" s="3">
        <v>30.89988</v>
      </c>
      <c r="L239" s="8"/>
      <c r="M239" s="8"/>
      <c r="N239" s="8"/>
      <c r="O239" s="8"/>
      <c r="P239" s="3">
        <f t="shared" si="14"/>
        <v>2.67</v>
      </c>
      <c r="Q239" s="3">
        <f t="shared" si="15"/>
        <v>2.87</v>
      </c>
      <c r="R239" s="3">
        <f t="shared" si="2"/>
        <v>5.74</v>
      </c>
      <c r="S239" s="3">
        <f t="shared" si="3"/>
        <v>5.34</v>
      </c>
      <c r="T239" s="8"/>
      <c r="U239" s="8"/>
      <c r="V239" s="8"/>
      <c r="W239" s="8"/>
      <c r="X239" s="3">
        <v>5.74</v>
      </c>
      <c r="Y239" s="3">
        <v>5.34</v>
      </c>
      <c r="Z239" s="8">
        <f t="shared" si="5"/>
        <v>42.904768419961997</v>
      </c>
      <c r="AA239" s="8">
        <f t="shared" si="6"/>
        <v>354.66615126094371</v>
      </c>
      <c r="AB239" s="8">
        <f t="shared" si="7"/>
        <v>0.3546661512609437</v>
      </c>
      <c r="AC239" s="8"/>
      <c r="AD239" s="8"/>
      <c r="AE239" s="8"/>
      <c r="AF239" s="2"/>
      <c r="AG239" s="2" t="s">
        <v>72</v>
      </c>
      <c r="AH239" s="2" t="s">
        <v>73</v>
      </c>
      <c r="AI239" s="2" t="s">
        <v>43</v>
      </c>
      <c r="AJ239" s="8"/>
      <c r="AK239" s="8"/>
    </row>
    <row r="240" spans="1:37" ht="12.5" x14ac:dyDescent="0.25">
      <c r="A240" s="1">
        <v>2020</v>
      </c>
      <c r="B240" s="3"/>
      <c r="C240" s="3" t="s">
        <v>75</v>
      </c>
      <c r="D240" s="2" t="s">
        <v>71</v>
      </c>
      <c r="E240" s="8"/>
      <c r="F240" s="1" t="s">
        <v>39</v>
      </c>
      <c r="G240" s="1" t="s">
        <v>40</v>
      </c>
      <c r="H240" s="3">
        <v>5</v>
      </c>
      <c r="I240" s="3">
        <v>281.67072000000002</v>
      </c>
      <c r="J240" s="3">
        <v>55.556260000000002</v>
      </c>
      <c r="K240" s="3">
        <v>56.444270000000003</v>
      </c>
      <c r="L240" s="8"/>
      <c r="M240" s="8"/>
      <c r="N240" s="8"/>
      <c r="O240" s="8"/>
      <c r="P240" s="3">
        <f t="shared" si="14"/>
        <v>2.8149999999999999</v>
      </c>
      <c r="Q240" s="3">
        <f t="shared" si="15"/>
        <v>2.92</v>
      </c>
      <c r="R240" s="3">
        <f t="shared" si="2"/>
        <v>5.84</v>
      </c>
      <c r="S240" s="3">
        <f t="shared" si="3"/>
        <v>5.63</v>
      </c>
      <c r="T240" s="8"/>
      <c r="U240" s="8"/>
      <c r="V240" s="8"/>
      <c r="W240" s="8"/>
      <c r="X240" s="3">
        <v>5.84</v>
      </c>
      <c r="Y240" s="3">
        <v>5.63</v>
      </c>
      <c r="Z240" s="8">
        <f t="shared" si="5"/>
        <v>51.157337143929468</v>
      </c>
      <c r="AA240" s="8">
        <f t="shared" si="6"/>
        <v>563.55888381929014</v>
      </c>
      <c r="AB240" s="8">
        <f t="shared" si="7"/>
        <v>0.5635588838192902</v>
      </c>
      <c r="AC240" s="8"/>
      <c r="AD240" s="8"/>
      <c r="AE240" s="8"/>
      <c r="AF240" s="2"/>
      <c r="AG240" s="2" t="s">
        <v>72</v>
      </c>
      <c r="AH240" s="2" t="s">
        <v>73</v>
      </c>
      <c r="AI240" s="2" t="s">
        <v>43</v>
      </c>
      <c r="AJ240" s="8"/>
      <c r="AK240" s="8"/>
    </row>
    <row r="241" spans="1:37" ht="12.5" x14ac:dyDescent="0.25">
      <c r="A241" s="1">
        <v>2020</v>
      </c>
      <c r="B241" s="3"/>
      <c r="C241" s="3" t="s">
        <v>75</v>
      </c>
      <c r="D241" s="2" t="s">
        <v>71</v>
      </c>
      <c r="E241" s="8"/>
      <c r="F241" s="1" t="s">
        <v>39</v>
      </c>
      <c r="G241" s="1" t="s">
        <v>74</v>
      </c>
      <c r="H241" s="3">
        <v>2</v>
      </c>
      <c r="I241" s="3">
        <v>96.690759999999997</v>
      </c>
      <c r="J241" s="3">
        <v>14.560029999999999</v>
      </c>
      <c r="K241" s="3">
        <v>16.19914</v>
      </c>
      <c r="L241" s="8"/>
      <c r="M241" s="8"/>
      <c r="N241" s="8"/>
      <c r="O241" s="8"/>
      <c r="P241" s="3">
        <f t="shared" si="14"/>
        <v>2.36</v>
      </c>
      <c r="Q241" s="3">
        <f t="shared" si="15"/>
        <v>2.4049999999999998</v>
      </c>
      <c r="R241" s="3">
        <f t="shared" si="2"/>
        <v>4.8099999999999996</v>
      </c>
      <c r="S241" s="3">
        <f t="shared" si="3"/>
        <v>4.72</v>
      </c>
      <c r="T241" s="8"/>
      <c r="U241" s="8"/>
      <c r="V241" s="8"/>
      <c r="W241" s="8"/>
      <c r="X241" s="3">
        <v>4.8099999999999996</v>
      </c>
      <c r="Y241" s="3">
        <v>4.72</v>
      </c>
      <c r="Z241" s="8">
        <f t="shared" si="5"/>
        <v>24.82795622451026</v>
      </c>
      <c r="AA241" s="8">
        <f t="shared" si="6"/>
        <v>398.61122980378877</v>
      </c>
      <c r="AB241" s="8">
        <f t="shared" si="7"/>
        <v>0.39861122980378877</v>
      </c>
      <c r="AC241" s="8"/>
      <c r="AD241" s="8"/>
      <c r="AE241" s="8"/>
      <c r="AF241" s="2"/>
      <c r="AG241" s="2" t="s">
        <v>72</v>
      </c>
      <c r="AH241" s="2" t="s">
        <v>73</v>
      </c>
      <c r="AI241" s="2" t="s">
        <v>43</v>
      </c>
      <c r="AJ241" s="8"/>
      <c r="AK241" s="8"/>
    </row>
    <row r="242" spans="1:37" ht="12.5" x14ac:dyDescent="0.25">
      <c r="A242" s="1">
        <v>2020</v>
      </c>
      <c r="B242" s="3"/>
      <c r="C242" s="3" t="s">
        <v>75</v>
      </c>
      <c r="D242" s="2" t="s">
        <v>71</v>
      </c>
      <c r="E242" s="8"/>
      <c r="F242" s="1" t="s">
        <v>39</v>
      </c>
      <c r="G242" s="1" t="s">
        <v>74</v>
      </c>
      <c r="H242" s="3">
        <v>3</v>
      </c>
      <c r="I242" s="3">
        <v>114.13205000000001</v>
      </c>
      <c r="J242" s="3">
        <v>19.136679999999998</v>
      </c>
      <c r="K242" s="3">
        <v>22.471679999999999</v>
      </c>
      <c r="L242" s="8"/>
      <c r="M242" s="8"/>
      <c r="N242" s="8"/>
      <c r="O242" s="8"/>
      <c r="P242" s="3">
        <f t="shared" si="14"/>
        <v>2.2400000000000002</v>
      </c>
      <c r="Q242" s="3">
        <f t="shared" si="15"/>
        <v>2.31</v>
      </c>
      <c r="R242" s="3">
        <f t="shared" si="2"/>
        <v>4.62</v>
      </c>
      <c r="S242" s="3">
        <f t="shared" si="3"/>
        <v>4.4800000000000004</v>
      </c>
      <c r="T242" s="8"/>
      <c r="U242" s="8"/>
      <c r="V242" s="8"/>
      <c r="W242" s="8"/>
      <c r="X242" s="3">
        <v>4.62</v>
      </c>
      <c r="Y242" s="3">
        <v>4.4800000000000004</v>
      </c>
      <c r="Z242" s="8">
        <f t="shared" si="5"/>
        <v>20.391347054336421</v>
      </c>
      <c r="AA242" s="8">
        <f t="shared" si="6"/>
        <v>572.88470627172535</v>
      </c>
      <c r="AB242" s="8">
        <f t="shared" si="7"/>
        <v>0.57288470627172539</v>
      </c>
      <c r="AC242" s="8"/>
      <c r="AD242" s="8"/>
      <c r="AE242" s="8"/>
      <c r="AF242" s="2"/>
      <c r="AG242" s="2" t="s">
        <v>72</v>
      </c>
      <c r="AH242" s="2" t="s">
        <v>73</v>
      </c>
      <c r="AI242" s="2" t="s">
        <v>43</v>
      </c>
      <c r="AJ242" s="8"/>
      <c r="AK242" s="8"/>
    </row>
    <row r="243" spans="1:37" ht="12.5" x14ac:dyDescent="0.25">
      <c r="A243" s="1">
        <v>2020</v>
      </c>
      <c r="B243" s="3"/>
      <c r="C243" s="3" t="s">
        <v>75</v>
      </c>
      <c r="D243" s="2" t="s">
        <v>71</v>
      </c>
      <c r="E243" s="8"/>
      <c r="F243" s="1" t="s">
        <v>39</v>
      </c>
      <c r="G243" s="1" t="s">
        <v>74</v>
      </c>
      <c r="H243" s="3">
        <v>4</v>
      </c>
      <c r="I243" s="3">
        <v>138.52992</v>
      </c>
      <c r="J243" s="3">
        <v>17.46133</v>
      </c>
      <c r="K243" s="3">
        <v>19.10651</v>
      </c>
      <c r="L243" s="8"/>
      <c r="M243" s="8"/>
      <c r="N243" s="8"/>
      <c r="O243" s="8"/>
      <c r="P243" s="3">
        <f t="shared" si="14"/>
        <v>2.35</v>
      </c>
      <c r="Q243" s="3">
        <f t="shared" si="15"/>
        <v>2.37</v>
      </c>
      <c r="R243" s="3">
        <f t="shared" si="2"/>
        <v>4.74</v>
      </c>
      <c r="S243" s="3">
        <f t="shared" si="3"/>
        <v>4.7</v>
      </c>
      <c r="T243" s="8"/>
      <c r="U243" s="8"/>
      <c r="V243" s="8"/>
      <c r="W243" s="8"/>
      <c r="X243" s="3">
        <v>4.74</v>
      </c>
      <c r="Y243" s="3">
        <v>4.7</v>
      </c>
      <c r="Z243" s="8">
        <f t="shared" si="5"/>
        <v>24.156934079829938</v>
      </c>
      <c r="AA243" s="8">
        <f t="shared" si="6"/>
        <v>586.95836454837979</v>
      </c>
      <c r="AB243" s="8">
        <f t="shared" si="7"/>
        <v>0.5869583645483798</v>
      </c>
      <c r="AC243" s="8"/>
      <c r="AD243" s="8"/>
      <c r="AE243" s="8"/>
      <c r="AF243" s="2"/>
      <c r="AG243" s="2" t="s">
        <v>72</v>
      </c>
      <c r="AH243" s="2" t="s">
        <v>73</v>
      </c>
      <c r="AI243" s="2" t="s">
        <v>43</v>
      </c>
      <c r="AJ243" s="8"/>
      <c r="AK243" s="8"/>
    </row>
    <row r="244" spans="1:37" ht="12.5" x14ac:dyDescent="0.25">
      <c r="A244" s="1">
        <v>2020</v>
      </c>
      <c r="B244" s="3"/>
      <c r="C244" s="3" t="s">
        <v>75</v>
      </c>
      <c r="D244" s="2" t="s">
        <v>71</v>
      </c>
      <c r="E244" s="8"/>
      <c r="F244" s="1" t="s">
        <v>39</v>
      </c>
      <c r="G244" s="1" t="s">
        <v>74</v>
      </c>
      <c r="H244" s="3">
        <v>5</v>
      </c>
      <c r="I244" s="3">
        <v>107.07393</v>
      </c>
      <c r="J244" s="3">
        <v>17.982340000000001</v>
      </c>
      <c r="K244" s="3">
        <v>18.269729999999999</v>
      </c>
      <c r="L244" s="8"/>
      <c r="M244" s="8"/>
      <c r="N244" s="8"/>
      <c r="O244" s="8"/>
      <c r="P244" s="3">
        <f t="shared" si="14"/>
        <v>2.0699999999999998</v>
      </c>
      <c r="Q244" s="3">
        <f t="shared" si="15"/>
        <v>2.16</v>
      </c>
      <c r="R244" s="3">
        <f t="shared" si="2"/>
        <v>4.32</v>
      </c>
      <c r="S244" s="3">
        <f t="shared" si="3"/>
        <v>4.1399999999999997</v>
      </c>
      <c r="T244" s="8"/>
      <c r="U244" s="8"/>
      <c r="V244" s="8"/>
      <c r="W244" s="8"/>
      <c r="X244" s="3">
        <v>4.32</v>
      </c>
      <c r="Y244" s="3">
        <v>4.1399999999999997</v>
      </c>
      <c r="Z244" s="8">
        <f t="shared" si="5"/>
        <v>15.047164501935924</v>
      </c>
      <c r="AA244" s="8">
        <f t="shared" si="6"/>
        <v>728.34073658628427</v>
      </c>
      <c r="AB244" s="8">
        <f t="shared" si="7"/>
        <v>0.72834073658628429</v>
      </c>
      <c r="AC244" s="8"/>
      <c r="AD244" s="8"/>
      <c r="AE244" s="8"/>
      <c r="AF244" s="2"/>
      <c r="AG244" s="2" t="s">
        <v>72</v>
      </c>
      <c r="AH244" s="2" t="s">
        <v>73</v>
      </c>
      <c r="AI244" s="2" t="s">
        <v>43</v>
      </c>
      <c r="AJ244" s="8"/>
      <c r="AK244" s="8"/>
    </row>
    <row r="245" spans="1:37" ht="12.5" x14ac:dyDescent="0.25">
      <c r="A245" s="1">
        <v>2020</v>
      </c>
      <c r="B245" s="3"/>
      <c r="C245" s="3" t="s">
        <v>75</v>
      </c>
      <c r="D245" s="2" t="s">
        <v>71</v>
      </c>
      <c r="E245" s="8"/>
      <c r="F245" s="1" t="s">
        <v>44</v>
      </c>
      <c r="G245" s="1" t="s">
        <v>46</v>
      </c>
      <c r="H245" s="3">
        <v>2</v>
      </c>
      <c r="I245" s="3">
        <v>172.51376999999999</v>
      </c>
      <c r="J245" s="3">
        <v>12.160019999999999</v>
      </c>
      <c r="K245" s="3">
        <v>22.516819999999999</v>
      </c>
      <c r="L245" s="8"/>
      <c r="M245" s="8"/>
      <c r="N245" s="8"/>
      <c r="O245" s="8"/>
      <c r="P245" s="3">
        <f t="shared" si="14"/>
        <v>2.02</v>
      </c>
      <c r="Q245" s="3">
        <f t="shared" si="15"/>
        <v>2.4500000000000002</v>
      </c>
      <c r="R245" s="3">
        <f t="shared" si="2"/>
        <v>4.9000000000000004</v>
      </c>
      <c r="S245" s="3">
        <f t="shared" si="3"/>
        <v>4.04</v>
      </c>
      <c r="T245" s="8"/>
      <c r="U245" s="8"/>
      <c r="V245" s="8"/>
      <c r="W245" s="8"/>
      <c r="X245" s="3">
        <v>4.9000000000000004</v>
      </c>
      <c r="Y245" s="3">
        <v>4.04</v>
      </c>
      <c r="Z245" s="8">
        <f t="shared" si="5"/>
        <v>15.860251657672464</v>
      </c>
      <c r="AA245" s="8">
        <f t="shared" si="6"/>
        <v>1113.31796922233</v>
      </c>
      <c r="AB245" s="8">
        <f t="shared" si="7"/>
        <v>1.1133179692223301</v>
      </c>
      <c r="AC245" s="8"/>
      <c r="AD245" s="8"/>
      <c r="AE245" s="8"/>
      <c r="AF245" s="2"/>
      <c r="AG245" s="2" t="s">
        <v>72</v>
      </c>
      <c r="AH245" s="2" t="s">
        <v>73</v>
      </c>
      <c r="AI245" s="2" t="s">
        <v>43</v>
      </c>
      <c r="AJ245" s="8"/>
      <c r="AK245" s="8"/>
    </row>
    <row r="246" spans="1:37" ht="12.5" x14ac:dyDescent="0.25">
      <c r="A246" s="1">
        <v>2020</v>
      </c>
      <c r="B246" s="3"/>
      <c r="C246" s="3" t="s">
        <v>75</v>
      </c>
      <c r="D246" s="2" t="s">
        <v>71</v>
      </c>
      <c r="E246" s="8"/>
      <c r="F246" s="1" t="s">
        <v>44</v>
      </c>
      <c r="G246" s="1" t="s">
        <v>46</v>
      </c>
      <c r="H246" s="3">
        <v>3</v>
      </c>
      <c r="I246" s="3">
        <v>327.96260999999998</v>
      </c>
      <c r="J246" s="3">
        <v>43.119689999999999</v>
      </c>
      <c r="K246" s="3">
        <v>49.573729999999998</v>
      </c>
      <c r="L246" s="8"/>
      <c r="M246" s="8"/>
      <c r="N246" s="8"/>
      <c r="O246" s="8"/>
      <c r="P246" s="3">
        <f t="shared" si="14"/>
        <v>2.74</v>
      </c>
      <c r="Q246" s="3">
        <f t="shared" si="15"/>
        <v>2.7850000000000001</v>
      </c>
      <c r="R246" s="3">
        <f t="shared" si="2"/>
        <v>5.57</v>
      </c>
      <c r="S246" s="3">
        <f t="shared" si="3"/>
        <v>5.48</v>
      </c>
      <c r="T246" s="8"/>
      <c r="U246" s="8"/>
      <c r="V246" s="8"/>
      <c r="W246" s="8"/>
      <c r="X246" s="3">
        <v>5.57</v>
      </c>
      <c r="Y246" s="3">
        <v>5.48</v>
      </c>
      <c r="Z246" s="8">
        <f t="shared" si="5"/>
        <v>44.995260378844456</v>
      </c>
      <c r="AA246" s="8">
        <f t="shared" si="6"/>
        <v>746.04167998454159</v>
      </c>
      <c r="AB246" s="8">
        <f t="shared" si="7"/>
        <v>0.74604167998454163</v>
      </c>
      <c r="AC246" s="8"/>
      <c r="AD246" s="8"/>
      <c r="AE246" s="8"/>
      <c r="AF246" s="2"/>
      <c r="AG246" s="2" t="s">
        <v>72</v>
      </c>
      <c r="AH246" s="2" t="s">
        <v>73</v>
      </c>
      <c r="AI246" s="2" t="s">
        <v>43</v>
      </c>
      <c r="AJ246" s="8"/>
      <c r="AK246" s="8"/>
    </row>
    <row r="247" spans="1:37" ht="12.5" x14ac:dyDescent="0.25">
      <c r="A247" s="1">
        <v>2020</v>
      </c>
      <c r="B247" s="3"/>
      <c r="C247" s="3" t="s">
        <v>75</v>
      </c>
      <c r="D247" s="2" t="s">
        <v>71</v>
      </c>
      <c r="E247" s="8"/>
      <c r="F247" s="1" t="s">
        <v>44</v>
      </c>
      <c r="G247" s="1" t="s">
        <v>46</v>
      </c>
      <c r="H247" s="3">
        <v>4</v>
      </c>
      <c r="I247" s="3">
        <v>287.72242999999997</v>
      </c>
      <c r="J247" s="3">
        <v>28.27843</v>
      </c>
      <c r="K247" s="3">
        <v>41.092120000000001</v>
      </c>
      <c r="L247" s="8"/>
      <c r="M247" s="8"/>
      <c r="N247" s="8"/>
      <c r="O247" s="8"/>
      <c r="P247" s="3">
        <f t="shared" si="14"/>
        <v>2.5049999999999999</v>
      </c>
      <c r="Q247" s="3">
        <f t="shared" si="15"/>
        <v>2.67</v>
      </c>
      <c r="R247" s="3">
        <f t="shared" si="2"/>
        <v>5.34</v>
      </c>
      <c r="S247" s="3">
        <f t="shared" si="3"/>
        <v>5.01</v>
      </c>
      <c r="T247" s="8"/>
      <c r="U247" s="8"/>
      <c r="V247" s="8"/>
      <c r="W247" s="8"/>
      <c r="X247" s="3">
        <v>5.34</v>
      </c>
      <c r="Y247" s="3">
        <v>5.01</v>
      </c>
      <c r="Z247" s="8">
        <f t="shared" si="5"/>
        <v>32.9628180590949</v>
      </c>
      <c r="AA247" s="8">
        <f t="shared" si="6"/>
        <v>893.41844199005845</v>
      </c>
      <c r="AB247" s="8">
        <f t="shared" si="7"/>
        <v>0.89341844199005849</v>
      </c>
      <c r="AC247" s="8"/>
      <c r="AD247" s="8"/>
      <c r="AE247" s="8"/>
      <c r="AF247" s="2"/>
      <c r="AG247" s="2" t="s">
        <v>72</v>
      </c>
      <c r="AH247" s="2" t="s">
        <v>73</v>
      </c>
      <c r="AI247" s="2" t="s">
        <v>43</v>
      </c>
      <c r="AJ247" s="8"/>
      <c r="AK247" s="8"/>
    </row>
    <row r="248" spans="1:37" ht="12.5" x14ac:dyDescent="0.25">
      <c r="A248" s="1">
        <v>2020</v>
      </c>
      <c r="B248" s="3"/>
      <c r="C248" s="3" t="s">
        <v>75</v>
      </c>
      <c r="D248" s="2" t="s">
        <v>71</v>
      </c>
      <c r="E248" s="8"/>
      <c r="F248" s="1" t="s">
        <v>44</v>
      </c>
      <c r="G248" s="1" t="s">
        <v>40</v>
      </c>
      <c r="H248" s="3">
        <v>2</v>
      </c>
      <c r="I248" s="3">
        <v>96.74682</v>
      </c>
      <c r="J248" s="3">
        <v>10.04632</v>
      </c>
      <c r="K248" s="3">
        <v>15.52824</v>
      </c>
      <c r="L248" s="8"/>
      <c r="M248" s="8"/>
      <c r="N248" s="8"/>
      <c r="O248" s="8"/>
      <c r="P248" s="3">
        <f t="shared" si="14"/>
        <v>2.16</v>
      </c>
      <c r="Q248" s="3">
        <f t="shared" si="15"/>
        <v>2.2200000000000002</v>
      </c>
      <c r="R248" s="3">
        <f t="shared" si="2"/>
        <v>4.4400000000000004</v>
      </c>
      <c r="S248" s="3">
        <f t="shared" si="3"/>
        <v>4.32</v>
      </c>
      <c r="T248" s="8"/>
      <c r="U248" s="8"/>
      <c r="V248" s="8"/>
      <c r="W248" s="8"/>
      <c r="X248" s="3">
        <v>4.4400000000000004</v>
      </c>
      <c r="Y248" s="3">
        <v>4.32</v>
      </c>
      <c r="Z248" s="8">
        <f t="shared" si="5"/>
        <v>17.571308723884744</v>
      </c>
      <c r="AA248" s="8">
        <f t="shared" si="6"/>
        <v>563.55734762599536</v>
      </c>
      <c r="AB248" s="8">
        <f t="shared" si="7"/>
        <v>0.56355734762599541</v>
      </c>
      <c r="AC248" s="8"/>
      <c r="AD248" s="8"/>
      <c r="AE248" s="8"/>
      <c r="AF248" s="2"/>
      <c r="AG248" s="2" t="s">
        <v>72</v>
      </c>
      <c r="AH248" s="2" t="s">
        <v>73</v>
      </c>
      <c r="AI248" s="2" t="s">
        <v>43</v>
      </c>
      <c r="AJ248" s="8"/>
      <c r="AK248" s="8"/>
    </row>
    <row r="249" spans="1:37" ht="12.5" x14ac:dyDescent="0.25">
      <c r="A249" s="1">
        <v>2020</v>
      </c>
      <c r="B249" s="3"/>
      <c r="C249" s="3" t="s">
        <v>75</v>
      </c>
      <c r="D249" s="2" t="s">
        <v>71</v>
      </c>
      <c r="E249" s="8"/>
      <c r="F249" s="1" t="s">
        <v>44</v>
      </c>
      <c r="G249" s="1" t="s">
        <v>40</v>
      </c>
      <c r="H249" s="3">
        <v>3</v>
      </c>
      <c r="I249" s="3">
        <v>194.30332999999999</v>
      </c>
      <c r="J249" s="3">
        <v>20.89254</v>
      </c>
      <c r="K249" s="3">
        <v>27.296389999999999</v>
      </c>
      <c r="L249" s="8"/>
      <c r="M249" s="8"/>
      <c r="N249" s="8"/>
      <c r="O249" s="8"/>
      <c r="P249" s="3">
        <f t="shared" si="14"/>
        <v>2.3650000000000002</v>
      </c>
      <c r="Q249" s="3">
        <f t="shared" si="15"/>
        <v>2.5750000000000002</v>
      </c>
      <c r="R249" s="3">
        <f t="shared" si="2"/>
        <v>5.15</v>
      </c>
      <c r="S249" s="3">
        <f t="shared" si="3"/>
        <v>4.7300000000000004</v>
      </c>
      <c r="T249" s="8"/>
      <c r="U249" s="8"/>
      <c r="V249" s="8"/>
      <c r="W249" s="8"/>
      <c r="X249" s="3">
        <v>5.15</v>
      </c>
      <c r="Y249" s="3">
        <v>4.7300000000000004</v>
      </c>
      <c r="Z249" s="8">
        <f t="shared" si="5"/>
        <v>26.752264519054041</v>
      </c>
      <c r="AA249" s="8">
        <f t="shared" si="6"/>
        <v>743.40455958573034</v>
      </c>
      <c r="AB249" s="8">
        <f t="shared" si="7"/>
        <v>0.74340455958573037</v>
      </c>
      <c r="AC249" s="8"/>
      <c r="AD249" s="8"/>
      <c r="AE249" s="8"/>
      <c r="AF249" s="2"/>
      <c r="AG249" s="2" t="s">
        <v>72</v>
      </c>
      <c r="AH249" s="2" t="s">
        <v>73</v>
      </c>
      <c r="AI249" s="2" t="s">
        <v>43</v>
      </c>
      <c r="AJ249" s="8"/>
      <c r="AK249" s="8"/>
    </row>
    <row r="250" spans="1:37" ht="12.5" x14ac:dyDescent="0.25">
      <c r="A250" s="1">
        <v>2020</v>
      </c>
      <c r="B250" s="3"/>
      <c r="C250" s="3" t="s">
        <v>75</v>
      </c>
      <c r="D250" s="2" t="s">
        <v>71</v>
      </c>
      <c r="E250" s="8"/>
      <c r="F250" s="1" t="s">
        <v>44</v>
      </c>
      <c r="G250" s="1" t="s">
        <v>40</v>
      </c>
      <c r="H250" s="3">
        <v>4</v>
      </c>
      <c r="I250" s="3">
        <v>72.638530000000003</v>
      </c>
      <c r="J250" s="3">
        <v>6.6994100000000003</v>
      </c>
      <c r="K250" s="3">
        <v>8.2524300000000004</v>
      </c>
      <c r="L250" s="8"/>
      <c r="M250" s="8"/>
      <c r="N250" s="8"/>
      <c r="O250" s="8"/>
      <c r="P250" s="3">
        <f t="shared" si="14"/>
        <v>1.7749999999999999</v>
      </c>
      <c r="Q250" s="3">
        <f t="shared" si="15"/>
        <v>1.9650000000000001</v>
      </c>
      <c r="R250" s="3">
        <f t="shared" si="2"/>
        <v>3.93</v>
      </c>
      <c r="S250" s="3">
        <f t="shared" si="3"/>
        <v>3.55</v>
      </c>
      <c r="T250" s="8"/>
      <c r="U250" s="8"/>
      <c r="V250" s="8"/>
      <c r="W250" s="8"/>
      <c r="X250" s="3">
        <v>3.93</v>
      </c>
      <c r="Y250" s="3">
        <v>3.55</v>
      </c>
      <c r="Z250" s="8">
        <f t="shared" si="5"/>
        <v>8.6307295569905804</v>
      </c>
      <c r="AA250" s="8">
        <f t="shared" si="6"/>
        <v>861.4400621578626</v>
      </c>
      <c r="AB250" s="8">
        <f t="shared" si="7"/>
        <v>0.86144006215786262</v>
      </c>
      <c r="AC250" s="8"/>
      <c r="AD250" s="8"/>
      <c r="AE250" s="8"/>
      <c r="AF250" s="2"/>
      <c r="AG250" s="2" t="s">
        <v>72</v>
      </c>
      <c r="AH250" s="2" t="s">
        <v>73</v>
      </c>
      <c r="AI250" s="2" t="s">
        <v>43</v>
      </c>
      <c r="AJ250" s="8"/>
      <c r="AK250" s="8"/>
    </row>
    <row r="251" spans="1:37" ht="12.5" x14ac:dyDescent="0.25">
      <c r="A251" s="1">
        <v>2020</v>
      </c>
      <c r="B251" s="3"/>
      <c r="C251" s="3" t="s">
        <v>75</v>
      </c>
      <c r="D251" s="2" t="s">
        <v>71</v>
      </c>
      <c r="E251" s="8"/>
      <c r="F251" s="1" t="s">
        <v>44</v>
      </c>
      <c r="G251" s="1" t="s">
        <v>40</v>
      </c>
      <c r="H251" s="3">
        <v>5</v>
      </c>
      <c r="I251" s="3">
        <v>102.82975999999999</v>
      </c>
      <c r="J251" s="3">
        <v>16.563580000000002</v>
      </c>
      <c r="K251" s="3">
        <v>16.874649999999999</v>
      </c>
      <c r="L251" s="8"/>
      <c r="M251" s="8"/>
      <c r="N251" s="8"/>
      <c r="O251" s="8"/>
      <c r="P251" s="3">
        <f t="shared" si="14"/>
        <v>2.15</v>
      </c>
      <c r="Q251" s="3">
        <f t="shared" si="15"/>
        <v>2.1850000000000001</v>
      </c>
      <c r="R251" s="3">
        <f t="shared" si="2"/>
        <v>4.37</v>
      </c>
      <c r="S251" s="3">
        <f t="shared" si="3"/>
        <v>4.3</v>
      </c>
      <c r="T251" s="8"/>
      <c r="U251" s="8"/>
      <c r="V251" s="8"/>
      <c r="W251" s="8"/>
      <c r="X251" s="3">
        <v>4.37</v>
      </c>
      <c r="Y251" s="3">
        <v>4.3</v>
      </c>
      <c r="Z251" s="8">
        <f t="shared" si="5"/>
        <v>17.055195516658927</v>
      </c>
      <c r="AA251" s="8">
        <f t="shared" si="6"/>
        <v>617.11719358789071</v>
      </c>
      <c r="AB251" s="8">
        <f t="shared" si="7"/>
        <v>0.61711719358789074</v>
      </c>
      <c r="AC251" s="8"/>
      <c r="AD251" s="8"/>
      <c r="AE251" s="8"/>
      <c r="AF251" s="2"/>
      <c r="AG251" s="2" t="s">
        <v>72</v>
      </c>
      <c r="AH251" s="2" t="s">
        <v>73</v>
      </c>
      <c r="AI251" s="2" t="s">
        <v>43</v>
      </c>
      <c r="AJ251" s="8"/>
      <c r="AK251" s="8"/>
    </row>
    <row r="252" spans="1:37" ht="12.5" x14ac:dyDescent="0.25">
      <c r="A252" s="1">
        <v>2020</v>
      </c>
      <c r="B252" s="3"/>
      <c r="C252" s="3" t="s">
        <v>75</v>
      </c>
      <c r="D252" s="2" t="s">
        <v>71</v>
      </c>
      <c r="E252" s="8"/>
      <c r="F252" s="1" t="s">
        <v>45</v>
      </c>
      <c r="G252" s="1" t="s">
        <v>46</v>
      </c>
      <c r="H252" s="3">
        <v>1</v>
      </c>
      <c r="I252" s="3">
        <v>233.46808999999999</v>
      </c>
      <c r="J252" s="3">
        <v>26.311679999999999</v>
      </c>
      <c r="K252" s="3">
        <v>41.839910000000003</v>
      </c>
      <c r="L252" s="8"/>
      <c r="M252" s="8"/>
      <c r="N252" s="8"/>
      <c r="O252" s="8"/>
      <c r="P252" s="3">
        <f t="shared" si="14"/>
        <v>2.84</v>
      </c>
      <c r="Q252" s="3">
        <f t="shared" si="15"/>
        <v>3.0049999999999999</v>
      </c>
      <c r="R252" s="3">
        <f t="shared" si="2"/>
        <v>6.01</v>
      </c>
      <c r="S252" s="3">
        <f t="shared" si="3"/>
        <v>5.68</v>
      </c>
      <c r="T252" s="8"/>
      <c r="U252" s="8"/>
      <c r="V252" s="8"/>
      <c r="W252" s="8"/>
      <c r="X252" s="3">
        <v>6.01</v>
      </c>
      <c r="Y252" s="3">
        <v>5.68</v>
      </c>
      <c r="Z252" s="8">
        <f t="shared" si="5"/>
        <v>54.061660120929979</v>
      </c>
      <c r="AA252" s="8">
        <f t="shared" si="6"/>
        <v>442.02179033634275</v>
      </c>
      <c r="AB252" s="8">
        <f t="shared" si="7"/>
        <v>0.44202179033634276</v>
      </c>
      <c r="AC252" s="8"/>
      <c r="AD252" s="8"/>
      <c r="AE252" s="8"/>
      <c r="AF252" s="2"/>
      <c r="AG252" s="2" t="s">
        <v>72</v>
      </c>
      <c r="AH252" s="2" t="s">
        <v>73</v>
      </c>
      <c r="AI252" s="2" t="s">
        <v>43</v>
      </c>
      <c r="AJ252" s="8"/>
      <c r="AK252" s="8"/>
    </row>
    <row r="253" spans="1:37" ht="12.5" x14ac:dyDescent="0.25">
      <c r="A253" s="1">
        <v>2020</v>
      </c>
      <c r="B253" s="3"/>
      <c r="C253" s="3" t="s">
        <v>75</v>
      </c>
      <c r="D253" s="2" t="s">
        <v>71</v>
      </c>
      <c r="E253" s="8"/>
      <c r="F253" s="1" t="s">
        <v>45</v>
      </c>
      <c r="G253" s="1" t="s">
        <v>46</v>
      </c>
      <c r="H253" s="3">
        <v>2</v>
      </c>
      <c r="I253" s="3">
        <v>278.96981</v>
      </c>
      <c r="J253" s="3">
        <v>42.630899999999997</v>
      </c>
      <c r="K253" s="3">
        <v>48.750540000000001</v>
      </c>
      <c r="L253" s="8"/>
      <c r="M253" s="8"/>
      <c r="N253" s="8"/>
      <c r="O253" s="8"/>
      <c r="P253" s="3">
        <f t="shared" si="14"/>
        <v>2.7549999999999999</v>
      </c>
      <c r="Q253" s="3">
        <f t="shared" si="15"/>
        <v>2.8450000000000002</v>
      </c>
      <c r="R253" s="3">
        <f t="shared" si="2"/>
        <v>5.69</v>
      </c>
      <c r="S253" s="3">
        <f t="shared" si="3"/>
        <v>5.51</v>
      </c>
      <c r="T253" s="8"/>
      <c r="U253" s="8"/>
      <c r="V253" s="8"/>
      <c r="W253" s="8"/>
      <c r="X253" s="3">
        <v>5.69</v>
      </c>
      <c r="Y253" s="3">
        <v>5.51</v>
      </c>
      <c r="Z253" s="8">
        <f t="shared" si="5"/>
        <v>46.723671476720561</v>
      </c>
      <c r="AA253" s="8">
        <f t="shared" si="6"/>
        <v>611.11897942212954</v>
      </c>
      <c r="AB253" s="8">
        <f t="shared" si="7"/>
        <v>0.61111897942212956</v>
      </c>
      <c r="AC253" s="8"/>
      <c r="AD253" s="8"/>
      <c r="AE253" s="8"/>
      <c r="AF253" s="2"/>
      <c r="AG253" s="2" t="s">
        <v>72</v>
      </c>
      <c r="AH253" s="2" t="s">
        <v>73</v>
      </c>
      <c r="AI253" s="2" t="s">
        <v>43</v>
      </c>
      <c r="AJ253" s="8"/>
      <c r="AK253" s="8"/>
    </row>
    <row r="254" spans="1:37" ht="12.5" x14ac:dyDescent="0.25">
      <c r="A254" s="1">
        <v>2020</v>
      </c>
      <c r="B254" s="3"/>
      <c r="C254" s="3" t="s">
        <v>75</v>
      </c>
      <c r="D254" s="2" t="s">
        <v>71</v>
      </c>
      <c r="E254" s="8"/>
      <c r="F254" s="1" t="s">
        <v>45</v>
      </c>
      <c r="G254" s="1" t="s">
        <v>46</v>
      </c>
      <c r="H254" s="3">
        <v>3</v>
      </c>
      <c r="I254" s="3">
        <v>392.31419</v>
      </c>
      <c r="J254" s="3">
        <v>51.469439999999999</v>
      </c>
      <c r="K254" s="3">
        <v>58.406959999999998</v>
      </c>
      <c r="L254" s="8"/>
      <c r="M254" s="8"/>
      <c r="N254" s="8"/>
      <c r="O254" s="8"/>
      <c r="P254" s="3">
        <f t="shared" si="14"/>
        <v>2.9350000000000001</v>
      </c>
      <c r="Q254" s="3">
        <f t="shared" si="15"/>
        <v>3.06</v>
      </c>
      <c r="R254" s="3">
        <f t="shared" si="2"/>
        <v>6.12</v>
      </c>
      <c r="S254" s="3">
        <f t="shared" si="3"/>
        <v>5.87</v>
      </c>
      <c r="T254" s="8"/>
      <c r="U254" s="8"/>
      <c r="V254" s="8"/>
      <c r="W254" s="8"/>
      <c r="X254" s="3">
        <v>6.12</v>
      </c>
      <c r="Y254" s="3">
        <v>5.87</v>
      </c>
      <c r="Z254" s="8">
        <f t="shared" si="5"/>
        <v>60.762498673093113</v>
      </c>
      <c r="AA254" s="8">
        <f t="shared" si="6"/>
        <v>660.85155919928934</v>
      </c>
      <c r="AB254" s="8">
        <f t="shared" si="7"/>
        <v>0.6608515591992894</v>
      </c>
      <c r="AC254" s="8"/>
      <c r="AD254" s="8"/>
      <c r="AE254" s="8"/>
      <c r="AF254" s="2"/>
      <c r="AG254" s="2" t="s">
        <v>72</v>
      </c>
      <c r="AH254" s="2" t="s">
        <v>73</v>
      </c>
      <c r="AI254" s="2" t="s">
        <v>43</v>
      </c>
      <c r="AJ254" s="8"/>
      <c r="AK254" s="8"/>
    </row>
    <row r="255" spans="1:37" ht="12.5" x14ac:dyDescent="0.25">
      <c r="A255" s="1">
        <v>2020</v>
      </c>
      <c r="B255" s="3"/>
      <c r="C255" s="3" t="s">
        <v>75</v>
      </c>
      <c r="D255" s="2" t="s">
        <v>71</v>
      </c>
      <c r="E255" s="8"/>
      <c r="F255" s="1" t="s">
        <v>45</v>
      </c>
      <c r="G255" s="1" t="s">
        <v>46</v>
      </c>
      <c r="H255" s="3">
        <v>4</v>
      </c>
      <c r="I255" s="3">
        <v>320.47469000000001</v>
      </c>
      <c r="J255" s="3">
        <v>49.819249999999997</v>
      </c>
      <c r="K255" s="3">
        <v>52.360939999999999</v>
      </c>
      <c r="L255" s="8"/>
      <c r="M255" s="8"/>
      <c r="N255" s="8"/>
      <c r="O255" s="8"/>
      <c r="P255" s="3">
        <f t="shared" si="14"/>
        <v>2.875</v>
      </c>
      <c r="Q255" s="3">
        <f t="shared" si="15"/>
        <v>2.95</v>
      </c>
      <c r="R255" s="3">
        <f t="shared" si="2"/>
        <v>5.9</v>
      </c>
      <c r="S255" s="3">
        <f t="shared" si="3"/>
        <v>5.75</v>
      </c>
      <c r="T255" s="8"/>
      <c r="U255" s="8"/>
      <c r="V255" s="8"/>
      <c r="W255" s="8"/>
      <c r="X255" s="3">
        <v>5.9</v>
      </c>
      <c r="Y255" s="3">
        <v>5.75</v>
      </c>
      <c r="Z255" s="8">
        <f t="shared" si="5"/>
        <v>55.058635526303561</v>
      </c>
      <c r="AA255" s="8">
        <f t="shared" si="6"/>
        <v>595.7633987685299</v>
      </c>
      <c r="AB255" s="8">
        <f t="shared" si="7"/>
        <v>0.59576339876852991</v>
      </c>
      <c r="AC255" s="8"/>
      <c r="AD255" s="8"/>
      <c r="AE255" s="8"/>
      <c r="AF255" s="2"/>
      <c r="AG255" s="2" t="s">
        <v>72</v>
      </c>
      <c r="AH255" s="2" t="s">
        <v>73</v>
      </c>
      <c r="AI255" s="2" t="s">
        <v>43</v>
      </c>
      <c r="AJ255" s="8"/>
      <c r="AK255" s="8"/>
    </row>
    <row r="256" spans="1:37" ht="12.5" x14ac:dyDescent="0.25">
      <c r="A256" s="1">
        <v>2020</v>
      </c>
      <c r="B256" s="3"/>
      <c r="C256" s="3" t="s">
        <v>75</v>
      </c>
      <c r="D256" s="2" t="s">
        <v>71</v>
      </c>
      <c r="E256" s="8"/>
      <c r="F256" s="1" t="s">
        <v>45</v>
      </c>
      <c r="G256" s="1" t="s">
        <v>40</v>
      </c>
      <c r="H256" s="3">
        <v>1</v>
      </c>
      <c r="I256" s="3">
        <v>158.57472000000001</v>
      </c>
      <c r="J256" s="3">
        <v>23.731259999999999</v>
      </c>
      <c r="K256" s="3">
        <v>30.19314</v>
      </c>
      <c r="L256" s="8"/>
      <c r="M256" s="8"/>
      <c r="N256" s="8"/>
      <c r="O256" s="8"/>
      <c r="P256" s="3">
        <f t="shared" si="14"/>
        <v>2.125</v>
      </c>
      <c r="Q256" s="3">
        <f t="shared" si="15"/>
        <v>2.41</v>
      </c>
      <c r="R256" s="3">
        <f t="shared" si="2"/>
        <v>4.82</v>
      </c>
      <c r="S256" s="3">
        <f t="shared" si="3"/>
        <v>4.25</v>
      </c>
      <c r="T256" s="8"/>
      <c r="U256" s="8"/>
      <c r="V256" s="8"/>
      <c r="W256" s="8"/>
      <c r="X256" s="3">
        <v>4.82</v>
      </c>
      <c r="Y256" s="3">
        <v>4.25</v>
      </c>
      <c r="Z256" s="8">
        <f t="shared" si="5"/>
        <v>18.162838742225993</v>
      </c>
      <c r="AA256" s="8">
        <f t="shared" si="6"/>
        <v>893.6259111449225</v>
      </c>
      <c r="AB256" s="8">
        <f t="shared" si="7"/>
        <v>0.89362591114492251</v>
      </c>
      <c r="AC256" s="8"/>
      <c r="AD256" s="8"/>
      <c r="AE256" s="8"/>
      <c r="AF256" s="2"/>
      <c r="AG256" s="2" t="s">
        <v>72</v>
      </c>
      <c r="AH256" s="2" t="s">
        <v>73</v>
      </c>
      <c r="AI256" s="2" t="s">
        <v>43</v>
      </c>
      <c r="AJ256" s="8"/>
      <c r="AK256" s="8"/>
    </row>
    <row r="257" spans="1:37" ht="12.5" x14ac:dyDescent="0.25">
      <c r="A257" s="1">
        <v>2020</v>
      </c>
      <c r="B257" s="3"/>
      <c r="C257" s="3" t="s">
        <v>75</v>
      </c>
      <c r="D257" s="2" t="s">
        <v>71</v>
      </c>
      <c r="E257" s="8"/>
      <c r="F257" s="1" t="s">
        <v>45</v>
      </c>
      <c r="G257" s="1" t="s">
        <v>40</v>
      </c>
      <c r="H257" s="3">
        <v>2</v>
      </c>
      <c r="I257" s="3">
        <v>123.26934</v>
      </c>
      <c r="J257" s="3">
        <v>21.781130000000001</v>
      </c>
      <c r="K257" s="3">
        <v>25.302849999999999</v>
      </c>
      <c r="L257" s="8"/>
      <c r="M257" s="8"/>
      <c r="N257" s="8"/>
      <c r="O257" s="8"/>
      <c r="P257" s="3">
        <f t="shared" si="14"/>
        <v>2.4849999999999999</v>
      </c>
      <c r="Q257" s="3">
        <f t="shared" si="15"/>
        <v>2.4900000000000002</v>
      </c>
      <c r="R257" s="3">
        <f t="shared" si="2"/>
        <v>4.9800000000000004</v>
      </c>
      <c r="S257" s="3">
        <f t="shared" si="3"/>
        <v>4.97</v>
      </c>
      <c r="T257" s="8"/>
      <c r="U257" s="8"/>
      <c r="V257" s="8"/>
      <c r="W257" s="8"/>
      <c r="X257" s="3">
        <v>4.9800000000000004</v>
      </c>
      <c r="Y257" s="3">
        <v>4.97</v>
      </c>
      <c r="Z257" s="8">
        <f t="shared" si="5"/>
        <v>30.010166687995703</v>
      </c>
      <c r="AA257" s="8">
        <f t="shared" si="6"/>
        <v>420.42854018191611</v>
      </c>
      <c r="AB257" s="8">
        <f t="shared" si="7"/>
        <v>0.42042854018191611</v>
      </c>
      <c r="AC257" s="8"/>
      <c r="AD257" s="8"/>
      <c r="AE257" s="8"/>
      <c r="AF257" s="2"/>
      <c r="AG257" s="2" t="s">
        <v>72</v>
      </c>
      <c r="AH257" s="2" t="s">
        <v>73</v>
      </c>
      <c r="AI257" s="2" t="s">
        <v>43</v>
      </c>
      <c r="AJ257" s="8"/>
      <c r="AK257" s="8"/>
    </row>
    <row r="258" spans="1:37" ht="12.5" x14ac:dyDescent="0.25">
      <c r="A258" s="1">
        <v>2020</v>
      </c>
      <c r="B258" s="3"/>
      <c r="C258" s="3" t="s">
        <v>75</v>
      </c>
      <c r="D258" s="2" t="s">
        <v>71</v>
      </c>
      <c r="E258" s="8"/>
      <c r="F258" s="1" t="s">
        <v>45</v>
      </c>
      <c r="G258" s="1" t="s">
        <v>40</v>
      </c>
      <c r="H258" s="3">
        <v>3</v>
      </c>
      <c r="I258" s="3">
        <v>178.72205</v>
      </c>
      <c r="J258" s="3">
        <v>33.27778</v>
      </c>
      <c r="K258" s="3">
        <v>33.57056</v>
      </c>
      <c r="L258" s="8"/>
      <c r="M258" s="8"/>
      <c r="N258" s="8"/>
      <c r="O258" s="8"/>
      <c r="P258" s="3">
        <f t="shared" si="14"/>
        <v>2.4</v>
      </c>
      <c r="Q258" s="3">
        <f t="shared" si="15"/>
        <v>2.66</v>
      </c>
      <c r="R258" s="3">
        <f t="shared" si="2"/>
        <v>5.32</v>
      </c>
      <c r="S258" s="3">
        <f t="shared" si="3"/>
        <v>4.8</v>
      </c>
      <c r="T258" s="8"/>
      <c r="U258" s="8"/>
      <c r="V258" s="8"/>
      <c r="W258" s="8"/>
      <c r="X258" s="3">
        <v>5.32</v>
      </c>
      <c r="Y258" s="3">
        <v>4.8</v>
      </c>
      <c r="Z258" s="8">
        <f t="shared" si="5"/>
        <v>28.880535600744828</v>
      </c>
      <c r="AA258" s="8">
        <f t="shared" si="6"/>
        <v>633.40052780172664</v>
      </c>
      <c r="AB258" s="8">
        <f t="shared" si="7"/>
        <v>0.63340052780172662</v>
      </c>
      <c r="AC258" s="8"/>
      <c r="AD258" s="8"/>
      <c r="AE258" s="8"/>
      <c r="AF258" s="2"/>
      <c r="AG258" s="2" t="s">
        <v>72</v>
      </c>
      <c r="AH258" s="2" t="s">
        <v>73</v>
      </c>
      <c r="AI258" s="2" t="s">
        <v>43</v>
      </c>
      <c r="AJ258" s="8"/>
      <c r="AK258" s="8"/>
    </row>
    <row r="259" spans="1:37" ht="12.5" x14ac:dyDescent="0.25">
      <c r="A259" s="1">
        <v>2020</v>
      </c>
      <c r="B259" s="3"/>
      <c r="C259" s="3" t="s">
        <v>75</v>
      </c>
      <c r="D259" s="2" t="s">
        <v>71</v>
      </c>
      <c r="E259" s="8"/>
      <c r="F259" s="1" t="s">
        <v>45</v>
      </c>
      <c r="G259" s="1" t="s">
        <v>40</v>
      </c>
      <c r="H259" s="3">
        <v>4</v>
      </c>
      <c r="I259" s="3">
        <v>105.42165</v>
      </c>
      <c r="J259" s="3">
        <v>12.57413</v>
      </c>
      <c r="K259" s="3">
        <v>18.692129999999999</v>
      </c>
      <c r="L259" s="8"/>
      <c r="M259" s="8"/>
      <c r="N259" s="8"/>
      <c r="O259" s="8"/>
      <c r="P259" s="3">
        <f t="shared" si="14"/>
        <v>2.3149999999999999</v>
      </c>
      <c r="Q259" s="3">
        <f t="shared" si="15"/>
        <v>2.355</v>
      </c>
      <c r="R259" s="3">
        <f t="shared" si="2"/>
        <v>4.71</v>
      </c>
      <c r="S259" s="3">
        <f t="shared" si="3"/>
        <v>4.63</v>
      </c>
      <c r="T259" s="8"/>
      <c r="U259" s="8"/>
      <c r="V259" s="8"/>
      <c r="W259" s="8"/>
      <c r="X259" s="3">
        <v>4.71</v>
      </c>
      <c r="Y259" s="3">
        <v>4.63</v>
      </c>
      <c r="Z259" s="8">
        <f t="shared" si="5"/>
        <v>22.947415477660432</v>
      </c>
      <c r="AA259" s="8">
        <f t="shared" si="6"/>
        <v>470.22049802861341</v>
      </c>
      <c r="AB259" s="8">
        <f t="shared" si="7"/>
        <v>0.47022049802861343</v>
      </c>
      <c r="AC259" s="8"/>
      <c r="AD259" s="8"/>
      <c r="AE259" s="8"/>
      <c r="AF259" s="2"/>
      <c r="AG259" s="2" t="s">
        <v>72</v>
      </c>
      <c r="AH259" s="2" t="s">
        <v>73</v>
      </c>
      <c r="AI259" s="2" t="s">
        <v>43</v>
      </c>
      <c r="AJ259" s="8"/>
      <c r="AK259" s="8"/>
    </row>
    <row r="260" spans="1:37" ht="12.5" x14ac:dyDescent="0.25">
      <c r="A260" s="1">
        <v>2020</v>
      </c>
      <c r="B260" s="3"/>
      <c r="C260" s="3" t="s">
        <v>75</v>
      </c>
      <c r="D260" s="2" t="s">
        <v>71</v>
      </c>
      <c r="E260" s="8"/>
      <c r="F260" s="1" t="s">
        <v>45</v>
      </c>
      <c r="G260" s="1" t="s">
        <v>74</v>
      </c>
      <c r="H260" s="3">
        <v>2</v>
      </c>
      <c r="I260" s="3">
        <v>52.102249999999998</v>
      </c>
      <c r="J260" s="3">
        <v>4.5615100000000002</v>
      </c>
      <c r="K260" s="3">
        <v>7.3055599999999998</v>
      </c>
      <c r="L260" s="8"/>
      <c r="M260" s="8"/>
      <c r="N260" s="8"/>
      <c r="O260" s="8"/>
      <c r="P260" s="3">
        <f t="shared" si="14"/>
        <v>2.0299999999999998</v>
      </c>
      <c r="Q260" s="3">
        <f t="shared" si="15"/>
        <v>2.1850000000000001</v>
      </c>
      <c r="R260" s="3">
        <f t="shared" si="2"/>
        <v>4.37</v>
      </c>
      <c r="S260" s="3">
        <f t="shared" si="3"/>
        <v>4.0599999999999996</v>
      </c>
      <c r="T260" s="8"/>
      <c r="U260" s="8"/>
      <c r="V260" s="8"/>
      <c r="W260" s="8"/>
      <c r="X260" s="3">
        <v>4.37</v>
      </c>
      <c r="Y260" s="3">
        <v>4.0599999999999996</v>
      </c>
      <c r="Z260" s="8">
        <f t="shared" si="5"/>
        <v>14.3558673390104</v>
      </c>
      <c r="AA260" s="8">
        <f t="shared" si="6"/>
        <v>371.47754672522262</v>
      </c>
      <c r="AB260" s="8">
        <f t="shared" si="7"/>
        <v>0.37147754672522265</v>
      </c>
      <c r="AC260" s="8"/>
      <c r="AD260" s="8"/>
      <c r="AE260" s="8"/>
      <c r="AF260" s="2"/>
      <c r="AG260" s="2" t="s">
        <v>72</v>
      </c>
      <c r="AH260" s="2" t="s">
        <v>73</v>
      </c>
      <c r="AI260" s="2" t="s">
        <v>43</v>
      </c>
      <c r="AJ260" s="8"/>
      <c r="AK260" s="8"/>
    </row>
    <row r="261" spans="1:37" ht="12.5" x14ac:dyDescent="0.25">
      <c r="A261" s="1">
        <v>2020</v>
      </c>
      <c r="B261" s="3"/>
      <c r="C261" s="3" t="s">
        <v>75</v>
      </c>
      <c r="D261" s="2" t="s">
        <v>71</v>
      </c>
      <c r="E261" s="8"/>
      <c r="F261" s="1" t="s">
        <v>45</v>
      </c>
      <c r="G261" s="1" t="s">
        <v>74</v>
      </c>
      <c r="H261" s="3">
        <v>3</v>
      </c>
      <c r="I261" s="3">
        <v>44.920180000000002</v>
      </c>
      <c r="J261" s="3">
        <v>3.1199499999999998</v>
      </c>
      <c r="K261" s="3">
        <v>3.9655200000000002</v>
      </c>
      <c r="L261" s="8"/>
      <c r="M261" s="8"/>
      <c r="N261" s="8"/>
      <c r="O261" s="8"/>
      <c r="P261" s="3">
        <f t="shared" si="14"/>
        <v>1.905</v>
      </c>
      <c r="Q261" s="3">
        <f t="shared" si="15"/>
        <v>2.09</v>
      </c>
      <c r="R261" s="3">
        <f t="shared" si="2"/>
        <v>4.18</v>
      </c>
      <c r="S261" s="3">
        <f t="shared" si="3"/>
        <v>3.81</v>
      </c>
      <c r="T261" s="8"/>
      <c r="U261" s="8"/>
      <c r="V261" s="8"/>
      <c r="W261" s="8"/>
      <c r="X261" s="3">
        <v>4.18</v>
      </c>
      <c r="Y261" s="3">
        <v>3.81</v>
      </c>
      <c r="Z261" s="8">
        <f t="shared" si="5"/>
        <v>11.34804652117162</v>
      </c>
      <c r="AA261" s="8">
        <f t="shared" si="6"/>
        <v>405.15938860832006</v>
      </c>
      <c r="AB261" s="8">
        <f t="shared" si="7"/>
        <v>0.40515938860832007</v>
      </c>
      <c r="AC261" s="8"/>
      <c r="AD261" s="8"/>
      <c r="AE261" s="8"/>
      <c r="AF261" s="2"/>
      <c r="AG261" s="2" t="s">
        <v>72</v>
      </c>
      <c r="AH261" s="2" t="s">
        <v>73</v>
      </c>
      <c r="AI261" s="2" t="s">
        <v>43</v>
      </c>
      <c r="AJ261" s="8"/>
      <c r="AK261" s="8"/>
    </row>
    <row r="262" spans="1:37" ht="12.5" x14ac:dyDescent="0.25">
      <c r="A262" s="1">
        <v>2020</v>
      </c>
      <c r="B262" s="3"/>
      <c r="C262" s="3" t="s">
        <v>75</v>
      </c>
      <c r="D262" s="2" t="s">
        <v>71</v>
      </c>
      <c r="E262" s="8"/>
      <c r="F262" s="1" t="s">
        <v>45</v>
      </c>
      <c r="G262" s="1" t="s">
        <v>74</v>
      </c>
      <c r="H262" s="3">
        <v>5</v>
      </c>
      <c r="I262" s="3">
        <v>103.07617</v>
      </c>
      <c r="J262" s="3">
        <v>21.102060000000002</v>
      </c>
      <c r="K262" s="3">
        <v>21.44849</v>
      </c>
      <c r="L262" s="8"/>
      <c r="M262" s="8"/>
      <c r="N262" s="8"/>
      <c r="O262" s="8"/>
      <c r="P262" s="3">
        <f t="shared" si="14"/>
        <v>2.0699999999999998</v>
      </c>
      <c r="Q262" s="3">
        <f t="shared" si="15"/>
        <v>2.36</v>
      </c>
      <c r="R262" s="3">
        <f t="shared" si="2"/>
        <v>4.72</v>
      </c>
      <c r="S262" s="3">
        <f t="shared" si="3"/>
        <v>4.1399999999999997</v>
      </c>
      <c r="T262" s="8"/>
      <c r="U262" s="8"/>
      <c r="V262" s="8"/>
      <c r="W262" s="8"/>
      <c r="X262" s="3">
        <v>4.72</v>
      </c>
      <c r="Y262" s="3">
        <v>4.1399999999999997</v>
      </c>
      <c r="Z262" s="8">
        <f t="shared" si="5"/>
        <v>16.440420474337397</v>
      </c>
      <c r="AA262" s="8">
        <f t="shared" si="6"/>
        <v>641.72783780135512</v>
      </c>
      <c r="AB262" s="8">
        <f t="shared" si="7"/>
        <v>0.64172783780135512</v>
      </c>
      <c r="AC262" s="8"/>
      <c r="AD262" s="8"/>
      <c r="AE262" s="8"/>
      <c r="AF262" s="2"/>
      <c r="AG262" s="2" t="s">
        <v>72</v>
      </c>
      <c r="AH262" s="2" t="s">
        <v>73</v>
      </c>
      <c r="AI262" s="2" t="s">
        <v>43</v>
      </c>
      <c r="AJ262" s="8"/>
      <c r="AK262" s="8"/>
    </row>
    <row r="263" spans="1:37" ht="12.5" x14ac:dyDescent="0.25">
      <c r="A263" s="1">
        <v>2020</v>
      </c>
      <c r="B263" s="3"/>
      <c r="C263" s="3" t="s">
        <v>75</v>
      </c>
      <c r="D263" s="2" t="s">
        <v>71</v>
      </c>
      <c r="E263" s="8"/>
      <c r="F263" s="1" t="s">
        <v>47</v>
      </c>
      <c r="G263" s="1" t="s">
        <v>46</v>
      </c>
      <c r="H263" s="3">
        <v>1</v>
      </c>
      <c r="I263" s="3">
        <v>194.42787000000001</v>
      </c>
      <c r="J263" s="3">
        <v>25.627300000000002</v>
      </c>
      <c r="K263" s="3">
        <v>25.959949999999999</v>
      </c>
      <c r="L263" s="8"/>
      <c r="M263" s="8"/>
      <c r="N263" s="8"/>
      <c r="O263" s="8"/>
      <c r="P263" s="3">
        <f t="shared" si="14"/>
        <v>1.6950000000000001</v>
      </c>
      <c r="Q263" s="3">
        <f t="shared" si="15"/>
        <v>2.06</v>
      </c>
      <c r="R263" s="3">
        <f t="shared" si="2"/>
        <v>4.12</v>
      </c>
      <c r="S263" s="3">
        <f t="shared" si="3"/>
        <v>3.39</v>
      </c>
      <c r="T263" s="8"/>
      <c r="U263" s="8"/>
      <c r="V263" s="8"/>
      <c r="W263" s="8"/>
      <c r="X263" s="3">
        <v>4.12</v>
      </c>
      <c r="Y263" s="3">
        <v>3.39</v>
      </c>
      <c r="Z263" s="8">
        <f t="shared" si="5"/>
        <v>7.8789112653476625</v>
      </c>
      <c r="AA263" s="8">
        <f t="shared" si="6"/>
        <v>2525.7934682104678</v>
      </c>
      <c r="AB263" s="8">
        <f t="shared" si="7"/>
        <v>2.5257934682104679</v>
      </c>
      <c r="AC263" s="8"/>
      <c r="AD263" s="8"/>
      <c r="AE263" s="8"/>
      <c r="AF263" s="2"/>
      <c r="AG263" s="2" t="s">
        <v>72</v>
      </c>
      <c r="AH263" s="2" t="s">
        <v>73</v>
      </c>
      <c r="AI263" s="2" t="s">
        <v>43</v>
      </c>
      <c r="AJ263" s="8"/>
      <c r="AK263" s="8"/>
    </row>
    <row r="264" spans="1:37" ht="12.5" x14ac:dyDescent="0.25">
      <c r="A264" s="1">
        <v>2020</v>
      </c>
      <c r="B264" s="3"/>
      <c r="C264" s="3" t="s">
        <v>75</v>
      </c>
      <c r="D264" s="2" t="s">
        <v>71</v>
      </c>
      <c r="E264" s="8"/>
      <c r="F264" s="1" t="s">
        <v>47</v>
      </c>
      <c r="G264" s="1" t="s">
        <v>46</v>
      </c>
      <c r="H264" s="3">
        <v>2</v>
      </c>
      <c r="I264" s="3">
        <v>287.72287</v>
      </c>
      <c r="J264" s="3">
        <v>43.08811</v>
      </c>
      <c r="K264" s="3">
        <v>45.00459</v>
      </c>
      <c r="L264" s="8"/>
      <c r="M264" s="8"/>
      <c r="N264" s="8"/>
      <c r="O264" s="8"/>
      <c r="P264" s="3">
        <f t="shared" si="14"/>
        <v>2.67</v>
      </c>
      <c r="Q264" s="3">
        <f t="shared" si="15"/>
        <v>2.6949999999999998</v>
      </c>
      <c r="R264" s="3">
        <f t="shared" si="2"/>
        <v>5.39</v>
      </c>
      <c r="S264" s="3">
        <f t="shared" si="3"/>
        <v>5.34</v>
      </c>
      <c r="T264" s="8"/>
      <c r="U264" s="8"/>
      <c r="V264" s="8"/>
      <c r="W264" s="8"/>
      <c r="X264" s="3">
        <v>5.39</v>
      </c>
      <c r="Y264" s="3">
        <v>5.34</v>
      </c>
      <c r="Z264" s="8">
        <f t="shared" si="5"/>
        <v>40.288624004110652</v>
      </c>
      <c r="AA264" s="8">
        <f t="shared" si="6"/>
        <v>730.96650277226945</v>
      </c>
      <c r="AB264" s="8">
        <f t="shared" si="7"/>
        <v>0.73096650277226949</v>
      </c>
      <c r="AC264" s="8"/>
      <c r="AD264" s="8"/>
      <c r="AE264" s="8"/>
      <c r="AF264" s="2"/>
      <c r="AG264" s="2" t="s">
        <v>72</v>
      </c>
      <c r="AH264" s="2" t="s">
        <v>73</v>
      </c>
      <c r="AI264" s="2" t="s">
        <v>43</v>
      </c>
      <c r="AJ264" s="8"/>
      <c r="AK264" s="8"/>
    </row>
    <row r="265" spans="1:37" ht="12.5" x14ac:dyDescent="0.25">
      <c r="A265" s="1">
        <v>2020</v>
      </c>
      <c r="B265" s="3"/>
      <c r="C265" s="3" t="s">
        <v>75</v>
      </c>
      <c r="D265" s="2" t="s">
        <v>71</v>
      </c>
      <c r="E265" s="8"/>
      <c r="F265" s="1" t="s">
        <v>47</v>
      </c>
      <c r="G265" s="1" t="s">
        <v>46</v>
      </c>
      <c r="H265" s="3">
        <v>3</v>
      </c>
      <c r="I265" s="3">
        <v>163.18622999999999</v>
      </c>
      <c r="J265" s="3">
        <v>12.993080000000001</v>
      </c>
      <c r="K265" s="3">
        <v>34.296709999999997</v>
      </c>
      <c r="L265" s="8"/>
      <c r="M265" s="8"/>
      <c r="N265" s="8"/>
      <c r="O265" s="8"/>
      <c r="P265" s="3">
        <f t="shared" si="14"/>
        <v>2.7450000000000001</v>
      </c>
      <c r="Q265" s="3">
        <f t="shared" si="15"/>
        <v>2.8050000000000002</v>
      </c>
      <c r="R265" s="3">
        <f t="shared" si="2"/>
        <v>5.61</v>
      </c>
      <c r="S265" s="3">
        <f t="shared" si="3"/>
        <v>5.49</v>
      </c>
      <c r="T265" s="8"/>
      <c r="U265" s="8"/>
      <c r="V265" s="8"/>
      <c r="W265" s="8"/>
      <c r="X265" s="3">
        <v>5.61</v>
      </c>
      <c r="Y265" s="3">
        <v>5.49</v>
      </c>
      <c r="Z265" s="8">
        <f t="shared" si="5"/>
        <v>45.566932481815769</v>
      </c>
      <c r="AA265" s="8">
        <f t="shared" si="6"/>
        <v>366.55508004166228</v>
      </c>
      <c r="AB265" s="8">
        <f t="shared" si="7"/>
        <v>0.36655508004166226</v>
      </c>
      <c r="AC265" s="8"/>
      <c r="AD265" s="8"/>
      <c r="AE265" s="8"/>
      <c r="AF265" s="2"/>
      <c r="AG265" s="2" t="s">
        <v>72</v>
      </c>
      <c r="AH265" s="2" t="s">
        <v>73</v>
      </c>
      <c r="AI265" s="2" t="s">
        <v>43</v>
      </c>
      <c r="AJ265" s="8"/>
      <c r="AK265" s="8"/>
    </row>
    <row r="266" spans="1:37" ht="12.5" x14ac:dyDescent="0.25">
      <c r="A266" s="1">
        <v>2020</v>
      </c>
      <c r="B266" s="3"/>
      <c r="C266" s="3" t="s">
        <v>75</v>
      </c>
      <c r="D266" s="2" t="s">
        <v>71</v>
      </c>
      <c r="E266" s="8"/>
      <c r="F266" s="1" t="s">
        <v>47</v>
      </c>
      <c r="G266" s="1" t="s">
        <v>46</v>
      </c>
      <c r="H266" s="3">
        <v>4</v>
      </c>
      <c r="I266" s="3">
        <v>311.90841</v>
      </c>
      <c r="J266" s="3">
        <v>45.76444</v>
      </c>
      <c r="K266" s="3">
        <v>55.000230000000002</v>
      </c>
      <c r="L266" s="8"/>
      <c r="M266" s="8"/>
      <c r="N266" s="8"/>
      <c r="O266" s="8"/>
      <c r="P266" s="3">
        <f t="shared" si="14"/>
        <v>2.8250000000000002</v>
      </c>
      <c r="Q266" s="3">
        <f t="shared" si="15"/>
        <v>2.92</v>
      </c>
      <c r="R266" s="3">
        <f t="shared" si="2"/>
        <v>5.84</v>
      </c>
      <c r="S266" s="3">
        <f t="shared" si="3"/>
        <v>5.65</v>
      </c>
      <c r="T266" s="8"/>
      <c r="U266" s="8"/>
      <c r="V266" s="8"/>
      <c r="W266" s="8"/>
      <c r="X266" s="3">
        <v>5.84</v>
      </c>
      <c r="Y266" s="3">
        <v>5.65</v>
      </c>
      <c r="Z266" s="8">
        <f t="shared" si="5"/>
        <v>51.704469828333266</v>
      </c>
      <c r="AA266" s="8">
        <f t="shared" si="6"/>
        <v>617.45387754426827</v>
      </c>
      <c r="AB266" s="8">
        <f t="shared" si="7"/>
        <v>0.61745387754426828</v>
      </c>
      <c r="AC266" s="8"/>
      <c r="AD266" s="8"/>
      <c r="AE266" s="8"/>
      <c r="AF266" s="2"/>
      <c r="AG266" s="2" t="s">
        <v>72</v>
      </c>
      <c r="AH266" s="2" t="s">
        <v>73</v>
      </c>
      <c r="AI266" s="2" t="s">
        <v>43</v>
      </c>
      <c r="AJ266" s="8"/>
      <c r="AK266" s="8"/>
    </row>
    <row r="267" spans="1:37" ht="12.5" x14ac:dyDescent="0.25">
      <c r="A267" s="1">
        <v>2020</v>
      </c>
      <c r="B267" s="3"/>
      <c r="C267" s="3" t="s">
        <v>75</v>
      </c>
      <c r="D267" s="2" t="s">
        <v>71</v>
      </c>
      <c r="E267" s="8"/>
      <c r="F267" s="1" t="s">
        <v>47</v>
      </c>
      <c r="G267" s="1" t="s">
        <v>40</v>
      </c>
      <c r="H267" s="3">
        <v>1</v>
      </c>
      <c r="I267" s="3">
        <v>116.88849999999999</v>
      </c>
      <c r="J267" s="3">
        <v>13.17131</v>
      </c>
      <c r="K267" s="3">
        <v>20.076219999999999</v>
      </c>
      <c r="L267" s="8"/>
      <c r="M267" s="8"/>
      <c r="N267" s="8"/>
      <c r="O267" s="8"/>
      <c r="P267" s="3">
        <f t="shared" si="14"/>
        <v>2.37</v>
      </c>
      <c r="Q267" s="3">
        <f t="shared" si="15"/>
        <v>2.4649999999999999</v>
      </c>
      <c r="R267" s="3">
        <f t="shared" si="2"/>
        <v>4.93</v>
      </c>
      <c r="S267" s="3">
        <f t="shared" si="3"/>
        <v>4.74</v>
      </c>
      <c r="T267" s="8"/>
      <c r="U267" s="8"/>
      <c r="V267" s="8"/>
      <c r="W267" s="8"/>
      <c r="X267" s="3">
        <v>4.93</v>
      </c>
      <c r="Y267" s="3">
        <v>4.74</v>
      </c>
      <c r="Z267" s="8">
        <f t="shared" si="5"/>
        <v>25.772220773919997</v>
      </c>
      <c r="AA267" s="8">
        <f t="shared" si="6"/>
        <v>464.22173375619883</v>
      </c>
      <c r="AB267" s="8">
        <f t="shared" si="7"/>
        <v>0.46422173375619885</v>
      </c>
      <c r="AC267" s="8"/>
      <c r="AD267" s="8"/>
      <c r="AE267" s="8"/>
      <c r="AF267" s="2"/>
      <c r="AG267" s="2" t="s">
        <v>72</v>
      </c>
      <c r="AH267" s="2" t="s">
        <v>73</v>
      </c>
      <c r="AI267" s="2" t="s">
        <v>43</v>
      </c>
      <c r="AJ267" s="8"/>
      <c r="AK267" s="8"/>
    </row>
    <row r="268" spans="1:37" ht="12.5" x14ac:dyDescent="0.25">
      <c r="A268" s="1">
        <v>2020</v>
      </c>
      <c r="B268" s="3"/>
      <c r="C268" s="3" t="s">
        <v>75</v>
      </c>
      <c r="D268" s="2" t="s">
        <v>71</v>
      </c>
      <c r="E268" s="8"/>
      <c r="F268" s="1" t="s">
        <v>47</v>
      </c>
      <c r="G268" s="1" t="s">
        <v>40</v>
      </c>
      <c r="H268" s="3">
        <v>2</v>
      </c>
      <c r="I268" s="3">
        <v>170.47035</v>
      </c>
      <c r="J268" s="3">
        <v>31.204609999999999</v>
      </c>
      <c r="K268" s="3">
        <v>33.154940000000003</v>
      </c>
      <c r="L268" s="8"/>
      <c r="M268" s="8"/>
      <c r="N268" s="8"/>
      <c r="O268" s="8"/>
      <c r="P268" s="3">
        <f t="shared" si="14"/>
        <v>2.66</v>
      </c>
      <c r="Q268" s="3">
        <f t="shared" si="15"/>
        <v>2.8050000000000002</v>
      </c>
      <c r="R268" s="3">
        <f t="shared" si="2"/>
        <v>5.61</v>
      </c>
      <c r="S268" s="3">
        <f t="shared" si="3"/>
        <v>5.32</v>
      </c>
      <c r="T268" s="8"/>
      <c r="U268" s="8"/>
      <c r="V268" s="8"/>
      <c r="W268" s="8"/>
      <c r="X268" s="3">
        <v>5.61</v>
      </c>
      <c r="Y268" s="3">
        <v>5.32</v>
      </c>
      <c r="Z268" s="8">
        <f t="shared" si="5"/>
        <v>41.463662119433408</v>
      </c>
      <c r="AA268" s="8">
        <f t="shared" si="6"/>
        <v>420.81065018729294</v>
      </c>
      <c r="AB268" s="8">
        <f t="shared" si="7"/>
        <v>0.42081065018729297</v>
      </c>
      <c r="AC268" s="8"/>
      <c r="AD268" s="8"/>
      <c r="AE268" s="8"/>
      <c r="AF268" s="2"/>
      <c r="AG268" s="2" t="s">
        <v>72</v>
      </c>
      <c r="AH268" s="2" t="s">
        <v>73</v>
      </c>
      <c r="AI268" s="2" t="s">
        <v>43</v>
      </c>
      <c r="AJ268" s="8"/>
      <c r="AK268" s="8"/>
    </row>
    <row r="269" spans="1:37" ht="12.5" x14ac:dyDescent="0.25">
      <c r="A269" s="1">
        <v>2020</v>
      </c>
      <c r="B269" s="3"/>
      <c r="C269" s="3" t="s">
        <v>75</v>
      </c>
      <c r="D269" s="2" t="s">
        <v>71</v>
      </c>
      <c r="E269" s="8"/>
      <c r="F269" s="1" t="s">
        <v>47</v>
      </c>
      <c r="G269" s="1" t="s">
        <v>40</v>
      </c>
      <c r="H269" s="3">
        <v>3</v>
      </c>
      <c r="I269" s="3">
        <v>112.97854</v>
      </c>
      <c r="J269" s="3">
        <v>14.065149999999999</v>
      </c>
      <c r="K269" s="3">
        <v>21.822949999999999</v>
      </c>
      <c r="L269" s="8"/>
      <c r="M269" s="8"/>
      <c r="N269" s="8"/>
      <c r="O269" s="8"/>
      <c r="P269" s="3">
        <f t="shared" si="14"/>
        <v>2.3199999999999998</v>
      </c>
      <c r="Q269" s="3">
        <f t="shared" si="15"/>
        <v>2.42</v>
      </c>
      <c r="R269" s="3">
        <f t="shared" si="2"/>
        <v>4.84</v>
      </c>
      <c r="S269" s="3">
        <f t="shared" si="3"/>
        <v>4.6399999999999997</v>
      </c>
      <c r="T269" s="8"/>
      <c r="U269" s="8"/>
      <c r="V269" s="8"/>
      <c r="W269" s="8"/>
      <c r="X269" s="3">
        <v>4.84</v>
      </c>
      <c r="Y269" s="3">
        <v>4.6399999999999997</v>
      </c>
      <c r="Z269" s="8">
        <f t="shared" si="5"/>
        <v>23.733905128029633</v>
      </c>
      <c r="AA269" s="8">
        <f t="shared" si="6"/>
        <v>487.22804993687458</v>
      </c>
      <c r="AB269" s="8">
        <f t="shared" si="7"/>
        <v>0.48722804993687457</v>
      </c>
      <c r="AC269" s="8"/>
      <c r="AD269" s="8"/>
      <c r="AE269" s="8"/>
      <c r="AF269" s="2"/>
      <c r="AG269" s="2" t="s">
        <v>72</v>
      </c>
      <c r="AH269" s="2" t="s">
        <v>73</v>
      </c>
      <c r="AI269" s="2" t="s">
        <v>43</v>
      </c>
      <c r="AJ269" s="8"/>
      <c r="AK269" s="8"/>
    </row>
    <row r="270" spans="1:37" ht="12.5" x14ac:dyDescent="0.25">
      <c r="A270" s="1">
        <v>2020</v>
      </c>
      <c r="B270" s="3"/>
      <c r="C270" s="3" t="s">
        <v>75</v>
      </c>
      <c r="D270" s="2" t="s">
        <v>71</v>
      </c>
      <c r="E270" s="8"/>
      <c r="F270" s="1" t="s">
        <v>47</v>
      </c>
      <c r="G270" s="1" t="s">
        <v>40</v>
      </c>
      <c r="H270" s="3">
        <v>4</v>
      </c>
      <c r="I270" s="3">
        <v>124.74643</v>
      </c>
      <c r="J270" s="3">
        <v>24.71801</v>
      </c>
      <c r="K270" s="3">
        <v>26.842510000000001</v>
      </c>
      <c r="L270" s="8"/>
      <c r="M270" s="8"/>
      <c r="N270" s="8"/>
      <c r="O270" s="8"/>
      <c r="P270" s="3">
        <f t="shared" si="14"/>
        <v>2.4900000000000002</v>
      </c>
      <c r="Q270" s="3">
        <f t="shared" si="15"/>
        <v>2.5449999999999999</v>
      </c>
      <c r="R270" s="3">
        <f t="shared" si="2"/>
        <v>5.09</v>
      </c>
      <c r="S270" s="3">
        <f t="shared" si="3"/>
        <v>4.9800000000000004</v>
      </c>
      <c r="T270" s="8"/>
      <c r="U270" s="8"/>
      <c r="V270" s="8"/>
      <c r="W270" s="8"/>
      <c r="X270" s="3">
        <v>5.09</v>
      </c>
      <c r="Y270" s="3">
        <v>4.9800000000000004</v>
      </c>
      <c r="Z270" s="8">
        <f t="shared" si="5"/>
        <v>30.858563785161497</v>
      </c>
      <c r="AA270" s="8">
        <f t="shared" si="6"/>
        <v>413.76899379326846</v>
      </c>
      <c r="AB270" s="8">
        <f t="shared" si="7"/>
        <v>0.41376899379326848</v>
      </c>
      <c r="AC270" s="8"/>
      <c r="AD270" s="8"/>
      <c r="AE270" s="8"/>
      <c r="AF270" s="2"/>
      <c r="AG270" s="2" t="s">
        <v>72</v>
      </c>
      <c r="AH270" s="2" t="s">
        <v>73</v>
      </c>
      <c r="AI270" s="2" t="s">
        <v>43</v>
      </c>
      <c r="AJ270" s="8"/>
      <c r="AK270" s="8"/>
    </row>
    <row r="271" spans="1:37" ht="12.5" x14ac:dyDescent="0.25">
      <c r="A271" s="1">
        <v>2020</v>
      </c>
      <c r="B271" s="3"/>
      <c r="C271" s="3" t="s">
        <v>75</v>
      </c>
      <c r="D271" s="2" t="s">
        <v>71</v>
      </c>
      <c r="E271" s="8"/>
      <c r="F271" s="1" t="s">
        <v>47</v>
      </c>
      <c r="G271" s="1" t="s">
        <v>74</v>
      </c>
      <c r="H271" s="3">
        <v>1</v>
      </c>
      <c r="I271" s="3">
        <v>70.829229999999995</v>
      </c>
      <c r="J271" s="3">
        <v>11.404019999999999</v>
      </c>
      <c r="K271" s="3">
        <v>11.773350000000001</v>
      </c>
      <c r="L271" s="8"/>
      <c r="M271" s="8"/>
      <c r="N271" s="8"/>
      <c r="O271" s="8"/>
      <c r="P271" s="3">
        <f t="shared" si="14"/>
        <v>2.06</v>
      </c>
      <c r="Q271" s="3">
        <f t="shared" si="15"/>
        <v>2.125</v>
      </c>
      <c r="R271" s="3">
        <f t="shared" si="2"/>
        <v>4.25</v>
      </c>
      <c r="S271" s="3">
        <f t="shared" si="3"/>
        <v>4.12</v>
      </c>
      <c r="T271" s="8"/>
      <c r="U271" s="8"/>
      <c r="V271" s="8"/>
      <c r="W271" s="8"/>
      <c r="X271" s="3">
        <v>4.25</v>
      </c>
      <c r="Y271" s="3">
        <v>4.12</v>
      </c>
      <c r="Z271" s="8">
        <f t="shared" si="5"/>
        <v>14.589838241211659</v>
      </c>
      <c r="AA271" s="8">
        <f t="shared" si="6"/>
        <v>496.89836805823245</v>
      </c>
      <c r="AB271" s="8">
        <f t="shared" si="7"/>
        <v>0.49689836805823245</v>
      </c>
      <c r="AC271" s="8"/>
      <c r="AD271" s="8"/>
      <c r="AE271" s="8"/>
      <c r="AF271" s="2"/>
      <c r="AG271" s="2" t="s">
        <v>72</v>
      </c>
      <c r="AH271" s="2" t="s">
        <v>73</v>
      </c>
      <c r="AI271" s="2" t="s">
        <v>43</v>
      </c>
      <c r="AJ271" s="8"/>
      <c r="AK271" s="8"/>
    </row>
    <row r="272" spans="1:37" ht="12.5" x14ac:dyDescent="0.25">
      <c r="A272" s="1">
        <v>2020</v>
      </c>
      <c r="B272" s="3"/>
      <c r="C272" s="3" t="s">
        <v>75</v>
      </c>
      <c r="D272" s="2" t="s">
        <v>71</v>
      </c>
      <c r="E272" s="8"/>
      <c r="F272" s="1" t="s">
        <v>47</v>
      </c>
      <c r="G272" s="1" t="s">
        <v>74</v>
      </c>
      <c r="H272" s="3">
        <v>2</v>
      </c>
      <c r="I272" s="3">
        <v>47.222360000000002</v>
      </c>
      <c r="J272" s="3">
        <v>6.7347000000000001</v>
      </c>
      <c r="K272" s="3">
        <v>6.9230400000000003</v>
      </c>
      <c r="L272" s="8"/>
      <c r="M272" s="8"/>
      <c r="N272" s="8"/>
      <c r="O272" s="8"/>
      <c r="P272" s="3">
        <f t="shared" si="14"/>
        <v>1.9450000000000001</v>
      </c>
      <c r="Q272" s="3">
        <f t="shared" si="15"/>
        <v>1.9850000000000001</v>
      </c>
      <c r="R272" s="3">
        <f t="shared" si="2"/>
        <v>3.97</v>
      </c>
      <c r="S272" s="3">
        <f t="shared" si="3"/>
        <v>3.89</v>
      </c>
      <c r="T272" s="8"/>
      <c r="U272" s="8"/>
      <c r="V272" s="8"/>
      <c r="W272" s="8"/>
      <c r="X272" s="3">
        <v>3.97</v>
      </c>
      <c r="Y272" s="3">
        <v>3.89</v>
      </c>
      <c r="Z272" s="8">
        <f t="shared" si="5"/>
        <v>11.471209448386247</v>
      </c>
      <c r="AA272" s="8">
        <f t="shared" si="6"/>
        <v>421.3509767719645</v>
      </c>
      <c r="AB272" s="8">
        <f t="shared" si="7"/>
        <v>0.42135097677196448</v>
      </c>
      <c r="AC272" s="8"/>
      <c r="AD272" s="8"/>
      <c r="AE272" s="8"/>
      <c r="AF272" s="2"/>
      <c r="AG272" s="2" t="s">
        <v>72</v>
      </c>
      <c r="AH272" s="2" t="s">
        <v>73</v>
      </c>
      <c r="AI272" s="2" t="s">
        <v>43</v>
      </c>
      <c r="AJ272" s="8"/>
      <c r="AK272" s="8"/>
    </row>
    <row r="273" spans="1:37" ht="12.5" x14ac:dyDescent="0.25">
      <c r="A273" s="1">
        <v>2020</v>
      </c>
      <c r="B273" s="3"/>
      <c r="C273" s="3" t="s">
        <v>75</v>
      </c>
      <c r="D273" s="2" t="s">
        <v>71</v>
      </c>
      <c r="E273" s="8"/>
      <c r="F273" s="1" t="s">
        <v>47</v>
      </c>
      <c r="G273" s="1" t="s">
        <v>74</v>
      </c>
      <c r="H273" s="3">
        <v>3</v>
      </c>
      <c r="I273" s="3">
        <v>58.953090000000003</v>
      </c>
      <c r="J273" s="3">
        <v>6.1609699999999998</v>
      </c>
      <c r="K273" s="3">
        <v>6.4656099999999999</v>
      </c>
      <c r="L273" s="8"/>
      <c r="M273" s="8"/>
      <c r="N273" s="8"/>
      <c r="O273" s="8"/>
      <c r="P273" s="3">
        <f t="shared" si="14"/>
        <v>1.97</v>
      </c>
      <c r="Q273" s="3">
        <f t="shared" si="15"/>
        <v>2.16</v>
      </c>
      <c r="R273" s="3">
        <f t="shared" si="2"/>
        <v>4.32</v>
      </c>
      <c r="S273" s="3">
        <f t="shared" si="3"/>
        <v>3.94</v>
      </c>
      <c r="T273" s="8"/>
      <c r="U273" s="8"/>
      <c r="V273" s="8"/>
      <c r="W273" s="8"/>
      <c r="X273" s="3">
        <v>4.32</v>
      </c>
      <c r="Y273" s="3">
        <v>3.94</v>
      </c>
      <c r="Z273" s="8">
        <f t="shared" si="5"/>
        <v>12.97006973140703</v>
      </c>
      <c r="AA273" s="8">
        <f t="shared" si="6"/>
        <v>465.23222498668906</v>
      </c>
      <c r="AB273" s="8">
        <f t="shared" si="7"/>
        <v>0.46523222498668909</v>
      </c>
      <c r="AC273" s="8"/>
      <c r="AD273" s="8"/>
      <c r="AE273" s="8"/>
      <c r="AF273" s="2"/>
      <c r="AG273" s="2" t="s">
        <v>72</v>
      </c>
      <c r="AH273" s="2" t="s">
        <v>73</v>
      </c>
      <c r="AI273" s="2" t="s">
        <v>43</v>
      </c>
      <c r="AJ273" s="8"/>
      <c r="AK273" s="8"/>
    </row>
    <row r="274" spans="1:37" ht="12.5" x14ac:dyDescent="0.25">
      <c r="A274" s="1">
        <v>2020</v>
      </c>
      <c r="B274" s="3"/>
      <c r="C274" s="3" t="s">
        <v>75</v>
      </c>
      <c r="D274" s="2" t="s">
        <v>71</v>
      </c>
      <c r="E274" s="8"/>
      <c r="F274" s="1" t="s">
        <v>47</v>
      </c>
      <c r="G274" s="1" t="s">
        <v>74</v>
      </c>
      <c r="H274" s="3">
        <v>4</v>
      </c>
      <c r="I274" s="3">
        <v>49.983829999999998</v>
      </c>
      <c r="J274" s="3">
        <v>5.7463699999999998</v>
      </c>
      <c r="K274" s="3">
        <v>7.2758900000000004</v>
      </c>
      <c r="L274" s="8"/>
      <c r="M274" s="8"/>
      <c r="N274" s="8"/>
      <c r="O274" s="8"/>
      <c r="P274" s="3">
        <f t="shared" si="14"/>
        <v>2.06</v>
      </c>
      <c r="Q274" s="3">
        <f t="shared" si="15"/>
        <v>2.14</v>
      </c>
      <c r="R274" s="3">
        <f t="shared" si="2"/>
        <v>4.28</v>
      </c>
      <c r="S274" s="3">
        <f t="shared" si="3"/>
        <v>4.12</v>
      </c>
      <c r="T274" s="8"/>
      <c r="U274" s="8"/>
      <c r="V274" s="8"/>
      <c r="W274" s="8"/>
      <c r="X274" s="3">
        <v>4.28</v>
      </c>
      <c r="Y274" s="3">
        <v>4.12</v>
      </c>
      <c r="Z274" s="8">
        <f t="shared" si="5"/>
        <v>14.692825334679036</v>
      </c>
      <c r="AA274" s="8">
        <f t="shared" si="6"/>
        <v>348.20078166879625</v>
      </c>
      <c r="AB274" s="8">
        <f t="shared" si="7"/>
        <v>0.34820078166879626</v>
      </c>
      <c r="AC274" s="8"/>
      <c r="AD274" s="8"/>
      <c r="AE274" s="8"/>
      <c r="AF274" s="2"/>
      <c r="AG274" s="2" t="s">
        <v>72</v>
      </c>
      <c r="AH274" s="2" t="s">
        <v>73</v>
      </c>
      <c r="AI274" s="2" t="s">
        <v>43</v>
      </c>
      <c r="AJ274" s="8"/>
      <c r="AK274" s="8"/>
    </row>
    <row r="275" spans="1:37" ht="12.5" x14ac:dyDescent="0.25">
      <c r="A275" s="1">
        <v>2020</v>
      </c>
      <c r="B275" s="3"/>
      <c r="C275" s="3" t="s">
        <v>75</v>
      </c>
      <c r="D275" s="2" t="s">
        <v>71</v>
      </c>
      <c r="E275" s="8"/>
      <c r="F275" s="1" t="s">
        <v>48</v>
      </c>
      <c r="G275" s="1" t="s">
        <v>46</v>
      </c>
      <c r="H275" s="3">
        <v>1</v>
      </c>
      <c r="I275" s="3">
        <v>266.66779000000002</v>
      </c>
      <c r="J275" s="3">
        <v>26.441600000000001</v>
      </c>
      <c r="K275" s="3">
        <v>36.613889999999998</v>
      </c>
      <c r="L275" s="8"/>
      <c r="M275" s="8"/>
      <c r="N275" s="8"/>
      <c r="O275" s="8"/>
      <c r="P275" s="3">
        <f t="shared" si="14"/>
        <v>2.3149999999999999</v>
      </c>
      <c r="Q275" s="3">
        <f t="shared" si="15"/>
        <v>2.86</v>
      </c>
      <c r="R275" s="3">
        <f t="shared" si="2"/>
        <v>5.72</v>
      </c>
      <c r="S275" s="3">
        <f t="shared" si="3"/>
        <v>4.63</v>
      </c>
      <c r="T275" s="8"/>
      <c r="U275" s="8"/>
      <c r="V275" s="8"/>
      <c r="W275" s="8"/>
      <c r="X275" s="3">
        <v>5.72</v>
      </c>
      <c r="Y275" s="3">
        <v>4.63</v>
      </c>
      <c r="Z275" s="8">
        <f t="shared" si="5"/>
        <v>27.868198839112033</v>
      </c>
      <c r="AA275" s="8">
        <f t="shared" si="6"/>
        <v>979.41598521913522</v>
      </c>
      <c r="AB275" s="8">
        <f t="shared" si="7"/>
        <v>0.9794159852191352</v>
      </c>
      <c r="AC275" s="8"/>
      <c r="AD275" s="8"/>
      <c r="AE275" s="8"/>
      <c r="AF275" s="2"/>
      <c r="AG275" s="2" t="s">
        <v>72</v>
      </c>
      <c r="AH275" s="2" t="s">
        <v>73</v>
      </c>
      <c r="AI275" s="2" t="s">
        <v>43</v>
      </c>
      <c r="AJ275" s="8"/>
      <c r="AK275" s="8"/>
    </row>
    <row r="276" spans="1:37" ht="12.5" x14ac:dyDescent="0.25">
      <c r="A276" s="1">
        <v>2020</v>
      </c>
      <c r="B276" s="3"/>
      <c r="C276" s="3" t="s">
        <v>75</v>
      </c>
      <c r="D276" s="2" t="s">
        <v>71</v>
      </c>
      <c r="E276" s="8"/>
      <c r="F276" s="1" t="s">
        <v>48</v>
      </c>
      <c r="G276" s="1" t="s">
        <v>46</v>
      </c>
      <c r="H276" s="3">
        <v>2</v>
      </c>
      <c r="I276" s="3">
        <v>305.05991</v>
      </c>
      <c r="J276" s="3">
        <v>55.343609999999998</v>
      </c>
      <c r="K276" s="3">
        <v>56.528289999999998</v>
      </c>
      <c r="L276" s="8"/>
      <c r="M276" s="8"/>
      <c r="N276" s="8"/>
      <c r="O276" s="8"/>
      <c r="P276" s="3">
        <f t="shared" si="14"/>
        <v>2.59</v>
      </c>
      <c r="Q276" s="3">
        <f t="shared" si="15"/>
        <v>2.9</v>
      </c>
      <c r="R276" s="3">
        <f t="shared" si="2"/>
        <v>5.8</v>
      </c>
      <c r="S276" s="3">
        <f t="shared" si="3"/>
        <v>5.18</v>
      </c>
      <c r="T276" s="8"/>
      <c r="U276" s="8"/>
      <c r="V276" s="8"/>
      <c r="W276" s="8"/>
      <c r="X276" s="3">
        <v>5.8</v>
      </c>
      <c r="Y276" s="3">
        <v>5.18</v>
      </c>
      <c r="Z276" s="8">
        <f t="shared" si="5"/>
        <v>39.571924472766909</v>
      </c>
      <c r="AA276" s="8">
        <f t="shared" si="6"/>
        <v>789.0481266066945</v>
      </c>
      <c r="AB276" s="8">
        <f t="shared" si="7"/>
        <v>0.78904812660669454</v>
      </c>
      <c r="AC276" s="8"/>
      <c r="AD276" s="8"/>
      <c r="AE276" s="8"/>
      <c r="AF276" s="2"/>
      <c r="AG276" s="2" t="s">
        <v>72</v>
      </c>
      <c r="AH276" s="2" t="s">
        <v>73</v>
      </c>
      <c r="AI276" s="2" t="s">
        <v>43</v>
      </c>
      <c r="AJ276" s="8"/>
      <c r="AK276" s="8"/>
    </row>
    <row r="277" spans="1:37" ht="12.5" x14ac:dyDescent="0.25">
      <c r="A277" s="1">
        <v>2020</v>
      </c>
      <c r="B277" s="3"/>
      <c r="C277" s="3" t="s">
        <v>75</v>
      </c>
      <c r="D277" s="2" t="s">
        <v>71</v>
      </c>
      <c r="E277" s="8"/>
      <c r="F277" s="1" t="s">
        <v>48</v>
      </c>
      <c r="G277" s="1" t="s">
        <v>46</v>
      </c>
      <c r="H277" s="3">
        <v>3</v>
      </c>
      <c r="I277" s="3">
        <v>347.58174000000002</v>
      </c>
      <c r="J277" s="3">
        <v>52.47672</v>
      </c>
      <c r="K277" s="3">
        <v>63.093429999999998</v>
      </c>
      <c r="L277" s="8"/>
      <c r="M277" s="8"/>
      <c r="N277" s="8"/>
      <c r="O277" s="8"/>
      <c r="P277" s="3">
        <f t="shared" si="14"/>
        <v>3.085</v>
      </c>
      <c r="Q277" s="3">
        <f t="shared" si="15"/>
        <v>3.125</v>
      </c>
      <c r="R277" s="3">
        <f t="shared" si="2"/>
        <v>6.25</v>
      </c>
      <c r="S277" s="3">
        <f t="shared" si="3"/>
        <v>6.17</v>
      </c>
      <c r="T277" s="8"/>
      <c r="U277" s="8"/>
      <c r="V277" s="8"/>
      <c r="W277" s="8"/>
      <c r="X277" s="3">
        <v>6.25</v>
      </c>
      <c r="Y277" s="3">
        <v>6.17</v>
      </c>
      <c r="Z277" s="8">
        <f t="shared" si="5"/>
        <v>72.061850140469559</v>
      </c>
      <c r="AA277" s="8">
        <f t="shared" si="6"/>
        <v>493.6931160787733</v>
      </c>
      <c r="AB277" s="8">
        <f t="shared" si="7"/>
        <v>0.49369311607877331</v>
      </c>
      <c r="AC277" s="8"/>
      <c r="AD277" s="8"/>
      <c r="AE277" s="8"/>
      <c r="AF277" s="2"/>
      <c r="AG277" s="2" t="s">
        <v>72</v>
      </c>
      <c r="AH277" s="2" t="s">
        <v>73</v>
      </c>
      <c r="AI277" s="2" t="s">
        <v>43</v>
      </c>
      <c r="AJ277" s="8"/>
      <c r="AK277" s="8"/>
    </row>
    <row r="278" spans="1:37" ht="12.5" x14ac:dyDescent="0.25">
      <c r="A278" s="1">
        <v>2020</v>
      </c>
      <c r="B278" s="3"/>
      <c r="C278" s="3" t="s">
        <v>75</v>
      </c>
      <c r="D278" s="2" t="s">
        <v>71</v>
      </c>
      <c r="E278" s="8"/>
      <c r="F278" s="1" t="s">
        <v>48</v>
      </c>
      <c r="G278" s="1" t="s">
        <v>46</v>
      </c>
      <c r="H278" s="3">
        <v>4</v>
      </c>
      <c r="I278" s="3">
        <v>236.10261</v>
      </c>
      <c r="J278" s="3">
        <v>49.501629999999999</v>
      </c>
      <c r="K278" s="3">
        <v>52.176839999999999</v>
      </c>
      <c r="L278" s="8"/>
      <c r="M278" s="8"/>
      <c r="N278" s="8"/>
      <c r="O278" s="8"/>
      <c r="P278" s="3">
        <f t="shared" si="14"/>
        <v>3.085</v>
      </c>
      <c r="Q278" s="3">
        <f t="shared" si="15"/>
        <v>3.1</v>
      </c>
      <c r="R278" s="3">
        <f t="shared" si="2"/>
        <v>6.2</v>
      </c>
      <c r="S278" s="3">
        <f t="shared" si="3"/>
        <v>6.17</v>
      </c>
      <c r="T278" s="8"/>
      <c r="U278" s="8"/>
      <c r="V278" s="8"/>
      <c r="W278" s="8"/>
      <c r="X278" s="3">
        <v>6.2</v>
      </c>
      <c r="Y278" s="3">
        <v>6.17</v>
      </c>
      <c r="Z278" s="8">
        <f t="shared" si="5"/>
        <v>71.485355339345816</v>
      </c>
      <c r="AA278" s="8">
        <f t="shared" si="6"/>
        <v>338.05645617423255</v>
      </c>
      <c r="AB278" s="8">
        <f t="shared" si="7"/>
        <v>0.33805645617423258</v>
      </c>
      <c r="AC278" s="8"/>
      <c r="AD278" s="8"/>
      <c r="AE278" s="8"/>
      <c r="AF278" s="2"/>
      <c r="AG278" s="2" t="s">
        <v>72</v>
      </c>
      <c r="AH278" s="2" t="s">
        <v>73</v>
      </c>
      <c r="AI278" s="2" t="s">
        <v>43</v>
      </c>
      <c r="AJ278" s="8"/>
      <c r="AK278" s="8"/>
    </row>
    <row r="279" spans="1:37" ht="12.5" x14ac:dyDescent="0.25">
      <c r="A279" s="1">
        <v>2020</v>
      </c>
      <c r="B279" s="3"/>
      <c r="C279" s="3" t="s">
        <v>75</v>
      </c>
      <c r="D279" s="2" t="s">
        <v>71</v>
      </c>
      <c r="E279" s="8"/>
      <c r="F279" s="1" t="s">
        <v>48</v>
      </c>
      <c r="G279" s="1" t="s">
        <v>40</v>
      </c>
      <c r="H279" s="3">
        <v>1</v>
      </c>
      <c r="I279" s="3">
        <v>122.80279</v>
      </c>
      <c r="J279" s="3">
        <v>24.645849999999999</v>
      </c>
      <c r="K279" s="3">
        <v>26.776979999999998</v>
      </c>
      <c r="L279" s="8"/>
      <c r="M279" s="8"/>
      <c r="N279" s="8"/>
      <c r="O279" s="8"/>
      <c r="P279" s="3">
        <f t="shared" si="14"/>
        <v>2.5750000000000002</v>
      </c>
      <c r="Q279" s="3">
        <f t="shared" si="15"/>
        <v>2.79</v>
      </c>
      <c r="R279" s="3">
        <f t="shared" si="2"/>
        <v>5.58</v>
      </c>
      <c r="S279" s="3">
        <f t="shared" si="3"/>
        <v>5.15</v>
      </c>
      <c r="T279" s="8"/>
      <c r="U279" s="8"/>
      <c r="V279" s="8"/>
      <c r="W279" s="8"/>
      <c r="X279" s="3">
        <v>5.58</v>
      </c>
      <c r="Y279" s="3">
        <v>5.15</v>
      </c>
      <c r="Z279" s="8">
        <f t="shared" si="5"/>
        <v>37.413280048695349</v>
      </c>
      <c r="AA279" s="8">
        <f t="shared" si="6"/>
        <v>335.96031191149143</v>
      </c>
      <c r="AB279" s="8">
        <f t="shared" si="7"/>
        <v>0.33596031191149145</v>
      </c>
      <c r="AC279" s="8"/>
      <c r="AD279" s="8"/>
      <c r="AE279" s="8"/>
      <c r="AF279" s="2"/>
      <c r="AG279" s="2" t="s">
        <v>72</v>
      </c>
      <c r="AH279" s="2" t="s">
        <v>73</v>
      </c>
      <c r="AI279" s="2" t="s">
        <v>43</v>
      </c>
      <c r="AJ279" s="8"/>
      <c r="AK279" s="8"/>
    </row>
    <row r="280" spans="1:37" ht="12.5" x14ac:dyDescent="0.25">
      <c r="A280" s="1">
        <v>2020</v>
      </c>
      <c r="B280" s="3"/>
      <c r="C280" s="3" t="s">
        <v>75</v>
      </c>
      <c r="D280" s="2" t="s">
        <v>71</v>
      </c>
      <c r="E280" s="8"/>
      <c r="F280" s="1" t="s">
        <v>48</v>
      </c>
      <c r="G280" s="1" t="s">
        <v>40</v>
      </c>
      <c r="H280" s="3">
        <v>3</v>
      </c>
      <c r="I280" s="3">
        <v>122.7437</v>
      </c>
      <c r="J280" s="3">
        <v>23.639469999999999</v>
      </c>
      <c r="K280" s="3">
        <v>24.896249999999998</v>
      </c>
      <c r="L280" s="8"/>
      <c r="M280" s="8"/>
      <c r="N280" s="8"/>
      <c r="O280" s="8"/>
      <c r="P280" s="3">
        <f t="shared" si="14"/>
        <v>1.7849999999999999</v>
      </c>
      <c r="Q280" s="3">
        <f t="shared" si="15"/>
        <v>2.04</v>
      </c>
      <c r="R280" s="3">
        <f t="shared" si="2"/>
        <v>4.08</v>
      </c>
      <c r="S280" s="3">
        <f t="shared" si="3"/>
        <v>3.57</v>
      </c>
      <c r="T280" s="8"/>
      <c r="U280" s="8"/>
      <c r="V280" s="8"/>
      <c r="W280" s="8"/>
      <c r="X280" s="3">
        <v>4.08</v>
      </c>
      <c r="Y280" s="3">
        <v>3.57</v>
      </c>
      <c r="Z280" s="8">
        <f t="shared" si="5"/>
        <v>9.1124405953110035</v>
      </c>
      <c r="AA280" s="8">
        <f t="shared" si="6"/>
        <v>1378.7007987243348</v>
      </c>
      <c r="AB280" s="8">
        <f t="shared" si="7"/>
        <v>1.3787007987243349</v>
      </c>
      <c r="AC280" s="8"/>
      <c r="AD280" s="8"/>
      <c r="AE280" s="8"/>
      <c r="AF280" s="2"/>
      <c r="AG280" s="2" t="s">
        <v>72</v>
      </c>
      <c r="AH280" s="2" t="s">
        <v>73</v>
      </c>
      <c r="AI280" s="2" t="s">
        <v>43</v>
      </c>
      <c r="AJ280" s="8"/>
      <c r="AK280" s="8"/>
    </row>
    <row r="281" spans="1:37" ht="12.5" x14ac:dyDescent="0.25">
      <c r="A281" s="1">
        <v>2020</v>
      </c>
      <c r="B281" s="3"/>
      <c r="C281" s="3" t="s">
        <v>75</v>
      </c>
      <c r="D281" s="2" t="s">
        <v>71</v>
      </c>
      <c r="E281" s="8"/>
      <c r="F281" s="1" t="s">
        <v>48</v>
      </c>
      <c r="G281" s="1" t="s">
        <v>40</v>
      </c>
      <c r="H281" s="3">
        <v>4</v>
      </c>
      <c r="I281" s="3">
        <v>127.11284000000001</v>
      </c>
      <c r="J281" s="3">
        <v>23.82592</v>
      </c>
      <c r="K281" s="3">
        <v>24.170580000000001</v>
      </c>
      <c r="L281" s="8"/>
      <c r="M281" s="8"/>
      <c r="N281" s="8"/>
      <c r="O281" s="8"/>
      <c r="P281" s="3">
        <f t="shared" si="14"/>
        <v>2.4900000000000002</v>
      </c>
      <c r="Q281" s="3">
        <f t="shared" si="15"/>
        <v>2.5299999999999998</v>
      </c>
      <c r="R281" s="3">
        <f t="shared" si="2"/>
        <v>5.0599999999999996</v>
      </c>
      <c r="S281" s="3">
        <f t="shared" si="3"/>
        <v>4.9800000000000004</v>
      </c>
      <c r="T281" s="8"/>
      <c r="U281" s="8"/>
      <c r="V281" s="8"/>
      <c r="W281" s="8"/>
      <c r="X281" s="3">
        <v>5.0599999999999996</v>
      </c>
      <c r="Y281" s="3">
        <v>4.9800000000000004</v>
      </c>
      <c r="Z281" s="8">
        <f t="shared" si="5"/>
        <v>30.676686199001406</v>
      </c>
      <c r="AA281" s="8">
        <f t="shared" si="6"/>
        <v>424.11780485132243</v>
      </c>
      <c r="AB281" s="8">
        <f t="shared" si="7"/>
        <v>0.42411780485132244</v>
      </c>
      <c r="AC281" s="8"/>
      <c r="AD281" s="8"/>
      <c r="AE281" s="8"/>
      <c r="AF281" s="2"/>
      <c r="AG281" s="2" t="s">
        <v>72</v>
      </c>
      <c r="AH281" s="2" t="s">
        <v>73</v>
      </c>
      <c r="AI281" s="2" t="s">
        <v>43</v>
      </c>
      <c r="AJ281" s="8"/>
      <c r="AK281" s="8"/>
    </row>
    <row r="282" spans="1:37" ht="12.5" x14ac:dyDescent="0.25">
      <c r="A282" s="1">
        <v>2020</v>
      </c>
      <c r="B282" s="3"/>
      <c r="C282" s="3" t="s">
        <v>75</v>
      </c>
      <c r="D282" s="2" t="s">
        <v>71</v>
      </c>
      <c r="E282" s="8"/>
      <c r="F282" s="1" t="s">
        <v>48</v>
      </c>
      <c r="G282" s="1" t="s">
        <v>74</v>
      </c>
      <c r="H282" s="3">
        <v>1</v>
      </c>
      <c r="I282" s="3">
        <v>20.592639999999999</v>
      </c>
      <c r="J282" s="3">
        <v>6.4958999999999998</v>
      </c>
      <c r="K282" s="3">
        <v>6.7562899999999999</v>
      </c>
      <c r="L282" s="8"/>
      <c r="M282" s="8"/>
      <c r="N282" s="8"/>
      <c r="O282" s="8"/>
      <c r="P282" s="3">
        <f t="shared" si="14"/>
        <v>2.09</v>
      </c>
      <c r="Q282" s="3">
        <f t="shared" si="15"/>
        <v>2.1</v>
      </c>
      <c r="R282" s="3">
        <f t="shared" si="2"/>
        <v>4.2</v>
      </c>
      <c r="S282" s="3">
        <f t="shared" si="3"/>
        <v>4.18</v>
      </c>
      <c r="T282" s="8"/>
      <c r="U282" s="8"/>
      <c r="V282" s="8"/>
      <c r="W282" s="8"/>
      <c r="X282" s="3">
        <v>4.2</v>
      </c>
      <c r="Y282" s="3">
        <v>4.18</v>
      </c>
      <c r="Z282" s="8">
        <f t="shared" si="5"/>
        <v>15.057332282267231</v>
      </c>
      <c r="AA282" s="8">
        <f t="shared" si="6"/>
        <v>139.98113790375203</v>
      </c>
      <c r="AB282" s="8">
        <f t="shared" si="7"/>
        <v>0.13998113790375202</v>
      </c>
      <c r="AC282" s="8"/>
      <c r="AD282" s="8"/>
      <c r="AE282" s="8"/>
      <c r="AF282" s="2"/>
      <c r="AG282" s="2" t="s">
        <v>72</v>
      </c>
      <c r="AH282" s="2" t="s">
        <v>73</v>
      </c>
      <c r="AI282" s="2" t="s">
        <v>43</v>
      </c>
      <c r="AJ282" s="8"/>
      <c r="AK282" s="8"/>
    </row>
    <row r="283" spans="1:37" ht="12.5" x14ac:dyDescent="0.25">
      <c r="A283" s="1">
        <v>2020</v>
      </c>
      <c r="B283" s="3"/>
      <c r="C283" s="3" t="s">
        <v>75</v>
      </c>
      <c r="D283" s="2" t="s">
        <v>71</v>
      </c>
      <c r="E283" s="8"/>
      <c r="F283" s="1" t="s">
        <v>48</v>
      </c>
      <c r="G283" s="1" t="s">
        <v>74</v>
      </c>
      <c r="H283" s="3">
        <v>3</v>
      </c>
      <c r="I283" s="3">
        <v>29.359470000000002</v>
      </c>
      <c r="J283" s="3">
        <v>7.5559099999999999</v>
      </c>
      <c r="K283" s="3">
        <v>7.5559099999999999</v>
      </c>
      <c r="L283" s="8"/>
      <c r="M283" s="8"/>
      <c r="N283" s="8"/>
      <c r="O283" s="8"/>
      <c r="P283" s="3">
        <f t="shared" si="14"/>
        <v>1.9650000000000001</v>
      </c>
      <c r="Q283" s="3">
        <f t="shared" si="15"/>
        <v>2.2549999999999999</v>
      </c>
      <c r="R283" s="3">
        <f t="shared" si="2"/>
        <v>4.51</v>
      </c>
      <c r="S283" s="3">
        <f t="shared" si="3"/>
        <v>3.93</v>
      </c>
      <c r="T283" s="8"/>
      <c r="U283" s="8"/>
      <c r="V283" s="8"/>
      <c r="W283" s="8"/>
      <c r="X283" s="3">
        <v>4.51</v>
      </c>
      <c r="Y283" s="3">
        <v>3.93</v>
      </c>
      <c r="Z283" s="8">
        <f t="shared" si="5"/>
        <v>13.437673717897129</v>
      </c>
      <c r="AA283" s="8">
        <f t="shared" si="6"/>
        <v>223.62978508866968</v>
      </c>
      <c r="AB283" s="8">
        <f t="shared" si="7"/>
        <v>0.22362978508866968</v>
      </c>
      <c r="AC283" s="8"/>
      <c r="AD283" s="8"/>
      <c r="AE283" s="8"/>
      <c r="AF283" s="2"/>
      <c r="AG283" s="2" t="s">
        <v>72</v>
      </c>
      <c r="AH283" s="2" t="s">
        <v>73</v>
      </c>
      <c r="AI283" s="2" t="s">
        <v>43</v>
      </c>
      <c r="AJ283" s="8"/>
      <c r="AK283" s="8"/>
    </row>
    <row r="284" spans="1:37" ht="12.5" x14ac:dyDescent="0.25">
      <c r="A284" s="1">
        <v>2020</v>
      </c>
      <c r="B284" s="3"/>
      <c r="C284" s="3" t="s">
        <v>75</v>
      </c>
      <c r="D284" s="2" t="s">
        <v>71</v>
      </c>
      <c r="E284" s="8"/>
      <c r="F284" s="1" t="s">
        <v>49</v>
      </c>
      <c r="G284" s="1" t="s">
        <v>46</v>
      </c>
      <c r="H284" s="3">
        <v>1</v>
      </c>
      <c r="I284" s="3">
        <v>240.73177999999999</v>
      </c>
      <c r="J284" s="3">
        <v>28.862290000000002</v>
      </c>
      <c r="K284" s="3">
        <v>46.968710000000002</v>
      </c>
      <c r="L284" s="8"/>
      <c r="M284" s="8"/>
      <c r="N284" s="8"/>
      <c r="O284" s="8"/>
      <c r="P284" s="3">
        <f t="shared" si="14"/>
        <v>2.33</v>
      </c>
      <c r="Q284" s="3">
        <f t="shared" si="15"/>
        <v>2.72</v>
      </c>
      <c r="R284" s="3">
        <f t="shared" si="2"/>
        <v>5.44</v>
      </c>
      <c r="S284" s="3">
        <f t="shared" si="3"/>
        <v>4.66</v>
      </c>
      <c r="T284" s="8"/>
      <c r="U284" s="8"/>
      <c r="V284" s="8"/>
      <c r="W284" s="8"/>
      <c r="X284" s="3">
        <v>5.44</v>
      </c>
      <c r="Y284" s="3">
        <v>4.66</v>
      </c>
      <c r="Z284" s="8">
        <f t="shared" si="5"/>
        <v>27.022563650547461</v>
      </c>
      <c r="AA284" s="8">
        <f t="shared" si="6"/>
        <v>911.82691067818587</v>
      </c>
      <c r="AB284" s="8">
        <f t="shared" si="7"/>
        <v>0.91182691067818589</v>
      </c>
      <c r="AC284" s="8"/>
      <c r="AD284" s="8"/>
      <c r="AE284" s="8"/>
      <c r="AF284" s="2"/>
      <c r="AG284" s="2" t="s">
        <v>72</v>
      </c>
      <c r="AH284" s="2" t="s">
        <v>73</v>
      </c>
      <c r="AI284" s="2" t="s">
        <v>43</v>
      </c>
      <c r="AJ284" s="8"/>
      <c r="AK284" s="8"/>
    </row>
    <row r="285" spans="1:37" ht="12.5" x14ac:dyDescent="0.25">
      <c r="A285" s="1">
        <v>2020</v>
      </c>
      <c r="B285" s="3"/>
      <c r="C285" s="3" t="s">
        <v>75</v>
      </c>
      <c r="D285" s="2" t="s">
        <v>71</v>
      </c>
      <c r="E285" s="8"/>
      <c r="F285" s="1" t="s">
        <v>49</v>
      </c>
      <c r="G285" s="1" t="s">
        <v>46</v>
      </c>
      <c r="H285" s="3">
        <v>2</v>
      </c>
      <c r="I285" s="3">
        <v>295.51830000000001</v>
      </c>
      <c r="J285" s="3">
        <v>49.70814</v>
      </c>
      <c r="K285" s="3">
        <v>56.607880000000002</v>
      </c>
      <c r="L285" s="8"/>
      <c r="M285" s="8"/>
      <c r="N285" s="8"/>
      <c r="O285" s="8"/>
      <c r="P285" s="3">
        <f t="shared" si="14"/>
        <v>2.895</v>
      </c>
      <c r="Q285" s="3">
        <f t="shared" si="15"/>
        <v>2.91</v>
      </c>
      <c r="R285" s="3">
        <f t="shared" si="2"/>
        <v>5.82</v>
      </c>
      <c r="S285" s="3">
        <f t="shared" si="3"/>
        <v>5.79</v>
      </c>
      <c r="T285" s="8"/>
      <c r="U285" s="8"/>
      <c r="V285" s="8"/>
      <c r="W285" s="8"/>
      <c r="X285" s="3">
        <v>5.82</v>
      </c>
      <c r="Y285" s="3">
        <v>5.79</v>
      </c>
      <c r="Z285" s="8">
        <f t="shared" si="5"/>
        <v>55.453450494216426</v>
      </c>
      <c r="AA285" s="8">
        <f t="shared" si="6"/>
        <v>545.45802040586636</v>
      </c>
      <c r="AB285" s="8">
        <f t="shared" si="7"/>
        <v>0.54545802040586633</v>
      </c>
      <c r="AC285" s="8"/>
      <c r="AD285" s="8"/>
      <c r="AE285" s="8"/>
      <c r="AF285" s="2"/>
      <c r="AG285" s="2" t="s">
        <v>72</v>
      </c>
      <c r="AH285" s="2" t="s">
        <v>73</v>
      </c>
      <c r="AI285" s="2" t="s">
        <v>43</v>
      </c>
      <c r="AJ285" s="8"/>
      <c r="AK285" s="8"/>
    </row>
    <row r="286" spans="1:37" ht="12.5" x14ac:dyDescent="0.25">
      <c r="A286" s="1">
        <v>2020</v>
      </c>
      <c r="B286" s="3"/>
      <c r="C286" s="3" t="s">
        <v>75</v>
      </c>
      <c r="D286" s="2" t="s">
        <v>71</v>
      </c>
      <c r="E286" s="8"/>
      <c r="F286" s="1" t="s">
        <v>49</v>
      </c>
      <c r="G286" s="1" t="s">
        <v>46</v>
      </c>
      <c r="H286" s="3">
        <v>3</v>
      </c>
      <c r="I286" s="3">
        <v>272.66296</v>
      </c>
      <c r="J286" s="3">
        <v>48.974620000000002</v>
      </c>
      <c r="K286" s="3">
        <v>49.783859999999997</v>
      </c>
      <c r="L286" s="8"/>
      <c r="M286" s="8"/>
      <c r="N286" s="8"/>
      <c r="O286" s="8"/>
      <c r="P286" s="3">
        <f t="shared" si="14"/>
        <v>2.5649999999999999</v>
      </c>
      <c r="Q286" s="3">
        <f t="shared" si="15"/>
        <v>3.0049999999999999</v>
      </c>
      <c r="R286" s="3">
        <f t="shared" si="2"/>
        <v>6.01</v>
      </c>
      <c r="S286" s="3">
        <f t="shared" si="3"/>
        <v>5.13</v>
      </c>
      <c r="T286" s="8"/>
      <c r="U286" s="8"/>
      <c r="V286" s="8"/>
      <c r="W286" s="8"/>
      <c r="X286" s="3">
        <v>6.01</v>
      </c>
      <c r="Y286" s="3">
        <v>5.13</v>
      </c>
      <c r="Z286" s="8">
        <f t="shared" si="5"/>
        <v>39.828730693542141</v>
      </c>
      <c r="AA286" s="8">
        <f t="shared" si="6"/>
        <v>700.70498270214068</v>
      </c>
      <c r="AB286" s="8">
        <f t="shared" si="7"/>
        <v>0.70070498270214066</v>
      </c>
      <c r="AC286" s="8"/>
      <c r="AD286" s="8"/>
      <c r="AE286" s="8"/>
      <c r="AF286" s="2"/>
      <c r="AG286" s="2" t="s">
        <v>72</v>
      </c>
      <c r="AH286" s="2" t="s">
        <v>73</v>
      </c>
      <c r="AI286" s="2" t="s">
        <v>43</v>
      </c>
      <c r="AJ286" s="8"/>
      <c r="AK286" s="8"/>
    </row>
    <row r="287" spans="1:37" ht="12.5" x14ac:dyDescent="0.25">
      <c r="A287" s="1">
        <v>2020</v>
      </c>
      <c r="B287" s="3"/>
      <c r="C287" s="3" t="s">
        <v>75</v>
      </c>
      <c r="D287" s="2" t="s">
        <v>71</v>
      </c>
      <c r="E287" s="8"/>
      <c r="F287" s="1" t="s">
        <v>49</v>
      </c>
      <c r="G287" s="1" t="s">
        <v>46</v>
      </c>
      <c r="H287" s="3">
        <v>4</v>
      </c>
      <c r="I287" s="3">
        <v>273.86581999999999</v>
      </c>
      <c r="J287" s="3">
        <v>36.892829999999996</v>
      </c>
      <c r="K287" s="3">
        <v>44.948729999999998</v>
      </c>
      <c r="L287" s="8"/>
      <c r="M287" s="8"/>
      <c r="N287" s="8"/>
      <c r="O287" s="8"/>
      <c r="P287" s="3">
        <f t="shared" si="14"/>
        <v>2.7949999999999999</v>
      </c>
      <c r="Q287" s="3">
        <f t="shared" si="15"/>
        <v>2.835</v>
      </c>
      <c r="R287" s="3">
        <f t="shared" si="2"/>
        <v>5.67</v>
      </c>
      <c r="S287" s="3">
        <f t="shared" si="3"/>
        <v>5.59</v>
      </c>
      <c r="T287" s="8"/>
      <c r="U287" s="8"/>
      <c r="V287" s="8"/>
      <c r="W287" s="8"/>
      <c r="X287" s="3">
        <v>5.67</v>
      </c>
      <c r="Y287" s="3">
        <v>5.59</v>
      </c>
      <c r="Z287" s="8">
        <f t="shared" si="5"/>
        <v>48.617025171410766</v>
      </c>
      <c r="AA287" s="8">
        <f t="shared" si="6"/>
        <v>576.57389948793366</v>
      </c>
      <c r="AB287" s="8">
        <f t="shared" si="7"/>
        <v>0.57657389948793369</v>
      </c>
      <c r="AC287" s="8"/>
      <c r="AD287" s="8"/>
      <c r="AE287" s="8"/>
      <c r="AF287" s="2"/>
      <c r="AG287" s="2" t="s">
        <v>72</v>
      </c>
      <c r="AH287" s="2" t="s">
        <v>73</v>
      </c>
      <c r="AI287" s="2" t="s">
        <v>43</v>
      </c>
      <c r="AJ287" s="8"/>
      <c r="AK287" s="8"/>
    </row>
    <row r="288" spans="1:37" ht="12.5" x14ac:dyDescent="0.25">
      <c r="A288" s="1">
        <v>2020</v>
      </c>
      <c r="B288" s="3"/>
      <c r="C288" s="3" t="s">
        <v>75</v>
      </c>
      <c r="D288" s="2" t="s">
        <v>71</v>
      </c>
      <c r="E288" s="8"/>
      <c r="F288" s="1" t="s">
        <v>49</v>
      </c>
      <c r="G288" s="1" t="s">
        <v>40</v>
      </c>
      <c r="H288" s="3">
        <v>1</v>
      </c>
      <c r="I288" s="3">
        <v>103.53286</v>
      </c>
      <c r="J288" s="3">
        <v>10.342700000000001</v>
      </c>
      <c r="K288" s="3">
        <v>17.49466</v>
      </c>
      <c r="L288" s="8"/>
      <c r="M288" s="8"/>
      <c r="N288" s="8"/>
      <c r="O288" s="8"/>
      <c r="P288" s="3">
        <f t="shared" si="14"/>
        <v>2.125</v>
      </c>
      <c r="Q288" s="3">
        <f t="shared" si="15"/>
        <v>2.2250000000000001</v>
      </c>
      <c r="R288" s="3">
        <f t="shared" si="2"/>
        <v>4.45</v>
      </c>
      <c r="S288" s="3">
        <f t="shared" si="3"/>
        <v>4.25</v>
      </c>
      <c r="T288" s="8"/>
      <c r="U288" s="8"/>
      <c r="V288" s="8"/>
      <c r="W288" s="8"/>
      <c r="X288" s="3">
        <v>4.45</v>
      </c>
      <c r="Y288" s="3">
        <v>4.25</v>
      </c>
      <c r="Z288" s="8">
        <f t="shared" si="5"/>
        <v>16.768595934212797</v>
      </c>
      <c r="AA288" s="8">
        <f t="shared" si="6"/>
        <v>631.9562859938485</v>
      </c>
      <c r="AB288" s="8">
        <f t="shared" si="7"/>
        <v>0.63195628599384845</v>
      </c>
      <c r="AC288" s="8"/>
      <c r="AD288" s="8"/>
      <c r="AE288" s="8"/>
      <c r="AF288" s="2"/>
      <c r="AG288" s="2" t="s">
        <v>72</v>
      </c>
      <c r="AH288" s="2" t="s">
        <v>73</v>
      </c>
      <c r="AI288" s="2" t="s">
        <v>43</v>
      </c>
      <c r="AJ288" s="8"/>
      <c r="AK288" s="8"/>
    </row>
    <row r="289" spans="1:37" ht="12.5" x14ac:dyDescent="0.25">
      <c r="A289" s="1">
        <v>2020</v>
      </c>
      <c r="B289" s="3"/>
      <c r="C289" s="3" t="s">
        <v>75</v>
      </c>
      <c r="D289" s="2" t="s">
        <v>71</v>
      </c>
      <c r="E289" s="8"/>
      <c r="F289" s="1" t="s">
        <v>49</v>
      </c>
      <c r="G289" s="1" t="s">
        <v>40</v>
      </c>
      <c r="H289" s="3">
        <v>2</v>
      </c>
      <c r="I289" s="3">
        <v>107.90998999999999</v>
      </c>
      <c r="J289" s="3">
        <v>15.87598</v>
      </c>
      <c r="K289" s="3">
        <v>18.37689</v>
      </c>
      <c r="L289" s="8"/>
      <c r="M289" s="8"/>
      <c r="N289" s="8"/>
      <c r="O289" s="8"/>
      <c r="P289" s="3">
        <f t="shared" si="14"/>
        <v>2.2549999999999999</v>
      </c>
      <c r="Q289" s="3">
        <f t="shared" si="15"/>
        <v>2.4049999999999998</v>
      </c>
      <c r="R289" s="3">
        <f t="shared" si="2"/>
        <v>4.8099999999999996</v>
      </c>
      <c r="S289" s="3">
        <f t="shared" si="3"/>
        <v>4.51</v>
      </c>
      <c r="T289" s="8"/>
      <c r="U289" s="8"/>
      <c r="V289" s="8"/>
      <c r="W289" s="8"/>
      <c r="X289" s="3">
        <v>4.8099999999999996</v>
      </c>
      <c r="Y289" s="3">
        <v>4.51</v>
      </c>
      <c r="Z289" s="8">
        <f t="shared" si="5"/>
        <v>21.659309177843031</v>
      </c>
      <c r="AA289" s="8">
        <f t="shared" si="6"/>
        <v>509.94410813236595</v>
      </c>
      <c r="AB289" s="8">
        <f t="shared" si="7"/>
        <v>0.50994410813236601</v>
      </c>
      <c r="AC289" s="8"/>
      <c r="AD289" s="8"/>
      <c r="AE289" s="8"/>
      <c r="AF289" s="2"/>
      <c r="AG289" s="2" t="s">
        <v>72</v>
      </c>
      <c r="AH289" s="2" t="s">
        <v>73</v>
      </c>
      <c r="AI289" s="2" t="s">
        <v>43</v>
      </c>
      <c r="AJ289" s="8"/>
      <c r="AK289" s="8"/>
    </row>
    <row r="290" spans="1:37" ht="12.5" x14ac:dyDescent="0.25">
      <c r="A290" s="1">
        <v>2020</v>
      </c>
      <c r="B290" s="3"/>
      <c r="C290" s="3" t="s">
        <v>75</v>
      </c>
      <c r="D290" s="2" t="s">
        <v>71</v>
      </c>
      <c r="E290" s="8"/>
      <c r="F290" s="1" t="s">
        <v>49</v>
      </c>
      <c r="G290" s="1" t="s">
        <v>40</v>
      </c>
      <c r="H290" s="3">
        <v>3</v>
      </c>
      <c r="I290" s="3">
        <v>168.93425999999999</v>
      </c>
      <c r="J290" s="3">
        <v>25.97118</v>
      </c>
      <c r="K290" s="3">
        <v>38.114579999999997</v>
      </c>
      <c r="L290" s="8"/>
      <c r="M290" s="8"/>
      <c r="N290" s="8"/>
      <c r="O290" s="8"/>
      <c r="P290" s="3">
        <f t="shared" si="14"/>
        <v>2.69</v>
      </c>
      <c r="Q290" s="3">
        <f t="shared" si="15"/>
        <v>2.9</v>
      </c>
      <c r="R290" s="3">
        <f t="shared" si="2"/>
        <v>5.8</v>
      </c>
      <c r="S290" s="3">
        <f t="shared" si="3"/>
        <v>5.38</v>
      </c>
      <c r="T290" s="8"/>
      <c r="U290" s="8"/>
      <c r="V290" s="8"/>
      <c r="W290" s="8"/>
      <c r="X290" s="3">
        <v>5.8</v>
      </c>
      <c r="Y290" s="3">
        <v>5.38</v>
      </c>
      <c r="Z290" s="8">
        <f t="shared" si="5"/>
        <v>44.334796490900303</v>
      </c>
      <c r="AA290" s="8">
        <f t="shared" si="6"/>
        <v>390.01251324789541</v>
      </c>
      <c r="AB290" s="8">
        <f t="shared" si="7"/>
        <v>0.39001251324789543</v>
      </c>
      <c r="AC290" s="8"/>
      <c r="AD290" s="8"/>
      <c r="AE290" s="8"/>
      <c r="AF290" s="2"/>
      <c r="AG290" s="2" t="s">
        <v>72</v>
      </c>
      <c r="AH290" s="2" t="s">
        <v>73</v>
      </c>
      <c r="AI290" s="2" t="s">
        <v>43</v>
      </c>
      <c r="AJ290" s="8"/>
      <c r="AK290" s="8"/>
    </row>
    <row r="291" spans="1:37" ht="12.5" x14ac:dyDescent="0.25">
      <c r="A291" s="1">
        <v>2020</v>
      </c>
      <c r="B291" s="3"/>
      <c r="C291" s="3" t="s">
        <v>75</v>
      </c>
      <c r="D291" s="2" t="s">
        <v>71</v>
      </c>
      <c r="E291" s="8"/>
      <c r="F291" s="1" t="s">
        <v>49</v>
      </c>
      <c r="G291" s="1" t="s">
        <v>40</v>
      </c>
      <c r="H291" s="3">
        <v>4</v>
      </c>
      <c r="I291" s="3">
        <v>123.18702999999999</v>
      </c>
      <c r="J291" s="3">
        <v>20.425419999999999</v>
      </c>
      <c r="K291" s="3">
        <v>25.330300000000001</v>
      </c>
      <c r="L291" s="8"/>
      <c r="M291" s="8"/>
      <c r="N291" s="8"/>
      <c r="O291" s="8"/>
      <c r="P291" s="3">
        <f t="shared" si="14"/>
        <v>2.81</v>
      </c>
      <c r="Q291" s="3">
        <f t="shared" si="15"/>
        <v>2.9</v>
      </c>
      <c r="R291" s="3">
        <f t="shared" si="2"/>
        <v>5.8</v>
      </c>
      <c r="S291" s="3">
        <f t="shared" si="3"/>
        <v>5.62</v>
      </c>
      <c r="T291" s="8"/>
      <c r="U291" s="8"/>
      <c r="V291" s="8"/>
      <c r="W291" s="8"/>
      <c r="X291" s="3">
        <v>5.8</v>
      </c>
      <c r="Y291" s="3">
        <v>5.62</v>
      </c>
      <c r="Z291" s="8">
        <f t="shared" si="5"/>
        <v>50.536695287283123</v>
      </c>
      <c r="AA291" s="8">
        <f t="shared" si="6"/>
        <v>249.496048922781</v>
      </c>
      <c r="AB291" s="8">
        <f t="shared" si="7"/>
        <v>0.24949604892278102</v>
      </c>
      <c r="AC291" s="8"/>
      <c r="AD291" s="8"/>
      <c r="AE291" s="8"/>
      <c r="AF291" s="2"/>
      <c r="AG291" s="2" t="s">
        <v>72</v>
      </c>
      <c r="AH291" s="2" t="s">
        <v>73</v>
      </c>
      <c r="AI291" s="2" t="s">
        <v>43</v>
      </c>
      <c r="AJ291" s="8"/>
      <c r="AK291" s="8"/>
    </row>
    <row r="292" spans="1:37" ht="12.5" x14ac:dyDescent="0.25">
      <c r="A292" s="1">
        <v>2020</v>
      </c>
      <c r="B292" s="3"/>
      <c r="C292" s="3" t="s">
        <v>75</v>
      </c>
      <c r="D292" s="2" t="s">
        <v>71</v>
      </c>
      <c r="E292" s="8"/>
      <c r="F292" s="1" t="s">
        <v>49</v>
      </c>
      <c r="G292" s="1" t="s">
        <v>74</v>
      </c>
      <c r="H292" s="3">
        <v>1</v>
      </c>
      <c r="I292" s="3">
        <v>65.354669999999999</v>
      </c>
      <c r="J292" s="3">
        <v>8.93309</v>
      </c>
      <c r="K292" s="3">
        <v>11.049609999999999</v>
      </c>
      <c r="L292" s="8"/>
      <c r="M292" s="8"/>
      <c r="N292" s="8"/>
      <c r="O292" s="8"/>
      <c r="P292" s="3">
        <f t="shared" si="14"/>
        <v>1.88</v>
      </c>
      <c r="Q292" s="3">
        <f t="shared" si="15"/>
        <v>2.2200000000000002</v>
      </c>
      <c r="R292" s="3">
        <f t="shared" si="2"/>
        <v>4.4400000000000004</v>
      </c>
      <c r="S292" s="3">
        <f t="shared" si="3"/>
        <v>3.76</v>
      </c>
      <c r="T292" s="8"/>
      <c r="U292" s="8"/>
      <c r="V292" s="8"/>
      <c r="W292" s="8"/>
      <c r="X292" s="3">
        <v>4.4400000000000004</v>
      </c>
      <c r="Y292" s="3">
        <v>3.76</v>
      </c>
      <c r="Z292" s="8">
        <f t="shared" si="5"/>
        <v>11.585543271096158</v>
      </c>
      <c r="AA292" s="8">
        <f t="shared" si="6"/>
        <v>577.38533524911634</v>
      </c>
      <c r="AB292" s="8">
        <f t="shared" si="7"/>
        <v>0.57738533524911639</v>
      </c>
      <c r="AC292" s="8"/>
      <c r="AD292" s="8"/>
      <c r="AE292" s="8"/>
      <c r="AF292" s="2"/>
      <c r="AG292" s="2" t="s">
        <v>72</v>
      </c>
      <c r="AH292" s="2" t="s">
        <v>73</v>
      </c>
      <c r="AI292" s="2" t="s">
        <v>43</v>
      </c>
      <c r="AJ292" s="8"/>
      <c r="AK292" s="8"/>
    </row>
    <row r="293" spans="1:37" ht="12.5" x14ac:dyDescent="0.25">
      <c r="A293" s="1">
        <v>2020</v>
      </c>
      <c r="B293" s="3"/>
      <c r="C293" s="3" t="s">
        <v>75</v>
      </c>
      <c r="D293" s="2" t="s">
        <v>71</v>
      </c>
      <c r="E293" s="8"/>
      <c r="F293" s="1" t="s">
        <v>49</v>
      </c>
      <c r="G293" s="1" t="s">
        <v>74</v>
      </c>
      <c r="H293" s="3">
        <v>2</v>
      </c>
      <c r="I293" s="3">
        <v>99.805400000000006</v>
      </c>
      <c r="J293" s="3">
        <v>14.730370000000001</v>
      </c>
      <c r="K293" s="3">
        <v>20.599589999999999</v>
      </c>
      <c r="L293" s="8"/>
      <c r="M293" s="8"/>
      <c r="N293" s="8"/>
      <c r="O293" s="8"/>
      <c r="P293" s="3">
        <f t="shared" si="14"/>
        <v>2.375</v>
      </c>
      <c r="Q293" s="3">
        <f t="shared" si="15"/>
        <v>2.39</v>
      </c>
      <c r="R293" s="3">
        <f t="shared" si="2"/>
        <v>4.78</v>
      </c>
      <c r="S293" s="3">
        <f t="shared" si="3"/>
        <v>4.75</v>
      </c>
      <c r="T293" s="8"/>
      <c r="U293" s="8"/>
      <c r="V293" s="8"/>
      <c r="W293" s="8"/>
      <c r="X293" s="3">
        <v>4.78</v>
      </c>
      <c r="Y293" s="3">
        <v>4.75</v>
      </c>
      <c r="Z293" s="8">
        <f t="shared" si="5"/>
        <v>25.146562395617199</v>
      </c>
      <c r="AA293" s="8">
        <f t="shared" si="6"/>
        <v>406.23837107905433</v>
      </c>
      <c r="AB293" s="8">
        <f t="shared" si="7"/>
        <v>0.40623837107905436</v>
      </c>
      <c r="AC293" s="8"/>
      <c r="AD293" s="8"/>
      <c r="AE293" s="8"/>
      <c r="AF293" s="2"/>
      <c r="AG293" s="2" t="s">
        <v>72</v>
      </c>
      <c r="AH293" s="2" t="s">
        <v>73</v>
      </c>
      <c r="AI293" s="2" t="s">
        <v>43</v>
      </c>
      <c r="AJ293" s="8"/>
      <c r="AK293" s="8"/>
    </row>
    <row r="294" spans="1:37" ht="12.5" x14ac:dyDescent="0.25">
      <c r="A294" s="1">
        <v>2020</v>
      </c>
      <c r="B294" s="3"/>
      <c r="C294" s="3" t="s">
        <v>75</v>
      </c>
      <c r="D294" s="2" t="s">
        <v>71</v>
      </c>
      <c r="E294" s="8"/>
      <c r="F294" s="1" t="s">
        <v>49</v>
      </c>
      <c r="G294" s="1" t="s">
        <v>74</v>
      </c>
      <c r="H294" s="3">
        <v>3</v>
      </c>
      <c r="I294" s="3">
        <v>96.1858</v>
      </c>
      <c r="J294" s="3">
        <v>15.367839999999999</v>
      </c>
      <c r="K294" s="3">
        <v>15.98804</v>
      </c>
      <c r="L294" s="8"/>
      <c r="M294" s="8"/>
      <c r="N294" s="8"/>
      <c r="O294" s="8"/>
      <c r="P294" s="3">
        <f t="shared" si="14"/>
        <v>1.9350000000000001</v>
      </c>
      <c r="Q294" s="3">
        <f t="shared" si="15"/>
        <v>2.5099999999999998</v>
      </c>
      <c r="R294" s="3">
        <f t="shared" si="2"/>
        <v>5.0199999999999996</v>
      </c>
      <c r="S294" s="3">
        <f t="shared" si="3"/>
        <v>3.87</v>
      </c>
      <c r="T294" s="8"/>
      <c r="U294" s="8"/>
      <c r="V294" s="8"/>
      <c r="W294" s="8"/>
      <c r="X294" s="3">
        <v>5.0199999999999996</v>
      </c>
      <c r="Y294" s="3">
        <v>3.87</v>
      </c>
      <c r="Z294" s="8">
        <f t="shared" si="5"/>
        <v>14.28257492193471</v>
      </c>
      <c r="AA294" s="8">
        <f t="shared" si="6"/>
        <v>689.30269632592729</v>
      </c>
      <c r="AB294" s="8">
        <f t="shared" si="7"/>
        <v>0.68930269632592733</v>
      </c>
      <c r="AC294" s="8"/>
      <c r="AD294" s="8"/>
      <c r="AE294" s="8"/>
      <c r="AF294" s="2"/>
      <c r="AG294" s="2" t="s">
        <v>72</v>
      </c>
      <c r="AH294" s="2" t="s">
        <v>73</v>
      </c>
      <c r="AI294" s="2" t="s">
        <v>43</v>
      </c>
      <c r="AJ294" s="8"/>
      <c r="AK294" s="8"/>
    </row>
    <row r="295" spans="1:37" ht="12.5" x14ac:dyDescent="0.25">
      <c r="A295" s="1">
        <v>2020</v>
      </c>
      <c r="B295" s="3"/>
      <c r="C295" s="3" t="s">
        <v>75</v>
      </c>
      <c r="D295" s="2" t="s">
        <v>71</v>
      </c>
      <c r="E295" s="8"/>
      <c r="F295" s="1" t="s">
        <v>49</v>
      </c>
      <c r="G295" s="1" t="s">
        <v>74</v>
      </c>
      <c r="H295" s="3">
        <v>4</v>
      </c>
      <c r="I295" s="3">
        <v>140.97916000000001</v>
      </c>
      <c r="J295" s="3">
        <v>29.93805</v>
      </c>
      <c r="K295" s="3">
        <v>30.344259999999998</v>
      </c>
      <c r="L295" s="8"/>
      <c r="M295" s="8"/>
      <c r="N295" s="8"/>
      <c r="O295" s="8"/>
      <c r="P295" s="3">
        <f t="shared" si="14"/>
        <v>2.54</v>
      </c>
      <c r="Q295" s="3">
        <f t="shared" si="15"/>
        <v>2.6549999999999998</v>
      </c>
      <c r="R295" s="3">
        <f t="shared" si="2"/>
        <v>5.31</v>
      </c>
      <c r="S295" s="3">
        <f t="shared" si="3"/>
        <v>5.08</v>
      </c>
      <c r="T295" s="8"/>
      <c r="U295" s="8"/>
      <c r="V295" s="8"/>
      <c r="W295" s="8"/>
      <c r="X295" s="3">
        <v>5.31</v>
      </c>
      <c r="Y295" s="3">
        <v>5.08</v>
      </c>
      <c r="Z295" s="8">
        <f t="shared" si="5"/>
        <v>34.17083226789795</v>
      </c>
      <c r="AA295" s="8">
        <f t="shared" si="6"/>
        <v>422.28425477136705</v>
      </c>
      <c r="AB295" s="8">
        <f t="shared" si="7"/>
        <v>0.42228425477136705</v>
      </c>
      <c r="AC295" s="8"/>
      <c r="AD295" s="8"/>
      <c r="AE295" s="8"/>
      <c r="AF295" s="2"/>
      <c r="AG295" s="2" t="s">
        <v>72</v>
      </c>
      <c r="AH295" s="2" t="s">
        <v>73</v>
      </c>
      <c r="AI295" s="2" t="s">
        <v>43</v>
      </c>
      <c r="AJ295" s="8"/>
      <c r="AK295" s="8"/>
    </row>
    <row r="296" spans="1:37" ht="12.5" x14ac:dyDescent="0.25">
      <c r="A296" s="1">
        <v>2019</v>
      </c>
      <c r="B296" s="3">
        <v>1311</v>
      </c>
      <c r="C296" s="3" t="s">
        <v>75</v>
      </c>
      <c r="D296" s="1" t="s">
        <v>38</v>
      </c>
      <c r="E296" s="3"/>
      <c r="F296" s="1" t="s">
        <v>39</v>
      </c>
      <c r="G296" s="3" t="s">
        <v>46</v>
      </c>
      <c r="H296" s="3">
        <v>1</v>
      </c>
      <c r="I296" s="3">
        <v>141.81425999999999</v>
      </c>
      <c r="J296" s="3">
        <v>9.7461199999999995</v>
      </c>
      <c r="K296" s="3"/>
      <c r="L296" s="3">
        <v>4.4999999999999998E-2</v>
      </c>
      <c r="M296" s="3">
        <v>0.05</v>
      </c>
      <c r="N296" s="3">
        <v>1.5209999999999999</v>
      </c>
      <c r="O296" s="3">
        <v>1.917</v>
      </c>
      <c r="P296" s="3">
        <v>1.855</v>
      </c>
      <c r="Q296" s="3">
        <v>2.1680000000000001</v>
      </c>
      <c r="R296" s="3">
        <f t="shared" si="2"/>
        <v>4.3360000000000003</v>
      </c>
      <c r="S296" s="3">
        <f t="shared" si="3"/>
        <v>3.71</v>
      </c>
      <c r="T296" s="8">
        <f t="shared" ref="T296:T376" si="16">Q296-O296</f>
        <v>0.25100000000000011</v>
      </c>
      <c r="U296" s="8">
        <f t="shared" ref="U296:U376" si="17">P296-N296</f>
        <v>0.33400000000000007</v>
      </c>
      <c r="V296" s="8">
        <f t="shared" ref="V296:V376" si="18">Q296-M296</f>
        <v>2.1180000000000003</v>
      </c>
      <c r="W296" s="8">
        <f t="shared" ref="W296:W376" si="19">P296-L296</f>
        <v>1.81</v>
      </c>
      <c r="X296" s="3"/>
      <c r="Y296" s="3"/>
      <c r="Z296" s="3">
        <f t="shared" si="5"/>
        <v>10.868782577655848</v>
      </c>
      <c r="AA296" s="3">
        <f t="shared" si="6"/>
        <v>1335.5019570996533</v>
      </c>
      <c r="AB296" s="3">
        <f t="shared" si="7"/>
        <v>1.3355019570996534</v>
      </c>
      <c r="AC296" s="3">
        <f t="shared" ref="AC296:AC376" si="20">PI()/4*(P296^3*Q296-L296^3*M296)</f>
        <v>10.868778999185468</v>
      </c>
      <c r="AD296" s="3">
        <f t="shared" ref="AD296:AD376" si="21">I296*(17^3)/(48*AC296)</f>
        <v>1335.5023968044438</v>
      </c>
      <c r="AE296" s="3">
        <f t="shared" ref="AE296:AE376" si="22">AD296*0.001</f>
        <v>1.3355023968044439</v>
      </c>
      <c r="AF296" s="3"/>
      <c r="AG296" s="1" t="s">
        <v>41</v>
      </c>
      <c r="AH296" s="1" t="s">
        <v>42</v>
      </c>
      <c r="AI296" s="1" t="s">
        <v>43</v>
      </c>
      <c r="AJ296" s="3"/>
      <c r="AK296" s="3"/>
    </row>
    <row r="297" spans="1:37" ht="12.5" x14ac:dyDescent="0.25">
      <c r="A297" s="1">
        <v>2019</v>
      </c>
      <c r="B297" s="3">
        <v>1311</v>
      </c>
      <c r="C297" s="3" t="s">
        <v>75</v>
      </c>
      <c r="D297" s="1" t="s">
        <v>38</v>
      </c>
      <c r="E297" s="3"/>
      <c r="F297" s="1" t="s">
        <v>39</v>
      </c>
      <c r="G297" s="3" t="s">
        <v>40</v>
      </c>
      <c r="H297" s="3">
        <v>2</v>
      </c>
      <c r="I297" s="3">
        <v>151.12232</v>
      </c>
      <c r="J297" s="3">
        <v>13.13049</v>
      </c>
      <c r="K297" s="3"/>
      <c r="L297" s="3">
        <v>1.3029999999999999</v>
      </c>
      <c r="M297" s="3">
        <v>1.653</v>
      </c>
      <c r="N297" s="3">
        <v>1.71</v>
      </c>
      <c r="O297" s="3">
        <v>2.4119999999999999</v>
      </c>
      <c r="P297" s="3">
        <v>2.044</v>
      </c>
      <c r="Q297" s="3">
        <v>2.75</v>
      </c>
      <c r="R297" s="3">
        <f t="shared" si="2"/>
        <v>5.5</v>
      </c>
      <c r="S297" s="3">
        <f t="shared" si="3"/>
        <v>4.0880000000000001</v>
      </c>
      <c r="T297" s="8">
        <f t="shared" si="16"/>
        <v>0.33800000000000008</v>
      </c>
      <c r="U297" s="8">
        <f t="shared" si="17"/>
        <v>0.33400000000000007</v>
      </c>
      <c r="V297" s="8">
        <f t="shared" si="18"/>
        <v>1.097</v>
      </c>
      <c r="W297" s="8">
        <f t="shared" si="19"/>
        <v>0.7410000000000001</v>
      </c>
      <c r="X297" s="3"/>
      <c r="Y297" s="3"/>
      <c r="Z297" s="3">
        <f t="shared" si="5"/>
        <v>18.44443047116069</v>
      </c>
      <c r="AA297" s="3">
        <f t="shared" si="6"/>
        <v>838.62709409860929</v>
      </c>
      <c r="AB297" s="3">
        <f t="shared" si="7"/>
        <v>0.83862709409860936</v>
      </c>
      <c r="AC297" s="3">
        <f t="shared" si="20"/>
        <v>15.572354112825755</v>
      </c>
      <c r="AD297" s="3">
        <f t="shared" si="21"/>
        <v>993.29870206287751</v>
      </c>
      <c r="AE297" s="3">
        <f t="shared" si="22"/>
        <v>0.99329870206287751</v>
      </c>
      <c r="AF297" s="3"/>
      <c r="AG297" s="1" t="s">
        <v>41</v>
      </c>
      <c r="AH297" s="1" t="s">
        <v>42</v>
      </c>
      <c r="AI297" s="1" t="s">
        <v>43</v>
      </c>
      <c r="AJ297" s="3"/>
      <c r="AK297" s="3"/>
    </row>
    <row r="298" spans="1:37" ht="12.5" x14ac:dyDescent="0.25">
      <c r="A298" s="1">
        <v>2019</v>
      </c>
      <c r="B298" s="3">
        <v>1311</v>
      </c>
      <c r="C298" s="3" t="s">
        <v>75</v>
      </c>
      <c r="D298" s="1" t="s">
        <v>38</v>
      </c>
      <c r="E298" s="3"/>
      <c r="F298" s="1" t="s">
        <v>39</v>
      </c>
      <c r="G298" s="3" t="s">
        <v>40</v>
      </c>
      <c r="H298" s="3">
        <v>3</v>
      </c>
      <c r="I298" s="3">
        <v>127.56021</v>
      </c>
      <c r="J298" s="3">
        <v>8.6432800000000007</v>
      </c>
      <c r="K298" s="3">
        <v>9.8227399999999996</v>
      </c>
      <c r="L298" s="3">
        <v>0.57499999999999996</v>
      </c>
      <c r="M298" s="3">
        <v>1.4550000000000001</v>
      </c>
      <c r="N298" s="3">
        <v>1.1319999999999999</v>
      </c>
      <c r="O298" s="3">
        <v>2.3359999999999999</v>
      </c>
      <c r="P298" s="3">
        <v>1.427</v>
      </c>
      <c r="Q298" s="3">
        <v>2.7229999999999999</v>
      </c>
      <c r="R298" s="3">
        <f t="shared" si="2"/>
        <v>5.4459999999999997</v>
      </c>
      <c r="S298" s="3">
        <f t="shared" si="3"/>
        <v>2.8540000000000001</v>
      </c>
      <c r="T298" s="8">
        <f t="shared" si="16"/>
        <v>0.38700000000000001</v>
      </c>
      <c r="U298" s="8">
        <f t="shared" si="17"/>
        <v>0.29500000000000015</v>
      </c>
      <c r="V298" s="8">
        <f t="shared" si="18"/>
        <v>1.2679999999999998</v>
      </c>
      <c r="W298" s="8">
        <f t="shared" si="19"/>
        <v>0.85200000000000009</v>
      </c>
      <c r="X298" s="3"/>
      <c r="Y298" s="3"/>
      <c r="Z298" s="3">
        <f t="shared" si="5"/>
        <v>6.2145465014243211</v>
      </c>
      <c r="AA298" s="3">
        <f t="shared" si="6"/>
        <v>2100.9286826291514</v>
      </c>
      <c r="AB298" s="3">
        <f t="shared" si="7"/>
        <v>2.1009286826291516</v>
      </c>
      <c r="AC298" s="3">
        <f t="shared" si="20"/>
        <v>5.9972981903984994</v>
      </c>
      <c r="AD298" s="3">
        <f t="shared" si="21"/>
        <v>2177.0334873923375</v>
      </c>
      <c r="AE298" s="3">
        <f t="shared" si="22"/>
        <v>2.1770334873923374</v>
      </c>
      <c r="AF298" s="3"/>
      <c r="AG298" s="1" t="s">
        <v>41</v>
      </c>
      <c r="AH298" s="1" t="s">
        <v>42</v>
      </c>
      <c r="AI298" s="1" t="s">
        <v>43</v>
      </c>
      <c r="AJ298" s="3"/>
      <c r="AK298" s="3"/>
    </row>
    <row r="299" spans="1:37" ht="12.5" x14ac:dyDescent="0.25">
      <c r="A299" s="1">
        <v>2019</v>
      </c>
      <c r="B299" s="3">
        <v>1311</v>
      </c>
      <c r="C299" s="3" t="s">
        <v>75</v>
      </c>
      <c r="D299" s="1" t="s">
        <v>38</v>
      </c>
      <c r="E299" s="3"/>
      <c r="F299" s="1" t="s">
        <v>39</v>
      </c>
      <c r="G299" s="3" t="s">
        <v>40</v>
      </c>
      <c r="H299" s="3">
        <v>4</v>
      </c>
      <c r="I299" s="3">
        <v>64.021770000000004</v>
      </c>
      <c r="J299" s="3">
        <v>7.30626</v>
      </c>
      <c r="K299" s="3"/>
      <c r="L299" s="3">
        <v>1.35</v>
      </c>
      <c r="M299" s="3">
        <v>1.5129999999999999</v>
      </c>
      <c r="N299" s="3">
        <v>1.87</v>
      </c>
      <c r="O299" s="3">
        <v>2.355</v>
      </c>
      <c r="P299" s="3">
        <v>2.181</v>
      </c>
      <c r="Q299" s="3">
        <v>2.6</v>
      </c>
      <c r="R299" s="3">
        <f t="shared" si="2"/>
        <v>5.2</v>
      </c>
      <c r="S299" s="3">
        <f t="shared" si="3"/>
        <v>4.3620000000000001</v>
      </c>
      <c r="T299" s="8">
        <f t="shared" si="16"/>
        <v>0.24500000000000011</v>
      </c>
      <c r="U299" s="8">
        <f t="shared" si="17"/>
        <v>0.31099999999999994</v>
      </c>
      <c r="V299" s="8">
        <f t="shared" si="18"/>
        <v>1.0870000000000002</v>
      </c>
      <c r="W299" s="8">
        <f t="shared" si="19"/>
        <v>0.83099999999999996</v>
      </c>
      <c r="X299" s="3"/>
      <c r="Y299" s="3"/>
      <c r="Z299" s="3">
        <f t="shared" si="5"/>
        <v>21.185085743005729</v>
      </c>
      <c r="AA299" s="3">
        <f t="shared" si="6"/>
        <v>309.31642176800926</v>
      </c>
      <c r="AB299" s="3">
        <f t="shared" si="7"/>
        <v>0.30931642176800928</v>
      </c>
      <c r="AC299" s="3">
        <f t="shared" si="20"/>
        <v>18.261403871520734</v>
      </c>
      <c r="AD299" s="3">
        <f t="shared" si="21"/>
        <v>358.83850787038654</v>
      </c>
      <c r="AE299" s="3">
        <f t="shared" si="22"/>
        <v>0.35883850787038657</v>
      </c>
      <c r="AF299" s="3"/>
      <c r="AG299" s="1" t="s">
        <v>41</v>
      </c>
      <c r="AH299" s="1" t="s">
        <v>42</v>
      </c>
      <c r="AI299" s="1" t="s">
        <v>43</v>
      </c>
      <c r="AJ299" s="3"/>
      <c r="AK299" s="3"/>
    </row>
    <row r="300" spans="1:37" ht="12.5" x14ac:dyDescent="0.25">
      <c r="A300" s="1">
        <v>2019</v>
      </c>
      <c r="B300" s="3">
        <v>1311</v>
      </c>
      <c r="C300" s="3" t="s">
        <v>75</v>
      </c>
      <c r="D300" s="1" t="s">
        <v>38</v>
      </c>
      <c r="E300" s="3"/>
      <c r="F300" s="1" t="s">
        <v>44</v>
      </c>
      <c r="G300" s="3" t="s">
        <v>46</v>
      </c>
      <c r="H300" s="3">
        <v>1</v>
      </c>
      <c r="I300" s="3">
        <v>119.05163</v>
      </c>
      <c r="J300" s="3">
        <v>13.132289999999999</v>
      </c>
      <c r="K300" s="3">
        <v>15.86088</v>
      </c>
      <c r="L300" s="3">
        <v>4.4999999999999998E-2</v>
      </c>
      <c r="M300" s="3">
        <v>4.8000000000000001E-2</v>
      </c>
      <c r="N300" s="3">
        <v>1.899</v>
      </c>
      <c r="O300" s="3">
        <v>2.0880000000000001</v>
      </c>
      <c r="P300" s="3">
        <v>2.258</v>
      </c>
      <c r="Q300" s="3">
        <v>2.383</v>
      </c>
      <c r="R300" s="3">
        <f t="shared" si="2"/>
        <v>4.766</v>
      </c>
      <c r="S300" s="3">
        <f t="shared" si="3"/>
        <v>4.516</v>
      </c>
      <c r="T300" s="8">
        <f t="shared" si="16"/>
        <v>0.29499999999999993</v>
      </c>
      <c r="U300" s="8">
        <f t="shared" si="17"/>
        <v>0.35899999999999999</v>
      </c>
      <c r="V300" s="8">
        <f t="shared" si="18"/>
        <v>2.335</v>
      </c>
      <c r="W300" s="8">
        <f t="shared" si="19"/>
        <v>2.2130000000000001</v>
      </c>
      <c r="X300" s="3"/>
      <c r="Y300" s="3"/>
      <c r="Z300" s="3">
        <f t="shared" si="5"/>
        <v>21.546946656296662</v>
      </c>
      <c r="AA300" s="3">
        <f t="shared" si="6"/>
        <v>565.52933338224909</v>
      </c>
      <c r="AB300" s="3">
        <f t="shared" si="7"/>
        <v>0.56552933338224909</v>
      </c>
      <c r="AC300" s="3">
        <f t="shared" si="20"/>
        <v>21.546943220965094</v>
      </c>
      <c r="AD300" s="3">
        <f t="shared" si="21"/>
        <v>565.52942354727861</v>
      </c>
      <c r="AE300" s="3">
        <f t="shared" si="22"/>
        <v>0.56552942354727864</v>
      </c>
      <c r="AF300" s="3"/>
      <c r="AG300" s="1" t="s">
        <v>41</v>
      </c>
      <c r="AH300" s="1" t="s">
        <v>42</v>
      </c>
      <c r="AI300" s="1" t="s">
        <v>43</v>
      </c>
      <c r="AJ300" s="3"/>
      <c r="AK300" s="3"/>
    </row>
    <row r="301" spans="1:37" ht="12.5" x14ac:dyDescent="0.25">
      <c r="A301" s="1">
        <v>2019</v>
      </c>
      <c r="B301" s="3">
        <v>1311</v>
      </c>
      <c r="C301" s="3" t="s">
        <v>75</v>
      </c>
      <c r="D301" s="1" t="s">
        <v>38</v>
      </c>
      <c r="E301" s="3"/>
      <c r="F301" s="1" t="s">
        <v>44</v>
      </c>
      <c r="G301" s="3" t="s">
        <v>46</v>
      </c>
      <c r="H301" s="3">
        <v>2</v>
      </c>
      <c r="I301" s="3">
        <v>136.47076999999999</v>
      </c>
      <c r="J301" s="3">
        <v>15.684469999999999</v>
      </c>
      <c r="K301" s="3">
        <v>18.258179999999999</v>
      </c>
      <c r="L301" s="3">
        <v>4.7E-2</v>
      </c>
      <c r="M301" s="3">
        <v>5.5E-2</v>
      </c>
      <c r="N301" s="3">
        <v>2.036</v>
      </c>
      <c r="O301" s="3">
        <v>2.6480000000000001</v>
      </c>
      <c r="P301" s="3">
        <v>2.254</v>
      </c>
      <c r="Q301" s="3">
        <v>2.851</v>
      </c>
      <c r="R301" s="3">
        <f t="shared" si="2"/>
        <v>5.702</v>
      </c>
      <c r="S301" s="3">
        <f t="shared" si="3"/>
        <v>4.508</v>
      </c>
      <c r="T301" s="8">
        <f t="shared" si="16"/>
        <v>0.20299999999999985</v>
      </c>
      <c r="U301" s="8">
        <f t="shared" si="17"/>
        <v>0.21799999999999997</v>
      </c>
      <c r="V301" s="8">
        <f t="shared" si="18"/>
        <v>2.7959999999999998</v>
      </c>
      <c r="W301" s="8">
        <f t="shared" si="19"/>
        <v>2.2069999999999999</v>
      </c>
      <c r="X301" s="3"/>
      <c r="Y301" s="3"/>
      <c r="Z301" s="3">
        <f t="shared" si="5"/>
        <v>25.641819208698013</v>
      </c>
      <c r="AA301" s="3">
        <f t="shared" si="6"/>
        <v>544.74886606212783</v>
      </c>
      <c r="AB301" s="3">
        <f t="shared" si="7"/>
        <v>0.5447488660621278</v>
      </c>
      <c r="AC301" s="3">
        <f t="shared" si="20"/>
        <v>25.641814723866368</v>
      </c>
      <c r="AD301" s="3">
        <f t="shared" si="21"/>
        <v>544.7489613403668</v>
      </c>
      <c r="AE301" s="3">
        <f t="shared" si="22"/>
        <v>0.54474896134036677</v>
      </c>
      <c r="AF301" s="3"/>
      <c r="AG301" s="1" t="s">
        <v>41</v>
      </c>
      <c r="AH301" s="1" t="s">
        <v>42</v>
      </c>
      <c r="AI301" s="1" t="s">
        <v>43</v>
      </c>
      <c r="AJ301" s="3"/>
      <c r="AK301" s="3"/>
    </row>
    <row r="302" spans="1:37" ht="12.5" x14ac:dyDescent="0.25">
      <c r="A302" s="1">
        <v>2019</v>
      </c>
      <c r="B302" s="3">
        <v>1311</v>
      </c>
      <c r="C302" s="3" t="s">
        <v>75</v>
      </c>
      <c r="D302" s="1" t="s">
        <v>38</v>
      </c>
      <c r="E302" s="3"/>
      <c r="F302" s="1" t="s">
        <v>44</v>
      </c>
      <c r="G302" s="3" t="s">
        <v>46</v>
      </c>
      <c r="H302" s="3">
        <v>3</v>
      </c>
      <c r="I302" s="3">
        <v>122.06108</v>
      </c>
      <c r="J302" s="3">
        <v>12.187110000000001</v>
      </c>
      <c r="K302" s="3"/>
      <c r="L302" s="3">
        <v>5.0999999999999997E-2</v>
      </c>
      <c r="M302" s="3">
        <v>5.2999999999999999E-2</v>
      </c>
      <c r="N302" s="3">
        <v>1.639</v>
      </c>
      <c r="O302" s="3">
        <v>2.4540000000000002</v>
      </c>
      <c r="P302" s="3">
        <v>1.974</v>
      </c>
      <c r="Q302" s="3">
        <v>2.8380000000000001</v>
      </c>
      <c r="R302" s="3">
        <f t="shared" si="2"/>
        <v>5.6760000000000002</v>
      </c>
      <c r="S302" s="3">
        <f t="shared" si="3"/>
        <v>3.948</v>
      </c>
      <c r="T302" s="8">
        <f t="shared" si="16"/>
        <v>0.3839999999999999</v>
      </c>
      <c r="U302" s="8">
        <f t="shared" si="17"/>
        <v>0.33499999999999996</v>
      </c>
      <c r="V302" s="8">
        <f t="shared" si="18"/>
        <v>2.7850000000000001</v>
      </c>
      <c r="W302" s="8">
        <f t="shared" si="19"/>
        <v>1.923</v>
      </c>
      <c r="X302" s="3"/>
      <c r="Y302" s="3"/>
      <c r="Z302" s="3">
        <f t="shared" si="5"/>
        <v>17.145245871115872</v>
      </c>
      <c r="AA302" s="3">
        <f t="shared" si="6"/>
        <v>728.68363742048894</v>
      </c>
      <c r="AB302" s="3">
        <f t="shared" si="7"/>
        <v>0.72868363742048892</v>
      </c>
      <c r="AC302" s="3">
        <f t="shared" si="20"/>
        <v>17.145240349371726</v>
      </c>
      <c r="AD302" s="3">
        <f t="shared" si="21"/>
        <v>728.68387209813284</v>
      </c>
      <c r="AE302" s="3">
        <f t="shared" si="22"/>
        <v>0.7286838720981329</v>
      </c>
      <c r="AF302" s="3"/>
      <c r="AG302" s="1" t="s">
        <v>41</v>
      </c>
      <c r="AH302" s="1" t="s">
        <v>42</v>
      </c>
      <c r="AI302" s="1" t="s">
        <v>43</v>
      </c>
      <c r="AJ302" s="3"/>
      <c r="AK302" s="3"/>
    </row>
    <row r="303" spans="1:37" ht="12.5" x14ac:dyDescent="0.25">
      <c r="A303" s="1">
        <v>2019</v>
      </c>
      <c r="B303" s="3">
        <v>1311</v>
      </c>
      <c r="C303" s="3" t="s">
        <v>75</v>
      </c>
      <c r="D303" s="1" t="s">
        <v>38</v>
      </c>
      <c r="E303" s="3"/>
      <c r="F303" s="1" t="s">
        <v>44</v>
      </c>
      <c r="G303" s="3" t="s">
        <v>40</v>
      </c>
      <c r="H303" s="3">
        <v>1</v>
      </c>
      <c r="I303" s="3">
        <v>106.40468</v>
      </c>
      <c r="J303" s="3">
        <v>7.7064700000000004</v>
      </c>
      <c r="K303" s="3">
        <v>12.92906</v>
      </c>
      <c r="L303" s="3">
        <v>5.3999999999999999E-2</v>
      </c>
      <c r="M303" s="3">
        <v>7.3999999999999996E-2</v>
      </c>
      <c r="N303" s="3">
        <v>1.3129999999999999</v>
      </c>
      <c r="O303" s="3">
        <v>1.9570000000000001</v>
      </c>
      <c r="P303" s="3">
        <v>1.653</v>
      </c>
      <c r="Q303" s="3">
        <v>2.1859999999999999</v>
      </c>
      <c r="R303" s="3">
        <f t="shared" si="2"/>
        <v>4.3719999999999999</v>
      </c>
      <c r="S303" s="3">
        <f t="shared" si="3"/>
        <v>3.306</v>
      </c>
      <c r="T303" s="8">
        <f t="shared" si="16"/>
        <v>0.22899999999999987</v>
      </c>
      <c r="U303" s="8">
        <f t="shared" si="17"/>
        <v>0.34000000000000008</v>
      </c>
      <c r="V303" s="8">
        <f t="shared" si="18"/>
        <v>2.1120000000000001</v>
      </c>
      <c r="W303" s="8">
        <f t="shared" si="19"/>
        <v>1.599</v>
      </c>
      <c r="X303" s="3"/>
      <c r="Y303" s="3"/>
      <c r="Z303" s="3">
        <f t="shared" si="5"/>
        <v>7.7545856953223229</v>
      </c>
      <c r="AA303" s="3">
        <f t="shared" si="6"/>
        <v>1404.4544452455941</v>
      </c>
      <c r="AB303" s="3">
        <f t="shared" si="7"/>
        <v>1.404454445245594</v>
      </c>
      <c r="AC303" s="3">
        <f t="shared" si="20"/>
        <v>7.7545765435990299</v>
      </c>
      <c r="AD303" s="3">
        <f t="shared" si="21"/>
        <v>1404.4561027414468</v>
      </c>
      <c r="AE303" s="3">
        <f t="shared" si="22"/>
        <v>1.4044561027414468</v>
      </c>
      <c r="AF303" s="7">
        <v>9.5888131300000001</v>
      </c>
      <c r="AG303" s="1" t="s">
        <v>41</v>
      </c>
      <c r="AH303" s="1" t="s">
        <v>42</v>
      </c>
      <c r="AI303" s="1" t="s">
        <v>43</v>
      </c>
      <c r="AJ303" s="3"/>
      <c r="AK303" s="3"/>
    </row>
    <row r="304" spans="1:37" ht="12.5" x14ac:dyDescent="0.25">
      <c r="A304" s="1">
        <v>2019</v>
      </c>
      <c r="B304" s="3">
        <v>1311</v>
      </c>
      <c r="C304" s="3" t="s">
        <v>75</v>
      </c>
      <c r="D304" s="1" t="s">
        <v>38</v>
      </c>
      <c r="E304" s="3"/>
      <c r="F304" s="1" t="s">
        <v>44</v>
      </c>
      <c r="G304" s="3" t="s">
        <v>40</v>
      </c>
      <c r="H304" s="3">
        <v>2</v>
      </c>
      <c r="I304" s="3">
        <v>136.57831999999999</v>
      </c>
      <c r="J304" s="3">
        <v>5.87622</v>
      </c>
      <c r="K304" s="3">
        <v>12.36328</v>
      </c>
      <c r="L304" s="3">
        <v>2.9000000000000001E-2</v>
      </c>
      <c r="M304" s="3">
        <v>5.8999999999999997E-2</v>
      </c>
      <c r="N304" s="3">
        <v>1.079</v>
      </c>
      <c r="O304" s="3">
        <v>1.7929999999999999</v>
      </c>
      <c r="P304" s="3">
        <v>1.256</v>
      </c>
      <c r="Q304" s="3">
        <v>2.0579999999999998</v>
      </c>
      <c r="R304" s="3">
        <f t="shared" si="2"/>
        <v>4.1159999999999997</v>
      </c>
      <c r="S304" s="3">
        <f t="shared" si="3"/>
        <v>2.512</v>
      </c>
      <c r="T304" s="8">
        <f t="shared" si="16"/>
        <v>0.2649999999999999</v>
      </c>
      <c r="U304" s="8">
        <f t="shared" si="17"/>
        <v>0.17700000000000005</v>
      </c>
      <c r="V304" s="8">
        <f t="shared" si="18"/>
        <v>1.9989999999999999</v>
      </c>
      <c r="W304" s="8">
        <f t="shared" si="19"/>
        <v>1.2270000000000001</v>
      </c>
      <c r="X304" s="3"/>
      <c r="Y304" s="3"/>
      <c r="Z304" s="3">
        <f t="shared" si="5"/>
        <v>3.2026108452170092</v>
      </c>
      <c r="AA304" s="3">
        <f t="shared" si="6"/>
        <v>4364.9886932753734</v>
      </c>
      <c r="AB304" s="3">
        <f t="shared" si="7"/>
        <v>4.3649886932753734</v>
      </c>
      <c r="AC304" s="3">
        <f t="shared" si="20"/>
        <v>3.2026097150675366</v>
      </c>
      <c r="AD304" s="3">
        <f t="shared" si="21"/>
        <v>4364.9902336096966</v>
      </c>
      <c r="AE304" s="3">
        <f t="shared" si="22"/>
        <v>4.3649902336096966</v>
      </c>
      <c r="AF304" s="7">
        <v>7.5281079399999999</v>
      </c>
      <c r="AG304" s="1" t="s">
        <v>41</v>
      </c>
      <c r="AH304" s="1" t="s">
        <v>42</v>
      </c>
      <c r="AI304" s="1" t="s">
        <v>43</v>
      </c>
      <c r="AJ304" s="3"/>
      <c r="AK304" s="3"/>
    </row>
    <row r="305" spans="1:37" ht="12.5" x14ac:dyDescent="0.25">
      <c r="A305" s="1">
        <v>2019</v>
      </c>
      <c r="B305" s="3">
        <v>1311</v>
      </c>
      <c r="C305" s="3" t="s">
        <v>75</v>
      </c>
      <c r="D305" s="1" t="s">
        <v>38</v>
      </c>
      <c r="E305" s="3"/>
      <c r="F305" s="1" t="s">
        <v>44</v>
      </c>
      <c r="G305" s="3" t="s">
        <v>40</v>
      </c>
      <c r="H305" s="3">
        <v>3</v>
      </c>
      <c r="I305" s="3">
        <v>154.36935</v>
      </c>
      <c r="J305" s="3">
        <v>6.6746699999999999</v>
      </c>
      <c r="K305" s="3">
        <v>10.401680000000001</v>
      </c>
      <c r="L305" s="3">
        <v>4.2000000000000003E-2</v>
      </c>
      <c r="M305" s="3">
        <v>6.2E-2</v>
      </c>
      <c r="N305" s="3">
        <v>1.454</v>
      </c>
      <c r="O305" s="3">
        <v>1.99</v>
      </c>
      <c r="P305" s="3">
        <v>1.639</v>
      </c>
      <c r="Q305" s="3">
        <v>2.25</v>
      </c>
      <c r="R305" s="3">
        <f t="shared" si="2"/>
        <v>4.5</v>
      </c>
      <c r="S305" s="3">
        <f t="shared" si="3"/>
        <v>3.278</v>
      </c>
      <c r="T305" s="8">
        <f t="shared" si="16"/>
        <v>0.26</v>
      </c>
      <c r="U305" s="8">
        <f t="shared" si="17"/>
        <v>0.18500000000000005</v>
      </c>
      <c r="V305" s="8">
        <f t="shared" si="18"/>
        <v>2.1880000000000002</v>
      </c>
      <c r="W305" s="8">
        <f t="shared" si="19"/>
        <v>1.597</v>
      </c>
      <c r="X305" s="3"/>
      <c r="Y305" s="3"/>
      <c r="Z305" s="3">
        <f t="shared" si="5"/>
        <v>7.7805314080239114</v>
      </c>
      <c r="AA305" s="3">
        <f t="shared" si="6"/>
        <v>2030.7541155647041</v>
      </c>
      <c r="AB305" s="3">
        <f t="shared" si="7"/>
        <v>2.030754115564704</v>
      </c>
      <c r="AC305" s="3">
        <f t="shared" si="20"/>
        <v>7.7805278003320062</v>
      </c>
      <c r="AD305" s="3">
        <f t="shared" si="21"/>
        <v>2030.7550571891509</v>
      </c>
      <c r="AE305" s="3">
        <f t="shared" si="22"/>
        <v>2.0307550571891508</v>
      </c>
      <c r="AF305" s="7">
        <v>7.1076770849999997</v>
      </c>
      <c r="AG305" s="1" t="s">
        <v>41</v>
      </c>
      <c r="AH305" s="1" t="s">
        <v>42</v>
      </c>
      <c r="AI305" s="1" t="s">
        <v>43</v>
      </c>
      <c r="AJ305" s="3"/>
      <c r="AK305" s="3"/>
    </row>
    <row r="306" spans="1:37" ht="12.5" x14ac:dyDescent="0.25">
      <c r="A306" s="1">
        <v>2019</v>
      </c>
      <c r="B306" s="3">
        <v>1311</v>
      </c>
      <c r="C306" s="3" t="s">
        <v>75</v>
      </c>
      <c r="D306" s="1" t="s">
        <v>38</v>
      </c>
      <c r="E306" s="3"/>
      <c r="F306" s="1" t="s">
        <v>44</v>
      </c>
      <c r="G306" s="3" t="s">
        <v>40</v>
      </c>
      <c r="H306" s="3">
        <v>4</v>
      </c>
      <c r="I306" s="3">
        <v>126.62949999999999</v>
      </c>
      <c r="J306" s="3">
        <v>7.4961200000000003</v>
      </c>
      <c r="K306" s="3">
        <v>12.841089999999999</v>
      </c>
      <c r="L306" s="3">
        <v>2.9000000000000001E-2</v>
      </c>
      <c r="M306" s="3">
        <v>6.4000000000000001E-2</v>
      </c>
      <c r="N306" s="3">
        <v>1.105</v>
      </c>
      <c r="O306" s="3">
        <v>2.0550000000000002</v>
      </c>
      <c r="P306" s="3">
        <v>1.371</v>
      </c>
      <c r="Q306" s="3">
        <v>2.3570000000000002</v>
      </c>
      <c r="R306" s="3">
        <f t="shared" si="2"/>
        <v>4.7140000000000004</v>
      </c>
      <c r="S306" s="3">
        <f t="shared" si="3"/>
        <v>2.742</v>
      </c>
      <c r="T306" s="8">
        <f t="shared" si="16"/>
        <v>0.30200000000000005</v>
      </c>
      <c r="U306" s="8">
        <f t="shared" si="17"/>
        <v>0.26600000000000001</v>
      </c>
      <c r="V306" s="8">
        <f t="shared" si="18"/>
        <v>2.2930000000000001</v>
      </c>
      <c r="W306" s="8">
        <f t="shared" si="19"/>
        <v>1.3420000000000001</v>
      </c>
      <c r="X306" s="3"/>
      <c r="Y306" s="3"/>
      <c r="Z306" s="3">
        <f t="shared" si="5"/>
        <v>4.7704772410209744</v>
      </c>
      <c r="AA306" s="3">
        <f t="shared" si="6"/>
        <v>2716.9308840770718</v>
      </c>
      <c r="AB306" s="3">
        <f t="shared" si="7"/>
        <v>2.7169308840770721</v>
      </c>
      <c r="AC306" s="3">
        <f t="shared" si="20"/>
        <v>4.770476015096123</v>
      </c>
      <c r="AD306" s="3">
        <f t="shared" si="21"/>
        <v>2716.9315822784838</v>
      </c>
      <c r="AE306" s="3">
        <f t="shared" si="22"/>
        <v>2.7169315822784839</v>
      </c>
      <c r="AF306" s="7">
        <v>5.7875627100000004</v>
      </c>
      <c r="AG306" s="1" t="s">
        <v>41</v>
      </c>
      <c r="AH306" s="1" t="s">
        <v>42</v>
      </c>
      <c r="AI306" s="1" t="s">
        <v>43</v>
      </c>
      <c r="AJ306" s="3"/>
      <c r="AK306" s="3"/>
    </row>
    <row r="307" spans="1:37" ht="12.5" x14ac:dyDescent="0.25">
      <c r="A307" s="1">
        <v>2019</v>
      </c>
      <c r="B307" s="3">
        <v>1311</v>
      </c>
      <c r="C307" s="3" t="s">
        <v>75</v>
      </c>
      <c r="D307" s="1" t="s">
        <v>38</v>
      </c>
      <c r="E307" s="3"/>
      <c r="F307" s="1" t="s">
        <v>45</v>
      </c>
      <c r="G307" s="3" t="s">
        <v>46</v>
      </c>
      <c r="H307" s="3">
        <v>1</v>
      </c>
      <c r="I307" s="3">
        <v>104.15063000000001</v>
      </c>
      <c r="J307" s="3">
        <v>14.09722</v>
      </c>
      <c r="K307" s="3">
        <v>18.367529999999999</v>
      </c>
      <c r="L307" s="3">
        <v>1.1759999999999999</v>
      </c>
      <c r="M307" s="3">
        <v>1.728</v>
      </c>
      <c r="N307" s="3">
        <v>1.952</v>
      </c>
      <c r="O307" s="3">
        <v>2.27</v>
      </c>
      <c r="P307" s="3">
        <v>2.3690000000000002</v>
      </c>
      <c r="Q307" s="3">
        <v>2.6320000000000001</v>
      </c>
      <c r="R307" s="3">
        <f t="shared" si="2"/>
        <v>5.2640000000000002</v>
      </c>
      <c r="S307" s="3">
        <f t="shared" si="3"/>
        <v>4.7380000000000004</v>
      </c>
      <c r="T307" s="8">
        <f t="shared" si="16"/>
        <v>0.3620000000000001</v>
      </c>
      <c r="U307" s="8">
        <f t="shared" si="17"/>
        <v>0.41700000000000026</v>
      </c>
      <c r="V307" s="8">
        <f t="shared" si="18"/>
        <v>0.90400000000000014</v>
      </c>
      <c r="W307" s="8">
        <f t="shared" si="19"/>
        <v>1.1930000000000003</v>
      </c>
      <c r="X307" s="3"/>
      <c r="Y307" s="3"/>
      <c r="Z307" s="3">
        <f t="shared" si="5"/>
        <v>27.483430992372018</v>
      </c>
      <c r="AA307" s="3">
        <f t="shared" si="6"/>
        <v>387.87918962581745</v>
      </c>
      <c r="AB307" s="3">
        <f t="shared" si="7"/>
        <v>0.38787918962581747</v>
      </c>
      <c r="AC307" s="3">
        <f t="shared" si="20"/>
        <v>25.27616036168126</v>
      </c>
      <c r="AD307" s="3">
        <f t="shared" si="21"/>
        <v>421.75119911089462</v>
      </c>
      <c r="AE307" s="3">
        <f t="shared" si="22"/>
        <v>0.42175119911089465</v>
      </c>
      <c r="AF307" s="3"/>
      <c r="AG307" s="1" t="s">
        <v>41</v>
      </c>
      <c r="AH307" s="1" t="s">
        <v>42</v>
      </c>
      <c r="AI307" s="1" t="s">
        <v>43</v>
      </c>
      <c r="AJ307" s="3"/>
      <c r="AK307" s="3"/>
    </row>
    <row r="308" spans="1:37" ht="12.5" x14ac:dyDescent="0.25">
      <c r="A308" s="1">
        <v>2019</v>
      </c>
      <c r="B308" s="3">
        <v>1311</v>
      </c>
      <c r="C308" s="3" t="s">
        <v>75</v>
      </c>
      <c r="D308" s="1" t="s">
        <v>38</v>
      </c>
      <c r="E308" s="3"/>
      <c r="F308" s="1" t="s">
        <v>45</v>
      </c>
      <c r="G308" s="3" t="s">
        <v>46</v>
      </c>
      <c r="H308" s="3">
        <v>2</v>
      </c>
      <c r="I308" s="3">
        <v>142.63594000000001</v>
      </c>
      <c r="J308" s="3">
        <v>10.07047</v>
      </c>
      <c r="K308" s="3">
        <v>17.540800000000001</v>
      </c>
      <c r="L308" s="3">
        <v>1.506</v>
      </c>
      <c r="M308" s="3">
        <v>1.6</v>
      </c>
      <c r="N308" s="3">
        <v>1.84</v>
      </c>
      <c r="O308" s="3">
        <v>2.5009999999999999</v>
      </c>
      <c r="P308" s="3">
        <v>2.1309999999999998</v>
      </c>
      <c r="Q308" s="3">
        <v>3.0019999999999998</v>
      </c>
      <c r="R308" s="3">
        <f t="shared" si="2"/>
        <v>6.0039999999999996</v>
      </c>
      <c r="S308" s="3">
        <f t="shared" si="3"/>
        <v>4.2619999999999996</v>
      </c>
      <c r="T308" s="8">
        <f t="shared" si="16"/>
        <v>0.50099999999999989</v>
      </c>
      <c r="U308" s="8">
        <f t="shared" si="17"/>
        <v>0.2909999999999997</v>
      </c>
      <c r="V308" s="8">
        <f t="shared" si="18"/>
        <v>1.4019999999999997</v>
      </c>
      <c r="W308" s="8">
        <f t="shared" si="19"/>
        <v>0.62499999999999978</v>
      </c>
      <c r="X308" s="3"/>
      <c r="Y308" s="3"/>
      <c r="Z308" s="3">
        <f t="shared" si="5"/>
        <v>22.816599453973662</v>
      </c>
      <c r="AA308" s="3">
        <f t="shared" si="6"/>
        <v>639.85795976595841</v>
      </c>
      <c r="AB308" s="3">
        <f t="shared" si="7"/>
        <v>0.63985795976595838</v>
      </c>
      <c r="AC308" s="3">
        <f t="shared" si="20"/>
        <v>18.524351724001729</v>
      </c>
      <c r="AD308" s="3">
        <f t="shared" si="21"/>
        <v>788.11841801192236</v>
      </c>
      <c r="AE308" s="3">
        <f t="shared" si="22"/>
        <v>0.78811841801192239</v>
      </c>
      <c r="AF308" s="3"/>
      <c r="AG308" s="1" t="s">
        <v>41</v>
      </c>
      <c r="AH308" s="1" t="s">
        <v>42</v>
      </c>
      <c r="AI308" s="1" t="s">
        <v>43</v>
      </c>
      <c r="AJ308" s="3"/>
      <c r="AK308" s="3"/>
    </row>
    <row r="309" spans="1:37" ht="12.5" x14ac:dyDescent="0.25">
      <c r="A309" s="1">
        <v>2019</v>
      </c>
      <c r="B309" s="3">
        <v>1311</v>
      </c>
      <c r="C309" s="3" t="s">
        <v>75</v>
      </c>
      <c r="D309" s="1" t="s">
        <v>38</v>
      </c>
      <c r="E309" s="3"/>
      <c r="F309" s="1" t="s">
        <v>45</v>
      </c>
      <c r="G309" s="3" t="s">
        <v>46</v>
      </c>
      <c r="H309" s="3">
        <v>3</v>
      </c>
      <c r="I309" s="3">
        <v>71.058610000000002</v>
      </c>
      <c r="J309" s="3">
        <v>16.129460000000002</v>
      </c>
      <c r="K309" s="3">
        <v>18.578209999999999</v>
      </c>
      <c r="L309" s="3">
        <v>1.6060000000000001</v>
      </c>
      <c r="M309" s="3">
        <v>1.8759999999999999</v>
      </c>
      <c r="N309" s="3">
        <v>2.3540000000000001</v>
      </c>
      <c r="O309" s="3">
        <v>2.4580000000000002</v>
      </c>
      <c r="P309" s="3">
        <v>2.6789999999999998</v>
      </c>
      <c r="Q309" s="3">
        <v>2.8719999999999999</v>
      </c>
      <c r="R309" s="3">
        <f t="shared" si="2"/>
        <v>5.7439999999999998</v>
      </c>
      <c r="S309" s="3">
        <f t="shared" si="3"/>
        <v>5.3579999999999997</v>
      </c>
      <c r="T309" s="8">
        <f t="shared" si="16"/>
        <v>0.4139999999999997</v>
      </c>
      <c r="U309" s="8">
        <f t="shared" si="17"/>
        <v>0.32499999999999973</v>
      </c>
      <c r="V309" s="8">
        <f t="shared" si="18"/>
        <v>0.996</v>
      </c>
      <c r="W309" s="8">
        <f t="shared" si="19"/>
        <v>1.0729999999999997</v>
      </c>
      <c r="X309" s="3"/>
      <c r="Y309" s="3"/>
      <c r="Z309" s="3">
        <f t="shared" si="5"/>
        <v>43.37030314676101</v>
      </c>
      <c r="AA309" s="3">
        <f t="shared" si="6"/>
        <v>167.6987312362109</v>
      </c>
      <c r="AB309" s="3">
        <f t="shared" si="7"/>
        <v>0.1676987312362109</v>
      </c>
      <c r="AC309" s="3">
        <f t="shared" si="20"/>
        <v>37.26707874554878</v>
      </c>
      <c r="AD309" s="3">
        <f t="shared" si="21"/>
        <v>195.162729568933</v>
      </c>
      <c r="AE309" s="3">
        <f t="shared" si="22"/>
        <v>0.19516272956893302</v>
      </c>
      <c r="AF309" s="3"/>
      <c r="AG309" s="1" t="s">
        <v>41</v>
      </c>
      <c r="AH309" s="1" t="s">
        <v>42</v>
      </c>
      <c r="AI309" s="1" t="s">
        <v>43</v>
      </c>
      <c r="AJ309" s="3"/>
      <c r="AK309" s="3"/>
    </row>
    <row r="310" spans="1:37" ht="12.5" x14ac:dyDescent="0.25">
      <c r="A310" s="1">
        <v>2019</v>
      </c>
      <c r="B310" s="3">
        <v>1311</v>
      </c>
      <c r="C310" s="3" t="s">
        <v>75</v>
      </c>
      <c r="D310" s="1" t="s">
        <v>38</v>
      </c>
      <c r="E310" s="3"/>
      <c r="F310" s="1" t="s">
        <v>45</v>
      </c>
      <c r="G310" s="3" t="s">
        <v>46</v>
      </c>
      <c r="H310" s="3">
        <v>4</v>
      </c>
      <c r="I310" s="3">
        <v>248.60813999999999</v>
      </c>
      <c r="J310" s="3">
        <v>16.634699999999999</v>
      </c>
      <c r="K310" s="3">
        <v>25.147290000000002</v>
      </c>
      <c r="L310" s="3">
        <v>1.224</v>
      </c>
      <c r="M310" s="3">
        <v>1.704</v>
      </c>
      <c r="N310" s="3">
        <v>1.9770000000000001</v>
      </c>
      <c r="O310" s="3">
        <v>2.6909999999999998</v>
      </c>
      <c r="P310" s="3">
        <v>2.282</v>
      </c>
      <c r="Q310" s="3">
        <v>2.9630000000000001</v>
      </c>
      <c r="R310" s="3">
        <f t="shared" si="2"/>
        <v>5.9260000000000002</v>
      </c>
      <c r="S310" s="3">
        <f t="shared" si="3"/>
        <v>4.5640000000000001</v>
      </c>
      <c r="T310" s="8">
        <f t="shared" si="16"/>
        <v>0.27200000000000024</v>
      </c>
      <c r="U310" s="8">
        <f t="shared" si="17"/>
        <v>0.30499999999999994</v>
      </c>
      <c r="V310" s="8">
        <f t="shared" si="18"/>
        <v>1.2590000000000001</v>
      </c>
      <c r="W310" s="8">
        <f t="shared" si="19"/>
        <v>1.0580000000000001</v>
      </c>
      <c r="X310" s="3"/>
      <c r="Y310" s="3"/>
      <c r="Z310" s="3">
        <f t="shared" si="5"/>
        <v>27.654668257973398</v>
      </c>
      <c r="AA310" s="3">
        <f t="shared" si="6"/>
        <v>920.13683761740231</v>
      </c>
      <c r="AB310" s="3">
        <f t="shared" si="7"/>
        <v>0.92013683761740228</v>
      </c>
      <c r="AC310" s="3">
        <f t="shared" si="20"/>
        <v>25.200503443962727</v>
      </c>
      <c r="AD310" s="3">
        <f t="shared" si="21"/>
        <v>1009.7448669163832</v>
      </c>
      <c r="AE310" s="3">
        <f t="shared" si="22"/>
        <v>1.0097448669163833</v>
      </c>
      <c r="AF310" s="3"/>
      <c r="AG310" s="1" t="s">
        <v>41</v>
      </c>
      <c r="AH310" s="1" t="s">
        <v>42</v>
      </c>
      <c r="AI310" s="1" t="s">
        <v>43</v>
      </c>
      <c r="AJ310" s="3"/>
      <c r="AK310" s="3"/>
    </row>
    <row r="311" spans="1:37" ht="12.5" x14ac:dyDescent="0.25">
      <c r="A311" s="1">
        <v>2019</v>
      </c>
      <c r="B311" s="3">
        <v>1311</v>
      </c>
      <c r="C311" s="3" t="s">
        <v>75</v>
      </c>
      <c r="D311" s="1" t="s">
        <v>38</v>
      </c>
      <c r="E311" s="3"/>
      <c r="F311" s="1" t="s">
        <v>45</v>
      </c>
      <c r="G311" s="3" t="s">
        <v>40</v>
      </c>
      <c r="H311" s="3">
        <v>1</v>
      </c>
      <c r="I311" s="3">
        <v>77.732489999999999</v>
      </c>
      <c r="J311" s="3">
        <v>8.7431199999999993</v>
      </c>
      <c r="K311" s="3"/>
      <c r="L311" s="3">
        <v>4.4999999999999998E-2</v>
      </c>
      <c r="M311" s="3">
        <v>5.8000000000000003E-2</v>
      </c>
      <c r="N311" s="3">
        <v>1.534</v>
      </c>
      <c r="O311" s="3">
        <v>1.9750000000000001</v>
      </c>
      <c r="P311" s="3">
        <v>1.788</v>
      </c>
      <c r="Q311" s="3">
        <v>2.1579999999999999</v>
      </c>
      <c r="R311" s="3">
        <f t="shared" si="2"/>
        <v>4.3159999999999998</v>
      </c>
      <c r="S311" s="3">
        <f t="shared" si="3"/>
        <v>3.5760000000000001</v>
      </c>
      <c r="T311" s="8">
        <f t="shared" si="16"/>
        <v>0.18299999999999983</v>
      </c>
      <c r="U311" s="8">
        <f t="shared" si="17"/>
        <v>0.254</v>
      </c>
      <c r="V311" s="8">
        <f t="shared" si="18"/>
        <v>2.1</v>
      </c>
      <c r="W311" s="8">
        <f t="shared" si="19"/>
        <v>1.7430000000000001</v>
      </c>
      <c r="X311" s="3"/>
      <c r="Y311" s="3"/>
      <c r="Z311" s="3">
        <f t="shared" si="5"/>
        <v>9.688217164462797</v>
      </c>
      <c r="AA311" s="3">
        <f t="shared" si="6"/>
        <v>821.22893219809112</v>
      </c>
      <c r="AB311" s="3">
        <f t="shared" si="7"/>
        <v>0.82122893219809112</v>
      </c>
      <c r="AC311" s="3">
        <f t="shared" si="20"/>
        <v>9.6882130134371547</v>
      </c>
      <c r="AD311" s="3">
        <f t="shared" si="21"/>
        <v>821.22928406301719</v>
      </c>
      <c r="AE311" s="3">
        <f t="shared" si="22"/>
        <v>0.82122928406301721</v>
      </c>
      <c r="AF311" s="3"/>
      <c r="AG311" s="1" t="s">
        <v>41</v>
      </c>
      <c r="AH311" s="1" t="s">
        <v>42</v>
      </c>
      <c r="AI311" s="1" t="s">
        <v>43</v>
      </c>
      <c r="AJ311" s="3"/>
      <c r="AK311" s="3"/>
    </row>
    <row r="312" spans="1:37" ht="12.5" x14ac:dyDescent="0.25">
      <c r="A312" s="1">
        <v>2019</v>
      </c>
      <c r="B312" s="3">
        <v>1311</v>
      </c>
      <c r="C312" s="3" t="s">
        <v>75</v>
      </c>
      <c r="D312" s="1" t="s">
        <v>38</v>
      </c>
      <c r="E312" s="3"/>
      <c r="F312" s="1" t="s">
        <v>45</v>
      </c>
      <c r="G312" s="3" t="s">
        <v>40</v>
      </c>
      <c r="H312" s="3">
        <v>3</v>
      </c>
      <c r="I312" s="3">
        <v>77.504279999999994</v>
      </c>
      <c r="J312" s="3">
        <v>4.7129599999999998</v>
      </c>
      <c r="K312" s="3">
        <v>9.7952999999999992</v>
      </c>
      <c r="L312" s="3">
        <v>4.4999999999999998E-2</v>
      </c>
      <c r="M312" s="3">
        <v>5.8999999999999997E-2</v>
      </c>
      <c r="N312" s="3">
        <v>1.5269999999999999</v>
      </c>
      <c r="O312" s="3">
        <v>2.2429999999999999</v>
      </c>
      <c r="P312" s="3">
        <v>1.7390000000000001</v>
      </c>
      <c r="Q312" s="3">
        <v>2.6240000000000001</v>
      </c>
      <c r="R312" s="3">
        <f t="shared" si="2"/>
        <v>5.2480000000000002</v>
      </c>
      <c r="S312" s="3">
        <f t="shared" si="3"/>
        <v>3.4780000000000002</v>
      </c>
      <c r="T312" s="8">
        <f t="shared" si="16"/>
        <v>0.38100000000000023</v>
      </c>
      <c r="U312" s="8">
        <f t="shared" si="17"/>
        <v>0.21200000000000019</v>
      </c>
      <c r="V312" s="8">
        <f t="shared" si="18"/>
        <v>2.5649999999999999</v>
      </c>
      <c r="W312" s="8">
        <f t="shared" si="19"/>
        <v>1.6940000000000002</v>
      </c>
      <c r="X312" s="3"/>
      <c r="Y312" s="3"/>
      <c r="Z312" s="3">
        <f t="shared" si="5"/>
        <v>10.838082637722605</v>
      </c>
      <c r="AA312" s="3">
        <f t="shared" si="6"/>
        <v>731.9455163489074</v>
      </c>
      <c r="AB312" s="3">
        <f t="shared" si="7"/>
        <v>0.73194551634890737</v>
      </c>
      <c r="AC312" s="3">
        <f t="shared" si="20"/>
        <v>10.838078415127555</v>
      </c>
      <c r="AD312" s="3">
        <f t="shared" si="21"/>
        <v>731.94580152026299</v>
      </c>
      <c r="AE312" s="3">
        <f t="shared" si="22"/>
        <v>0.73194580152026301</v>
      </c>
      <c r="AF312" s="3"/>
      <c r="AG312" s="1" t="s">
        <v>41</v>
      </c>
      <c r="AH312" s="1" t="s">
        <v>42</v>
      </c>
      <c r="AI312" s="1" t="s">
        <v>43</v>
      </c>
      <c r="AJ312" s="3"/>
      <c r="AK312" s="3"/>
    </row>
    <row r="313" spans="1:37" ht="12.5" x14ac:dyDescent="0.25">
      <c r="A313" s="1">
        <v>2019</v>
      </c>
      <c r="B313" s="3">
        <v>1311</v>
      </c>
      <c r="C313" s="3" t="s">
        <v>75</v>
      </c>
      <c r="D313" s="1" t="s">
        <v>38</v>
      </c>
      <c r="E313" s="3"/>
      <c r="F313" s="1" t="s">
        <v>45</v>
      </c>
      <c r="G313" s="3" t="s">
        <v>40</v>
      </c>
      <c r="H313" s="3">
        <v>4</v>
      </c>
      <c r="I313" s="3">
        <v>57.497239999999998</v>
      </c>
      <c r="J313" s="3">
        <v>5.3662599999999996</v>
      </c>
      <c r="K313" s="3">
        <v>7.8523300000000003</v>
      </c>
      <c r="L313" s="3">
        <v>0.05</v>
      </c>
      <c r="M313" s="3">
        <v>6.4000000000000001E-2</v>
      </c>
      <c r="N313" s="3">
        <v>1.5660000000000001</v>
      </c>
      <c r="O313" s="3">
        <v>2.2930000000000001</v>
      </c>
      <c r="P313" s="3">
        <v>1.883</v>
      </c>
      <c r="Q313" s="3">
        <v>2.3919999999999999</v>
      </c>
      <c r="R313" s="3">
        <f t="shared" si="2"/>
        <v>4.7839999999999998</v>
      </c>
      <c r="S313" s="3">
        <f t="shared" si="3"/>
        <v>3.766</v>
      </c>
      <c r="T313" s="8">
        <f t="shared" si="16"/>
        <v>9.8999999999999755E-2</v>
      </c>
      <c r="U313" s="8">
        <f t="shared" si="17"/>
        <v>0.31699999999999995</v>
      </c>
      <c r="V313" s="8">
        <f t="shared" si="18"/>
        <v>2.3279999999999998</v>
      </c>
      <c r="W313" s="8">
        <f t="shared" si="19"/>
        <v>1.833</v>
      </c>
      <c r="X313" s="3"/>
      <c r="Y313" s="3"/>
      <c r="Z313" s="3">
        <f t="shared" si="5"/>
        <v>12.543017168875208</v>
      </c>
      <c r="AA313" s="3">
        <f t="shared" si="6"/>
        <v>469.19190228303552</v>
      </c>
      <c r="AB313" s="3">
        <f t="shared" si="7"/>
        <v>0.46919190228303553</v>
      </c>
      <c r="AC313" s="3">
        <f t="shared" si="20"/>
        <v>12.543010885689901</v>
      </c>
      <c r="AD313" s="3">
        <f t="shared" si="21"/>
        <v>469.19213731589116</v>
      </c>
      <c r="AE313" s="3">
        <f t="shared" si="22"/>
        <v>0.46919213731589116</v>
      </c>
      <c r="AF313" s="3"/>
      <c r="AG313" s="1" t="s">
        <v>41</v>
      </c>
      <c r="AH313" s="1" t="s">
        <v>42</v>
      </c>
      <c r="AI313" s="1" t="s">
        <v>43</v>
      </c>
      <c r="AJ313" s="3"/>
      <c r="AK313" s="3"/>
    </row>
    <row r="314" spans="1:37" ht="12.5" x14ac:dyDescent="0.25">
      <c r="A314" s="1">
        <v>2019</v>
      </c>
      <c r="B314" s="3">
        <v>1311</v>
      </c>
      <c r="C314" s="3" t="s">
        <v>75</v>
      </c>
      <c r="D314" s="1" t="s">
        <v>38</v>
      </c>
      <c r="E314" s="3"/>
      <c r="F314" s="1" t="s">
        <v>47</v>
      </c>
      <c r="G314" s="3" t="s">
        <v>40</v>
      </c>
      <c r="H314" s="3">
        <v>1</v>
      </c>
      <c r="I314" s="3">
        <v>48.576120000000003</v>
      </c>
      <c r="J314" s="3">
        <v>5.1990400000000001</v>
      </c>
      <c r="K314" s="3">
        <v>6.6283500000000002</v>
      </c>
      <c r="L314" s="3">
        <v>0.04</v>
      </c>
      <c r="M314" s="3">
        <v>4.9000000000000002E-2</v>
      </c>
      <c r="N314" s="3">
        <v>1.155</v>
      </c>
      <c r="O314" s="3">
        <v>1.901</v>
      </c>
      <c r="P314" s="3">
        <v>1.4930000000000001</v>
      </c>
      <c r="Q314" s="3">
        <v>2.1520000000000001</v>
      </c>
      <c r="R314" s="3">
        <f t="shared" si="2"/>
        <v>4.3040000000000003</v>
      </c>
      <c r="S314" s="3">
        <f t="shared" si="3"/>
        <v>2.9860000000000002</v>
      </c>
      <c r="T314" s="8">
        <f t="shared" si="16"/>
        <v>0.25100000000000011</v>
      </c>
      <c r="U314" s="8">
        <f t="shared" si="17"/>
        <v>0.33800000000000008</v>
      </c>
      <c r="V314" s="8">
        <f t="shared" si="18"/>
        <v>2.1030000000000002</v>
      </c>
      <c r="W314" s="8">
        <f t="shared" si="19"/>
        <v>1.4530000000000001</v>
      </c>
      <c r="X314" s="3"/>
      <c r="Y314" s="3"/>
      <c r="Z314" s="3">
        <f t="shared" si="5"/>
        <v>5.6248581089693328</v>
      </c>
      <c r="AA314" s="3">
        <f t="shared" si="6"/>
        <v>883.92776958618015</v>
      </c>
      <c r="AB314" s="3">
        <f t="shared" si="7"/>
        <v>0.88392776958618013</v>
      </c>
      <c r="AC314" s="3">
        <f t="shared" si="20"/>
        <v>5.6248556459606922</v>
      </c>
      <c r="AD314" s="3">
        <f t="shared" si="21"/>
        <v>883.92815663997681</v>
      </c>
      <c r="AE314" s="3">
        <f t="shared" si="22"/>
        <v>0.88392815663997681</v>
      </c>
      <c r="AF314" s="3"/>
      <c r="AG314" s="1" t="s">
        <v>41</v>
      </c>
      <c r="AH314" s="1" t="s">
        <v>42</v>
      </c>
      <c r="AI314" s="1" t="s">
        <v>43</v>
      </c>
      <c r="AJ314" s="3"/>
      <c r="AK314" s="3"/>
    </row>
    <row r="315" spans="1:37" ht="12.5" x14ac:dyDescent="0.25">
      <c r="A315" s="1">
        <v>2019</v>
      </c>
      <c r="B315" s="3">
        <v>1311</v>
      </c>
      <c r="C315" s="3" t="s">
        <v>75</v>
      </c>
      <c r="D315" s="1" t="s">
        <v>38</v>
      </c>
      <c r="E315" s="3"/>
      <c r="F315" s="1" t="s">
        <v>47</v>
      </c>
      <c r="G315" s="3" t="s">
        <v>40</v>
      </c>
      <c r="H315" s="3">
        <v>2</v>
      </c>
      <c r="I315" s="3">
        <v>47.858040000000003</v>
      </c>
      <c r="J315" s="3">
        <v>3.0391499999999998</v>
      </c>
      <c r="K315" s="3">
        <v>5.83711</v>
      </c>
      <c r="L315" s="3">
        <v>2.4E-2</v>
      </c>
      <c r="M315" s="3">
        <v>4.2999999999999997E-2</v>
      </c>
      <c r="N315" s="3">
        <v>1.214</v>
      </c>
      <c r="O315" s="3">
        <v>1.714</v>
      </c>
      <c r="P315" s="3">
        <v>1.4610000000000001</v>
      </c>
      <c r="Q315" s="3">
        <v>1.9910000000000001</v>
      </c>
      <c r="R315" s="3">
        <f t="shared" si="2"/>
        <v>3.9820000000000002</v>
      </c>
      <c r="S315" s="3">
        <f t="shared" si="3"/>
        <v>2.9220000000000002</v>
      </c>
      <c r="T315" s="8">
        <f t="shared" si="16"/>
        <v>0.27700000000000014</v>
      </c>
      <c r="U315" s="8">
        <f t="shared" si="17"/>
        <v>0.24700000000000011</v>
      </c>
      <c r="V315" s="8">
        <f t="shared" si="18"/>
        <v>1.9480000000000002</v>
      </c>
      <c r="W315" s="8">
        <f t="shared" si="19"/>
        <v>1.4370000000000001</v>
      </c>
      <c r="X315" s="3"/>
      <c r="Y315" s="3"/>
      <c r="Z315" s="3">
        <f t="shared" si="5"/>
        <v>4.8765399810626295</v>
      </c>
      <c r="AA315" s="3">
        <f t="shared" si="6"/>
        <v>1004.4970043355601</v>
      </c>
      <c r="AB315" s="3">
        <f t="shared" si="7"/>
        <v>1.0044970043355601</v>
      </c>
      <c r="AC315" s="3">
        <f t="shared" si="20"/>
        <v>4.8765395141968293</v>
      </c>
      <c r="AD315" s="3">
        <f t="shared" si="21"/>
        <v>1004.4971005032003</v>
      </c>
      <c r="AE315" s="3">
        <f t="shared" si="22"/>
        <v>1.0044971005032004</v>
      </c>
      <c r="AF315" s="3"/>
      <c r="AG315" s="1" t="s">
        <v>41</v>
      </c>
      <c r="AH315" s="1" t="s">
        <v>42</v>
      </c>
      <c r="AI315" s="1" t="s">
        <v>43</v>
      </c>
      <c r="AJ315" s="3"/>
      <c r="AK315" s="3"/>
    </row>
    <row r="316" spans="1:37" ht="12.5" x14ac:dyDescent="0.25">
      <c r="A316" s="1">
        <v>2019</v>
      </c>
      <c r="B316" s="3">
        <v>1311</v>
      </c>
      <c r="C316" s="3" t="s">
        <v>75</v>
      </c>
      <c r="D316" s="1" t="s">
        <v>38</v>
      </c>
      <c r="E316" s="3"/>
      <c r="F316" s="1" t="s">
        <v>47</v>
      </c>
      <c r="G316" s="3" t="s">
        <v>40</v>
      </c>
      <c r="H316" s="3">
        <v>3</v>
      </c>
      <c r="I316" s="3">
        <v>78.358959999999996</v>
      </c>
      <c r="J316" s="3">
        <v>6.1800499999999996</v>
      </c>
      <c r="K316" s="3">
        <v>8.9104100000000006</v>
      </c>
      <c r="L316" s="3">
        <v>0.03</v>
      </c>
      <c r="M316" s="3">
        <v>6.0999999999999999E-2</v>
      </c>
      <c r="N316" s="3">
        <v>1.0820000000000001</v>
      </c>
      <c r="O316" s="3">
        <v>2.0089999999999999</v>
      </c>
      <c r="P316" s="3">
        <v>1.282</v>
      </c>
      <c r="Q316" s="3">
        <v>2.2730000000000001</v>
      </c>
      <c r="R316" s="3">
        <f t="shared" si="2"/>
        <v>4.5460000000000003</v>
      </c>
      <c r="S316" s="3">
        <f t="shared" si="3"/>
        <v>2.5640000000000001</v>
      </c>
      <c r="T316" s="8">
        <f t="shared" si="16"/>
        <v>0.26400000000000023</v>
      </c>
      <c r="U316" s="8">
        <f t="shared" si="17"/>
        <v>0.19999999999999996</v>
      </c>
      <c r="V316" s="8">
        <f t="shared" si="18"/>
        <v>2.2120000000000002</v>
      </c>
      <c r="W316" s="8">
        <f t="shared" si="19"/>
        <v>1.252</v>
      </c>
      <c r="X316" s="3"/>
      <c r="Y316" s="3"/>
      <c r="Z316" s="3">
        <f t="shared" si="5"/>
        <v>3.7614335389340798</v>
      </c>
      <c r="AA316" s="3">
        <f t="shared" si="6"/>
        <v>2132.2631301733672</v>
      </c>
      <c r="AB316" s="3">
        <f t="shared" si="7"/>
        <v>2.1322631301733672</v>
      </c>
      <c r="AC316" s="3">
        <f t="shared" si="20"/>
        <v>3.7614322453833045</v>
      </c>
      <c r="AD316" s="3">
        <f t="shared" si="21"/>
        <v>2132.2638634553846</v>
      </c>
      <c r="AE316" s="3">
        <f t="shared" si="22"/>
        <v>2.1322638634553845</v>
      </c>
      <c r="AF316" s="3"/>
      <c r="AG316" s="1" t="s">
        <v>41</v>
      </c>
      <c r="AH316" s="1" t="s">
        <v>42</v>
      </c>
      <c r="AI316" s="1" t="s">
        <v>43</v>
      </c>
      <c r="AJ316" s="3"/>
      <c r="AK316" s="3"/>
    </row>
    <row r="317" spans="1:37" ht="12.5" x14ac:dyDescent="0.25">
      <c r="A317" s="1">
        <v>2019</v>
      </c>
      <c r="B317" s="3">
        <v>1311</v>
      </c>
      <c r="C317" s="3" t="s">
        <v>75</v>
      </c>
      <c r="D317" s="1" t="s">
        <v>38</v>
      </c>
      <c r="E317" s="3"/>
      <c r="F317" s="1" t="s">
        <v>47</v>
      </c>
      <c r="G317" s="3" t="s">
        <v>40</v>
      </c>
      <c r="H317" s="3">
        <v>4</v>
      </c>
      <c r="I317" s="3">
        <v>78.828220000000002</v>
      </c>
      <c r="J317" s="3">
        <v>3.3019099999999999</v>
      </c>
      <c r="K317" s="3">
        <v>4.7278500000000001</v>
      </c>
      <c r="L317" s="3">
        <v>2.1000000000000001E-2</v>
      </c>
      <c r="M317" s="3">
        <v>5.3999999999999999E-2</v>
      </c>
      <c r="N317" s="3">
        <v>1.0229999999999999</v>
      </c>
      <c r="O317" s="3">
        <v>1.8080000000000001</v>
      </c>
      <c r="P317" s="3">
        <v>1.304</v>
      </c>
      <c r="Q317" s="3">
        <v>2.0779999999999998</v>
      </c>
      <c r="R317" s="3">
        <f t="shared" si="2"/>
        <v>4.1559999999999997</v>
      </c>
      <c r="S317" s="3">
        <f t="shared" si="3"/>
        <v>2.6080000000000001</v>
      </c>
      <c r="T317" s="8">
        <f t="shared" si="16"/>
        <v>0.2699999999999998</v>
      </c>
      <c r="U317" s="8">
        <f t="shared" si="17"/>
        <v>0.28100000000000014</v>
      </c>
      <c r="V317" s="8">
        <f t="shared" si="18"/>
        <v>2.024</v>
      </c>
      <c r="W317" s="8">
        <f t="shared" si="19"/>
        <v>1.2830000000000001</v>
      </c>
      <c r="X317" s="3"/>
      <c r="Y317" s="3"/>
      <c r="Z317" s="3">
        <f t="shared" si="5"/>
        <v>3.6188301402077498</v>
      </c>
      <c r="AA317" s="3">
        <f t="shared" si="6"/>
        <v>2229.5594032643589</v>
      </c>
      <c r="AB317" s="3">
        <f t="shared" si="7"/>
        <v>2.2295594032643589</v>
      </c>
      <c r="AC317" s="3">
        <f t="shared" si="20"/>
        <v>3.6188297474348405</v>
      </c>
      <c r="AD317" s="3">
        <f t="shared" si="21"/>
        <v>2229.5596452515742</v>
      </c>
      <c r="AE317" s="3">
        <f t="shared" si="22"/>
        <v>2.2295596452515745</v>
      </c>
      <c r="AF317" s="3"/>
      <c r="AG317" s="1" t="s">
        <v>41</v>
      </c>
      <c r="AH317" s="1" t="s">
        <v>42</v>
      </c>
      <c r="AI317" s="1" t="s">
        <v>43</v>
      </c>
      <c r="AJ317" s="3"/>
      <c r="AK317" s="3"/>
    </row>
    <row r="318" spans="1:37" ht="12.5" x14ac:dyDescent="0.25">
      <c r="A318" s="1">
        <v>2019</v>
      </c>
      <c r="B318" s="3">
        <v>1311</v>
      </c>
      <c r="C318" s="3" t="s">
        <v>75</v>
      </c>
      <c r="D318" s="1" t="s">
        <v>38</v>
      </c>
      <c r="E318" s="3"/>
      <c r="F318" s="1" t="s">
        <v>48</v>
      </c>
      <c r="G318" s="3" t="s">
        <v>46</v>
      </c>
      <c r="H318" s="3">
        <v>1</v>
      </c>
      <c r="I318" s="3">
        <v>121.28975</v>
      </c>
      <c r="J318" s="3">
        <v>16.931290000000001</v>
      </c>
      <c r="K318" s="3"/>
      <c r="L318" s="3">
        <v>1.371</v>
      </c>
      <c r="M318" s="3">
        <v>2.012</v>
      </c>
      <c r="N318" s="3">
        <v>2.04</v>
      </c>
      <c r="O318" s="3">
        <v>2.7170000000000001</v>
      </c>
      <c r="P318" s="3">
        <v>2.617</v>
      </c>
      <c r="Q318" s="3">
        <v>2.9359999999999999</v>
      </c>
      <c r="R318" s="3">
        <f t="shared" si="2"/>
        <v>5.8719999999999999</v>
      </c>
      <c r="S318" s="3">
        <f t="shared" si="3"/>
        <v>5.234</v>
      </c>
      <c r="T318" s="8">
        <f t="shared" si="16"/>
        <v>0.21899999999999986</v>
      </c>
      <c r="U318" s="8">
        <f t="shared" si="17"/>
        <v>0.57699999999999996</v>
      </c>
      <c r="V318" s="8">
        <f t="shared" si="18"/>
        <v>0.92399999999999993</v>
      </c>
      <c r="W318" s="8">
        <f t="shared" si="19"/>
        <v>1.246</v>
      </c>
      <c r="X318" s="3"/>
      <c r="Y318" s="3"/>
      <c r="Z318" s="3">
        <f t="shared" si="5"/>
        <v>41.329209678853893</v>
      </c>
      <c r="AA318" s="3">
        <f t="shared" si="6"/>
        <v>300.38104727684214</v>
      </c>
      <c r="AB318" s="3">
        <f t="shared" si="7"/>
        <v>0.30038104727684217</v>
      </c>
      <c r="AC318" s="3">
        <f t="shared" si="20"/>
        <v>37.256999153213584</v>
      </c>
      <c r="AD318" s="3">
        <f t="shared" si="21"/>
        <v>333.2128611702085</v>
      </c>
      <c r="AE318" s="3">
        <f t="shared" si="22"/>
        <v>0.33321286117020849</v>
      </c>
      <c r="AF318" s="3"/>
      <c r="AG318" s="1" t="s">
        <v>41</v>
      </c>
      <c r="AH318" s="1" t="s">
        <v>42</v>
      </c>
      <c r="AI318" s="1" t="s">
        <v>43</v>
      </c>
      <c r="AJ318" s="3"/>
      <c r="AK318" s="3"/>
    </row>
    <row r="319" spans="1:37" ht="12.5" x14ac:dyDescent="0.25">
      <c r="A319" s="1">
        <v>2019</v>
      </c>
      <c r="B319" s="3">
        <v>1311</v>
      </c>
      <c r="C319" s="3" t="s">
        <v>75</v>
      </c>
      <c r="D319" s="1" t="s">
        <v>38</v>
      </c>
      <c r="E319" s="3"/>
      <c r="F319" s="1" t="s">
        <v>48</v>
      </c>
      <c r="G319" s="3" t="s">
        <v>46</v>
      </c>
      <c r="H319" s="3">
        <v>3</v>
      </c>
      <c r="I319" s="3">
        <v>248.55303000000001</v>
      </c>
      <c r="J319" s="3">
        <v>12.59229</v>
      </c>
      <c r="K319" s="3">
        <v>14.166230000000001</v>
      </c>
      <c r="L319" s="3">
        <v>0.03</v>
      </c>
      <c r="M319" s="3">
        <v>5.1999999999999998E-2</v>
      </c>
      <c r="N319" s="3">
        <v>1.149</v>
      </c>
      <c r="O319" s="3">
        <v>1.5760000000000001</v>
      </c>
      <c r="P319" s="3">
        <v>1.4359999999999999</v>
      </c>
      <c r="Q319" s="3">
        <v>1.9119999999999999</v>
      </c>
      <c r="R319" s="3">
        <f t="shared" si="2"/>
        <v>3.8239999999999998</v>
      </c>
      <c r="S319" s="3">
        <f t="shared" si="3"/>
        <v>2.8719999999999999</v>
      </c>
      <c r="T319" s="8">
        <f t="shared" si="16"/>
        <v>0.33599999999999985</v>
      </c>
      <c r="U319" s="8">
        <f t="shared" si="17"/>
        <v>0.28699999999999992</v>
      </c>
      <c r="V319" s="8">
        <f t="shared" si="18"/>
        <v>1.8599999999999999</v>
      </c>
      <c r="W319" s="8">
        <f t="shared" si="19"/>
        <v>1.4059999999999999</v>
      </c>
      <c r="X319" s="3"/>
      <c r="Y319" s="3"/>
      <c r="Z319" s="3">
        <f t="shared" si="5"/>
        <v>4.4467333645764668</v>
      </c>
      <c r="AA319" s="3">
        <f t="shared" si="6"/>
        <v>5721.1521744902502</v>
      </c>
      <c r="AB319" s="3">
        <f t="shared" si="7"/>
        <v>5.7211521744902507</v>
      </c>
      <c r="AC319" s="3">
        <f t="shared" si="20"/>
        <v>4.4467322618774459</v>
      </c>
      <c r="AD319" s="3">
        <f t="shared" si="21"/>
        <v>5721.1535932194502</v>
      </c>
      <c r="AE319" s="3">
        <f t="shared" si="22"/>
        <v>5.7211535932194506</v>
      </c>
      <c r="AF319" s="3"/>
      <c r="AG319" s="1" t="s">
        <v>41</v>
      </c>
      <c r="AH319" s="1" t="s">
        <v>42</v>
      </c>
      <c r="AI319" s="1" t="s">
        <v>43</v>
      </c>
      <c r="AJ319" s="3"/>
      <c r="AK319" s="3"/>
    </row>
    <row r="320" spans="1:37" ht="12.5" x14ac:dyDescent="0.25">
      <c r="A320" s="1">
        <v>2019</v>
      </c>
      <c r="B320" s="3">
        <v>1311</v>
      </c>
      <c r="C320" s="3" t="s">
        <v>75</v>
      </c>
      <c r="D320" s="1" t="s">
        <v>38</v>
      </c>
      <c r="E320" s="3"/>
      <c r="F320" s="1" t="s">
        <v>48</v>
      </c>
      <c r="G320" s="3" t="s">
        <v>40</v>
      </c>
      <c r="H320" s="3">
        <v>1</v>
      </c>
      <c r="I320" s="3">
        <v>44.889060000000001</v>
      </c>
      <c r="J320" s="3">
        <v>2.6917900000000001</v>
      </c>
      <c r="K320" s="3">
        <v>4.02759</v>
      </c>
      <c r="L320" s="3">
        <v>2.1999999999999999E-2</v>
      </c>
      <c r="M320" s="3">
        <v>4.2000000000000003E-2</v>
      </c>
      <c r="N320" s="3">
        <v>0.82399999999999995</v>
      </c>
      <c r="O320" s="3">
        <v>1.4350000000000001</v>
      </c>
      <c r="P320" s="3">
        <v>1.052</v>
      </c>
      <c r="Q320" s="3">
        <v>1.7190000000000001</v>
      </c>
      <c r="R320" s="3">
        <f t="shared" si="2"/>
        <v>3.4380000000000002</v>
      </c>
      <c r="S320" s="3">
        <f t="shared" si="3"/>
        <v>2.1040000000000001</v>
      </c>
      <c r="T320" s="8">
        <f t="shared" si="16"/>
        <v>0.28400000000000003</v>
      </c>
      <c r="U320" s="8">
        <f t="shared" si="17"/>
        <v>0.22800000000000009</v>
      </c>
      <c r="V320" s="8">
        <f t="shared" si="18"/>
        <v>1.677</v>
      </c>
      <c r="W320" s="8">
        <f t="shared" si="19"/>
        <v>1.03</v>
      </c>
      <c r="X320" s="3"/>
      <c r="Y320" s="3"/>
      <c r="Z320" s="3">
        <f t="shared" si="5"/>
        <v>1.5718567974326361</v>
      </c>
      <c r="AA320" s="3">
        <f t="shared" si="6"/>
        <v>2923.0285712123891</v>
      </c>
      <c r="AB320" s="3">
        <f t="shared" si="7"/>
        <v>2.9230285712123893</v>
      </c>
      <c r="AC320" s="3">
        <f t="shared" si="20"/>
        <v>1.5718564461900111</v>
      </c>
      <c r="AD320" s="3">
        <f t="shared" si="21"/>
        <v>2923.0292243841409</v>
      </c>
      <c r="AE320" s="3">
        <f t="shared" si="22"/>
        <v>2.9230292243841411</v>
      </c>
      <c r="AF320" s="7">
        <v>5.0033229099999996</v>
      </c>
      <c r="AG320" s="1" t="s">
        <v>41</v>
      </c>
      <c r="AH320" s="1" t="s">
        <v>42</v>
      </c>
      <c r="AI320" s="1" t="s">
        <v>43</v>
      </c>
      <c r="AJ320" s="3"/>
      <c r="AK320" s="3"/>
    </row>
    <row r="321" spans="1:37" ht="12.5" x14ac:dyDescent="0.25">
      <c r="A321" s="1">
        <v>2019</v>
      </c>
      <c r="B321" s="3">
        <v>1311</v>
      </c>
      <c r="C321" s="3" t="s">
        <v>75</v>
      </c>
      <c r="D321" s="1" t="s">
        <v>38</v>
      </c>
      <c r="E321" s="3"/>
      <c r="F321" s="1" t="s">
        <v>48</v>
      </c>
      <c r="G321" s="3" t="s">
        <v>40</v>
      </c>
      <c r="H321" s="3">
        <v>2</v>
      </c>
      <c r="I321" s="3">
        <v>110.6379</v>
      </c>
      <c r="J321" s="3">
        <v>4.38035</v>
      </c>
      <c r="K321" s="3">
        <v>9.2400300000000009</v>
      </c>
      <c r="L321" s="3">
        <v>1.7000000000000001E-2</v>
      </c>
      <c r="M321" s="3">
        <v>3.6999999999999998E-2</v>
      </c>
      <c r="N321" s="3">
        <v>0.72499999999999998</v>
      </c>
      <c r="O321" s="3">
        <v>1.33</v>
      </c>
      <c r="P321" s="3">
        <v>0.94899999999999995</v>
      </c>
      <c r="Q321" s="3">
        <v>1.627</v>
      </c>
      <c r="R321" s="3">
        <f t="shared" si="2"/>
        <v>3.254</v>
      </c>
      <c r="S321" s="3">
        <f t="shared" si="3"/>
        <v>1.8979999999999999</v>
      </c>
      <c r="T321" s="8">
        <f t="shared" si="16"/>
        <v>0.29699999999999993</v>
      </c>
      <c r="U321" s="8">
        <f t="shared" si="17"/>
        <v>0.22399999999999998</v>
      </c>
      <c r="V321" s="8">
        <f t="shared" si="18"/>
        <v>1.59</v>
      </c>
      <c r="W321" s="8">
        <f t="shared" si="19"/>
        <v>0.93199999999999994</v>
      </c>
      <c r="X321" s="3"/>
      <c r="Y321" s="3"/>
      <c r="Z321" s="3">
        <f t="shared" si="5"/>
        <v>1.0921343619689707</v>
      </c>
      <c r="AA321" s="3">
        <f t="shared" si="6"/>
        <v>10368.916545976914</v>
      </c>
      <c r="AB321" s="3">
        <f t="shared" si="7"/>
        <v>10.368916545976914</v>
      </c>
      <c r="AC321" s="3">
        <f t="shared" si="20"/>
        <v>1.0921342191985073</v>
      </c>
      <c r="AD321" s="3">
        <f t="shared" si="21"/>
        <v>10368.917901465087</v>
      </c>
      <c r="AE321" s="3">
        <f t="shared" si="22"/>
        <v>10.368917901465087</v>
      </c>
      <c r="AF321" s="7">
        <v>2.9967434700000002</v>
      </c>
      <c r="AG321" s="1" t="s">
        <v>41</v>
      </c>
      <c r="AH321" s="1" t="s">
        <v>42</v>
      </c>
      <c r="AI321" s="1" t="s">
        <v>43</v>
      </c>
      <c r="AJ321" s="3"/>
      <c r="AK321" s="3"/>
    </row>
    <row r="322" spans="1:37" ht="12.5" x14ac:dyDescent="0.25">
      <c r="A322" s="1">
        <v>2019</v>
      </c>
      <c r="B322" s="3">
        <v>1311</v>
      </c>
      <c r="C322" s="3" t="s">
        <v>75</v>
      </c>
      <c r="D322" s="1" t="s">
        <v>38</v>
      </c>
      <c r="E322" s="3"/>
      <c r="F322" s="1" t="s">
        <v>48</v>
      </c>
      <c r="G322" s="3" t="s">
        <v>40</v>
      </c>
      <c r="H322" s="3">
        <v>3</v>
      </c>
      <c r="I322" s="3">
        <v>91.487799999999993</v>
      </c>
      <c r="J322" s="3">
        <v>5.6444660000000004</v>
      </c>
      <c r="K322" s="3">
        <v>8.1649499999999993</v>
      </c>
      <c r="L322" s="3">
        <v>2.4E-2</v>
      </c>
      <c r="M322" s="3">
        <v>4.3999999999999997E-2</v>
      </c>
      <c r="N322" s="3">
        <v>0.95599999999999996</v>
      </c>
      <c r="O322" s="3">
        <v>1.2929999999999999</v>
      </c>
      <c r="P322" s="3">
        <v>1.1870000000000001</v>
      </c>
      <c r="Q322" s="3">
        <v>1.587</v>
      </c>
      <c r="R322" s="3">
        <f t="shared" si="2"/>
        <v>3.1739999999999999</v>
      </c>
      <c r="S322" s="3">
        <f t="shared" si="3"/>
        <v>2.3740000000000001</v>
      </c>
      <c r="T322" s="8">
        <f t="shared" si="16"/>
        <v>0.29400000000000004</v>
      </c>
      <c r="U322" s="8">
        <f t="shared" si="17"/>
        <v>0.23100000000000009</v>
      </c>
      <c r="V322" s="8">
        <f t="shared" si="18"/>
        <v>1.5429999999999999</v>
      </c>
      <c r="W322" s="8">
        <f t="shared" si="19"/>
        <v>1.163</v>
      </c>
      <c r="X322" s="3"/>
      <c r="Y322" s="3"/>
      <c r="Z322" s="3">
        <f t="shared" si="5"/>
        <v>2.0845819116567537</v>
      </c>
      <c r="AA322" s="3">
        <f t="shared" si="6"/>
        <v>4492.1034173823164</v>
      </c>
      <c r="AB322" s="3">
        <f t="shared" si="7"/>
        <v>4.4921034173823164</v>
      </c>
      <c r="AC322" s="3">
        <f t="shared" si="20"/>
        <v>2.0845814339336086</v>
      </c>
      <c r="AD322" s="3">
        <f t="shared" si="21"/>
        <v>4492.1044468368336</v>
      </c>
      <c r="AE322" s="3">
        <f t="shared" si="22"/>
        <v>4.4921044468368336</v>
      </c>
      <c r="AF322" s="7">
        <v>4.8104667900000004</v>
      </c>
      <c r="AG322" s="1" t="s">
        <v>41</v>
      </c>
      <c r="AH322" s="1" t="s">
        <v>42</v>
      </c>
      <c r="AI322" s="1" t="s">
        <v>43</v>
      </c>
      <c r="AJ322" s="3"/>
      <c r="AK322" s="3"/>
    </row>
    <row r="323" spans="1:37" ht="12.5" x14ac:dyDescent="0.25">
      <c r="A323" s="1">
        <v>2019</v>
      </c>
      <c r="B323" s="3">
        <v>1311</v>
      </c>
      <c r="C323" s="3" t="s">
        <v>75</v>
      </c>
      <c r="D323" s="1" t="s">
        <v>38</v>
      </c>
      <c r="E323" s="3"/>
      <c r="F323" s="1" t="s">
        <v>48</v>
      </c>
      <c r="G323" s="3" t="s">
        <v>40</v>
      </c>
      <c r="H323" s="3">
        <v>4</v>
      </c>
      <c r="I323" s="3">
        <v>92.908109999999994</v>
      </c>
      <c r="J323" s="3">
        <v>6.0078500000000004</v>
      </c>
      <c r="K323" s="3">
        <v>8.5084800000000005</v>
      </c>
      <c r="L323" s="3">
        <v>0.02</v>
      </c>
      <c r="M323" s="3">
        <v>4.7E-2</v>
      </c>
      <c r="N323" s="3">
        <v>0.76400000000000001</v>
      </c>
      <c r="O323" s="3">
        <v>1.4590000000000001</v>
      </c>
      <c r="P323" s="3">
        <v>1.115</v>
      </c>
      <c r="Q323" s="3">
        <v>1.625</v>
      </c>
      <c r="R323" s="3">
        <f t="shared" si="2"/>
        <v>3.25</v>
      </c>
      <c r="S323" s="3">
        <f t="shared" si="3"/>
        <v>2.23</v>
      </c>
      <c r="T323" s="8">
        <f t="shared" si="16"/>
        <v>0.16599999999999993</v>
      </c>
      <c r="U323" s="8">
        <f t="shared" si="17"/>
        <v>0.35099999999999998</v>
      </c>
      <c r="V323" s="8">
        <f t="shared" si="18"/>
        <v>1.5780000000000001</v>
      </c>
      <c r="W323" s="8">
        <f t="shared" si="19"/>
        <v>1.095</v>
      </c>
      <c r="X323" s="3"/>
      <c r="Y323" s="3"/>
      <c r="Z323" s="3">
        <f t="shared" si="5"/>
        <v>1.7691630032929433</v>
      </c>
      <c r="AA323" s="3">
        <f t="shared" si="6"/>
        <v>5375.1588507813613</v>
      </c>
      <c r="AB323" s="3">
        <f t="shared" si="7"/>
        <v>5.3751588507813617</v>
      </c>
      <c r="AC323" s="3">
        <f t="shared" si="20"/>
        <v>1.7691627079832337</v>
      </c>
      <c r="AD323" s="3">
        <f t="shared" si="21"/>
        <v>5375.1597480061282</v>
      </c>
      <c r="AE323" s="3">
        <f t="shared" si="22"/>
        <v>5.3751597480061282</v>
      </c>
      <c r="AF323" s="7">
        <v>3.74845411</v>
      </c>
      <c r="AG323" s="1" t="s">
        <v>41</v>
      </c>
      <c r="AH323" s="1" t="s">
        <v>42</v>
      </c>
      <c r="AI323" s="1" t="s">
        <v>43</v>
      </c>
      <c r="AJ323" s="3"/>
      <c r="AK323" s="3"/>
    </row>
    <row r="324" spans="1:37" ht="12.5" x14ac:dyDescent="0.25">
      <c r="A324" s="1">
        <v>2019</v>
      </c>
      <c r="B324" s="3">
        <v>1311</v>
      </c>
      <c r="C324" s="3" t="s">
        <v>75</v>
      </c>
      <c r="D324" s="1" t="s">
        <v>38</v>
      </c>
      <c r="E324" s="3"/>
      <c r="F324" s="1" t="s">
        <v>49</v>
      </c>
      <c r="G324" s="3" t="s">
        <v>40</v>
      </c>
      <c r="H324" s="3">
        <v>2</v>
      </c>
      <c r="I324" s="3">
        <v>189.89267000000001</v>
      </c>
      <c r="J324" s="3">
        <v>8.5196000000000005</v>
      </c>
      <c r="K324" s="3"/>
      <c r="L324" s="3">
        <v>4.4999999999999998E-2</v>
      </c>
      <c r="M324" s="3">
        <v>6.2E-2</v>
      </c>
      <c r="N324" s="3">
        <v>1.294</v>
      </c>
      <c r="O324" s="3">
        <v>2.7010000000000001</v>
      </c>
      <c r="P324" s="3">
        <v>1.5580000000000001</v>
      </c>
      <c r="Q324" s="3">
        <v>3.0870000000000002</v>
      </c>
      <c r="R324" s="3">
        <f t="shared" si="2"/>
        <v>6.1740000000000004</v>
      </c>
      <c r="S324" s="3">
        <f t="shared" si="3"/>
        <v>3.1160000000000001</v>
      </c>
      <c r="T324" s="8">
        <f t="shared" si="16"/>
        <v>0.38600000000000012</v>
      </c>
      <c r="U324" s="8">
        <f t="shared" si="17"/>
        <v>0.26400000000000001</v>
      </c>
      <c r="V324" s="8">
        <f t="shared" si="18"/>
        <v>3.0250000000000004</v>
      </c>
      <c r="W324" s="8">
        <f t="shared" si="19"/>
        <v>1.5130000000000001</v>
      </c>
      <c r="X324" s="3"/>
      <c r="Y324" s="3"/>
      <c r="Z324" s="3">
        <f t="shared" si="5"/>
        <v>9.1691456372196907</v>
      </c>
      <c r="AA324" s="3">
        <f t="shared" si="6"/>
        <v>2119.7510392966014</v>
      </c>
      <c r="AB324" s="3">
        <f t="shared" si="7"/>
        <v>2.1197510392966015</v>
      </c>
      <c r="AC324" s="3">
        <f t="shared" si="20"/>
        <v>9.1691411999164174</v>
      </c>
      <c r="AD324" s="3">
        <f t="shared" si="21"/>
        <v>2119.7520651263949</v>
      </c>
      <c r="AE324" s="3">
        <f t="shared" si="22"/>
        <v>2.119752065126395</v>
      </c>
      <c r="AF324" s="3"/>
      <c r="AG324" s="1" t="s">
        <v>41</v>
      </c>
      <c r="AH324" s="1" t="s">
        <v>42</v>
      </c>
      <c r="AI324" s="1" t="s">
        <v>43</v>
      </c>
      <c r="AJ324" s="3"/>
      <c r="AK324" s="3"/>
    </row>
    <row r="325" spans="1:37" ht="12.5" x14ac:dyDescent="0.25">
      <c r="A325" s="1">
        <v>2019</v>
      </c>
      <c r="B325" s="3">
        <v>1311</v>
      </c>
      <c r="C325" s="3" t="s">
        <v>75</v>
      </c>
      <c r="D325" s="1" t="s">
        <v>38</v>
      </c>
      <c r="E325" s="3"/>
      <c r="F325" s="1" t="s">
        <v>49</v>
      </c>
      <c r="G325" s="3" t="s">
        <v>40</v>
      </c>
      <c r="H325" s="3">
        <v>4</v>
      </c>
      <c r="I325" s="3">
        <v>203.99824000000001</v>
      </c>
      <c r="J325" s="3">
        <v>18.80817</v>
      </c>
      <c r="K325" s="3"/>
      <c r="L325" s="3">
        <v>5.0999999999999997E-2</v>
      </c>
      <c r="M325" s="3">
        <v>6.0999999999999999E-2</v>
      </c>
      <c r="N325" s="3">
        <v>1.7450000000000001</v>
      </c>
      <c r="O325" s="3">
        <v>1.972</v>
      </c>
      <c r="P325" s="3">
        <v>1.9690000000000001</v>
      </c>
      <c r="Q325" s="3">
        <v>2.2669999999999999</v>
      </c>
      <c r="R325" s="3">
        <f t="shared" si="2"/>
        <v>4.5339999999999998</v>
      </c>
      <c r="S325" s="3">
        <f t="shared" si="3"/>
        <v>3.9380000000000002</v>
      </c>
      <c r="T325" s="8">
        <f t="shared" si="16"/>
        <v>0.29499999999999993</v>
      </c>
      <c r="U325" s="8">
        <f t="shared" si="17"/>
        <v>0.22399999999999998</v>
      </c>
      <c r="V325" s="8">
        <f t="shared" si="18"/>
        <v>2.206</v>
      </c>
      <c r="W325" s="8">
        <f t="shared" si="19"/>
        <v>1.9180000000000001</v>
      </c>
      <c r="X325" s="3"/>
      <c r="Y325" s="3"/>
      <c r="Z325" s="3">
        <f t="shared" si="5"/>
        <v>13.591849277193658</v>
      </c>
      <c r="AA325" s="3">
        <f t="shared" si="6"/>
        <v>1536.2199382023921</v>
      </c>
      <c r="AB325" s="3">
        <f t="shared" si="7"/>
        <v>1.5362199382023922</v>
      </c>
      <c r="AC325" s="3">
        <f t="shared" si="20"/>
        <v>13.591842921978699</v>
      </c>
      <c r="AD325" s="3">
        <f t="shared" si="21"/>
        <v>1536.2206565014474</v>
      </c>
      <c r="AE325" s="3">
        <f t="shared" si="22"/>
        <v>1.5362206565014473</v>
      </c>
      <c r="AF325" s="3"/>
      <c r="AG325" s="1" t="s">
        <v>41</v>
      </c>
      <c r="AH325" s="1" t="s">
        <v>42</v>
      </c>
      <c r="AI325" s="1" t="s">
        <v>43</v>
      </c>
      <c r="AJ325" s="3"/>
      <c r="AK325" s="3"/>
    </row>
    <row r="326" spans="1:37" ht="12.5" x14ac:dyDescent="0.25">
      <c r="A326" s="1">
        <v>2019</v>
      </c>
      <c r="B326" s="3">
        <v>1311</v>
      </c>
      <c r="C326" s="3" t="s">
        <v>75</v>
      </c>
      <c r="D326" s="1" t="s">
        <v>38</v>
      </c>
      <c r="E326" s="3"/>
      <c r="F326" s="1" t="s">
        <v>50</v>
      </c>
      <c r="G326" s="3" t="s">
        <v>40</v>
      </c>
      <c r="H326" s="3">
        <v>2</v>
      </c>
      <c r="I326" s="3">
        <v>109.45941000000001</v>
      </c>
      <c r="J326" s="3">
        <v>3.5587</v>
      </c>
      <c r="K326" s="3">
        <v>6.7899700000000003</v>
      </c>
      <c r="L326" s="3">
        <v>1.9E-2</v>
      </c>
      <c r="M326" s="3">
        <v>2.7E-2</v>
      </c>
      <c r="N326" s="3">
        <v>0.89800000000000002</v>
      </c>
      <c r="O326" s="3">
        <v>1.409</v>
      </c>
      <c r="P326" s="3">
        <v>1.097</v>
      </c>
      <c r="Q326" s="3">
        <v>1.635</v>
      </c>
      <c r="R326" s="3">
        <f t="shared" si="2"/>
        <v>3.27</v>
      </c>
      <c r="S326" s="3">
        <f t="shared" si="3"/>
        <v>2.194</v>
      </c>
      <c r="T326" s="8">
        <f t="shared" si="16"/>
        <v>0.22599999999999998</v>
      </c>
      <c r="U326" s="8">
        <f t="shared" si="17"/>
        <v>0.19899999999999995</v>
      </c>
      <c r="V326" s="8">
        <f t="shared" si="18"/>
        <v>1.6080000000000001</v>
      </c>
      <c r="W326" s="8">
        <f t="shared" si="19"/>
        <v>1.0780000000000001</v>
      </c>
      <c r="X326" s="3"/>
      <c r="Y326" s="3"/>
      <c r="Z326" s="3">
        <f t="shared" si="5"/>
        <v>1.6952256739747733</v>
      </c>
      <c r="AA326" s="3">
        <f t="shared" si="6"/>
        <v>6608.9293398359205</v>
      </c>
      <c r="AB326" s="3">
        <f t="shared" si="7"/>
        <v>6.608929339835921</v>
      </c>
      <c r="AC326" s="3">
        <f t="shared" si="20"/>
        <v>1.6952255285245312</v>
      </c>
      <c r="AD326" s="3">
        <f t="shared" si="21"/>
        <v>6608.9299068816354</v>
      </c>
      <c r="AE326" s="3">
        <f t="shared" si="22"/>
        <v>6.6089299068816354</v>
      </c>
      <c r="AF326" s="7">
        <v>2.5447873950000002</v>
      </c>
      <c r="AG326" s="1" t="s">
        <v>41</v>
      </c>
      <c r="AH326" s="1" t="s">
        <v>42</v>
      </c>
      <c r="AI326" s="1" t="s">
        <v>43</v>
      </c>
      <c r="AJ326" s="3"/>
      <c r="AK326" s="3"/>
    </row>
    <row r="327" spans="1:37" ht="12.5" x14ac:dyDescent="0.25">
      <c r="A327" s="1">
        <v>2019</v>
      </c>
      <c r="B327" s="3">
        <v>1311</v>
      </c>
      <c r="C327" s="3" t="s">
        <v>75</v>
      </c>
      <c r="D327" s="1" t="s">
        <v>38</v>
      </c>
      <c r="E327" s="3"/>
      <c r="F327" s="1" t="s">
        <v>50</v>
      </c>
      <c r="G327" s="3" t="s">
        <v>40</v>
      </c>
      <c r="H327" s="3">
        <v>3</v>
      </c>
      <c r="I327" s="3">
        <v>136.05753999999999</v>
      </c>
      <c r="J327" s="3">
        <v>12.68074</v>
      </c>
      <c r="K327" s="3">
        <v>15.74315</v>
      </c>
      <c r="L327" s="3">
        <v>3.5000000000000003E-2</v>
      </c>
      <c r="M327" s="3">
        <v>7.9000000000000001E-2</v>
      </c>
      <c r="N327" s="3">
        <v>1.486</v>
      </c>
      <c r="O327" s="3">
        <v>2.5960000000000001</v>
      </c>
      <c r="P327" s="3">
        <v>1.909</v>
      </c>
      <c r="Q327" s="3">
        <v>2.9060000000000001</v>
      </c>
      <c r="R327" s="3">
        <f t="shared" si="2"/>
        <v>5.8120000000000003</v>
      </c>
      <c r="S327" s="3">
        <f t="shared" si="3"/>
        <v>3.8180000000000001</v>
      </c>
      <c r="T327" s="8">
        <f t="shared" si="16"/>
        <v>0.31000000000000005</v>
      </c>
      <c r="U327" s="8">
        <f t="shared" si="17"/>
        <v>0.42300000000000004</v>
      </c>
      <c r="V327" s="8">
        <f t="shared" si="18"/>
        <v>2.827</v>
      </c>
      <c r="W327" s="8">
        <f t="shared" si="19"/>
        <v>1.8740000000000001</v>
      </c>
      <c r="X327" s="3"/>
      <c r="Y327" s="3"/>
      <c r="Z327" s="3">
        <f t="shared" si="5"/>
        <v>15.878273434304276</v>
      </c>
      <c r="AA327" s="3">
        <f t="shared" si="6"/>
        <v>877.05103347887086</v>
      </c>
      <c r="AB327" s="3">
        <f t="shared" si="7"/>
        <v>0.87705103347887092</v>
      </c>
      <c r="AC327" s="3">
        <f t="shared" si="20"/>
        <v>15.878270774062523</v>
      </c>
      <c r="AD327" s="3">
        <f t="shared" si="21"/>
        <v>877.05118041979483</v>
      </c>
      <c r="AE327" s="3">
        <f t="shared" si="22"/>
        <v>0.8770511804197948</v>
      </c>
      <c r="AF327" s="7">
        <v>12.591225489999999</v>
      </c>
      <c r="AG327" s="1" t="s">
        <v>41</v>
      </c>
      <c r="AH327" s="1" t="s">
        <v>42</v>
      </c>
      <c r="AI327" s="1" t="s">
        <v>43</v>
      </c>
      <c r="AJ327" s="3"/>
      <c r="AK327" s="3"/>
    </row>
    <row r="328" spans="1:37" ht="12.5" x14ac:dyDescent="0.25">
      <c r="A328" s="1">
        <v>2019</v>
      </c>
      <c r="B328" s="3">
        <v>1311</v>
      </c>
      <c r="C328" s="3" t="s">
        <v>75</v>
      </c>
      <c r="D328" s="1" t="s">
        <v>38</v>
      </c>
      <c r="E328" s="3"/>
      <c r="F328" s="1" t="s">
        <v>51</v>
      </c>
      <c r="G328" s="3" t="s">
        <v>40</v>
      </c>
      <c r="H328" s="3">
        <v>1</v>
      </c>
      <c r="I328" s="3">
        <v>90.117559999999997</v>
      </c>
      <c r="J328" s="3">
        <v>12.835990000000001</v>
      </c>
      <c r="K328" s="3">
        <v>17.42811</v>
      </c>
      <c r="L328" s="3">
        <v>1.409</v>
      </c>
      <c r="M328" s="3">
        <v>2.048</v>
      </c>
      <c r="N328" s="3">
        <v>2.0019999999999998</v>
      </c>
      <c r="O328" s="3">
        <v>2.9350000000000001</v>
      </c>
      <c r="P328" s="3">
        <v>2.4319999999999999</v>
      </c>
      <c r="Q328" s="3">
        <v>3.2770000000000001</v>
      </c>
      <c r="R328" s="3">
        <f t="shared" si="2"/>
        <v>6.5540000000000003</v>
      </c>
      <c r="S328" s="3">
        <f t="shared" si="3"/>
        <v>4.8639999999999999</v>
      </c>
      <c r="T328" s="8">
        <f t="shared" si="16"/>
        <v>0.34200000000000008</v>
      </c>
      <c r="U328" s="8">
        <f t="shared" si="17"/>
        <v>0.43000000000000016</v>
      </c>
      <c r="V328" s="8">
        <f t="shared" si="18"/>
        <v>1.2290000000000001</v>
      </c>
      <c r="W328" s="8">
        <f t="shared" si="19"/>
        <v>1.0229999999999999</v>
      </c>
      <c r="X328" s="3"/>
      <c r="Y328" s="3"/>
      <c r="Z328" s="3">
        <f t="shared" si="5"/>
        <v>37.021757736986359</v>
      </c>
      <c r="AA328" s="3">
        <f t="shared" si="6"/>
        <v>249.14829331882976</v>
      </c>
      <c r="AB328" s="3">
        <f t="shared" si="7"/>
        <v>0.24914829331882976</v>
      </c>
      <c r="AC328" s="3">
        <f t="shared" si="20"/>
        <v>32.522376292009632</v>
      </c>
      <c r="AD328" s="3">
        <f t="shared" si="21"/>
        <v>283.61727547256561</v>
      </c>
      <c r="AE328" s="3">
        <f t="shared" si="22"/>
        <v>0.2836172754725656</v>
      </c>
      <c r="AF328" s="3"/>
      <c r="AG328" s="1" t="s">
        <v>41</v>
      </c>
      <c r="AH328" s="1" t="s">
        <v>42</v>
      </c>
      <c r="AI328" s="1" t="s">
        <v>43</v>
      </c>
      <c r="AJ328" s="3"/>
      <c r="AK328" s="3"/>
    </row>
    <row r="329" spans="1:37" ht="12.5" x14ac:dyDescent="0.25">
      <c r="A329" s="1">
        <v>2019</v>
      </c>
      <c r="B329" s="3">
        <v>1311</v>
      </c>
      <c r="C329" s="3" t="s">
        <v>75</v>
      </c>
      <c r="D329" s="1" t="s">
        <v>38</v>
      </c>
      <c r="E329" s="3"/>
      <c r="F329" s="1" t="s">
        <v>51</v>
      </c>
      <c r="G329" s="3" t="s">
        <v>40</v>
      </c>
      <c r="H329" s="3">
        <v>2</v>
      </c>
      <c r="I329" s="3">
        <v>81.82714</v>
      </c>
      <c r="J329" s="3">
        <v>8.1590900000000008</v>
      </c>
      <c r="K329" s="3"/>
      <c r="L329" s="3">
        <v>1.65</v>
      </c>
      <c r="M329" s="3">
        <v>1.8839999999999999</v>
      </c>
      <c r="N329" s="3">
        <v>1.966</v>
      </c>
      <c r="O329" s="3">
        <v>2.5310000000000001</v>
      </c>
      <c r="P329" s="3">
        <v>2.282</v>
      </c>
      <c r="Q329" s="3">
        <v>2.8210000000000002</v>
      </c>
      <c r="R329" s="3">
        <f t="shared" si="2"/>
        <v>5.6420000000000003</v>
      </c>
      <c r="S329" s="3">
        <f t="shared" si="3"/>
        <v>4.5640000000000001</v>
      </c>
      <c r="T329" s="8">
        <f t="shared" si="16"/>
        <v>0.29000000000000004</v>
      </c>
      <c r="U329" s="8">
        <f t="shared" si="17"/>
        <v>0.31600000000000006</v>
      </c>
      <c r="V329" s="8">
        <f t="shared" si="18"/>
        <v>0.93700000000000028</v>
      </c>
      <c r="W329" s="8">
        <f t="shared" si="19"/>
        <v>0.63200000000000012</v>
      </c>
      <c r="X329" s="3"/>
      <c r="Y329" s="3"/>
      <c r="Z329" s="3">
        <f t="shared" si="5"/>
        <v>26.329334848377645</v>
      </c>
      <c r="AA329" s="3">
        <f t="shared" si="6"/>
        <v>318.09951803369381</v>
      </c>
      <c r="AB329" s="3">
        <f t="shared" si="7"/>
        <v>0.3180995180336938</v>
      </c>
      <c r="AC329" s="3">
        <f t="shared" si="20"/>
        <v>19.682381778945324</v>
      </c>
      <c r="AD329" s="3">
        <f t="shared" si="21"/>
        <v>425.52516354377207</v>
      </c>
      <c r="AE329" s="3">
        <f t="shared" si="22"/>
        <v>0.42552516354377207</v>
      </c>
      <c r="AF329" s="3"/>
      <c r="AG329" s="1" t="s">
        <v>41</v>
      </c>
      <c r="AH329" s="1" t="s">
        <v>42</v>
      </c>
      <c r="AI329" s="1" t="s">
        <v>43</v>
      </c>
      <c r="AJ329" s="3"/>
      <c r="AK329" s="3"/>
    </row>
    <row r="330" spans="1:37" ht="12.5" x14ac:dyDescent="0.25">
      <c r="A330" s="1">
        <v>2019</v>
      </c>
      <c r="B330" s="3">
        <v>1311</v>
      </c>
      <c r="C330" s="3" t="s">
        <v>75</v>
      </c>
      <c r="D330" s="1" t="s">
        <v>38</v>
      </c>
      <c r="E330" s="3"/>
      <c r="F330" s="1" t="s">
        <v>52</v>
      </c>
      <c r="G330" s="3" t="s">
        <v>40</v>
      </c>
      <c r="H330" s="3">
        <v>1</v>
      </c>
      <c r="I330" s="3">
        <v>131.64046999999999</v>
      </c>
      <c r="J330" s="3">
        <v>14.155609999999999</v>
      </c>
      <c r="K330" s="3">
        <v>21.51961</v>
      </c>
      <c r="L330" s="3">
        <v>4.2000000000000003E-2</v>
      </c>
      <c r="M330" s="3">
        <v>6.2E-2</v>
      </c>
      <c r="N330" s="3">
        <v>1.6950000000000001</v>
      </c>
      <c r="O330" s="3">
        <v>2.323</v>
      </c>
      <c r="P330" s="3">
        <v>1.982</v>
      </c>
      <c r="Q330" s="3">
        <v>2.5830000000000002</v>
      </c>
      <c r="R330" s="3">
        <f t="shared" si="2"/>
        <v>5.1660000000000004</v>
      </c>
      <c r="S330" s="3">
        <f t="shared" si="3"/>
        <v>3.964</v>
      </c>
      <c r="T330" s="8">
        <f t="shared" si="16"/>
        <v>0.26000000000000023</v>
      </c>
      <c r="U330" s="8">
        <f t="shared" si="17"/>
        <v>0.28699999999999992</v>
      </c>
      <c r="V330" s="8">
        <f t="shared" si="18"/>
        <v>2.5210000000000004</v>
      </c>
      <c r="W330" s="8">
        <f t="shared" si="19"/>
        <v>1.94</v>
      </c>
      <c r="X330" s="3"/>
      <c r="Y330" s="3"/>
      <c r="Z330" s="3">
        <f t="shared" si="5"/>
        <v>15.795203951293516</v>
      </c>
      <c r="AA330" s="3">
        <f t="shared" si="6"/>
        <v>853.04062220449589</v>
      </c>
      <c r="AB330" s="3">
        <f t="shared" si="7"/>
        <v>0.85304062220449595</v>
      </c>
      <c r="AC330" s="3">
        <f t="shared" si="20"/>
        <v>15.795200343601609</v>
      </c>
      <c r="AD330" s="3">
        <f t="shared" si="21"/>
        <v>853.04081704265445</v>
      </c>
      <c r="AE330" s="3">
        <f t="shared" si="22"/>
        <v>0.85304081704265444</v>
      </c>
      <c r="AF330" s="3"/>
      <c r="AG330" s="1" t="s">
        <v>41</v>
      </c>
      <c r="AH330" s="1" t="s">
        <v>42</v>
      </c>
      <c r="AI330" s="1" t="s">
        <v>43</v>
      </c>
      <c r="AJ330" s="3"/>
      <c r="AK330" s="3"/>
    </row>
    <row r="331" spans="1:37" ht="12.5" x14ac:dyDescent="0.25">
      <c r="A331" s="1">
        <v>2019</v>
      </c>
      <c r="B331" s="3">
        <v>1311</v>
      </c>
      <c r="C331" s="3" t="s">
        <v>75</v>
      </c>
      <c r="D331" s="1" t="s">
        <v>38</v>
      </c>
      <c r="E331" s="3"/>
      <c r="F331" s="1" t="s">
        <v>52</v>
      </c>
      <c r="G331" s="3" t="s">
        <v>40</v>
      </c>
      <c r="H331" s="3">
        <v>2</v>
      </c>
      <c r="I331" s="3">
        <v>88.358580000000003</v>
      </c>
      <c r="J331" s="3">
        <v>8.7589900000000007</v>
      </c>
      <c r="K331" s="3">
        <v>11.444599999999999</v>
      </c>
      <c r="L331" s="3">
        <v>4.8000000000000001E-2</v>
      </c>
      <c r="M331" s="3">
        <v>6.0999999999999999E-2</v>
      </c>
      <c r="N331" s="3">
        <v>1.623</v>
      </c>
      <c r="O331" s="3">
        <v>2.4180000000000001</v>
      </c>
      <c r="P331" s="3">
        <v>1.9450000000000001</v>
      </c>
      <c r="Q331" s="3">
        <v>2.6949999999999998</v>
      </c>
      <c r="R331" s="3">
        <f t="shared" si="2"/>
        <v>5.39</v>
      </c>
      <c r="S331" s="3">
        <f t="shared" si="3"/>
        <v>3.89</v>
      </c>
      <c r="T331" s="8">
        <f t="shared" si="16"/>
        <v>0.27699999999999969</v>
      </c>
      <c r="U331" s="8">
        <f t="shared" si="17"/>
        <v>0.32200000000000006</v>
      </c>
      <c r="V331" s="8">
        <f t="shared" si="18"/>
        <v>2.6339999999999999</v>
      </c>
      <c r="W331" s="8">
        <f t="shared" si="19"/>
        <v>1.897</v>
      </c>
      <c r="X331" s="3"/>
      <c r="Y331" s="3"/>
      <c r="Z331" s="3">
        <f t="shared" si="5"/>
        <v>15.574261694408531</v>
      </c>
      <c r="AA331" s="3">
        <f t="shared" si="6"/>
        <v>580.69326181907741</v>
      </c>
      <c r="AB331" s="3">
        <f t="shared" si="7"/>
        <v>0.58069326181907743</v>
      </c>
      <c r="AC331" s="3">
        <f t="shared" si="20"/>
        <v>15.574256396024557</v>
      </c>
      <c r="AD331" s="3">
        <f t="shared" si="21"/>
        <v>580.69345937174342</v>
      </c>
      <c r="AE331" s="3">
        <f t="shared" si="22"/>
        <v>0.58069345937174344</v>
      </c>
      <c r="AF331" s="3"/>
      <c r="AG331" s="1" t="s">
        <v>41</v>
      </c>
      <c r="AH331" s="1" t="s">
        <v>42</v>
      </c>
      <c r="AI331" s="1" t="s">
        <v>43</v>
      </c>
      <c r="AJ331" s="3"/>
      <c r="AK331" s="3"/>
    </row>
    <row r="332" spans="1:37" ht="12.5" x14ac:dyDescent="0.25">
      <c r="A332" s="1">
        <v>2019</v>
      </c>
      <c r="B332" s="3">
        <v>1311</v>
      </c>
      <c r="C332" s="3" t="s">
        <v>75</v>
      </c>
      <c r="D332" s="1" t="s">
        <v>38</v>
      </c>
      <c r="E332" s="3"/>
      <c r="F332" s="1" t="s">
        <v>52</v>
      </c>
      <c r="G332" s="3" t="s">
        <v>40</v>
      </c>
      <c r="H332" s="3">
        <v>3</v>
      </c>
      <c r="I332" s="3">
        <v>112.06667</v>
      </c>
      <c r="J332" s="3">
        <v>3.5740699999999999</v>
      </c>
      <c r="K332" s="3">
        <v>8.9605499999999996</v>
      </c>
      <c r="L332" s="3">
        <v>3.6999999999999998E-2</v>
      </c>
      <c r="M332" s="3">
        <v>2.5000000000000001E-2</v>
      </c>
      <c r="N332" s="3">
        <v>1.147</v>
      </c>
      <c r="O332" s="3">
        <v>1.881</v>
      </c>
      <c r="P332" s="3">
        <v>1.4359999999999999</v>
      </c>
      <c r="Q332" s="3">
        <v>2.1960000000000002</v>
      </c>
      <c r="R332" s="3">
        <f t="shared" si="2"/>
        <v>4.3920000000000003</v>
      </c>
      <c r="S332" s="3">
        <f t="shared" si="3"/>
        <v>2.8719999999999999</v>
      </c>
      <c r="T332" s="8">
        <f t="shared" si="16"/>
        <v>0.31500000000000017</v>
      </c>
      <c r="U332" s="8">
        <f t="shared" si="17"/>
        <v>0.28899999999999992</v>
      </c>
      <c r="V332" s="8">
        <f t="shared" si="18"/>
        <v>2.1710000000000003</v>
      </c>
      <c r="W332" s="8">
        <f t="shared" si="19"/>
        <v>1.399</v>
      </c>
      <c r="X332" s="3"/>
      <c r="Y332" s="3"/>
      <c r="Z332" s="3">
        <f t="shared" si="5"/>
        <v>5.1072314166369885</v>
      </c>
      <c r="AA332" s="3">
        <f t="shared" si="6"/>
        <v>2245.9312459570174</v>
      </c>
      <c r="AB332" s="3">
        <f t="shared" si="7"/>
        <v>2.2459312459570175</v>
      </c>
      <c r="AC332" s="3">
        <f t="shared" si="20"/>
        <v>5.1072304220676585</v>
      </c>
      <c r="AD332" s="3">
        <f t="shared" si="21"/>
        <v>2245.9316833240732</v>
      </c>
      <c r="AE332" s="3">
        <f t="shared" si="22"/>
        <v>2.2459316833240734</v>
      </c>
      <c r="AF332" s="3"/>
      <c r="AG332" s="1" t="s">
        <v>41</v>
      </c>
      <c r="AH332" s="1" t="s">
        <v>42</v>
      </c>
      <c r="AI332" s="1" t="s">
        <v>43</v>
      </c>
      <c r="AJ332" s="3"/>
      <c r="AK332" s="3"/>
    </row>
    <row r="333" spans="1:37" ht="12.5" x14ac:dyDescent="0.25">
      <c r="A333" s="1">
        <v>2019</v>
      </c>
      <c r="B333" s="3">
        <v>1311</v>
      </c>
      <c r="C333" s="3" t="s">
        <v>75</v>
      </c>
      <c r="D333" s="1" t="s">
        <v>38</v>
      </c>
      <c r="E333" s="3"/>
      <c r="F333" s="1" t="s">
        <v>53</v>
      </c>
      <c r="G333" s="3" t="s">
        <v>46</v>
      </c>
      <c r="H333" s="3">
        <v>1</v>
      </c>
      <c r="I333" s="3">
        <v>183.48049</v>
      </c>
      <c r="J333" s="3">
        <v>11.144679999999999</v>
      </c>
      <c r="K333" s="3">
        <v>20.751830000000002</v>
      </c>
      <c r="L333" s="3">
        <v>4.4999999999999998E-2</v>
      </c>
      <c r="M333" s="3">
        <v>5.6000000000000001E-2</v>
      </c>
      <c r="N333" s="3">
        <v>1.7270000000000001</v>
      </c>
      <c r="O333" s="3">
        <v>1.982</v>
      </c>
      <c r="P333" s="3">
        <v>2.044</v>
      </c>
      <c r="Q333" s="3">
        <v>2.3410000000000002</v>
      </c>
      <c r="R333" s="3">
        <f t="shared" si="2"/>
        <v>4.6820000000000004</v>
      </c>
      <c r="S333" s="3">
        <f t="shared" si="3"/>
        <v>4.0880000000000001</v>
      </c>
      <c r="T333" s="8">
        <f t="shared" si="16"/>
        <v>0.35900000000000021</v>
      </c>
      <c r="U333" s="8">
        <f t="shared" si="17"/>
        <v>0.31699999999999995</v>
      </c>
      <c r="V333" s="8">
        <f t="shared" si="18"/>
        <v>2.2850000000000001</v>
      </c>
      <c r="W333" s="8">
        <f t="shared" si="19"/>
        <v>1.9990000000000001</v>
      </c>
      <c r="X333" s="3"/>
      <c r="Y333" s="3"/>
      <c r="Z333" s="3">
        <f t="shared" si="5"/>
        <v>15.701240630177157</v>
      </c>
      <c r="AA333" s="3">
        <f t="shared" si="6"/>
        <v>1196.0833602821976</v>
      </c>
      <c r="AB333" s="3">
        <f t="shared" si="7"/>
        <v>1.1960833602821976</v>
      </c>
      <c r="AC333" s="3">
        <f t="shared" si="20"/>
        <v>15.701236622290329</v>
      </c>
      <c r="AD333" s="3">
        <f t="shared" si="21"/>
        <v>1196.0836655936112</v>
      </c>
      <c r="AE333" s="3">
        <f t="shared" si="22"/>
        <v>1.1960836655936111</v>
      </c>
      <c r="AF333" s="3"/>
      <c r="AG333" s="1" t="s">
        <v>41</v>
      </c>
      <c r="AH333" s="1" t="s">
        <v>42</v>
      </c>
      <c r="AI333" s="1" t="s">
        <v>43</v>
      </c>
      <c r="AJ333" s="3"/>
      <c r="AK333" s="3"/>
    </row>
    <row r="334" spans="1:37" ht="12.5" x14ac:dyDescent="0.25">
      <c r="A334" s="1">
        <v>2019</v>
      </c>
      <c r="B334" s="3">
        <v>1311</v>
      </c>
      <c r="C334" s="3" t="s">
        <v>75</v>
      </c>
      <c r="D334" s="1" t="s">
        <v>38</v>
      </c>
      <c r="E334" s="3"/>
      <c r="F334" s="1" t="s">
        <v>53</v>
      </c>
      <c r="G334" s="3" t="s">
        <v>46</v>
      </c>
      <c r="H334" s="3">
        <v>2</v>
      </c>
      <c r="I334" s="3">
        <v>246.35947999999999</v>
      </c>
      <c r="J334" s="3">
        <v>14.72068</v>
      </c>
      <c r="K334" s="3">
        <v>21.91976</v>
      </c>
      <c r="L334" s="3">
        <v>3.1E-2</v>
      </c>
      <c r="M334" s="3">
        <v>3.3000000000000002E-2</v>
      </c>
      <c r="N334" s="3">
        <v>1.2010000000000001</v>
      </c>
      <c r="O334" s="3">
        <v>1.82</v>
      </c>
      <c r="P334" s="3">
        <v>1.446</v>
      </c>
      <c r="Q334" s="3">
        <v>2.0459999999999998</v>
      </c>
      <c r="R334" s="3">
        <f t="shared" si="2"/>
        <v>4.0919999999999996</v>
      </c>
      <c r="S334" s="3">
        <f t="shared" si="3"/>
        <v>2.8919999999999999</v>
      </c>
      <c r="T334" s="8">
        <f t="shared" si="16"/>
        <v>0.22599999999999976</v>
      </c>
      <c r="U334" s="8">
        <f t="shared" si="17"/>
        <v>0.24499999999999988</v>
      </c>
      <c r="V334" s="8">
        <f t="shared" si="18"/>
        <v>2.0129999999999999</v>
      </c>
      <c r="W334" s="8">
        <f t="shared" si="19"/>
        <v>1.415</v>
      </c>
      <c r="X334" s="3"/>
      <c r="Y334" s="3"/>
      <c r="Z334" s="3">
        <f t="shared" si="5"/>
        <v>4.8584796680523352</v>
      </c>
      <c r="AA334" s="3">
        <f t="shared" si="6"/>
        <v>5190.0843470940936</v>
      </c>
      <c r="AB334" s="3">
        <f t="shared" si="7"/>
        <v>5.1900843470940936</v>
      </c>
      <c r="AC334" s="3">
        <f t="shared" si="20"/>
        <v>4.8584788959250442</v>
      </c>
      <c r="AD334" s="3">
        <f t="shared" si="21"/>
        <v>5190.0851719213397</v>
      </c>
      <c r="AE334" s="3">
        <f t="shared" si="22"/>
        <v>5.1900851719213401</v>
      </c>
      <c r="AF334" s="3"/>
      <c r="AG334" s="1" t="s">
        <v>41</v>
      </c>
      <c r="AH334" s="1" t="s">
        <v>42</v>
      </c>
      <c r="AI334" s="1" t="s">
        <v>43</v>
      </c>
      <c r="AJ334" s="3"/>
      <c r="AK334" s="3"/>
    </row>
    <row r="335" spans="1:37" ht="12.5" x14ac:dyDescent="0.25">
      <c r="A335" s="1">
        <v>2019</v>
      </c>
      <c r="B335" s="3">
        <v>1311</v>
      </c>
      <c r="C335" s="3" t="s">
        <v>75</v>
      </c>
      <c r="D335" s="1" t="s">
        <v>38</v>
      </c>
      <c r="E335" s="3"/>
      <c r="F335" s="1" t="s">
        <v>53</v>
      </c>
      <c r="G335" s="3" t="s">
        <v>46</v>
      </c>
      <c r="H335" s="3">
        <v>3</v>
      </c>
      <c r="I335" s="3">
        <v>109.67504</v>
      </c>
      <c r="J335" s="3">
        <v>13.49841</v>
      </c>
      <c r="K335" s="3">
        <v>19.124649999999999</v>
      </c>
      <c r="L335" s="3">
        <v>5.0999999999999997E-2</v>
      </c>
      <c r="M335" s="3">
        <v>5.5E-2</v>
      </c>
      <c r="N335" s="3">
        <v>2.331</v>
      </c>
      <c r="O335" s="3">
        <v>2.4689999999999999</v>
      </c>
      <c r="P335" s="3">
        <v>2.5950000000000002</v>
      </c>
      <c r="Q335" s="3">
        <v>2.7469999999999999</v>
      </c>
      <c r="R335" s="3">
        <f t="shared" si="2"/>
        <v>5.4939999999999998</v>
      </c>
      <c r="S335" s="3">
        <f t="shared" si="3"/>
        <v>5.19</v>
      </c>
      <c r="T335" s="8">
        <f t="shared" si="16"/>
        <v>0.27800000000000002</v>
      </c>
      <c r="U335" s="8">
        <f t="shared" si="17"/>
        <v>0.26400000000000023</v>
      </c>
      <c r="V335" s="8">
        <f t="shared" si="18"/>
        <v>2.6919999999999997</v>
      </c>
      <c r="W335" s="8">
        <f t="shared" si="19"/>
        <v>2.544</v>
      </c>
      <c r="X335" s="3"/>
      <c r="Y335" s="3"/>
      <c r="Z335" s="3">
        <f t="shared" si="5"/>
        <v>37.701673436171681</v>
      </c>
      <c r="AA335" s="3">
        <f t="shared" si="6"/>
        <v>297.75063810730461</v>
      </c>
      <c r="AB335" s="3">
        <f t="shared" si="7"/>
        <v>0.29775063810730462</v>
      </c>
      <c r="AC335" s="3">
        <f t="shared" si="20"/>
        <v>37.70166770605983</v>
      </c>
      <c r="AD335" s="3">
        <f t="shared" si="21"/>
        <v>297.75068336112395</v>
      </c>
      <c r="AE335" s="3">
        <f t="shared" si="22"/>
        <v>0.29775068336112398</v>
      </c>
      <c r="AF335" s="3"/>
      <c r="AG335" s="1" t="s">
        <v>41</v>
      </c>
      <c r="AH335" s="1" t="s">
        <v>42</v>
      </c>
      <c r="AI335" s="1" t="s">
        <v>43</v>
      </c>
      <c r="AJ335" s="3"/>
      <c r="AK335" s="3"/>
    </row>
    <row r="336" spans="1:37" ht="12.5" x14ac:dyDescent="0.25">
      <c r="A336" s="1">
        <v>2019</v>
      </c>
      <c r="B336" s="3">
        <v>1311</v>
      </c>
      <c r="C336" s="3" t="s">
        <v>75</v>
      </c>
      <c r="D336" s="1" t="s">
        <v>38</v>
      </c>
      <c r="E336" s="3"/>
      <c r="F336" s="1" t="s">
        <v>53</v>
      </c>
      <c r="G336" s="3" t="s">
        <v>46</v>
      </c>
      <c r="H336" s="3">
        <v>4</v>
      </c>
      <c r="I336" s="3">
        <v>254.54471000000001</v>
      </c>
      <c r="J336" s="3">
        <v>24.443529999999999</v>
      </c>
      <c r="K336" s="3">
        <v>32.561079999999997</v>
      </c>
      <c r="L336" s="3">
        <v>3.1E-2</v>
      </c>
      <c r="M336" s="3">
        <v>4.7E-2</v>
      </c>
      <c r="N336" s="3">
        <v>1.393</v>
      </c>
      <c r="O336" s="3">
        <v>2.0459999999999998</v>
      </c>
      <c r="P336" s="3">
        <v>1.766</v>
      </c>
      <c r="Q336" s="3">
        <v>2.3359999999999999</v>
      </c>
      <c r="R336" s="3">
        <f t="shared" si="2"/>
        <v>4.6719999999999997</v>
      </c>
      <c r="S336" s="3">
        <f t="shared" si="3"/>
        <v>3.532</v>
      </c>
      <c r="T336" s="8">
        <f t="shared" si="16"/>
        <v>0.29000000000000004</v>
      </c>
      <c r="U336" s="8">
        <f t="shared" si="17"/>
        <v>0.373</v>
      </c>
      <c r="V336" s="8">
        <f t="shared" si="18"/>
        <v>2.2889999999999997</v>
      </c>
      <c r="W336" s="8">
        <f t="shared" si="19"/>
        <v>1.7350000000000001</v>
      </c>
      <c r="X336" s="3"/>
      <c r="Y336" s="3"/>
      <c r="Z336" s="3">
        <f t="shared" si="5"/>
        <v>10.104965091177849</v>
      </c>
      <c r="AA336" s="3">
        <f t="shared" si="6"/>
        <v>2578.3079344039056</v>
      </c>
      <c r="AB336" s="3">
        <f t="shared" si="7"/>
        <v>2.5783079344039055</v>
      </c>
      <c r="AC336" s="3">
        <f t="shared" si="20"/>
        <v>10.104963991481405</v>
      </c>
      <c r="AD336" s="3">
        <f t="shared" si="21"/>
        <v>2578.3082149943234</v>
      </c>
      <c r="AE336" s="3">
        <f t="shared" si="22"/>
        <v>2.5783082149943235</v>
      </c>
      <c r="AF336" s="3"/>
      <c r="AG336" s="1" t="s">
        <v>41</v>
      </c>
      <c r="AH336" s="1" t="s">
        <v>42</v>
      </c>
      <c r="AI336" s="1" t="s">
        <v>43</v>
      </c>
      <c r="AJ336" s="3"/>
      <c r="AK336" s="3"/>
    </row>
    <row r="337" spans="1:37" ht="12.5" x14ac:dyDescent="0.25">
      <c r="A337" s="1">
        <v>2019</v>
      </c>
      <c r="B337" s="3">
        <v>1311</v>
      </c>
      <c r="C337" s="3" t="s">
        <v>75</v>
      </c>
      <c r="D337" s="1" t="s">
        <v>38</v>
      </c>
      <c r="E337" s="3"/>
      <c r="F337" s="1" t="s">
        <v>53</v>
      </c>
      <c r="G337" s="3" t="s">
        <v>40</v>
      </c>
      <c r="H337" s="3">
        <v>1</v>
      </c>
      <c r="I337" s="3">
        <v>97.737700000000004</v>
      </c>
      <c r="J337" s="3">
        <v>7.2353699999999996</v>
      </c>
      <c r="K337" s="3">
        <v>10.328849999999999</v>
      </c>
      <c r="L337" s="3">
        <v>0.98899999999999999</v>
      </c>
      <c r="M337" s="3">
        <v>1.4850000000000001</v>
      </c>
      <c r="N337" s="3">
        <v>1.3320000000000001</v>
      </c>
      <c r="O337" s="3">
        <v>2.173</v>
      </c>
      <c r="P337" s="3">
        <v>1.6519999999999999</v>
      </c>
      <c r="Q337" s="3">
        <v>2.4780000000000002</v>
      </c>
      <c r="R337" s="3">
        <f t="shared" si="2"/>
        <v>4.9560000000000004</v>
      </c>
      <c r="S337" s="3">
        <f t="shared" si="3"/>
        <v>3.3039999999999998</v>
      </c>
      <c r="T337" s="8">
        <f t="shared" si="16"/>
        <v>0.30500000000000016</v>
      </c>
      <c r="U337" s="8">
        <f t="shared" si="17"/>
        <v>0.31999999999999984</v>
      </c>
      <c r="V337" s="8">
        <f t="shared" si="18"/>
        <v>0.9930000000000001</v>
      </c>
      <c r="W337" s="8">
        <f t="shared" si="19"/>
        <v>0.66299999999999992</v>
      </c>
      <c r="X337" s="3"/>
      <c r="Y337" s="3"/>
      <c r="Z337" s="3">
        <f t="shared" si="5"/>
        <v>8.7744784635540096</v>
      </c>
      <c r="AA337" s="3">
        <f t="shared" si="6"/>
        <v>1140.108882478778</v>
      </c>
      <c r="AB337" s="3">
        <f t="shared" si="7"/>
        <v>1.140108882478778</v>
      </c>
      <c r="AC337" s="3">
        <f t="shared" si="20"/>
        <v>7.6462288074660796</v>
      </c>
      <c r="AD337" s="3">
        <f t="shared" si="21"/>
        <v>1308.3391940414474</v>
      </c>
      <c r="AE337" s="3">
        <f t="shared" si="22"/>
        <v>1.3083391940414475</v>
      </c>
      <c r="AF337" s="3"/>
      <c r="AG337" s="1" t="s">
        <v>41</v>
      </c>
      <c r="AH337" s="1" t="s">
        <v>42</v>
      </c>
      <c r="AI337" s="1" t="s">
        <v>43</v>
      </c>
      <c r="AJ337" s="3"/>
      <c r="AK337" s="3"/>
    </row>
    <row r="338" spans="1:37" ht="12.5" x14ac:dyDescent="0.25">
      <c r="A338" s="1">
        <v>2019</v>
      </c>
      <c r="B338" s="3">
        <v>1311</v>
      </c>
      <c r="C338" s="3" t="s">
        <v>75</v>
      </c>
      <c r="D338" s="1" t="s">
        <v>38</v>
      </c>
      <c r="E338" s="3"/>
      <c r="F338" s="1" t="s">
        <v>53</v>
      </c>
      <c r="G338" s="3" t="s">
        <v>40</v>
      </c>
      <c r="H338" s="3">
        <v>2</v>
      </c>
      <c r="I338" s="3">
        <v>95.269300000000001</v>
      </c>
      <c r="J338" s="3">
        <v>7.6751300000000002</v>
      </c>
      <c r="K338" s="3">
        <v>12.393359999999999</v>
      </c>
      <c r="L338" s="3">
        <v>1.2529999999999999</v>
      </c>
      <c r="M338" s="3">
        <v>1.476</v>
      </c>
      <c r="N338" s="3">
        <v>1.4570000000000001</v>
      </c>
      <c r="O338" s="3">
        <v>2.0070000000000001</v>
      </c>
      <c r="P338" s="3">
        <v>1.9670000000000001</v>
      </c>
      <c r="Q338" s="3">
        <v>2.2770000000000001</v>
      </c>
      <c r="R338" s="3">
        <f t="shared" si="2"/>
        <v>4.5540000000000003</v>
      </c>
      <c r="S338" s="3">
        <f t="shared" si="3"/>
        <v>3.9340000000000002</v>
      </c>
      <c r="T338" s="8">
        <f t="shared" si="16"/>
        <v>0.27</v>
      </c>
      <c r="U338" s="8">
        <f t="shared" si="17"/>
        <v>0.51</v>
      </c>
      <c r="V338" s="8">
        <f t="shared" si="18"/>
        <v>0.80100000000000016</v>
      </c>
      <c r="W338" s="8">
        <f t="shared" si="19"/>
        <v>0.71400000000000019</v>
      </c>
      <c r="X338" s="3"/>
      <c r="Y338" s="3"/>
      <c r="Z338" s="3">
        <f t="shared" si="5"/>
        <v>13.610246525178029</v>
      </c>
      <c r="AA338" s="3">
        <f t="shared" si="6"/>
        <v>716.46092467007065</v>
      </c>
      <c r="AB338" s="3">
        <f t="shared" si="7"/>
        <v>0.71646092467007072</v>
      </c>
      <c r="AC338" s="3">
        <f t="shared" si="20"/>
        <v>11.329749805720608</v>
      </c>
      <c r="AD338" s="3">
        <f t="shared" si="21"/>
        <v>860.67300493194421</v>
      </c>
      <c r="AE338" s="3">
        <f t="shared" si="22"/>
        <v>0.86067300493194421</v>
      </c>
      <c r="AF338" s="3"/>
      <c r="AG338" s="1" t="s">
        <v>41</v>
      </c>
      <c r="AH338" s="1" t="s">
        <v>42</v>
      </c>
      <c r="AI338" s="1" t="s">
        <v>43</v>
      </c>
      <c r="AJ338" s="3"/>
      <c r="AK338" s="3"/>
    </row>
    <row r="339" spans="1:37" ht="12.5" x14ac:dyDescent="0.25">
      <c r="A339" s="1">
        <v>2019</v>
      </c>
      <c r="B339" s="3">
        <v>1311</v>
      </c>
      <c r="C339" s="3" t="s">
        <v>75</v>
      </c>
      <c r="D339" s="1" t="s">
        <v>38</v>
      </c>
      <c r="E339" s="3"/>
      <c r="F339" s="1" t="s">
        <v>53</v>
      </c>
      <c r="G339" s="3" t="s">
        <v>40</v>
      </c>
      <c r="H339" s="3">
        <v>3</v>
      </c>
      <c r="I339" s="3">
        <v>92.0471</v>
      </c>
      <c r="J339" s="3">
        <v>7.1830800000000004</v>
      </c>
      <c r="K339" s="3">
        <v>14.596970000000001</v>
      </c>
      <c r="L339" s="3">
        <v>3.9E-2</v>
      </c>
      <c r="M339" s="3">
        <v>5.2999999999999999E-2</v>
      </c>
      <c r="N339" s="3">
        <v>1.1970000000000001</v>
      </c>
      <c r="O339" s="3">
        <v>1.877</v>
      </c>
      <c r="P339" s="3">
        <v>1.5640000000000001</v>
      </c>
      <c r="Q339" s="3">
        <v>2.3180000000000001</v>
      </c>
      <c r="R339" s="3">
        <f t="shared" si="2"/>
        <v>4.6360000000000001</v>
      </c>
      <c r="S339" s="3">
        <f t="shared" si="3"/>
        <v>3.1280000000000001</v>
      </c>
      <c r="T339" s="8">
        <f t="shared" si="16"/>
        <v>0.44100000000000006</v>
      </c>
      <c r="U339" s="8">
        <f t="shared" si="17"/>
        <v>0.36699999999999999</v>
      </c>
      <c r="V339" s="8">
        <f t="shared" si="18"/>
        <v>2.2650000000000001</v>
      </c>
      <c r="W339" s="8">
        <f t="shared" si="19"/>
        <v>1.5250000000000001</v>
      </c>
      <c r="X339" s="3"/>
      <c r="Y339" s="3"/>
      <c r="Z339" s="3">
        <f t="shared" si="5"/>
        <v>6.9648787319408632</v>
      </c>
      <c r="AA339" s="3">
        <f t="shared" si="6"/>
        <v>1352.7018311714273</v>
      </c>
      <c r="AB339" s="3">
        <f t="shared" si="7"/>
        <v>1.3527018311714274</v>
      </c>
      <c r="AC339" s="3">
        <f t="shared" si="20"/>
        <v>6.9648762627220799</v>
      </c>
      <c r="AD339" s="3">
        <f t="shared" si="21"/>
        <v>1352.702310737272</v>
      </c>
      <c r="AE339" s="3">
        <f t="shared" si="22"/>
        <v>1.352702310737272</v>
      </c>
      <c r="AF339" s="3"/>
      <c r="AG339" s="1" t="s">
        <v>41</v>
      </c>
      <c r="AH339" s="1" t="s">
        <v>42</v>
      </c>
      <c r="AI339" s="1" t="s">
        <v>43</v>
      </c>
      <c r="AJ339" s="3"/>
      <c r="AK339" s="3"/>
    </row>
    <row r="340" spans="1:37" ht="12.5" x14ac:dyDescent="0.25">
      <c r="A340" s="1">
        <v>2019</v>
      </c>
      <c r="B340" s="3">
        <v>1311</v>
      </c>
      <c r="C340" s="3" t="s">
        <v>75</v>
      </c>
      <c r="D340" s="1" t="s">
        <v>38</v>
      </c>
      <c r="E340" s="3"/>
      <c r="F340" s="1" t="s">
        <v>53</v>
      </c>
      <c r="G340" s="3" t="s">
        <v>40</v>
      </c>
      <c r="H340" s="3">
        <v>4</v>
      </c>
      <c r="I340" s="3">
        <v>138.06965</v>
      </c>
      <c r="J340" s="3">
        <v>4.4905900000000001</v>
      </c>
      <c r="K340" s="3">
        <v>11.746969999999999</v>
      </c>
      <c r="L340" s="3">
        <v>3.4000000000000002E-2</v>
      </c>
      <c r="M340" s="3">
        <v>6.0999999999999999E-2</v>
      </c>
      <c r="N340" s="3">
        <v>1.262</v>
      </c>
      <c r="O340" s="3">
        <v>2.3959999999999999</v>
      </c>
      <c r="P340" s="3">
        <v>1.5580000000000001</v>
      </c>
      <c r="Q340" s="3">
        <v>2.7450000000000001</v>
      </c>
      <c r="R340" s="3">
        <f t="shared" si="2"/>
        <v>5.49</v>
      </c>
      <c r="S340" s="3">
        <f t="shared" si="3"/>
        <v>3.1160000000000001</v>
      </c>
      <c r="T340" s="8">
        <f t="shared" si="16"/>
        <v>0.3490000000000002</v>
      </c>
      <c r="U340" s="8">
        <f t="shared" si="17"/>
        <v>0.29600000000000004</v>
      </c>
      <c r="V340" s="8">
        <f t="shared" si="18"/>
        <v>2.6840000000000002</v>
      </c>
      <c r="W340" s="8">
        <f t="shared" si="19"/>
        <v>1.524</v>
      </c>
      <c r="X340" s="3"/>
      <c r="Y340" s="3"/>
      <c r="Z340" s="3">
        <f t="shared" si="5"/>
        <v>8.1533219223090541</v>
      </c>
      <c r="AA340" s="3">
        <f t="shared" si="6"/>
        <v>1733.2817350239118</v>
      </c>
      <c r="AB340" s="3">
        <f t="shared" si="7"/>
        <v>1.7332817350239118</v>
      </c>
      <c r="AC340" s="3">
        <f t="shared" si="20"/>
        <v>8.1533200392824003</v>
      </c>
      <c r="AD340" s="3">
        <f t="shared" si="21"/>
        <v>1733.2821353290253</v>
      </c>
      <c r="AE340" s="3">
        <f t="shared" si="22"/>
        <v>1.7332821353290253</v>
      </c>
      <c r="AF340" s="3"/>
      <c r="AG340" s="1" t="s">
        <v>41</v>
      </c>
      <c r="AH340" s="1" t="s">
        <v>42</v>
      </c>
      <c r="AI340" s="1" t="s">
        <v>43</v>
      </c>
      <c r="AJ340" s="3"/>
      <c r="AK340" s="3"/>
    </row>
    <row r="341" spans="1:37" ht="12.5" x14ac:dyDescent="0.25">
      <c r="A341" s="1">
        <v>2019</v>
      </c>
      <c r="B341" s="3">
        <v>1391</v>
      </c>
      <c r="C341" s="3" t="s">
        <v>75</v>
      </c>
      <c r="D341" s="1" t="s">
        <v>38</v>
      </c>
      <c r="E341" s="3"/>
      <c r="F341" s="1" t="s">
        <v>54</v>
      </c>
      <c r="G341" s="3" t="s">
        <v>46</v>
      </c>
      <c r="H341" s="3">
        <v>1</v>
      </c>
      <c r="I341" s="3">
        <v>200.76474999999999</v>
      </c>
      <c r="J341" s="3">
        <v>15.867520000000001</v>
      </c>
      <c r="K341" s="3">
        <v>17.677530000000001</v>
      </c>
      <c r="L341" s="3">
        <v>4.1000000000000002E-2</v>
      </c>
      <c r="M341" s="3">
        <v>5.8999999999999997E-2</v>
      </c>
      <c r="N341" s="3">
        <v>1.829</v>
      </c>
      <c r="O341" s="3">
        <v>2.2599999999999998</v>
      </c>
      <c r="P341" s="3">
        <v>2.1749999999999998</v>
      </c>
      <c r="Q341" s="3">
        <v>2.6339999999999999</v>
      </c>
      <c r="R341" s="3">
        <f t="shared" si="2"/>
        <v>5.2679999999999998</v>
      </c>
      <c r="S341" s="3">
        <f t="shared" si="3"/>
        <v>4.3499999999999996</v>
      </c>
      <c r="T341" s="8">
        <f t="shared" si="16"/>
        <v>0.37400000000000011</v>
      </c>
      <c r="U341" s="8">
        <f t="shared" si="17"/>
        <v>0.34599999999999986</v>
      </c>
      <c r="V341" s="8">
        <f t="shared" si="18"/>
        <v>2.5749999999999997</v>
      </c>
      <c r="W341" s="8">
        <f t="shared" si="19"/>
        <v>2.1339999999999999</v>
      </c>
      <c r="X341" s="3"/>
      <c r="Y341" s="3"/>
      <c r="Z341" s="3">
        <f t="shared" si="5"/>
        <v>21.285479394521303</v>
      </c>
      <c r="AA341" s="3">
        <f t="shared" si="6"/>
        <v>965.40502102014329</v>
      </c>
      <c r="AB341" s="3">
        <f t="shared" si="7"/>
        <v>0.96540502102014336</v>
      </c>
      <c r="AC341" s="3">
        <f t="shared" si="20"/>
        <v>21.285476200826121</v>
      </c>
      <c r="AD341" s="3">
        <f t="shared" si="21"/>
        <v>965.40516587052559</v>
      </c>
      <c r="AE341" s="3">
        <f t="shared" si="22"/>
        <v>0.96540516587052561</v>
      </c>
      <c r="AF341" s="3"/>
      <c r="AG341" s="1" t="s">
        <v>41</v>
      </c>
      <c r="AH341" s="1" t="s">
        <v>42</v>
      </c>
      <c r="AI341" s="1" t="s">
        <v>43</v>
      </c>
      <c r="AJ341" s="3"/>
      <c r="AK341" s="3"/>
    </row>
    <row r="342" spans="1:37" ht="12.5" x14ac:dyDescent="0.25">
      <c r="A342" s="1">
        <v>2019</v>
      </c>
      <c r="B342" s="3">
        <v>1391</v>
      </c>
      <c r="C342" s="3" t="s">
        <v>75</v>
      </c>
      <c r="D342" s="1" t="s">
        <v>38</v>
      </c>
      <c r="E342" s="3"/>
      <c r="F342" s="1" t="s">
        <v>54</v>
      </c>
      <c r="G342" s="3" t="s">
        <v>46</v>
      </c>
      <c r="H342" s="3">
        <v>2</v>
      </c>
      <c r="I342" s="3">
        <v>102.17156</v>
      </c>
      <c r="J342" s="3">
        <v>20.112079999999999</v>
      </c>
      <c r="K342" s="3">
        <v>21.125250000000001</v>
      </c>
      <c r="L342" s="3">
        <v>6.0999999999999999E-2</v>
      </c>
      <c r="M342" s="3">
        <v>6.4000000000000001E-2</v>
      </c>
      <c r="N342" s="3">
        <v>2.57</v>
      </c>
      <c r="O342" s="3">
        <v>2.83</v>
      </c>
      <c r="P342" s="3">
        <v>2.8450000000000002</v>
      </c>
      <c r="Q342" s="3">
        <v>3.129</v>
      </c>
      <c r="R342" s="3">
        <f t="shared" si="2"/>
        <v>6.258</v>
      </c>
      <c r="S342" s="3">
        <f t="shared" si="3"/>
        <v>5.69</v>
      </c>
      <c r="T342" s="8">
        <f t="shared" si="16"/>
        <v>0.29899999999999993</v>
      </c>
      <c r="U342" s="8">
        <f t="shared" si="17"/>
        <v>0.27500000000000036</v>
      </c>
      <c r="V342" s="8">
        <f t="shared" si="18"/>
        <v>3.0649999999999999</v>
      </c>
      <c r="W342" s="8">
        <f t="shared" si="19"/>
        <v>2.7840000000000003</v>
      </c>
      <c r="X342" s="3"/>
      <c r="Y342" s="3"/>
      <c r="Z342" s="3">
        <f t="shared" si="5"/>
        <v>56.59033393838881</v>
      </c>
      <c r="AA342" s="3">
        <f t="shared" si="6"/>
        <v>184.79630977648682</v>
      </c>
      <c r="AB342" s="3">
        <f t="shared" si="7"/>
        <v>0.18479630977648684</v>
      </c>
      <c r="AC342" s="3">
        <f t="shared" si="20"/>
        <v>56.590322529079337</v>
      </c>
      <c r="AD342" s="3">
        <f t="shared" si="21"/>
        <v>184.79634703371019</v>
      </c>
      <c r="AE342" s="3">
        <f t="shared" si="22"/>
        <v>0.1847963470337102</v>
      </c>
      <c r="AF342" s="3"/>
      <c r="AG342" s="1" t="s">
        <v>41</v>
      </c>
      <c r="AH342" s="1" t="s">
        <v>42</v>
      </c>
      <c r="AI342" s="1" t="s">
        <v>43</v>
      </c>
      <c r="AJ342" s="3"/>
      <c r="AK342" s="3"/>
    </row>
    <row r="343" spans="1:37" ht="12.5" x14ac:dyDescent="0.25">
      <c r="A343" s="1">
        <v>2019</v>
      </c>
      <c r="B343" s="3">
        <v>1391</v>
      </c>
      <c r="C343" s="3" t="s">
        <v>75</v>
      </c>
      <c r="D343" s="1" t="s">
        <v>38</v>
      </c>
      <c r="E343" s="3"/>
      <c r="F343" s="1" t="s">
        <v>54</v>
      </c>
      <c r="G343" s="3" t="s">
        <v>40</v>
      </c>
      <c r="H343" s="3">
        <v>1</v>
      </c>
      <c r="I343" s="3">
        <v>121.25209</v>
      </c>
      <c r="J343" s="3">
        <v>12.137370000000001</v>
      </c>
      <c r="K343" s="3">
        <v>16.75431</v>
      </c>
      <c r="L343" s="3">
        <v>3.6999999999999998E-2</v>
      </c>
      <c r="M343" s="3">
        <v>6.4000000000000001E-2</v>
      </c>
      <c r="N343" s="3">
        <v>1.546</v>
      </c>
      <c r="O343" s="3">
        <v>1.9890000000000001</v>
      </c>
      <c r="P343" s="3">
        <v>1.7250000000000001</v>
      </c>
      <c r="Q343" s="3">
        <v>2.5539999999999998</v>
      </c>
      <c r="R343" s="3">
        <f t="shared" si="2"/>
        <v>5.1079999999999997</v>
      </c>
      <c r="S343" s="3">
        <f t="shared" si="3"/>
        <v>3.45</v>
      </c>
      <c r="T343" s="8">
        <f t="shared" si="16"/>
        <v>0.56499999999999972</v>
      </c>
      <c r="U343" s="8">
        <f t="shared" si="17"/>
        <v>0.17900000000000005</v>
      </c>
      <c r="V343" s="8">
        <f t="shared" si="18"/>
        <v>2.4899999999999998</v>
      </c>
      <c r="W343" s="8">
        <f t="shared" si="19"/>
        <v>1.6880000000000002</v>
      </c>
      <c r="X343" s="3"/>
      <c r="Y343" s="3"/>
      <c r="Z343" s="3">
        <f t="shared" si="5"/>
        <v>10.296226138638213</v>
      </c>
      <c r="AA343" s="3">
        <f t="shared" si="6"/>
        <v>1205.3597562284222</v>
      </c>
      <c r="AB343" s="3">
        <f t="shared" si="7"/>
        <v>1.2053597562284222</v>
      </c>
      <c r="AC343" s="3">
        <f t="shared" si="20"/>
        <v>10.296223592540731</v>
      </c>
      <c r="AD343" s="3">
        <f t="shared" si="21"/>
        <v>1205.3600542953216</v>
      </c>
      <c r="AE343" s="3">
        <f t="shared" si="22"/>
        <v>1.2053600542953216</v>
      </c>
      <c r="AF343" s="7">
        <v>15.86775682</v>
      </c>
      <c r="AG343" s="1" t="s">
        <v>41</v>
      </c>
      <c r="AH343" s="1" t="s">
        <v>42</v>
      </c>
      <c r="AI343" s="1" t="s">
        <v>43</v>
      </c>
      <c r="AJ343" s="3"/>
      <c r="AK343" s="3"/>
    </row>
    <row r="344" spans="1:37" ht="12.5" x14ac:dyDescent="0.25">
      <c r="A344" s="1">
        <v>2019</v>
      </c>
      <c r="B344" s="3">
        <v>1391</v>
      </c>
      <c r="C344" s="3" t="s">
        <v>75</v>
      </c>
      <c r="D344" s="1" t="s">
        <v>38</v>
      </c>
      <c r="E344" s="3"/>
      <c r="F344" s="1" t="s">
        <v>54</v>
      </c>
      <c r="G344" s="3" t="s">
        <v>40</v>
      </c>
      <c r="H344" s="3">
        <v>2</v>
      </c>
      <c r="I344" s="3">
        <v>111.18098999999999</v>
      </c>
      <c r="J344" s="3">
        <v>8.5876199999999994</v>
      </c>
      <c r="K344" s="3">
        <v>16.099609999999998</v>
      </c>
      <c r="L344" s="3">
        <v>3.4000000000000002E-2</v>
      </c>
      <c r="M344" s="3">
        <v>6.7000000000000004E-2</v>
      </c>
      <c r="N344" s="3">
        <v>1.1220000000000001</v>
      </c>
      <c r="O344" s="3">
        <v>2.1509999999999998</v>
      </c>
      <c r="P344" s="3">
        <v>1.55</v>
      </c>
      <c r="Q344" s="3">
        <v>2.4169999999999998</v>
      </c>
      <c r="R344" s="3">
        <f t="shared" si="2"/>
        <v>4.8339999999999996</v>
      </c>
      <c r="S344" s="3">
        <f t="shared" si="3"/>
        <v>3.1</v>
      </c>
      <c r="T344" s="8">
        <f t="shared" si="16"/>
        <v>0.26600000000000001</v>
      </c>
      <c r="U344" s="8">
        <f t="shared" si="17"/>
        <v>0.42799999999999994</v>
      </c>
      <c r="V344" s="8">
        <f t="shared" si="18"/>
        <v>2.3499999999999996</v>
      </c>
      <c r="W344" s="8">
        <f t="shared" si="19"/>
        <v>1.516</v>
      </c>
      <c r="X344" s="3"/>
      <c r="Y344" s="3"/>
      <c r="Z344" s="3">
        <f t="shared" si="5"/>
        <v>7.0690593236892827</v>
      </c>
      <c r="AA344" s="3">
        <f t="shared" si="6"/>
        <v>1609.8093196770567</v>
      </c>
      <c r="AB344" s="3">
        <f t="shared" si="7"/>
        <v>1.6098093196770566</v>
      </c>
      <c r="AC344" s="3">
        <f t="shared" si="20"/>
        <v>7.069057255446892</v>
      </c>
      <c r="AD344" s="3">
        <f t="shared" si="21"/>
        <v>1609.8097906699709</v>
      </c>
      <c r="AE344" s="3">
        <f t="shared" si="22"/>
        <v>1.6098097906699709</v>
      </c>
      <c r="AF344" s="7">
        <v>11.361647899999999</v>
      </c>
      <c r="AG344" s="1" t="s">
        <v>41</v>
      </c>
      <c r="AH344" s="1" t="s">
        <v>42</v>
      </c>
      <c r="AI344" s="1" t="s">
        <v>43</v>
      </c>
      <c r="AJ344" s="3"/>
      <c r="AK344" s="3"/>
    </row>
    <row r="345" spans="1:37" ht="12.5" x14ac:dyDescent="0.25">
      <c r="A345" s="1">
        <v>2019</v>
      </c>
      <c r="B345" s="3">
        <v>1391</v>
      </c>
      <c r="C345" s="3" t="s">
        <v>75</v>
      </c>
      <c r="D345" s="1" t="s">
        <v>38</v>
      </c>
      <c r="E345" s="3"/>
      <c r="F345" s="1" t="s">
        <v>54</v>
      </c>
      <c r="G345" s="3" t="s">
        <v>40</v>
      </c>
      <c r="H345" s="3">
        <v>3</v>
      </c>
      <c r="I345" s="3">
        <v>86.022040000000004</v>
      </c>
      <c r="J345" s="3">
        <v>12.06476</v>
      </c>
      <c r="K345" s="3"/>
      <c r="L345" s="3">
        <v>4.2000000000000003E-2</v>
      </c>
      <c r="M345" s="3">
        <v>6.4000000000000001E-2</v>
      </c>
      <c r="N345" s="3">
        <v>1.512</v>
      </c>
      <c r="O345" s="3">
        <v>2.3450000000000002</v>
      </c>
      <c r="P345" s="3">
        <v>2.1880000000000002</v>
      </c>
      <c r="Q345" s="3">
        <v>2.6880000000000002</v>
      </c>
      <c r="R345" s="3">
        <f t="shared" si="2"/>
        <v>5.3760000000000003</v>
      </c>
      <c r="S345" s="3">
        <f t="shared" si="3"/>
        <v>4.3760000000000003</v>
      </c>
      <c r="T345" s="8">
        <f t="shared" si="16"/>
        <v>0.34299999999999997</v>
      </c>
      <c r="U345" s="8">
        <f t="shared" si="17"/>
        <v>0.67600000000000016</v>
      </c>
      <c r="V345" s="8">
        <f t="shared" si="18"/>
        <v>2.6240000000000001</v>
      </c>
      <c r="W345" s="8">
        <f t="shared" si="19"/>
        <v>2.1460000000000004</v>
      </c>
      <c r="X345" s="3"/>
      <c r="Y345" s="3"/>
      <c r="Z345" s="3">
        <f t="shared" si="5"/>
        <v>22.113683969965397</v>
      </c>
      <c r="AA345" s="3">
        <f t="shared" si="6"/>
        <v>398.1568259329901</v>
      </c>
      <c r="AB345" s="3">
        <f t="shared" si="7"/>
        <v>0.39815682593299012</v>
      </c>
      <c r="AC345" s="3">
        <f t="shared" si="20"/>
        <v>22.11368024589633</v>
      </c>
      <c r="AD345" s="3">
        <f t="shared" si="21"/>
        <v>398.15689298485592</v>
      </c>
      <c r="AE345" s="3">
        <f t="shared" si="22"/>
        <v>0.3981568929848559</v>
      </c>
      <c r="AF345" s="7">
        <v>11.834633309999999</v>
      </c>
      <c r="AG345" s="1" t="s">
        <v>41</v>
      </c>
      <c r="AH345" s="1" t="s">
        <v>42</v>
      </c>
      <c r="AI345" s="1" t="s">
        <v>43</v>
      </c>
      <c r="AJ345" s="3"/>
      <c r="AK345" s="3"/>
    </row>
    <row r="346" spans="1:37" ht="12.5" x14ac:dyDescent="0.25">
      <c r="A346" s="1">
        <v>2019</v>
      </c>
      <c r="B346" s="3">
        <v>1391</v>
      </c>
      <c r="C346" s="3" t="s">
        <v>75</v>
      </c>
      <c r="D346" s="1" t="s">
        <v>38</v>
      </c>
      <c r="E346" s="3"/>
      <c r="F346" s="1" t="s">
        <v>55</v>
      </c>
      <c r="G346" s="3" t="s">
        <v>46</v>
      </c>
      <c r="H346" s="3">
        <v>1</v>
      </c>
      <c r="I346" s="3">
        <v>63.548659999999998</v>
      </c>
      <c r="J346" s="3">
        <v>6.85154</v>
      </c>
      <c r="K346" s="3">
        <v>12.47626</v>
      </c>
      <c r="L346" s="3">
        <v>4.5999999999999999E-2</v>
      </c>
      <c r="M346" s="3">
        <v>6.4000000000000001E-2</v>
      </c>
      <c r="N346" s="3">
        <v>1.6339999999999999</v>
      </c>
      <c r="O346" s="3">
        <v>2.379</v>
      </c>
      <c r="P346" s="3">
        <v>1.9790000000000001</v>
      </c>
      <c r="Q346" s="3">
        <v>2.673</v>
      </c>
      <c r="R346" s="3">
        <f t="shared" si="2"/>
        <v>5.3460000000000001</v>
      </c>
      <c r="S346" s="3">
        <f t="shared" si="3"/>
        <v>3.9580000000000002</v>
      </c>
      <c r="T346" s="8">
        <f t="shared" si="16"/>
        <v>0.29400000000000004</v>
      </c>
      <c r="U346" s="8">
        <f t="shared" si="17"/>
        <v>0.3450000000000002</v>
      </c>
      <c r="V346" s="8">
        <f t="shared" si="18"/>
        <v>2.609</v>
      </c>
      <c r="W346" s="8">
        <f t="shared" si="19"/>
        <v>1.9330000000000001</v>
      </c>
      <c r="X346" s="3"/>
      <c r="Y346" s="3"/>
      <c r="Z346" s="3">
        <f t="shared" si="5"/>
        <v>16.27144875370352</v>
      </c>
      <c r="AA346" s="3">
        <f t="shared" si="6"/>
        <v>399.74744938448464</v>
      </c>
      <c r="AB346" s="3">
        <f t="shared" si="7"/>
        <v>0.39974744938448464</v>
      </c>
      <c r="AC346" s="3">
        <f t="shared" si="20"/>
        <v>16.271443861062522</v>
      </c>
      <c r="AD346" s="3">
        <f t="shared" si="21"/>
        <v>399.74756958406715</v>
      </c>
      <c r="AE346" s="3">
        <f t="shared" si="22"/>
        <v>0.39974756958406715</v>
      </c>
      <c r="AF346" s="3"/>
      <c r="AG346" s="1" t="s">
        <v>41</v>
      </c>
      <c r="AH346" s="1" t="s">
        <v>42</v>
      </c>
      <c r="AI346" s="1" t="s">
        <v>43</v>
      </c>
      <c r="AJ346" s="3"/>
      <c r="AK346" s="3"/>
    </row>
    <row r="347" spans="1:37" ht="12.5" x14ac:dyDescent="0.25">
      <c r="A347" s="1">
        <v>2019</v>
      </c>
      <c r="B347" s="3">
        <v>1391</v>
      </c>
      <c r="C347" s="3" t="s">
        <v>75</v>
      </c>
      <c r="D347" s="1" t="s">
        <v>38</v>
      </c>
      <c r="E347" s="3"/>
      <c r="F347" s="1" t="s">
        <v>55</v>
      </c>
      <c r="G347" s="3" t="s">
        <v>46</v>
      </c>
      <c r="H347" s="3">
        <v>2</v>
      </c>
      <c r="I347" s="3">
        <v>57.360529999999997</v>
      </c>
      <c r="J347" s="3">
        <v>5.3384499999999999</v>
      </c>
      <c r="K347" s="3">
        <v>10.310180000000001</v>
      </c>
      <c r="L347" s="3">
        <v>4.2000000000000003E-2</v>
      </c>
      <c r="M347" s="3">
        <v>7.2999999999999995E-2</v>
      </c>
      <c r="N347" s="3">
        <v>1.5049999999999999</v>
      </c>
      <c r="O347" s="3">
        <v>2.3889999999999998</v>
      </c>
      <c r="P347" s="3">
        <v>1.776</v>
      </c>
      <c r="Q347" s="3">
        <v>2.7429999999999999</v>
      </c>
      <c r="R347" s="3">
        <f t="shared" si="2"/>
        <v>5.4859999999999998</v>
      </c>
      <c r="S347" s="3">
        <f t="shared" si="3"/>
        <v>3.552</v>
      </c>
      <c r="T347" s="8">
        <f t="shared" si="16"/>
        <v>0.35400000000000009</v>
      </c>
      <c r="U347" s="8">
        <f t="shared" si="17"/>
        <v>0.27100000000000013</v>
      </c>
      <c r="V347" s="8">
        <f t="shared" si="18"/>
        <v>2.67</v>
      </c>
      <c r="W347" s="8">
        <f t="shared" si="19"/>
        <v>1.734</v>
      </c>
      <c r="X347" s="3"/>
      <c r="Y347" s="3"/>
      <c r="Z347" s="3">
        <f t="shared" si="5"/>
        <v>12.068257643666042</v>
      </c>
      <c r="AA347" s="3">
        <f t="shared" si="6"/>
        <v>486.49021433427396</v>
      </c>
      <c r="AB347" s="3">
        <f t="shared" si="7"/>
        <v>0.48649021433427397</v>
      </c>
      <c r="AC347" s="3">
        <f t="shared" si="20"/>
        <v>12.068253395899765</v>
      </c>
      <c r="AD347" s="3">
        <f t="shared" si="21"/>
        <v>486.49038556839201</v>
      </c>
      <c r="AE347" s="3">
        <f t="shared" si="22"/>
        <v>0.48649038556839203</v>
      </c>
      <c r="AF347" s="3"/>
      <c r="AG347" s="1" t="s">
        <v>41</v>
      </c>
      <c r="AH347" s="1" t="s">
        <v>42</v>
      </c>
      <c r="AI347" s="1" t="s">
        <v>43</v>
      </c>
      <c r="AJ347" s="3"/>
      <c r="AK347" s="3"/>
    </row>
    <row r="348" spans="1:37" ht="12.5" x14ac:dyDescent="0.25">
      <c r="A348" s="1">
        <v>2019</v>
      </c>
      <c r="B348" s="3">
        <v>1391</v>
      </c>
      <c r="C348" s="3" t="s">
        <v>75</v>
      </c>
      <c r="D348" s="1" t="s">
        <v>38</v>
      </c>
      <c r="E348" s="3"/>
      <c r="F348" s="1" t="s">
        <v>55</v>
      </c>
      <c r="G348" s="3" t="s">
        <v>46</v>
      </c>
      <c r="H348" s="3">
        <v>3</v>
      </c>
      <c r="I348" s="3">
        <v>134.01469</v>
      </c>
      <c r="J348" s="3">
        <v>10.21687</v>
      </c>
      <c r="K348" s="3">
        <v>15.76979</v>
      </c>
      <c r="L348" s="3">
        <v>3.5999999999999997E-2</v>
      </c>
      <c r="M348" s="3">
        <v>7.5999999999999998E-2</v>
      </c>
      <c r="N348" s="3">
        <v>1.536</v>
      </c>
      <c r="O348" s="3">
        <v>2.5009999999999999</v>
      </c>
      <c r="P348" s="3">
        <v>1.8420000000000001</v>
      </c>
      <c r="Q348" s="3">
        <v>2.8340000000000001</v>
      </c>
      <c r="R348" s="3">
        <f t="shared" si="2"/>
        <v>5.6680000000000001</v>
      </c>
      <c r="S348" s="3">
        <f t="shared" si="3"/>
        <v>3.6840000000000002</v>
      </c>
      <c r="T348" s="8">
        <f t="shared" si="16"/>
        <v>0.33300000000000018</v>
      </c>
      <c r="U348" s="8">
        <f t="shared" si="17"/>
        <v>0.30600000000000005</v>
      </c>
      <c r="V348" s="8">
        <f t="shared" si="18"/>
        <v>2.758</v>
      </c>
      <c r="W348" s="8">
        <f t="shared" si="19"/>
        <v>1.806</v>
      </c>
      <c r="X348" s="3"/>
      <c r="Y348" s="3"/>
      <c r="Z348" s="3">
        <f t="shared" si="5"/>
        <v>13.911008143778753</v>
      </c>
      <c r="AA348" s="3">
        <f t="shared" si="6"/>
        <v>986.05088677028289</v>
      </c>
      <c r="AB348" s="3">
        <f t="shared" si="7"/>
        <v>0.98605088677028285</v>
      </c>
      <c r="AC348" s="3">
        <f t="shared" si="20"/>
        <v>13.911005358869964</v>
      </c>
      <c r="AD348" s="3">
        <f t="shared" si="21"/>
        <v>986.0510841723908</v>
      </c>
      <c r="AE348" s="3">
        <f t="shared" si="22"/>
        <v>0.98605108417239085</v>
      </c>
      <c r="AF348" s="3"/>
      <c r="AG348" s="1" t="s">
        <v>41</v>
      </c>
      <c r="AH348" s="1" t="s">
        <v>42</v>
      </c>
      <c r="AI348" s="1" t="s">
        <v>43</v>
      </c>
      <c r="AJ348" s="3"/>
      <c r="AK348" s="3"/>
    </row>
    <row r="349" spans="1:37" ht="12.5" x14ac:dyDescent="0.25">
      <c r="A349" s="1">
        <v>2019</v>
      </c>
      <c r="B349" s="3">
        <v>1391</v>
      </c>
      <c r="C349" s="3" t="s">
        <v>75</v>
      </c>
      <c r="D349" s="1" t="s">
        <v>38</v>
      </c>
      <c r="E349" s="3"/>
      <c r="F349" s="1" t="s">
        <v>55</v>
      </c>
      <c r="G349" s="3" t="s">
        <v>40</v>
      </c>
      <c r="H349" s="3">
        <v>1</v>
      </c>
      <c r="I349" s="3">
        <v>52.985959999999999</v>
      </c>
      <c r="J349" s="3">
        <v>2.86483</v>
      </c>
      <c r="K349" s="3">
        <v>4.9542799999999998</v>
      </c>
      <c r="L349" s="3">
        <v>2.1999999999999999E-2</v>
      </c>
      <c r="M349" s="3">
        <v>4.4999999999999998E-2</v>
      </c>
      <c r="N349" s="3">
        <v>1.0509999999999999</v>
      </c>
      <c r="O349" s="3">
        <v>1.736</v>
      </c>
      <c r="P349" s="3">
        <v>1.3120000000000001</v>
      </c>
      <c r="Q349" s="3">
        <v>1.917</v>
      </c>
      <c r="R349" s="3">
        <f t="shared" si="2"/>
        <v>3.8340000000000001</v>
      </c>
      <c r="S349" s="3">
        <f t="shared" si="3"/>
        <v>2.6240000000000001</v>
      </c>
      <c r="T349" s="8">
        <f t="shared" si="16"/>
        <v>0.18100000000000005</v>
      </c>
      <c r="U349" s="8">
        <f t="shared" si="17"/>
        <v>0.26100000000000012</v>
      </c>
      <c r="V349" s="8">
        <f t="shared" si="18"/>
        <v>1.8720000000000001</v>
      </c>
      <c r="W349" s="8">
        <f t="shared" si="19"/>
        <v>1.29</v>
      </c>
      <c r="X349" s="3"/>
      <c r="Y349" s="3"/>
      <c r="Z349" s="3">
        <f t="shared" si="5"/>
        <v>3.4002707484839538</v>
      </c>
      <c r="AA349" s="3">
        <f t="shared" si="6"/>
        <v>1594.9711602381615</v>
      </c>
      <c r="AB349" s="3">
        <f t="shared" si="7"/>
        <v>1.5949711602381615</v>
      </c>
      <c r="AC349" s="3">
        <f t="shared" si="20"/>
        <v>3.40027037215257</v>
      </c>
      <c r="AD349" s="3">
        <f t="shared" si="21"/>
        <v>1594.9713367646248</v>
      </c>
      <c r="AE349" s="3">
        <f t="shared" si="22"/>
        <v>1.5949713367646248</v>
      </c>
      <c r="AF349" s="7">
        <v>3.4915411249999999</v>
      </c>
      <c r="AG349" s="1" t="s">
        <v>41</v>
      </c>
      <c r="AH349" s="1" t="s">
        <v>42</v>
      </c>
      <c r="AI349" s="1" t="s">
        <v>43</v>
      </c>
      <c r="AJ349" s="3"/>
      <c r="AK349" s="3"/>
    </row>
    <row r="350" spans="1:37" ht="12.5" x14ac:dyDescent="0.25">
      <c r="A350" s="1">
        <v>2019</v>
      </c>
      <c r="B350" s="3">
        <v>1391</v>
      </c>
      <c r="C350" s="3" t="s">
        <v>75</v>
      </c>
      <c r="D350" s="1" t="s">
        <v>38</v>
      </c>
      <c r="E350" s="3"/>
      <c r="F350" s="1" t="s">
        <v>55</v>
      </c>
      <c r="G350" s="3" t="s">
        <v>40</v>
      </c>
      <c r="H350" s="3">
        <v>2</v>
      </c>
      <c r="I350" s="3">
        <v>43.1464</v>
      </c>
      <c r="J350" s="3">
        <v>3.6271399999999998</v>
      </c>
      <c r="K350" s="3">
        <v>5.9292600000000002</v>
      </c>
      <c r="L350" s="3">
        <v>2.7E-2</v>
      </c>
      <c r="M350" s="3">
        <v>0.05</v>
      </c>
      <c r="N350" s="3">
        <v>0.77200000000000002</v>
      </c>
      <c r="O350" s="3">
        <v>1.869</v>
      </c>
      <c r="P350" s="3">
        <v>1.028</v>
      </c>
      <c r="Q350" s="3">
        <v>2.1760000000000002</v>
      </c>
      <c r="R350" s="3">
        <f t="shared" si="2"/>
        <v>4.3520000000000003</v>
      </c>
      <c r="S350" s="3">
        <f t="shared" si="3"/>
        <v>2.056</v>
      </c>
      <c r="T350" s="8">
        <f t="shared" si="16"/>
        <v>0.30700000000000016</v>
      </c>
      <c r="U350" s="8">
        <f t="shared" si="17"/>
        <v>0.25600000000000001</v>
      </c>
      <c r="V350" s="8">
        <f t="shared" si="18"/>
        <v>2.1260000000000003</v>
      </c>
      <c r="W350" s="8">
        <f t="shared" si="19"/>
        <v>1.0010000000000001</v>
      </c>
      <c r="X350" s="3"/>
      <c r="Y350" s="3"/>
      <c r="Z350" s="3">
        <f t="shared" si="5"/>
        <v>1.8566417681000538</v>
      </c>
      <c r="AA350" s="3">
        <f t="shared" si="6"/>
        <v>2378.6030738637774</v>
      </c>
      <c r="AB350" s="3">
        <f t="shared" si="7"/>
        <v>2.3786030738637773</v>
      </c>
      <c r="AC350" s="3">
        <f t="shared" si="20"/>
        <v>1.8566409951504512</v>
      </c>
      <c r="AD350" s="3">
        <f t="shared" si="21"/>
        <v>2378.6040641146151</v>
      </c>
      <c r="AE350" s="3">
        <f t="shared" si="22"/>
        <v>2.3786040641146151</v>
      </c>
      <c r="AF350" s="7">
        <v>5.5407140149999998</v>
      </c>
      <c r="AG350" s="1" t="s">
        <v>41</v>
      </c>
      <c r="AH350" s="1" t="s">
        <v>42</v>
      </c>
      <c r="AI350" s="1" t="s">
        <v>43</v>
      </c>
      <c r="AJ350" s="3"/>
      <c r="AK350" s="3"/>
    </row>
    <row r="351" spans="1:37" ht="12.5" x14ac:dyDescent="0.25">
      <c r="A351" s="1">
        <v>2019</v>
      </c>
      <c r="B351" s="3">
        <v>1391</v>
      </c>
      <c r="C351" s="3" t="s">
        <v>75</v>
      </c>
      <c r="D351" s="1" t="s">
        <v>38</v>
      </c>
      <c r="E351" s="3"/>
      <c r="F351" s="1" t="s">
        <v>55</v>
      </c>
      <c r="G351" s="3" t="s">
        <v>40</v>
      </c>
      <c r="H351" s="3">
        <v>3</v>
      </c>
      <c r="I351" s="3">
        <v>56.893560000000001</v>
      </c>
      <c r="J351" s="3">
        <v>2.8224399999999998</v>
      </c>
      <c r="K351" s="3">
        <v>6.4300600000000001</v>
      </c>
      <c r="L351" s="3">
        <v>3.4000000000000002E-2</v>
      </c>
      <c r="M351" s="3">
        <v>5.8999999999999997E-2</v>
      </c>
      <c r="N351" s="3">
        <v>1.173</v>
      </c>
      <c r="O351" s="3">
        <v>1.7549999999999999</v>
      </c>
      <c r="P351" s="3">
        <v>1.393</v>
      </c>
      <c r="Q351" s="3">
        <v>2.0430000000000001</v>
      </c>
      <c r="R351" s="3">
        <f t="shared" si="2"/>
        <v>4.0860000000000003</v>
      </c>
      <c r="S351" s="3">
        <f t="shared" si="3"/>
        <v>2.786</v>
      </c>
      <c r="T351" s="8">
        <f t="shared" si="16"/>
        <v>0.28800000000000026</v>
      </c>
      <c r="U351" s="8">
        <f t="shared" si="17"/>
        <v>0.21999999999999997</v>
      </c>
      <c r="V351" s="8">
        <f t="shared" si="18"/>
        <v>1.9840000000000002</v>
      </c>
      <c r="W351" s="8">
        <f t="shared" si="19"/>
        <v>1.359</v>
      </c>
      <c r="X351" s="3"/>
      <c r="Y351" s="3"/>
      <c r="Z351" s="3">
        <f t="shared" si="5"/>
        <v>4.3372214533280609</v>
      </c>
      <c r="AA351" s="3">
        <f t="shared" si="6"/>
        <v>1342.6321402223164</v>
      </c>
      <c r="AB351" s="3">
        <f t="shared" si="7"/>
        <v>1.3426321402223165</v>
      </c>
      <c r="AC351" s="3">
        <f t="shared" si="20"/>
        <v>4.3372196320399858</v>
      </c>
      <c r="AD351" s="3">
        <f t="shared" si="21"/>
        <v>1342.6327040212736</v>
      </c>
      <c r="AE351" s="3">
        <f t="shared" si="22"/>
        <v>1.3426327040212738</v>
      </c>
      <c r="AF351" s="7">
        <v>3.99741707</v>
      </c>
      <c r="AG351" s="1" t="s">
        <v>41</v>
      </c>
      <c r="AH351" s="1" t="s">
        <v>42</v>
      </c>
      <c r="AI351" s="1" t="s">
        <v>43</v>
      </c>
      <c r="AJ351" s="3"/>
      <c r="AK351" s="3"/>
    </row>
    <row r="352" spans="1:37" ht="12.5" x14ac:dyDescent="0.25">
      <c r="A352" s="1">
        <v>2019</v>
      </c>
      <c r="B352" s="3">
        <v>1391</v>
      </c>
      <c r="C352" s="3" t="s">
        <v>75</v>
      </c>
      <c r="D352" s="1" t="s">
        <v>38</v>
      </c>
      <c r="E352" s="3"/>
      <c r="F352" s="1" t="s">
        <v>56</v>
      </c>
      <c r="G352" s="3" t="s">
        <v>46</v>
      </c>
      <c r="H352" s="3">
        <v>1</v>
      </c>
      <c r="I352" s="3">
        <v>71.001900000000006</v>
      </c>
      <c r="J352" s="3">
        <v>13.903370000000001</v>
      </c>
      <c r="K352" s="3">
        <v>15.973050000000001</v>
      </c>
      <c r="L352" s="3">
        <v>5.0999999999999997E-2</v>
      </c>
      <c r="M352" s="3">
        <v>7.5999999999999998E-2</v>
      </c>
      <c r="N352" s="3">
        <v>2.044</v>
      </c>
      <c r="O352" s="3">
        <v>2.5369999999999999</v>
      </c>
      <c r="P352" s="3">
        <v>2.415</v>
      </c>
      <c r="Q352" s="3">
        <v>2.9329999999999998</v>
      </c>
      <c r="R352" s="3">
        <f t="shared" si="2"/>
        <v>5.8659999999999997</v>
      </c>
      <c r="S352" s="3">
        <f t="shared" si="3"/>
        <v>4.83</v>
      </c>
      <c r="T352" s="8">
        <f t="shared" si="16"/>
        <v>0.39599999999999991</v>
      </c>
      <c r="U352" s="8">
        <f t="shared" si="17"/>
        <v>0.371</v>
      </c>
      <c r="V352" s="8">
        <f t="shared" si="18"/>
        <v>2.8569999999999998</v>
      </c>
      <c r="W352" s="8">
        <f t="shared" si="19"/>
        <v>2.3639999999999999</v>
      </c>
      <c r="X352" s="3"/>
      <c r="Y352" s="3"/>
      <c r="Z352" s="3">
        <f t="shared" si="5"/>
        <v>32.445416206003685</v>
      </c>
      <c r="AA352" s="3">
        <f t="shared" si="6"/>
        <v>223.98665685494441</v>
      </c>
      <c r="AB352" s="3">
        <f t="shared" si="7"/>
        <v>0.22398665685494443</v>
      </c>
      <c r="AC352" s="3">
        <f t="shared" si="20"/>
        <v>32.445408288030947</v>
      </c>
      <c r="AD352" s="3">
        <f t="shared" si="21"/>
        <v>223.98671151661571</v>
      </c>
      <c r="AE352" s="3">
        <f t="shared" si="22"/>
        <v>0.22398671151661573</v>
      </c>
      <c r="AF352" s="3"/>
      <c r="AG352" s="1" t="s">
        <v>41</v>
      </c>
      <c r="AH352" s="1" t="s">
        <v>42</v>
      </c>
      <c r="AI352" s="1" t="s">
        <v>43</v>
      </c>
      <c r="AJ352" s="3"/>
      <c r="AK352" s="3"/>
    </row>
    <row r="353" spans="1:37" ht="12.5" x14ac:dyDescent="0.25">
      <c r="A353" s="1">
        <v>2019</v>
      </c>
      <c r="B353" s="3">
        <v>1391</v>
      </c>
      <c r="C353" s="3" t="s">
        <v>75</v>
      </c>
      <c r="D353" s="1" t="s">
        <v>38</v>
      </c>
      <c r="E353" s="3"/>
      <c r="F353" s="1" t="s">
        <v>56</v>
      </c>
      <c r="G353" s="3" t="s">
        <v>40</v>
      </c>
      <c r="H353" s="3">
        <v>1</v>
      </c>
      <c r="I353" s="3">
        <v>62.719819999999999</v>
      </c>
      <c r="J353" s="3">
        <v>4.4821600000000004</v>
      </c>
      <c r="K353" s="3">
        <v>12.158390000000001</v>
      </c>
      <c r="L353" s="3">
        <v>6.2E-2</v>
      </c>
      <c r="M353" s="3">
        <v>6.4000000000000001E-2</v>
      </c>
      <c r="N353" s="3">
        <v>1.863</v>
      </c>
      <c r="O353" s="3">
        <v>1.9650000000000001</v>
      </c>
      <c r="P353" s="3">
        <v>2.1179999999999999</v>
      </c>
      <c r="Q353" s="3">
        <v>2.2610000000000001</v>
      </c>
      <c r="R353" s="3">
        <f t="shared" si="2"/>
        <v>4.5220000000000002</v>
      </c>
      <c r="S353" s="3">
        <f t="shared" si="3"/>
        <v>4.2359999999999998</v>
      </c>
      <c r="T353" s="8">
        <f t="shared" si="16"/>
        <v>0.29600000000000004</v>
      </c>
      <c r="U353" s="8">
        <f t="shared" si="17"/>
        <v>0.25499999999999989</v>
      </c>
      <c r="V353" s="8">
        <f t="shared" si="18"/>
        <v>2.1970000000000001</v>
      </c>
      <c r="W353" s="8">
        <f t="shared" si="19"/>
        <v>2.056</v>
      </c>
      <c r="X353" s="3"/>
      <c r="Y353" s="3"/>
      <c r="Z353" s="3">
        <f t="shared" si="5"/>
        <v>16.87206776460933</v>
      </c>
      <c r="AA353" s="3">
        <f t="shared" si="6"/>
        <v>380.48892401019697</v>
      </c>
      <c r="AB353" s="3">
        <f t="shared" si="7"/>
        <v>0.38048892401019696</v>
      </c>
      <c r="AC353" s="3">
        <f t="shared" si="20"/>
        <v>16.872055784937427</v>
      </c>
      <c r="AD353" s="3">
        <f t="shared" si="21"/>
        <v>380.48919416888606</v>
      </c>
      <c r="AE353" s="3">
        <f t="shared" si="22"/>
        <v>0.38048919416888605</v>
      </c>
      <c r="AF353" s="7">
        <v>12.61194938</v>
      </c>
      <c r="AG353" s="1" t="s">
        <v>41</v>
      </c>
      <c r="AH353" s="1" t="s">
        <v>42</v>
      </c>
      <c r="AI353" s="1" t="s">
        <v>43</v>
      </c>
      <c r="AJ353" s="3"/>
      <c r="AK353" s="3"/>
    </row>
    <row r="354" spans="1:37" ht="12.5" x14ac:dyDescent="0.25">
      <c r="A354" s="1">
        <v>2019</v>
      </c>
      <c r="B354" s="3">
        <v>1391</v>
      </c>
      <c r="C354" s="3" t="s">
        <v>75</v>
      </c>
      <c r="D354" s="1" t="s">
        <v>38</v>
      </c>
      <c r="E354" s="3"/>
      <c r="F354" s="1" t="s">
        <v>56</v>
      </c>
      <c r="G354" s="3" t="s">
        <v>40</v>
      </c>
      <c r="H354" s="3">
        <v>2</v>
      </c>
      <c r="I354" s="3">
        <v>62.7241</v>
      </c>
      <c r="J354" s="3">
        <v>5.7026899999999996</v>
      </c>
      <c r="K354" s="3">
        <v>6.7367499999999998</v>
      </c>
      <c r="L354" s="3">
        <v>5.8999999999999997E-2</v>
      </c>
      <c r="M354" s="3">
        <v>8.1000000000000003E-2</v>
      </c>
      <c r="N354" s="3">
        <v>1.667</v>
      </c>
      <c r="O354" s="3">
        <v>2.3410000000000002</v>
      </c>
      <c r="P354" s="3">
        <v>2.028</v>
      </c>
      <c r="Q354" s="3">
        <v>2.621</v>
      </c>
      <c r="R354" s="3">
        <f t="shared" si="2"/>
        <v>5.242</v>
      </c>
      <c r="S354" s="3">
        <f t="shared" si="3"/>
        <v>4.056</v>
      </c>
      <c r="T354" s="8">
        <f t="shared" si="16"/>
        <v>0.2799999999999998</v>
      </c>
      <c r="U354" s="8">
        <f t="shared" si="17"/>
        <v>0.36099999999999999</v>
      </c>
      <c r="V354" s="8">
        <f t="shared" si="18"/>
        <v>2.54</v>
      </c>
      <c r="W354" s="8">
        <f t="shared" si="19"/>
        <v>1.9690000000000001</v>
      </c>
      <c r="X354" s="3"/>
      <c r="Y354" s="3"/>
      <c r="Z354" s="3">
        <f t="shared" si="5"/>
        <v>17.169622802391956</v>
      </c>
      <c r="AA354" s="3">
        <f t="shared" si="6"/>
        <v>373.92044422328632</v>
      </c>
      <c r="AB354" s="3">
        <f t="shared" si="7"/>
        <v>0.37392044422328635</v>
      </c>
      <c r="AC354" s="3">
        <f t="shared" si="20"/>
        <v>17.169609736744512</v>
      </c>
      <c r="AD354" s="3">
        <f t="shared" si="21"/>
        <v>373.92072876747636</v>
      </c>
      <c r="AE354" s="3">
        <f t="shared" si="22"/>
        <v>0.3739207287674764</v>
      </c>
      <c r="AF354" s="7">
        <v>14.175134180000001</v>
      </c>
      <c r="AG354" s="1" t="s">
        <v>41</v>
      </c>
      <c r="AH354" s="1" t="s">
        <v>42</v>
      </c>
      <c r="AI354" s="1" t="s">
        <v>43</v>
      </c>
      <c r="AJ354" s="3"/>
      <c r="AK354" s="3"/>
    </row>
    <row r="355" spans="1:37" ht="12.5" x14ac:dyDescent="0.25">
      <c r="A355" s="1">
        <v>2019</v>
      </c>
      <c r="B355" s="3">
        <v>1391</v>
      </c>
      <c r="C355" s="3" t="s">
        <v>75</v>
      </c>
      <c r="D355" s="1" t="s">
        <v>38</v>
      </c>
      <c r="E355" s="3"/>
      <c r="F355" s="1" t="s">
        <v>56</v>
      </c>
      <c r="G355" s="3" t="s">
        <v>40</v>
      </c>
      <c r="H355" s="3">
        <v>3</v>
      </c>
      <c r="I355" s="3">
        <v>46.948120000000003</v>
      </c>
      <c r="J355" s="3">
        <v>5.04312</v>
      </c>
      <c r="K355" s="3">
        <v>8.3251200000000001</v>
      </c>
      <c r="L355" s="3">
        <v>5.1999999999999998E-2</v>
      </c>
      <c r="M355" s="3">
        <v>6.6000000000000003E-2</v>
      </c>
      <c r="N355" s="3">
        <v>1.5289999999999999</v>
      </c>
      <c r="O355" s="3">
        <v>2.3140000000000001</v>
      </c>
      <c r="P355" s="3">
        <v>1.8740000000000001</v>
      </c>
      <c r="Q355" s="3">
        <v>2.5649999999999999</v>
      </c>
      <c r="R355" s="3">
        <f t="shared" si="2"/>
        <v>5.13</v>
      </c>
      <c r="S355" s="3">
        <f t="shared" si="3"/>
        <v>3.7480000000000002</v>
      </c>
      <c r="T355" s="8">
        <f t="shared" si="16"/>
        <v>0.25099999999999989</v>
      </c>
      <c r="U355" s="8">
        <f t="shared" si="17"/>
        <v>0.3450000000000002</v>
      </c>
      <c r="V355" s="8">
        <f t="shared" si="18"/>
        <v>2.4990000000000001</v>
      </c>
      <c r="W355" s="8">
        <f t="shared" si="19"/>
        <v>1.8220000000000001</v>
      </c>
      <c r="X355" s="3"/>
      <c r="Y355" s="3"/>
      <c r="Z355" s="3">
        <f t="shared" si="5"/>
        <v>13.258244095042837</v>
      </c>
      <c r="AA355" s="3">
        <f t="shared" si="6"/>
        <v>362.44133572433987</v>
      </c>
      <c r="AB355" s="3">
        <f t="shared" si="7"/>
        <v>0.3624413357243399</v>
      </c>
      <c r="AC355" s="3">
        <f t="shared" si="20"/>
        <v>13.25823680644735</v>
      </c>
      <c r="AD355" s="3">
        <f t="shared" si="21"/>
        <v>362.44153497317831</v>
      </c>
      <c r="AE355" s="3">
        <f t="shared" si="22"/>
        <v>0.36244153497317833</v>
      </c>
      <c r="AF355" s="7">
        <v>10.6944426</v>
      </c>
      <c r="AG355" s="1" t="s">
        <v>41</v>
      </c>
      <c r="AH355" s="1" t="s">
        <v>42</v>
      </c>
      <c r="AI355" s="1" t="s">
        <v>43</v>
      </c>
      <c r="AJ355" s="3"/>
      <c r="AK355" s="3"/>
    </row>
    <row r="356" spans="1:37" ht="12.5" x14ac:dyDescent="0.25">
      <c r="A356" s="1">
        <v>2019</v>
      </c>
      <c r="B356" s="3">
        <v>1391</v>
      </c>
      <c r="C356" s="3" t="s">
        <v>75</v>
      </c>
      <c r="D356" s="1" t="s">
        <v>38</v>
      </c>
      <c r="E356" s="3"/>
      <c r="F356" s="1" t="s">
        <v>56</v>
      </c>
      <c r="G356" s="3" t="s">
        <v>40</v>
      </c>
      <c r="H356" s="3">
        <v>4</v>
      </c>
      <c r="I356" s="3">
        <v>73.270330000000001</v>
      </c>
      <c r="J356" s="3">
        <v>6.2650800000000002</v>
      </c>
      <c r="K356" s="3"/>
      <c r="L356" s="3">
        <v>5.7000000000000002E-2</v>
      </c>
      <c r="M356" s="3">
        <v>6.7000000000000004E-2</v>
      </c>
      <c r="N356" s="3">
        <v>1.9319999999999999</v>
      </c>
      <c r="O356" s="3">
        <v>2.375</v>
      </c>
      <c r="P356" s="3">
        <v>2.1890000000000001</v>
      </c>
      <c r="Q356" s="3">
        <v>2.6709999999999998</v>
      </c>
      <c r="R356" s="3">
        <f t="shared" si="2"/>
        <v>5.3419999999999996</v>
      </c>
      <c r="S356" s="3">
        <f t="shared" si="3"/>
        <v>4.3780000000000001</v>
      </c>
      <c r="T356" s="8">
        <f t="shared" si="16"/>
        <v>0.29599999999999982</v>
      </c>
      <c r="U356" s="8">
        <f t="shared" si="17"/>
        <v>0.25700000000000012</v>
      </c>
      <c r="V356" s="8">
        <f t="shared" si="18"/>
        <v>2.6039999999999996</v>
      </c>
      <c r="W356" s="8">
        <f t="shared" si="19"/>
        <v>2.1320000000000001</v>
      </c>
      <c r="X356" s="3"/>
      <c r="Y356" s="3"/>
      <c r="Z356" s="3">
        <f t="shared" si="5"/>
        <v>22.003970502916221</v>
      </c>
      <c r="AA356" s="3">
        <f t="shared" si="6"/>
        <v>340.82592355537571</v>
      </c>
      <c r="AB356" s="3">
        <f t="shared" si="7"/>
        <v>0.34082592355537572</v>
      </c>
      <c r="AC356" s="3">
        <f t="shared" si="20"/>
        <v>22.003960757750004</v>
      </c>
      <c r="AD356" s="3">
        <f t="shared" si="21"/>
        <v>340.8260745011674</v>
      </c>
      <c r="AE356" s="3">
        <f t="shared" si="22"/>
        <v>0.34082607450116742</v>
      </c>
      <c r="AF356" s="7">
        <v>11.27327801</v>
      </c>
      <c r="AG356" s="1" t="s">
        <v>41</v>
      </c>
      <c r="AH356" s="1" t="s">
        <v>42</v>
      </c>
      <c r="AI356" s="1" t="s">
        <v>43</v>
      </c>
      <c r="AJ356" s="3"/>
      <c r="AK356" s="3"/>
    </row>
    <row r="357" spans="1:37" ht="12.5" x14ac:dyDescent="0.25">
      <c r="A357" s="1">
        <v>2019</v>
      </c>
      <c r="B357" s="3">
        <v>1391</v>
      </c>
      <c r="C357" s="3" t="s">
        <v>75</v>
      </c>
      <c r="D357" s="1" t="s">
        <v>38</v>
      </c>
      <c r="E357" s="3"/>
      <c r="F357" s="1" t="s">
        <v>57</v>
      </c>
      <c r="G357" s="3" t="s">
        <v>46</v>
      </c>
      <c r="H357" s="3">
        <v>1</v>
      </c>
      <c r="I357" s="3">
        <v>58.865920000000003</v>
      </c>
      <c r="J357" s="3">
        <v>10.00445</v>
      </c>
      <c r="K357" s="3">
        <v>12.38714</v>
      </c>
      <c r="L357" s="3">
        <v>6.7000000000000004E-2</v>
      </c>
      <c r="M357" s="3">
        <v>7.0000000000000007E-2</v>
      </c>
      <c r="N357" s="3">
        <v>2.0840000000000001</v>
      </c>
      <c r="O357" s="3">
        <v>2.5299999999999998</v>
      </c>
      <c r="P357" s="3">
        <v>2.363</v>
      </c>
      <c r="Q357" s="3">
        <v>2.9470000000000001</v>
      </c>
      <c r="R357" s="3">
        <f t="shared" si="2"/>
        <v>5.8940000000000001</v>
      </c>
      <c r="S357" s="3">
        <f t="shared" si="3"/>
        <v>4.726</v>
      </c>
      <c r="T357" s="8">
        <f t="shared" si="16"/>
        <v>0.41700000000000026</v>
      </c>
      <c r="U357" s="8">
        <f t="shared" si="17"/>
        <v>0.27899999999999991</v>
      </c>
      <c r="V357" s="8">
        <f t="shared" si="18"/>
        <v>2.8770000000000002</v>
      </c>
      <c r="W357" s="8">
        <f t="shared" si="19"/>
        <v>2.2959999999999998</v>
      </c>
      <c r="X357" s="3"/>
      <c r="Y357" s="3"/>
      <c r="Z357" s="3">
        <f t="shared" si="5"/>
        <v>30.539447942843296</v>
      </c>
      <c r="AA357" s="3">
        <f t="shared" si="6"/>
        <v>197.29145719802128</v>
      </c>
      <c r="AB357" s="3">
        <f t="shared" si="7"/>
        <v>0.19729145719802127</v>
      </c>
      <c r="AC357" s="3">
        <f t="shared" si="20"/>
        <v>30.539431407533748</v>
      </c>
      <c r="AD357" s="3">
        <f t="shared" si="21"/>
        <v>197.29156401976502</v>
      </c>
      <c r="AE357" s="3">
        <f t="shared" si="22"/>
        <v>0.19729156401976503</v>
      </c>
      <c r="AF357" s="3"/>
      <c r="AG357" s="1" t="s">
        <v>41</v>
      </c>
      <c r="AH357" s="1" t="s">
        <v>42</v>
      </c>
      <c r="AI357" s="1" t="s">
        <v>43</v>
      </c>
      <c r="AJ357" s="3"/>
      <c r="AK357" s="3"/>
    </row>
    <row r="358" spans="1:37" ht="12.5" x14ac:dyDescent="0.25">
      <c r="A358" s="1">
        <v>2019</v>
      </c>
      <c r="B358" s="3">
        <v>1391</v>
      </c>
      <c r="C358" s="3" t="s">
        <v>75</v>
      </c>
      <c r="D358" s="1" t="s">
        <v>38</v>
      </c>
      <c r="E358" s="3"/>
      <c r="F358" s="1" t="s">
        <v>57</v>
      </c>
      <c r="G358" s="3" t="s">
        <v>40</v>
      </c>
      <c r="H358" s="3">
        <v>1</v>
      </c>
      <c r="I358" s="3">
        <v>111.98519</v>
      </c>
      <c r="J358" s="3">
        <v>8.8644999999999996</v>
      </c>
      <c r="K358" s="3">
        <v>12.191789999999999</v>
      </c>
      <c r="L358" s="3">
        <v>3.6999999999999998E-2</v>
      </c>
      <c r="M358" s="3">
        <v>6.6000000000000003E-2</v>
      </c>
      <c r="N358" s="3">
        <v>1.333</v>
      </c>
      <c r="O358" s="3">
        <v>2.1339999999999999</v>
      </c>
      <c r="P358" s="3">
        <v>1.587</v>
      </c>
      <c r="Q358" s="3">
        <v>2.3490000000000002</v>
      </c>
      <c r="R358" s="3">
        <f t="shared" si="2"/>
        <v>4.6980000000000004</v>
      </c>
      <c r="S358" s="3">
        <f t="shared" si="3"/>
        <v>3.1739999999999999</v>
      </c>
      <c r="T358" s="8">
        <f t="shared" si="16"/>
        <v>0.2150000000000003</v>
      </c>
      <c r="U358" s="8">
        <f t="shared" si="17"/>
        <v>0.254</v>
      </c>
      <c r="V358" s="8">
        <f t="shared" si="18"/>
        <v>2.2830000000000004</v>
      </c>
      <c r="W358" s="8">
        <f t="shared" si="19"/>
        <v>1.55</v>
      </c>
      <c r="X358" s="3"/>
      <c r="Y358" s="3"/>
      <c r="Z358" s="3">
        <f t="shared" si="5"/>
        <v>7.3740092560508028</v>
      </c>
      <c r="AA358" s="3">
        <f t="shared" si="6"/>
        <v>1554.3987542533898</v>
      </c>
      <c r="AB358" s="3">
        <f t="shared" si="7"/>
        <v>1.5543987542533899</v>
      </c>
      <c r="AC358" s="3">
        <f t="shared" si="20"/>
        <v>7.3740066303877745</v>
      </c>
      <c r="AD358" s="3">
        <f t="shared" si="21"/>
        <v>1554.3993077282569</v>
      </c>
      <c r="AE358" s="3">
        <f t="shared" si="22"/>
        <v>1.554399307728257</v>
      </c>
      <c r="AF358" s="7">
        <v>9.1793811850000004</v>
      </c>
      <c r="AG358" s="1" t="s">
        <v>41</v>
      </c>
      <c r="AH358" s="1" t="s">
        <v>42</v>
      </c>
      <c r="AI358" s="1" t="s">
        <v>43</v>
      </c>
      <c r="AJ358" s="3"/>
      <c r="AK358" s="3"/>
    </row>
    <row r="359" spans="1:37" ht="12.5" x14ac:dyDescent="0.25">
      <c r="A359" s="1">
        <v>2019</v>
      </c>
      <c r="B359" s="3">
        <v>1391</v>
      </c>
      <c r="C359" s="3" t="s">
        <v>75</v>
      </c>
      <c r="D359" s="1" t="s">
        <v>38</v>
      </c>
      <c r="E359" s="3"/>
      <c r="F359" s="1" t="s">
        <v>57</v>
      </c>
      <c r="G359" s="3" t="s">
        <v>40</v>
      </c>
      <c r="H359" s="3">
        <v>2</v>
      </c>
      <c r="I359" s="3">
        <v>63.480249999999998</v>
      </c>
      <c r="J359" s="3">
        <v>5.5627300000000002</v>
      </c>
      <c r="K359" s="3"/>
      <c r="L359" s="3">
        <v>3.9E-2</v>
      </c>
      <c r="M359" s="3">
        <v>6.6000000000000003E-2</v>
      </c>
      <c r="N359" s="3">
        <v>1.2709999999999999</v>
      </c>
      <c r="O359" s="3">
        <v>1.954</v>
      </c>
      <c r="P359" s="3">
        <v>1.508</v>
      </c>
      <c r="Q359" s="3">
        <v>2.2869999999999999</v>
      </c>
      <c r="R359" s="3">
        <f t="shared" si="2"/>
        <v>4.5739999999999998</v>
      </c>
      <c r="S359" s="3">
        <f t="shared" si="3"/>
        <v>3.016</v>
      </c>
      <c r="T359" s="8">
        <f t="shared" si="16"/>
        <v>0.33299999999999996</v>
      </c>
      <c r="U359" s="8">
        <f t="shared" si="17"/>
        <v>0.2370000000000001</v>
      </c>
      <c r="V359" s="8">
        <f t="shared" si="18"/>
        <v>2.2210000000000001</v>
      </c>
      <c r="W359" s="8">
        <f t="shared" si="19"/>
        <v>1.4690000000000001</v>
      </c>
      <c r="X359" s="3"/>
      <c r="Y359" s="3"/>
      <c r="Z359" s="3">
        <f t="shared" si="5"/>
        <v>6.159707228206865</v>
      </c>
      <c r="AA359" s="3">
        <f t="shared" si="6"/>
        <v>1054.83391463609</v>
      </c>
      <c r="AB359" s="3">
        <f t="shared" si="7"/>
        <v>1.0548339146360899</v>
      </c>
      <c r="AC359" s="3">
        <f t="shared" si="20"/>
        <v>6.1597041533306438</v>
      </c>
      <c r="AD359" s="3">
        <f t="shared" si="21"/>
        <v>1054.8344412009444</v>
      </c>
      <c r="AE359" s="3">
        <f t="shared" si="22"/>
        <v>1.0548344412009445</v>
      </c>
      <c r="AF359" s="7">
        <v>8.1539227749999998</v>
      </c>
      <c r="AG359" s="1" t="s">
        <v>41</v>
      </c>
      <c r="AH359" s="1" t="s">
        <v>42</v>
      </c>
      <c r="AI359" s="1" t="s">
        <v>43</v>
      </c>
      <c r="AJ359" s="3"/>
      <c r="AK359" s="3"/>
    </row>
    <row r="360" spans="1:37" ht="12.5" x14ac:dyDescent="0.25">
      <c r="A360" s="1">
        <v>2019</v>
      </c>
      <c r="B360" s="3">
        <v>1391</v>
      </c>
      <c r="C360" s="3" t="s">
        <v>75</v>
      </c>
      <c r="D360" s="1" t="s">
        <v>38</v>
      </c>
      <c r="E360" s="3"/>
      <c r="F360" s="1" t="s">
        <v>57</v>
      </c>
      <c r="G360" s="3" t="s">
        <v>40</v>
      </c>
      <c r="H360" s="3">
        <v>3</v>
      </c>
      <c r="I360" s="3">
        <v>80.197900000000004</v>
      </c>
      <c r="J360" s="3">
        <v>6.0753500000000003</v>
      </c>
      <c r="K360" s="3">
        <v>10.972659999999999</v>
      </c>
      <c r="L360" s="3">
        <v>4.7E-2</v>
      </c>
      <c r="M360" s="3">
        <v>6.2E-2</v>
      </c>
      <c r="N360" s="3">
        <v>1.484</v>
      </c>
      <c r="O360" s="3">
        <v>1.9790000000000001</v>
      </c>
      <c r="P360" s="3">
        <v>1.7749999999999999</v>
      </c>
      <c r="Q360" s="3">
        <v>2.2149999999999999</v>
      </c>
      <c r="R360" s="3">
        <f t="shared" si="2"/>
        <v>4.43</v>
      </c>
      <c r="S360" s="3">
        <f t="shared" si="3"/>
        <v>3.55</v>
      </c>
      <c r="T360" s="8">
        <f t="shared" si="16"/>
        <v>0.23599999999999977</v>
      </c>
      <c r="U360" s="8">
        <f t="shared" si="17"/>
        <v>0.29099999999999993</v>
      </c>
      <c r="V360" s="8">
        <f t="shared" si="18"/>
        <v>2.153</v>
      </c>
      <c r="W360" s="8">
        <f t="shared" si="19"/>
        <v>1.728</v>
      </c>
      <c r="X360" s="3"/>
      <c r="Y360" s="3"/>
      <c r="Z360" s="3">
        <f t="shared" si="5"/>
        <v>9.728786752536454</v>
      </c>
      <c r="AA360" s="3">
        <f t="shared" si="6"/>
        <v>843.74233208231783</v>
      </c>
      <c r="AB360" s="3">
        <f t="shared" si="7"/>
        <v>0.84374233208231786</v>
      </c>
      <c r="AC360" s="3">
        <f t="shared" si="20"/>
        <v>9.7287816969080563</v>
      </c>
      <c r="AD360" s="3">
        <f t="shared" si="21"/>
        <v>843.74277053883054</v>
      </c>
      <c r="AE360" s="3">
        <f t="shared" si="22"/>
        <v>0.84374277053883051</v>
      </c>
      <c r="AF360" s="7">
        <v>7.1406956399999997</v>
      </c>
      <c r="AG360" s="1" t="s">
        <v>41</v>
      </c>
      <c r="AH360" s="1" t="s">
        <v>42</v>
      </c>
      <c r="AI360" s="1" t="s">
        <v>43</v>
      </c>
      <c r="AJ360" s="3"/>
      <c r="AK360" s="3"/>
    </row>
    <row r="361" spans="1:37" ht="12.5" x14ac:dyDescent="0.25">
      <c r="A361" s="1">
        <v>2019</v>
      </c>
      <c r="B361" s="3">
        <v>1391</v>
      </c>
      <c r="C361" s="3" t="s">
        <v>75</v>
      </c>
      <c r="D361" s="1" t="s">
        <v>38</v>
      </c>
      <c r="E361" s="3"/>
      <c r="F361" s="1" t="s">
        <v>57</v>
      </c>
      <c r="G361" s="3" t="s">
        <v>40</v>
      </c>
      <c r="H361" s="3">
        <v>4</v>
      </c>
      <c r="I361" s="3">
        <v>108.74311</v>
      </c>
      <c r="J361" s="3">
        <v>6.3708999999999998</v>
      </c>
      <c r="K361" s="3"/>
      <c r="L361" s="3">
        <v>4.4999999999999998E-2</v>
      </c>
      <c r="M361" s="3">
        <v>4.7E-2</v>
      </c>
      <c r="N361" s="3">
        <v>1.1359999999999999</v>
      </c>
      <c r="O361" s="3">
        <v>1.5940000000000001</v>
      </c>
      <c r="P361" s="3">
        <v>1.3759999999999999</v>
      </c>
      <c r="Q361" s="3">
        <v>1.591</v>
      </c>
      <c r="R361" s="3">
        <f t="shared" si="2"/>
        <v>3.1819999999999999</v>
      </c>
      <c r="S361" s="3">
        <f t="shared" si="3"/>
        <v>2.7519999999999998</v>
      </c>
      <c r="T361" s="8">
        <f t="shared" si="16"/>
        <v>-3.0000000000001137E-3</v>
      </c>
      <c r="U361" s="8">
        <f t="shared" si="17"/>
        <v>0.24</v>
      </c>
      <c r="V361" s="8">
        <f t="shared" si="18"/>
        <v>1.544</v>
      </c>
      <c r="W361" s="8">
        <f t="shared" si="19"/>
        <v>1.331</v>
      </c>
      <c r="X361" s="3"/>
      <c r="Y361" s="3"/>
      <c r="Z361" s="3">
        <f t="shared" si="5"/>
        <v>3.2554824819536781</v>
      </c>
      <c r="AA361" s="3">
        <f t="shared" si="6"/>
        <v>3418.9434182155856</v>
      </c>
      <c r="AB361" s="3">
        <f t="shared" si="7"/>
        <v>3.4189434182155858</v>
      </c>
      <c r="AC361" s="3">
        <f t="shared" si="20"/>
        <v>3.2554791181915186</v>
      </c>
      <c r="AD361" s="3">
        <f t="shared" si="21"/>
        <v>3418.946950879159</v>
      </c>
      <c r="AE361" s="3">
        <f t="shared" si="22"/>
        <v>3.418946950879159</v>
      </c>
      <c r="AF361" s="7">
        <v>3.7620193350000002</v>
      </c>
      <c r="AG361" s="1" t="s">
        <v>41</v>
      </c>
      <c r="AH361" s="1" t="s">
        <v>42</v>
      </c>
      <c r="AI361" s="1" t="s">
        <v>43</v>
      </c>
      <c r="AJ361" s="3"/>
      <c r="AK361" s="3"/>
    </row>
    <row r="362" spans="1:37" ht="12.5" x14ac:dyDescent="0.25">
      <c r="A362" s="1">
        <v>2019</v>
      </c>
      <c r="B362" s="3">
        <v>1391</v>
      </c>
      <c r="C362" s="3" t="s">
        <v>75</v>
      </c>
      <c r="D362" s="1" t="s">
        <v>38</v>
      </c>
      <c r="E362" s="3"/>
      <c r="F362" s="1" t="s">
        <v>58</v>
      </c>
      <c r="G362" s="3" t="s">
        <v>46</v>
      </c>
      <c r="H362" s="3">
        <v>1</v>
      </c>
      <c r="I362" s="3">
        <v>117.89216999999999</v>
      </c>
      <c r="J362" s="3">
        <v>19.122430000000001</v>
      </c>
      <c r="K362" s="3">
        <v>20.790279999999999</v>
      </c>
      <c r="L362" s="3">
        <v>6.4000000000000001E-2</v>
      </c>
      <c r="M362" s="3">
        <v>8.3000000000000004E-2</v>
      </c>
      <c r="N362" s="3">
        <v>2.4780000000000002</v>
      </c>
      <c r="O362" s="3">
        <v>2.7909999999999999</v>
      </c>
      <c r="P362" s="3">
        <v>2.8279999999999998</v>
      </c>
      <c r="Q362" s="3">
        <v>3.1629999999999998</v>
      </c>
      <c r="R362" s="3">
        <f t="shared" si="2"/>
        <v>6.3259999999999996</v>
      </c>
      <c r="S362" s="3">
        <f t="shared" si="3"/>
        <v>5.6559999999999997</v>
      </c>
      <c r="T362" s="8">
        <f t="shared" si="16"/>
        <v>0.37199999999999989</v>
      </c>
      <c r="U362" s="8">
        <f t="shared" si="17"/>
        <v>0.34999999999999964</v>
      </c>
      <c r="V362" s="8">
        <f t="shared" si="18"/>
        <v>3.0799999999999996</v>
      </c>
      <c r="W362" s="8">
        <f t="shared" si="19"/>
        <v>2.7639999999999998</v>
      </c>
      <c r="X362" s="3"/>
      <c r="Y362" s="3"/>
      <c r="Z362" s="3">
        <f t="shared" si="5"/>
        <v>56.185893112404152</v>
      </c>
      <c r="AA362" s="3">
        <f t="shared" si="6"/>
        <v>214.76484840660163</v>
      </c>
      <c r="AB362" s="3">
        <f t="shared" si="7"/>
        <v>0.21476484840660162</v>
      </c>
      <c r="AC362" s="3">
        <f t="shared" si="20"/>
        <v>56.185876023748612</v>
      </c>
      <c r="AD362" s="3">
        <f t="shared" si="21"/>
        <v>214.76491372626515</v>
      </c>
      <c r="AE362" s="3">
        <f t="shared" si="22"/>
        <v>0.21476491372626516</v>
      </c>
      <c r="AF362" s="3"/>
      <c r="AG362" s="1" t="s">
        <v>41</v>
      </c>
      <c r="AH362" s="1" t="s">
        <v>42</v>
      </c>
      <c r="AI362" s="1" t="s">
        <v>43</v>
      </c>
      <c r="AJ362" s="3"/>
      <c r="AK362" s="3"/>
    </row>
    <row r="363" spans="1:37" ht="12.5" x14ac:dyDescent="0.25">
      <c r="A363" s="1">
        <v>2019</v>
      </c>
      <c r="B363" s="3">
        <v>1391</v>
      </c>
      <c r="C363" s="3" t="s">
        <v>75</v>
      </c>
      <c r="D363" s="1" t="s">
        <v>38</v>
      </c>
      <c r="E363" s="3"/>
      <c r="F363" s="1" t="s">
        <v>58</v>
      </c>
      <c r="G363" s="3" t="s">
        <v>40</v>
      </c>
      <c r="H363" s="3">
        <v>1</v>
      </c>
      <c r="I363" s="3">
        <v>57.268120000000003</v>
      </c>
      <c r="J363" s="3">
        <v>4.8146599999999999</v>
      </c>
      <c r="K363" s="3"/>
      <c r="L363" s="3">
        <v>5.6000000000000001E-2</v>
      </c>
      <c r="M363" s="3">
        <v>5.8999999999999997E-2</v>
      </c>
      <c r="N363" s="3">
        <v>1.7849999999999999</v>
      </c>
      <c r="O363" s="3">
        <v>2.0270000000000001</v>
      </c>
      <c r="P363" s="3">
        <v>2.0880000000000001</v>
      </c>
      <c r="Q363" s="3">
        <v>2.3010000000000002</v>
      </c>
      <c r="R363" s="3">
        <f t="shared" si="2"/>
        <v>4.6020000000000003</v>
      </c>
      <c r="S363" s="3">
        <f t="shared" si="3"/>
        <v>4.1760000000000002</v>
      </c>
      <c r="T363" s="8">
        <f t="shared" si="16"/>
        <v>0.27400000000000002</v>
      </c>
      <c r="U363" s="8">
        <f t="shared" si="17"/>
        <v>0.30300000000000016</v>
      </c>
      <c r="V363" s="8">
        <f t="shared" si="18"/>
        <v>2.242</v>
      </c>
      <c r="W363" s="8">
        <f t="shared" si="19"/>
        <v>2.032</v>
      </c>
      <c r="X363" s="3"/>
      <c r="Y363" s="3"/>
      <c r="Z363" s="3">
        <f t="shared" si="5"/>
        <v>16.451215183886628</v>
      </c>
      <c r="AA363" s="3">
        <f t="shared" si="6"/>
        <v>356.30381304038394</v>
      </c>
      <c r="AB363" s="3">
        <f t="shared" si="7"/>
        <v>0.35630381304038394</v>
      </c>
      <c r="AC363" s="3">
        <f t="shared" si="20"/>
        <v>16.451207046106081</v>
      </c>
      <c r="AD363" s="3">
        <f t="shared" si="21"/>
        <v>356.30398929020134</v>
      </c>
      <c r="AE363" s="3">
        <f t="shared" si="22"/>
        <v>0.35630398929020135</v>
      </c>
      <c r="AF363" s="7">
        <v>8.6182620950000004</v>
      </c>
      <c r="AG363" s="1" t="s">
        <v>41</v>
      </c>
      <c r="AH363" s="1" t="s">
        <v>42</v>
      </c>
      <c r="AI363" s="1" t="s">
        <v>43</v>
      </c>
      <c r="AJ363" s="3"/>
      <c r="AK363" s="3"/>
    </row>
    <row r="364" spans="1:37" ht="12.5" x14ac:dyDescent="0.25">
      <c r="A364" s="1">
        <v>2019</v>
      </c>
      <c r="B364" s="3">
        <v>1391</v>
      </c>
      <c r="C364" s="3" t="s">
        <v>75</v>
      </c>
      <c r="D364" s="1" t="s">
        <v>38</v>
      </c>
      <c r="E364" s="3"/>
      <c r="F364" s="1" t="s">
        <v>58</v>
      </c>
      <c r="G364" s="3" t="s">
        <v>40</v>
      </c>
      <c r="H364" s="3">
        <v>2</v>
      </c>
      <c r="I364" s="3">
        <v>66.033789999999996</v>
      </c>
      <c r="J364" s="3">
        <v>6.7183299999999999</v>
      </c>
      <c r="K364" s="3"/>
      <c r="L364" s="3">
        <v>4.7E-2</v>
      </c>
      <c r="M364" s="3">
        <v>5.8999999999999997E-2</v>
      </c>
      <c r="N364" s="3">
        <v>1.7070000000000001</v>
      </c>
      <c r="O364" s="3">
        <v>2</v>
      </c>
      <c r="P364" s="3">
        <v>1.8089999999999999</v>
      </c>
      <c r="Q364" s="3">
        <v>2.2639999999999998</v>
      </c>
      <c r="R364" s="3">
        <f t="shared" si="2"/>
        <v>4.5279999999999996</v>
      </c>
      <c r="S364" s="3">
        <f t="shared" si="3"/>
        <v>3.6179999999999999</v>
      </c>
      <c r="T364" s="8">
        <f t="shared" si="16"/>
        <v>0.26399999999999979</v>
      </c>
      <c r="U364" s="8">
        <f t="shared" si="17"/>
        <v>0.10199999999999987</v>
      </c>
      <c r="V364" s="8">
        <f t="shared" si="18"/>
        <v>2.2049999999999996</v>
      </c>
      <c r="W364" s="8">
        <f t="shared" si="19"/>
        <v>1.762</v>
      </c>
      <c r="X364" s="3"/>
      <c r="Y364" s="3"/>
      <c r="Z364" s="3">
        <f t="shared" si="5"/>
        <v>10.526451758018398</v>
      </c>
      <c r="AA364" s="3">
        <f t="shared" si="6"/>
        <v>642.08089322626734</v>
      </c>
      <c r="AB364" s="3">
        <f t="shared" si="7"/>
        <v>0.64208089322626738</v>
      </c>
      <c r="AC364" s="3">
        <f t="shared" si="20"/>
        <v>10.526446947017179</v>
      </c>
      <c r="AD364" s="3">
        <f t="shared" si="21"/>
        <v>642.08118668254713</v>
      </c>
      <c r="AE364" s="3">
        <f t="shared" si="22"/>
        <v>0.6420811866825471</v>
      </c>
      <c r="AF364" s="7">
        <v>9.5429724999999994</v>
      </c>
      <c r="AG364" s="1" t="s">
        <v>41</v>
      </c>
      <c r="AH364" s="1" t="s">
        <v>42</v>
      </c>
      <c r="AI364" s="1" t="s">
        <v>43</v>
      </c>
      <c r="AJ364" s="3"/>
      <c r="AK364" s="3"/>
    </row>
    <row r="365" spans="1:37" ht="12.5" x14ac:dyDescent="0.25">
      <c r="A365" s="1">
        <v>2019</v>
      </c>
      <c r="B365" s="3">
        <v>1391</v>
      </c>
      <c r="C365" s="3" t="s">
        <v>75</v>
      </c>
      <c r="D365" s="1" t="s">
        <v>38</v>
      </c>
      <c r="E365" s="3"/>
      <c r="F365" s="1" t="s">
        <v>58</v>
      </c>
      <c r="G365" s="3" t="s">
        <v>40</v>
      </c>
      <c r="H365" s="3">
        <v>3</v>
      </c>
      <c r="I365" s="3">
        <v>56.160640000000001</v>
      </c>
      <c r="J365" s="3">
        <v>3.7083699999999999</v>
      </c>
      <c r="K365" s="3">
        <v>7.8407600000000004</v>
      </c>
      <c r="L365" s="3">
        <v>4.2000000000000003E-2</v>
      </c>
      <c r="M365" s="3">
        <v>6.6000000000000003E-2</v>
      </c>
      <c r="N365" s="3">
        <v>1.359</v>
      </c>
      <c r="O365" s="3">
        <v>2.0049999999999999</v>
      </c>
      <c r="P365" s="3">
        <v>1.8640000000000001</v>
      </c>
      <c r="Q365" s="3">
        <v>2.29</v>
      </c>
      <c r="R365" s="3">
        <f t="shared" si="2"/>
        <v>4.58</v>
      </c>
      <c r="S365" s="3">
        <f t="shared" si="3"/>
        <v>3.7280000000000002</v>
      </c>
      <c r="T365" s="8">
        <f t="shared" si="16"/>
        <v>0.28500000000000014</v>
      </c>
      <c r="U365" s="8">
        <f t="shared" si="17"/>
        <v>0.50500000000000012</v>
      </c>
      <c r="V365" s="8">
        <f t="shared" si="18"/>
        <v>2.2240000000000002</v>
      </c>
      <c r="W365" s="8">
        <f t="shared" si="19"/>
        <v>1.8220000000000001</v>
      </c>
      <c r="X365" s="3"/>
      <c r="Y365" s="3"/>
      <c r="Z365" s="3">
        <f t="shared" si="5"/>
        <v>11.648314495953635</v>
      </c>
      <c r="AA365" s="3">
        <f t="shared" si="6"/>
        <v>493.48560331741464</v>
      </c>
      <c r="AB365" s="3">
        <f t="shared" si="7"/>
        <v>0.49348560331741465</v>
      </c>
      <c r="AC365" s="3">
        <f t="shared" si="20"/>
        <v>11.648310655507412</v>
      </c>
      <c r="AD365" s="3">
        <f t="shared" si="21"/>
        <v>493.48576601954181</v>
      </c>
      <c r="AE365" s="3">
        <f t="shared" si="22"/>
        <v>0.4934857660195418</v>
      </c>
      <c r="AF365" s="7">
        <v>14.06288687</v>
      </c>
      <c r="AG365" s="1" t="s">
        <v>41</v>
      </c>
      <c r="AH365" s="1" t="s">
        <v>42</v>
      </c>
      <c r="AI365" s="1" t="s">
        <v>43</v>
      </c>
      <c r="AJ365" s="3"/>
      <c r="AK365" s="3"/>
    </row>
    <row r="366" spans="1:37" ht="12.5" x14ac:dyDescent="0.25">
      <c r="A366" s="1">
        <v>2019</v>
      </c>
      <c r="B366" s="3">
        <v>1391</v>
      </c>
      <c r="C366" s="3" t="s">
        <v>75</v>
      </c>
      <c r="D366" s="1" t="s">
        <v>38</v>
      </c>
      <c r="E366" s="3"/>
      <c r="F366" s="1" t="s">
        <v>58</v>
      </c>
      <c r="G366" s="3" t="s">
        <v>40</v>
      </c>
      <c r="H366" s="3">
        <v>4</v>
      </c>
      <c r="I366" s="3">
        <v>82.465459999999993</v>
      </c>
      <c r="J366" s="3">
        <v>5.9581600000000003</v>
      </c>
      <c r="K366" s="3">
        <v>10.46472</v>
      </c>
      <c r="L366" s="3">
        <v>4.9000000000000002E-2</v>
      </c>
      <c r="M366" s="3">
        <v>6.4000000000000001E-2</v>
      </c>
      <c r="N366" s="3">
        <v>1.3360000000000001</v>
      </c>
      <c r="O366" s="3">
        <v>1.756</v>
      </c>
      <c r="P366" s="3">
        <v>1.524</v>
      </c>
      <c r="Q366" s="3">
        <v>1.974</v>
      </c>
      <c r="R366" s="3">
        <f t="shared" si="2"/>
        <v>3.948</v>
      </c>
      <c r="S366" s="3">
        <f t="shared" si="3"/>
        <v>3.048</v>
      </c>
      <c r="T366" s="8">
        <f t="shared" si="16"/>
        <v>0.21799999999999997</v>
      </c>
      <c r="U366" s="8">
        <f t="shared" si="17"/>
        <v>0.18799999999999994</v>
      </c>
      <c r="V366" s="8">
        <f t="shared" si="18"/>
        <v>1.91</v>
      </c>
      <c r="W366" s="8">
        <f t="shared" si="19"/>
        <v>1.4750000000000001</v>
      </c>
      <c r="X366" s="3"/>
      <c r="Y366" s="3"/>
      <c r="Z366" s="3">
        <f t="shared" si="5"/>
        <v>5.48771982889469</v>
      </c>
      <c r="AA366" s="3">
        <f t="shared" si="6"/>
        <v>1538.1039302772522</v>
      </c>
      <c r="AB366" s="3">
        <f t="shared" si="7"/>
        <v>1.5381039302772521</v>
      </c>
      <c r="AC366" s="3">
        <f t="shared" si="20"/>
        <v>5.4877139152109446</v>
      </c>
      <c r="AD366" s="3">
        <f t="shared" si="21"/>
        <v>1538.1055877725867</v>
      </c>
      <c r="AE366" s="3">
        <f t="shared" si="22"/>
        <v>1.5381055877725867</v>
      </c>
      <c r="AF366" s="7">
        <v>8.6581681899999996</v>
      </c>
      <c r="AG366" s="1" t="s">
        <v>41</v>
      </c>
      <c r="AH366" s="1" t="s">
        <v>42</v>
      </c>
      <c r="AI366" s="1" t="s">
        <v>43</v>
      </c>
      <c r="AJ366" s="3"/>
      <c r="AK366" s="3"/>
    </row>
    <row r="367" spans="1:37" ht="12.5" x14ac:dyDescent="0.25">
      <c r="A367" s="1">
        <v>2019</v>
      </c>
      <c r="B367" s="3">
        <v>1391</v>
      </c>
      <c r="C367" s="3" t="s">
        <v>75</v>
      </c>
      <c r="D367" s="1" t="s">
        <v>38</v>
      </c>
      <c r="E367" s="3"/>
      <c r="F367" s="1" t="s">
        <v>59</v>
      </c>
      <c r="G367" s="3" t="s">
        <v>46</v>
      </c>
      <c r="H367" s="3">
        <v>1</v>
      </c>
      <c r="I367" s="3">
        <v>69.011430000000004</v>
      </c>
      <c r="J367" s="3">
        <v>5.0735900000000003</v>
      </c>
      <c r="K367" s="3">
        <v>10.59183</v>
      </c>
      <c r="L367" s="3">
        <v>4.2000000000000003E-2</v>
      </c>
      <c r="M367" s="3">
        <v>6.2E-2</v>
      </c>
      <c r="N367" s="3">
        <v>1.4830000000000001</v>
      </c>
      <c r="O367" s="3">
        <v>2.2949999999999999</v>
      </c>
      <c r="P367" s="3">
        <v>1.794</v>
      </c>
      <c r="Q367" s="3">
        <v>2.5329999999999999</v>
      </c>
      <c r="R367" s="3">
        <f t="shared" si="2"/>
        <v>5.0659999999999998</v>
      </c>
      <c r="S367" s="3">
        <f t="shared" si="3"/>
        <v>3.5880000000000001</v>
      </c>
      <c r="T367" s="8">
        <f t="shared" si="16"/>
        <v>0.23799999999999999</v>
      </c>
      <c r="U367" s="8">
        <f t="shared" si="17"/>
        <v>0.31099999999999994</v>
      </c>
      <c r="V367" s="8">
        <f t="shared" si="18"/>
        <v>2.4710000000000001</v>
      </c>
      <c r="W367" s="8">
        <f t="shared" si="19"/>
        <v>1.752</v>
      </c>
      <c r="X367" s="3"/>
      <c r="Y367" s="3"/>
      <c r="Z367" s="3">
        <f t="shared" si="5"/>
        <v>11.486623525437302</v>
      </c>
      <c r="AA367" s="3">
        <f t="shared" si="6"/>
        <v>614.94201429014674</v>
      </c>
      <c r="AB367" s="3">
        <f t="shared" si="7"/>
        <v>0.61494201429014672</v>
      </c>
      <c r="AC367" s="3">
        <f t="shared" si="20"/>
        <v>11.486619917745395</v>
      </c>
      <c r="AD367" s="3">
        <f t="shared" si="21"/>
        <v>614.94220742975995</v>
      </c>
      <c r="AE367" s="3">
        <f t="shared" si="22"/>
        <v>0.61494220742975991</v>
      </c>
      <c r="AF367" s="7">
        <v>15.033870950000001</v>
      </c>
      <c r="AG367" s="1" t="s">
        <v>41</v>
      </c>
      <c r="AH367" s="1" t="s">
        <v>42</v>
      </c>
      <c r="AI367" s="1" t="s">
        <v>43</v>
      </c>
      <c r="AJ367" s="3"/>
      <c r="AK367" s="3"/>
    </row>
    <row r="368" spans="1:37" ht="12.5" x14ac:dyDescent="0.25">
      <c r="A368" s="1">
        <v>2019</v>
      </c>
      <c r="B368" s="3">
        <v>1391</v>
      </c>
      <c r="C368" s="3" t="s">
        <v>75</v>
      </c>
      <c r="D368" s="1" t="s">
        <v>38</v>
      </c>
      <c r="E368" s="3"/>
      <c r="F368" s="1" t="s">
        <v>59</v>
      </c>
      <c r="G368" s="3" t="s">
        <v>46</v>
      </c>
      <c r="H368" s="3">
        <v>2</v>
      </c>
      <c r="I368" s="3">
        <v>61.850670000000001</v>
      </c>
      <c r="J368" s="3">
        <v>9.02468</v>
      </c>
      <c r="K368" s="3">
        <v>11.802659999999999</v>
      </c>
      <c r="L368" s="3">
        <v>4.7E-2</v>
      </c>
      <c r="M368" s="3">
        <v>7.0999999999999994E-2</v>
      </c>
      <c r="N368" s="3">
        <v>1.915</v>
      </c>
      <c r="O368" s="3">
        <v>2.488</v>
      </c>
      <c r="P368" s="3">
        <v>2.2240000000000002</v>
      </c>
      <c r="Q368" s="3">
        <v>2.7730000000000001</v>
      </c>
      <c r="R368" s="3">
        <f t="shared" si="2"/>
        <v>5.5460000000000003</v>
      </c>
      <c r="S368" s="3">
        <f t="shared" si="3"/>
        <v>4.4480000000000004</v>
      </c>
      <c r="T368" s="8">
        <f t="shared" si="16"/>
        <v>0.28500000000000014</v>
      </c>
      <c r="U368" s="8">
        <f t="shared" si="17"/>
        <v>0.30900000000000016</v>
      </c>
      <c r="V368" s="8">
        <f t="shared" si="18"/>
        <v>2.702</v>
      </c>
      <c r="W368" s="8">
        <f t="shared" si="19"/>
        <v>2.177</v>
      </c>
      <c r="X368" s="3"/>
      <c r="Y368" s="3"/>
      <c r="Z368" s="3">
        <f t="shared" si="5"/>
        <v>23.95764358473243</v>
      </c>
      <c r="AA368" s="3">
        <f t="shared" si="6"/>
        <v>264.24442634497541</v>
      </c>
      <c r="AB368" s="3">
        <f t="shared" si="7"/>
        <v>0.26424442634497541</v>
      </c>
      <c r="AC368" s="3">
        <f t="shared" si="20"/>
        <v>23.957637795222492</v>
      </c>
      <c r="AD368" s="3">
        <f t="shared" si="21"/>
        <v>264.24449020125974</v>
      </c>
      <c r="AE368" s="3">
        <f t="shared" si="22"/>
        <v>0.26424449020125973</v>
      </c>
      <c r="AF368" s="7">
        <v>17.523955130000001</v>
      </c>
      <c r="AG368" s="1" t="s">
        <v>41</v>
      </c>
      <c r="AH368" s="1" t="s">
        <v>42</v>
      </c>
      <c r="AI368" s="1" t="s">
        <v>43</v>
      </c>
      <c r="AJ368" s="3"/>
      <c r="AK368" s="3"/>
    </row>
    <row r="369" spans="1:37" ht="12.5" x14ac:dyDescent="0.25">
      <c r="A369" s="1">
        <v>2019</v>
      </c>
      <c r="B369" s="3">
        <v>1391</v>
      </c>
      <c r="C369" s="3" t="s">
        <v>75</v>
      </c>
      <c r="D369" s="1" t="s">
        <v>38</v>
      </c>
      <c r="E369" s="3"/>
      <c r="F369" s="1" t="s">
        <v>59</v>
      </c>
      <c r="G369" s="3" t="s">
        <v>40</v>
      </c>
      <c r="H369" s="3">
        <v>1</v>
      </c>
      <c r="I369" s="3">
        <v>75.884619999999998</v>
      </c>
      <c r="J369" s="3">
        <v>5.9898999999999996</v>
      </c>
      <c r="K369" s="3"/>
      <c r="L369" s="3">
        <v>4.9000000000000002E-2</v>
      </c>
      <c r="M369" s="3">
        <v>6.0999999999999999E-2</v>
      </c>
      <c r="N369" s="3">
        <v>1.4930000000000001</v>
      </c>
      <c r="O369" s="3">
        <v>1.91</v>
      </c>
      <c r="P369" s="3">
        <v>1.8280000000000001</v>
      </c>
      <c r="Q369" s="3">
        <v>2.25</v>
      </c>
      <c r="R369" s="3">
        <f t="shared" si="2"/>
        <v>4.5</v>
      </c>
      <c r="S369" s="3">
        <f t="shared" si="3"/>
        <v>3.6560000000000001</v>
      </c>
      <c r="T369" s="8">
        <f t="shared" si="16"/>
        <v>0.34000000000000008</v>
      </c>
      <c r="U369" s="8">
        <f t="shared" si="17"/>
        <v>0.33499999999999996</v>
      </c>
      <c r="V369" s="8">
        <f t="shared" si="18"/>
        <v>2.1890000000000001</v>
      </c>
      <c r="W369" s="8">
        <f t="shared" si="19"/>
        <v>1.7790000000000001</v>
      </c>
      <c r="X369" s="3"/>
      <c r="Y369" s="3"/>
      <c r="Z369" s="3">
        <f t="shared" si="5"/>
        <v>10.794461300570722</v>
      </c>
      <c r="AA369" s="3">
        <f t="shared" si="6"/>
        <v>719.54559163651879</v>
      </c>
      <c r="AB369" s="3">
        <f t="shared" si="7"/>
        <v>0.71954559163651877</v>
      </c>
      <c r="AC369" s="3">
        <f t="shared" si="20"/>
        <v>10.794455664090902</v>
      </c>
      <c r="AD369" s="3">
        <f t="shared" si="21"/>
        <v>719.54596735756786</v>
      </c>
      <c r="AE369" s="3">
        <f t="shared" si="22"/>
        <v>0.71954596735756793</v>
      </c>
      <c r="AF369" s="7">
        <v>5.7716371750000004</v>
      </c>
      <c r="AG369" s="1" t="s">
        <v>41</v>
      </c>
      <c r="AH369" s="1" t="s">
        <v>42</v>
      </c>
      <c r="AI369" s="1" t="s">
        <v>43</v>
      </c>
      <c r="AJ369" s="3"/>
      <c r="AK369" s="3"/>
    </row>
    <row r="370" spans="1:37" ht="12.5" x14ac:dyDescent="0.25">
      <c r="A370" s="1">
        <v>2019</v>
      </c>
      <c r="B370" s="3">
        <v>1391</v>
      </c>
      <c r="C370" s="3" t="s">
        <v>75</v>
      </c>
      <c r="D370" s="1" t="s">
        <v>38</v>
      </c>
      <c r="E370" s="3"/>
      <c r="F370" s="1" t="s">
        <v>59</v>
      </c>
      <c r="G370" s="3" t="s">
        <v>40</v>
      </c>
      <c r="H370" s="3">
        <v>2</v>
      </c>
      <c r="I370" s="3">
        <v>72.239500000000007</v>
      </c>
      <c r="J370" s="3">
        <v>4.5372399999999997</v>
      </c>
      <c r="K370" s="3"/>
      <c r="L370" s="3">
        <v>0.03</v>
      </c>
      <c r="M370" s="3">
        <v>3.6999999999999998E-2</v>
      </c>
      <c r="N370" s="3">
        <v>1.135</v>
      </c>
      <c r="O370" s="3">
        <v>1.411</v>
      </c>
      <c r="P370" s="3">
        <v>1.4359999999999999</v>
      </c>
      <c r="Q370" s="3">
        <v>1.665</v>
      </c>
      <c r="R370" s="3">
        <f t="shared" si="2"/>
        <v>3.33</v>
      </c>
      <c r="S370" s="3">
        <f t="shared" si="3"/>
        <v>2.8719999999999999</v>
      </c>
      <c r="T370" s="8">
        <f t="shared" si="16"/>
        <v>0.254</v>
      </c>
      <c r="U370" s="8">
        <f t="shared" si="17"/>
        <v>0.30099999999999993</v>
      </c>
      <c r="V370" s="8">
        <f t="shared" si="18"/>
        <v>1.6280000000000001</v>
      </c>
      <c r="W370" s="8">
        <f t="shared" si="19"/>
        <v>1.4059999999999999</v>
      </c>
      <c r="X370" s="3"/>
      <c r="Y370" s="3"/>
      <c r="Z370" s="3">
        <f t="shared" si="5"/>
        <v>3.8722861150731265</v>
      </c>
      <c r="AA370" s="3">
        <f t="shared" si="6"/>
        <v>1909.469910845427</v>
      </c>
      <c r="AB370" s="3">
        <f t="shared" si="7"/>
        <v>1.9094699108454269</v>
      </c>
      <c r="AC370" s="3">
        <f t="shared" si="20"/>
        <v>3.8722853304603615</v>
      </c>
      <c r="AD370" s="3">
        <f t="shared" si="21"/>
        <v>1909.4702977473048</v>
      </c>
      <c r="AE370" s="3">
        <f t="shared" si="22"/>
        <v>1.9094702977473048</v>
      </c>
      <c r="AF370" s="7">
        <v>2.4666903599999999</v>
      </c>
      <c r="AG370" s="1" t="s">
        <v>41</v>
      </c>
      <c r="AH370" s="1" t="s">
        <v>42</v>
      </c>
      <c r="AI370" s="1" t="s">
        <v>43</v>
      </c>
      <c r="AJ370" s="3"/>
      <c r="AK370" s="3"/>
    </row>
    <row r="371" spans="1:37" ht="12.5" x14ac:dyDescent="0.25">
      <c r="A371" s="1">
        <v>2019</v>
      </c>
      <c r="B371" s="3">
        <v>1391</v>
      </c>
      <c r="C371" s="3" t="s">
        <v>75</v>
      </c>
      <c r="D371" s="1" t="s">
        <v>38</v>
      </c>
      <c r="E371" s="3"/>
      <c r="F371" s="1" t="s">
        <v>59</v>
      </c>
      <c r="G371" s="3" t="s">
        <v>40</v>
      </c>
      <c r="H371" s="3">
        <v>3</v>
      </c>
      <c r="I371" s="3">
        <v>41.508110000000002</v>
      </c>
      <c r="J371" s="3">
        <v>4.5147700000000004</v>
      </c>
      <c r="K371" s="3"/>
      <c r="L371" s="3">
        <v>3.2000000000000001E-2</v>
      </c>
      <c r="M371" s="3">
        <v>7.6999999999999999E-2</v>
      </c>
      <c r="N371" s="3">
        <v>1.31</v>
      </c>
      <c r="O371" s="3">
        <v>2.4409999999999998</v>
      </c>
      <c r="P371" s="3">
        <v>1.661</v>
      </c>
      <c r="Q371" s="3">
        <v>2.7789999999999999</v>
      </c>
      <c r="R371" s="3">
        <f t="shared" si="2"/>
        <v>5.5579999999999998</v>
      </c>
      <c r="S371" s="3">
        <f t="shared" si="3"/>
        <v>3.3220000000000001</v>
      </c>
      <c r="T371" s="8">
        <f t="shared" si="16"/>
        <v>0.33800000000000008</v>
      </c>
      <c r="U371" s="8">
        <f t="shared" si="17"/>
        <v>0.35099999999999998</v>
      </c>
      <c r="V371" s="8">
        <f t="shared" si="18"/>
        <v>2.702</v>
      </c>
      <c r="W371" s="8">
        <f t="shared" si="19"/>
        <v>1.629</v>
      </c>
      <c r="X371" s="3"/>
      <c r="Y371" s="3"/>
      <c r="Z371" s="3">
        <f t="shared" si="5"/>
        <v>10.002010946061139</v>
      </c>
      <c r="AA371" s="3">
        <f t="shared" si="6"/>
        <v>424.76738246636626</v>
      </c>
      <c r="AB371" s="3">
        <f t="shared" si="7"/>
        <v>0.42476738246636625</v>
      </c>
      <c r="AC371" s="3">
        <f t="shared" si="20"/>
        <v>10.002008964394758</v>
      </c>
      <c r="AD371" s="3">
        <f t="shared" si="21"/>
        <v>424.76746662418338</v>
      </c>
      <c r="AE371" s="3">
        <f t="shared" si="22"/>
        <v>0.42476746662418341</v>
      </c>
      <c r="AF371" s="7">
        <v>8.9442055650000007</v>
      </c>
      <c r="AG371" s="1" t="s">
        <v>41</v>
      </c>
      <c r="AH371" s="1" t="s">
        <v>42</v>
      </c>
      <c r="AI371" s="1" t="s">
        <v>43</v>
      </c>
      <c r="AJ371" s="3"/>
      <c r="AK371" s="3"/>
    </row>
    <row r="372" spans="1:37" ht="12.5" x14ac:dyDescent="0.25">
      <c r="A372" s="1">
        <v>2019</v>
      </c>
      <c r="B372" s="3">
        <v>1391</v>
      </c>
      <c r="C372" s="3" t="s">
        <v>75</v>
      </c>
      <c r="D372" s="1" t="s">
        <v>38</v>
      </c>
      <c r="E372" s="3"/>
      <c r="F372" s="1" t="s">
        <v>60</v>
      </c>
      <c r="G372" s="3" t="s">
        <v>40</v>
      </c>
      <c r="H372" s="3">
        <v>1</v>
      </c>
      <c r="I372" s="3">
        <v>145.33848</v>
      </c>
      <c r="J372" s="3">
        <v>3.3261699999999998</v>
      </c>
      <c r="K372" s="3">
        <v>9.2394599999999993</v>
      </c>
      <c r="L372" s="3">
        <v>2.7E-2</v>
      </c>
      <c r="M372" s="3">
        <v>5.6000000000000001E-2</v>
      </c>
      <c r="N372" s="3">
        <v>0.86599999999999999</v>
      </c>
      <c r="O372" s="3">
        <v>1.8879999999999999</v>
      </c>
      <c r="P372" s="3">
        <v>1.123</v>
      </c>
      <c r="Q372" s="3">
        <v>2.1179999999999999</v>
      </c>
      <c r="R372" s="3">
        <f t="shared" si="2"/>
        <v>4.2359999999999998</v>
      </c>
      <c r="S372" s="3">
        <f t="shared" si="3"/>
        <v>2.246</v>
      </c>
      <c r="T372" s="8">
        <f t="shared" si="16"/>
        <v>0.22999999999999998</v>
      </c>
      <c r="U372" s="8">
        <f t="shared" si="17"/>
        <v>0.25700000000000001</v>
      </c>
      <c r="V372" s="8">
        <f t="shared" si="18"/>
        <v>2.0619999999999998</v>
      </c>
      <c r="W372" s="8">
        <f t="shared" si="19"/>
        <v>1.0960000000000001</v>
      </c>
      <c r="X372" s="3"/>
      <c r="Y372" s="3"/>
      <c r="Z372" s="3">
        <f t="shared" si="5"/>
        <v>2.3558905272062747</v>
      </c>
      <c r="AA372" s="3">
        <f t="shared" si="6"/>
        <v>6314.3846597323245</v>
      </c>
      <c r="AB372" s="3">
        <f t="shared" si="7"/>
        <v>6.3143846597323243</v>
      </c>
      <c r="AC372" s="3">
        <f t="shared" si="20"/>
        <v>2.3558896615027196</v>
      </c>
      <c r="AD372" s="3">
        <f t="shared" si="21"/>
        <v>6314.3869800384655</v>
      </c>
      <c r="AE372" s="3">
        <f t="shared" si="22"/>
        <v>6.3143869800384653</v>
      </c>
      <c r="AF372" s="7">
        <v>4.684647225</v>
      </c>
      <c r="AG372" s="1" t="s">
        <v>41</v>
      </c>
      <c r="AH372" s="1" t="s">
        <v>42</v>
      </c>
      <c r="AI372" s="1" t="s">
        <v>43</v>
      </c>
      <c r="AJ372" s="3"/>
      <c r="AK372" s="3"/>
    </row>
    <row r="373" spans="1:37" ht="12.5" x14ac:dyDescent="0.25">
      <c r="A373" s="1">
        <v>2019</v>
      </c>
      <c r="B373" s="3">
        <v>1391</v>
      </c>
      <c r="C373" s="3" t="s">
        <v>75</v>
      </c>
      <c r="D373" s="1" t="s">
        <v>38</v>
      </c>
      <c r="E373" s="3"/>
      <c r="F373" s="1" t="s">
        <v>60</v>
      </c>
      <c r="G373" s="3" t="s">
        <v>40</v>
      </c>
      <c r="H373" s="3">
        <v>2</v>
      </c>
      <c r="I373" s="3">
        <v>116.38357999999999</v>
      </c>
      <c r="J373" s="3">
        <v>5.9705500000000002</v>
      </c>
      <c r="K373" s="3"/>
      <c r="L373" s="3">
        <v>0.03</v>
      </c>
      <c r="M373" s="3">
        <v>4.7E-2</v>
      </c>
      <c r="N373" s="3">
        <v>0.88800000000000001</v>
      </c>
      <c r="O373" s="3">
        <v>1.696</v>
      </c>
      <c r="P373" s="3">
        <v>1.0980000000000001</v>
      </c>
      <c r="Q373" s="3">
        <v>1.8640000000000001</v>
      </c>
      <c r="R373" s="3">
        <f t="shared" si="2"/>
        <v>3.7280000000000002</v>
      </c>
      <c r="S373" s="3">
        <f t="shared" si="3"/>
        <v>2.1960000000000002</v>
      </c>
      <c r="T373" s="8">
        <f t="shared" si="16"/>
        <v>0.16800000000000015</v>
      </c>
      <c r="U373" s="8">
        <f t="shared" si="17"/>
        <v>0.21000000000000008</v>
      </c>
      <c r="V373" s="8">
        <f t="shared" si="18"/>
        <v>1.8170000000000002</v>
      </c>
      <c r="W373" s="8">
        <f t="shared" si="19"/>
        <v>1.0680000000000001</v>
      </c>
      <c r="X373" s="3"/>
      <c r="Y373" s="3"/>
      <c r="Z373" s="3">
        <f t="shared" si="5"/>
        <v>1.9379510792694097</v>
      </c>
      <c r="AA373" s="3">
        <f t="shared" si="6"/>
        <v>6146.8756729783809</v>
      </c>
      <c r="AB373" s="3">
        <f t="shared" si="7"/>
        <v>6.1468756729783811</v>
      </c>
      <c r="AC373" s="3">
        <f t="shared" si="20"/>
        <v>1.9379500825991403</v>
      </c>
      <c r="AD373" s="3">
        <f t="shared" si="21"/>
        <v>6146.878834261166</v>
      </c>
      <c r="AE373" s="3">
        <f t="shared" si="22"/>
        <v>6.146878834261166</v>
      </c>
      <c r="AF373" s="7">
        <v>5.1496422449999999</v>
      </c>
      <c r="AG373" s="1" t="s">
        <v>41</v>
      </c>
      <c r="AH373" s="1" t="s">
        <v>42</v>
      </c>
      <c r="AI373" s="1" t="s">
        <v>43</v>
      </c>
      <c r="AJ373" s="3"/>
      <c r="AK373" s="3"/>
    </row>
    <row r="374" spans="1:37" ht="12.5" x14ac:dyDescent="0.25">
      <c r="A374" s="1">
        <v>2019</v>
      </c>
      <c r="B374" s="3">
        <v>1391</v>
      </c>
      <c r="C374" s="3" t="s">
        <v>75</v>
      </c>
      <c r="D374" s="1" t="s">
        <v>38</v>
      </c>
      <c r="E374" s="3"/>
      <c r="F374" s="1" t="s">
        <v>61</v>
      </c>
      <c r="G374" s="3" t="s">
        <v>40</v>
      </c>
      <c r="H374" s="3">
        <v>1</v>
      </c>
      <c r="I374" s="3">
        <v>116.12743</v>
      </c>
      <c r="J374" s="3">
        <v>7.3353799999999998</v>
      </c>
      <c r="K374" s="3"/>
      <c r="L374" s="3">
        <v>4.3999999999999997E-2</v>
      </c>
      <c r="M374" s="3">
        <v>6.8000000000000005E-2</v>
      </c>
      <c r="N374" s="3">
        <v>1.9370000000000001</v>
      </c>
      <c r="O374" s="3">
        <v>2.5680000000000001</v>
      </c>
      <c r="P374" s="3">
        <v>2.2599999999999998</v>
      </c>
      <c r="Q374" s="3">
        <v>2.9</v>
      </c>
      <c r="R374" s="3">
        <f t="shared" si="2"/>
        <v>5.8</v>
      </c>
      <c r="S374" s="3">
        <f t="shared" si="3"/>
        <v>4.5199999999999996</v>
      </c>
      <c r="T374" s="8">
        <f t="shared" si="16"/>
        <v>0.33199999999999985</v>
      </c>
      <c r="U374" s="8">
        <f t="shared" si="17"/>
        <v>0.32299999999999973</v>
      </c>
      <c r="V374" s="8">
        <f t="shared" si="18"/>
        <v>2.8319999999999999</v>
      </c>
      <c r="W374" s="8">
        <f t="shared" si="19"/>
        <v>2.2159999999999997</v>
      </c>
      <c r="X374" s="3"/>
      <c r="Y374" s="3"/>
      <c r="Z374" s="3">
        <f t="shared" si="5"/>
        <v>26.291368767503151</v>
      </c>
      <c r="AA374" s="3">
        <f t="shared" si="6"/>
        <v>452.09233607811404</v>
      </c>
      <c r="AB374" s="3">
        <f t="shared" si="7"/>
        <v>0.45209233607811405</v>
      </c>
      <c r="AC374" s="3">
        <f t="shared" si="20"/>
        <v>26.291364218074865</v>
      </c>
      <c r="AD374" s="3">
        <f t="shared" si="21"/>
        <v>452.09241430766679</v>
      </c>
      <c r="AE374" s="3">
        <f t="shared" si="22"/>
        <v>0.45209241430766678</v>
      </c>
      <c r="AF374" s="3"/>
      <c r="AG374" s="1" t="s">
        <v>41</v>
      </c>
      <c r="AH374" s="1" t="s">
        <v>42</v>
      </c>
      <c r="AI374" s="1" t="s">
        <v>43</v>
      </c>
      <c r="AJ374" s="3"/>
      <c r="AK374" s="3"/>
    </row>
    <row r="375" spans="1:37" ht="12.5" x14ac:dyDescent="0.25">
      <c r="A375" s="1">
        <v>2019</v>
      </c>
      <c r="B375" s="3">
        <v>1391</v>
      </c>
      <c r="C375" s="3" t="s">
        <v>75</v>
      </c>
      <c r="D375" s="1" t="s">
        <v>38</v>
      </c>
      <c r="E375" s="3"/>
      <c r="F375" s="1" t="s">
        <v>61</v>
      </c>
      <c r="G375" s="3" t="s">
        <v>40</v>
      </c>
      <c r="H375" s="3">
        <v>2</v>
      </c>
      <c r="I375" s="3">
        <v>123.02518999999999</v>
      </c>
      <c r="J375" s="3">
        <v>14.651619999999999</v>
      </c>
      <c r="K375" s="3"/>
      <c r="L375" s="3">
        <v>4.9000000000000002E-2</v>
      </c>
      <c r="M375" s="3">
        <v>5.6000000000000001E-2</v>
      </c>
      <c r="N375" s="3">
        <v>1.8480000000000001</v>
      </c>
      <c r="O375" s="3">
        <v>2.1669999999999998</v>
      </c>
      <c r="P375" s="3">
        <v>2.0659999999999998</v>
      </c>
      <c r="Q375" s="3">
        <v>2.492</v>
      </c>
      <c r="R375" s="3">
        <f t="shared" si="2"/>
        <v>4.984</v>
      </c>
      <c r="S375" s="3">
        <f t="shared" si="3"/>
        <v>4.1319999999999997</v>
      </c>
      <c r="T375" s="8">
        <f t="shared" si="16"/>
        <v>0.32500000000000018</v>
      </c>
      <c r="U375" s="8">
        <f t="shared" si="17"/>
        <v>0.21799999999999975</v>
      </c>
      <c r="V375" s="8">
        <f t="shared" si="18"/>
        <v>2.4359999999999999</v>
      </c>
      <c r="W375" s="8">
        <f t="shared" si="19"/>
        <v>2.0169999999999999</v>
      </c>
      <c r="X375" s="3"/>
      <c r="Y375" s="3"/>
      <c r="Z375" s="3">
        <f t="shared" si="5"/>
        <v>17.259526255605703</v>
      </c>
      <c r="AA375" s="3">
        <f t="shared" si="6"/>
        <v>729.5762708068853</v>
      </c>
      <c r="AB375" s="3">
        <f t="shared" si="7"/>
        <v>0.72957627080688536</v>
      </c>
      <c r="AC375" s="3">
        <f t="shared" si="20"/>
        <v>17.259521081132426</v>
      </c>
      <c r="AD375" s="3">
        <f t="shared" si="21"/>
        <v>729.57648953676187</v>
      </c>
      <c r="AE375" s="3">
        <f t="shared" si="22"/>
        <v>0.72957648953676191</v>
      </c>
      <c r="AF375" s="3"/>
      <c r="AG375" s="1" t="s">
        <v>41</v>
      </c>
      <c r="AH375" s="1" t="s">
        <v>42</v>
      </c>
      <c r="AI375" s="1" t="s">
        <v>43</v>
      </c>
      <c r="AJ375" s="3"/>
      <c r="AK375" s="3"/>
    </row>
    <row r="376" spans="1:37" ht="12.5" x14ac:dyDescent="0.25">
      <c r="A376" s="1">
        <v>2019</v>
      </c>
      <c r="B376" s="3">
        <v>1391</v>
      </c>
      <c r="C376" s="3" t="s">
        <v>75</v>
      </c>
      <c r="D376" s="1" t="s">
        <v>38</v>
      </c>
      <c r="E376" s="3"/>
      <c r="F376" s="1" t="s">
        <v>61</v>
      </c>
      <c r="G376" s="3" t="s">
        <v>40</v>
      </c>
      <c r="H376" s="3">
        <v>3</v>
      </c>
      <c r="I376" s="3">
        <v>93.334940000000003</v>
      </c>
      <c r="J376" s="3">
        <v>8.6545500000000004</v>
      </c>
      <c r="K376" s="3">
        <v>15.32457</v>
      </c>
      <c r="L376" s="3">
        <v>5.0999999999999997E-2</v>
      </c>
      <c r="M376" s="3">
        <v>5.8999999999999997E-2</v>
      </c>
      <c r="N376" s="3">
        <v>2.0670000000000002</v>
      </c>
      <c r="O376" s="3">
        <v>2.39</v>
      </c>
      <c r="P376" s="3">
        <v>2.3319999999999999</v>
      </c>
      <c r="Q376" s="3">
        <v>2.7280000000000002</v>
      </c>
      <c r="R376" s="3">
        <f t="shared" si="2"/>
        <v>5.4560000000000004</v>
      </c>
      <c r="S376" s="3">
        <f t="shared" si="3"/>
        <v>4.6639999999999997</v>
      </c>
      <c r="T376" s="8">
        <f t="shared" si="16"/>
        <v>0.33800000000000008</v>
      </c>
      <c r="U376" s="8">
        <f t="shared" si="17"/>
        <v>0.26499999999999968</v>
      </c>
      <c r="V376" s="8">
        <f t="shared" si="18"/>
        <v>2.669</v>
      </c>
      <c r="W376" s="8">
        <f t="shared" si="19"/>
        <v>2.2809999999999997</v>
      </c>
      <c r="X376" s="3"/>
      <c r="Y376" s="3"/>
      <c r="Z376" s="3">
        <f t="shared" si="5"/>
        <v>27.171892367747756</v>
      </c>
      <c r="AA376" s="3">
        <f t="shared" si="6"/>
        <v>351.58464030730255</v>
      </c>
      <c r="AB376" s="3">
        <f t="shared" si="7"/>
        <v>0.35158464030730258</v>
      </c>
      <c r="AC376" s="3">
        <f t="shared" si="20"/>
        <v>27.171886220900497</v>
      </c>
      <c r="AD376" s="3">
        <f t="shared" si="21"/>
        <v>351.58471984307948</v>
      </c>
      <c r="AE376" s="3">
        <f t="shared" si="22"/>
        <v>0.35158471984307949</v>
      </c>
      <c r="AF376" s="3"/>
      <c r="AG376" s="1" t="s">
        <v>41</v>
      </c>
      <c r="AH376" s="1" t="s">
        <v>42</v>
      </c>
      <c r="AI376" s="1" t="s">
        <v>43</v>
      </c>
      <c r="AJ376" s="3"/>
      <c r="AK376" s="3"/>
    </row>
    <row r="377" spans="1:37" ht="12.5" x14ac:dyDescent="0.25">
      <c r="A377" s="1">
        <v>2020</v>
      </c>
      <c r="B377" s="3"/>
      <c r="C377" s="3" t="s">
        <v>70</v>
      </c>
      <c r="D377" s="2" t="s">
        <v>71</v>
      </c>
      <c r="E377" s="8"/>
      <c r="F377" s="1" t="s">
        <v>39</v>
      </c>
      <c r="G377" s="1" t="s">
        <v>46</v>
      </c>
      <c r="H377" s="3">
        <v>1</v>
      </c>
      <c r="I377" s="3">
        <v>222.14006000000001</v>
      </c>
      <c r="J377" s="3"/>
      <c r="K377" s="3">
        <v>42.021430000000002</v>
      </c>
      <c r="L377" s="8"/>
      <c r="M377" s="8"/>
      <c r="N377" s="8"/>
      <c r="O377" s="8"/>
      <c r="P377" s="3">
        <f t="shared" ref="P377:P419" si="23">0.5*Y377</f>
        <v>2.35</v>
      </c>
      <c r="Q377" s="3">
        <f t="shared" ref="Q377:Q419" si="24">0.5*X377</f>
        <v>2.42</v>
      </c>
      <c r="R377" s="3">
        <f t="shared" si="2"/>
        <v>4.84</v>
      </c>
      <c r="S377" s="3">
        <f t="shared" si="3"/>
        <v>4.7</v>
      </c>
      <c r="T377" s="8"/>
      <c r="U377" s="8"/>
      <c r="V377" s="8"/>
      <c r="W377" s="8"/>
      <c r="X377" s="3">
        <v>4.84</v>
      </c>
      <c r="Y377" s="3">
        <v>4.7</v>
      </c>
      <c r="Z377" s="8">
        <f t="shared" si="5"/>
        <v>24.666574039320018</v>
      </c>
      <c r="AA377" s="8">
        <f t="shared" si="6"/>
        <v>921.7721394280062</v>
      </c>
      <c r="AB377" s="8">
        <f t="shared" si="7"/>
        <v>0.92177213942800618</v>
      </c>
      <c r="AC377" s="8"/>
      <c r="AD377" s="8"/>
      <c r="AE377" s="8"/>
      <c r="AF377" s="2"/>
      <c r="AG377" s="2" t="s">
        <v>72</v>
      </c>
      <c r="AH377" s="2" t="s">
        <v>73</v>
      </c>
      <c r="AI377" s="2" t="s">
        <v>43</v>
      </c>
      <c r="AJ377" s="8"/>
      <c r="AK377" s="8"/>
    </row>
    <row r="378" spans="1:37" ht="12.5" x14ac:dyDescent="0.25">
      <c r="A378" s="1">
        <v>2020</v>
      </c>
      <c r="B378" s="3"/>
      <c r="C378" s="3" t="s">
        <v>70</v>
      </c>
      <c r="D378" s="2" t="s">
        <v>71</v>
      </c>
      <c r="E378" s="8"/>
      <c r="F378" s="1" t="s">
        <v>39</v>
      </c>
      <c r="G378" s="1" t="s">
        <v>40</v>
      </c>
      <c r="H378" s="3">
        <v>1</v>
      </c>
      <c r="I378" s="3">
        <v>138.34352000000001</v>
      </c>
      <c r="J378" s="3"/>
      <c r="K378" s="3"/>
      <c r="L378" s="8"/>
      <c r="M378" s="8"/>
      <c r="N378" s="8"/>
      <c r="O378" s="8"/>
      <c r="P378" s="3">
        <f t="shared" si="23"/>
        <v>2.3199999999999998</v>
      </c>
      <c r="Q378" s="3">
        <f t="shared" si="24"/>
        <v>2.5550000000000002</v>
      </c>
      <c r="R378" s="3">
        <f t="shared" si="2"/>
        <v>5.1100000000000003</v>
      </c>
      <c r="S378" s="3">
        <f t="shared" si="3"/>
        <v>4.6399999999999997</v>
      </c>
      <c r="T378" s="8"/>
      <c r="U378" s="8"/>
      <c r="V378" s="8"/>
      <c r="W378" s="8"/>
      <c r="X378" s="3">
        <v>5.1100000000000003</v>
      </c>
      <c r="Y378" s="3">
        <v>4.6399999999999997</v>
      </c>
      <c r="Z378" s="8">
        <f t="shared" si="5"/>
        <v>25.057903967816411</v>
      </c>
      <c r="AA378" s="8">
        <f t="shared" si="6"/>
        <v>565.09258402139471</v>
      </c>
      <c r="AB378" s="8">
        <f t="shared" si="7"/>
        <v>0.56509258402139473</v>
      </c>
      <c r="AC378" s="8"/>
      <c r="AD378" s="8"/>
      <c r="AE378" s="8"/>
      <c r="AF378" s="2"/>
      <c r="AG378" s="2" t="s">
        <v>72</v>
      </c>
      <c r="AH378" s="2" t="s">
        <v>73</v>
      </c>
      <c r="AI378" s="2" t="s">
        <v>43</v>
      </c>
      <c r="AJ378" s="8"/>
      <c r="AK378" s="8"/>
    </row>
    <row r="379" spans="1:37" ht="12.5" x14ac:dyDescent="0.25">
      <c r="A379" s="1">
        <v>2020</v>
      </c>
      <c r="B379" s="3"/>
      <c r="C379" s="3" t="s">
        <v>70</v>
      </c>
      <c r="D379" s="2" t="s">
        <v>71</v>
      </c>
      <c r="E379" s="8"/>
      <c r="F379" s="1" t="s">
        <v>39</v>
      </c>
      <c r="G379" s="1" t="s">
        <v>40</v>
      </c>
      <c r="H379" s="3">
        <v>2</v>
      </c>
      <c r="I379" s="3">
        <v>125.58846</v>
      </c>
      <c r="J379" s="3">
        <v>18.674440000000001</v>
      </c>
      <c r="K379" s="3">
        <v>33.07038</v>
      </c>
      <c r="L379" s="8"/>
      <c r="M379" s="8"/>
      <c r="N379" s="8"/>
      <c r="O379" s="8"/>
      <c r="P379" s="3">
        <f t="shared" si="23"/>
        <v>2.645</v>
      </c>
      <c r="Q379" s="3">
        <f t="shared" si="24"/>
        <v>2.7949999999999999</v>
      </c>
      <c r="R379" s="3">
        <f t="shared" si="2"/>
        <v>5.59</v>
      </c>
      <c r="S379" s="3">
        <f t="shared" si="3"/>
        <v>5.29</v>
      </c>
      <c r="T379" s="8"/>
      <c r="U379" s="8"/>
      <c r="V379" s="8"/>
      <c r="W379" s="8"/>
      <c r="X379" s="3">
        <v>5.59</v>
      </c>
      <c r="Y379" s="3">
        <v>5.29</v>
      </c>
      <c r="Z379" s="8">
        <f t="shared" si="5"/>
        <v>40.620823421042033</v>
      </c>
      <c r="AA379" s="8">
        <f t="shared" si="6"/>
        <v>316.45104859177292</v>
      </c>
      <c r="AB379" s="8">
        <f t="shared" si="7"/>
        <v>0.31645104859177292</v>
      </c>
      <c r="AC379" s="8"/>
      <c r="AD379" s="8"/>
      <c r="AE379" s="8"/>
      <c r="AF379" s="2"/>
      <c r="AG379" s="2" t="s">
        <v>72</v>
      </c>
      <c r="AH379" s="2" t="s">
        <v>73</v>
      </c>
      <c r="AI379" s="2" t="s">
        <v>43</v>
      </c>
      <c r="AJ379" s="8"/>
      <c r="AK379" s="8"/>
    </row>
    <row r="380" spans="1:37" ht="12.5" x14ac:dyDescent="0.25">
      <c r="A380" s="1">
        <v>2020</v>
      </c>
      <c r="B380" s="3"/>
      <c r="C380" s="3" t="s">
        <v>70</v>
      </c>
      <c r="D380" s="2" t="s">
        <v>71</v>
      </c>
      <c r="E380" s="8"/>
      <c r="F380" s="1" t="s">
        <v>39</v>
      </c>
      <c r="G380" s="1" t="s">
        <v>40</v>
      </c>
      <c r="H380" s="3">
        <v>3</v>
      </c>
      <c r="I380" s="3">
        <v>121.11033</v>
      </c>
      <c r="J380" s="3">
        <v>22.982340000000001</v>
      </c>
      <c r="K380" s="3">
        <v>25.834340000000001</v>
      </c>
      <c r="L380" s="8"/>
      <c r="M380" s="8"/>
      <c r="N380" s="8"/>
      <c r="O380" s="8"/>
      <c r="P380" s="3">
        <f t="shared" si="23"/>
        <v>2.585</v>
      </c>
      <c r="Q380" s="3">
        <f t="shared" si="24"/>
        <v>2.64</v>
      </c>
      <c r="R380" s="3">
        <f t="shared" si="2"/>
        <v>5.28</v>
      </c>
      <c r="S380" s="3">
        <f t="shared" si="3"/>
        <v>5.17</v>
      </c>
      <c r="T380" s="8"/>
      <c r="U380" s="8"/>
      <c r="V380" s="8"/>
      <c r="W380" s="8"/>
      <c r="X380" s="3">
        <v>5.28</v>
      </c>
      <c r="Y380" s="3">
        <v>5.17</v>
      </c>
      <c r="Z380" s="8">
        <f t="shared" si="5"/>
        <v>35.815865505092667</v>
      </c>
      <c r="AA380" s="8">
        <f t="shared" si="6"/>
        <v>346.1077019097134</v>
      </c>
      <c r="AB380" s="8">
        <f t="shared" si="7"/>
        <v>0.34610770190971341</v>
      </c>
      <c r="AC380" s="8"/>
      <c r="AD380" s="8"/>
      <c r="AE380" s="8"/>
      <c r="AF380" s="2"/>
      <c r="AG380" s="2" t="s">
        <v>72</v>
      </c>
      <c r="AH380" s="2" t="s">
        <v>73</v>
      </c>
      <c r="AI380" s="2" t="s">
        <v>43</v>
      </c>
      <c r="AJ380" s="8"/>
      <c r="AK380" s="8"/>
    </row>
    <row r="381" spans="1:37" ht="12.5" x14ac:dyDescent="0.25">
      <c r="A381" s="1">
        <v>2020</v>
      </c>
      <c r="B381" s="3"/>
      <c r="C381" s="3" t="s">
        <v>70</v>
      </c>
      <c r="D381" s="2" t="s">
        <v>71</v>
      </c>
      <c r="E381" s="8"/>
      <c r="F381" s="1" t="s">
        <v>39</v>
      </c>
      <c r="G381" s="1" t="s">
        <v>40</v>
      </c>
      <c r="H381" s="3">
        <v>4</v>
      </c>
      <c r="I381" s="3">
        <v>127.38387</v>
      </c>
      <c r="J381" s="3">
        <v>30.97203</v>
      </c>
      <c r="K381" s="3">
        <v>32.502540000000003</v>
      </c>
      <c r="L381" s="8"/>
      <c r="M381" s="8"/>
      <c r="N381" s="8"/>
      <c r="O381" s="8"/>
      <c r="P381" s="3">
        <f t="shared" si="23"/>
        <v>2.7</v>
      </c>
      <c r="Q381" s="3">
        <f t="shared" si="24"/>
        <v>2.7149999999999999</v>
      </c>
      <c r="R381" s="3">
        <f t="shared" si="2"/>
        <v>5.43</v>
      </c>
      <c r="S381" s="3">
        <f t="shared" si="3"/>
        <v>5.4</v>
      </c>
      <c r="T381" s="8"/>
      <c r="U381" s="8"/>
      <c r="V381" s="8"/>
      <c r="W381" s="8"/>
      <c r="X381" s="3">
        <v>5.43</v>
      </c>
      <c r="Y381" s="3">
        <v>5.4</v>
      </c>
      <c r="Z381" s="8">
        <f t="shared" si="5"/>
        <v>41.971163416162611</v>
      </c>
      <c r="AA381" s="8">
        <f t="shared" si="6"/>
        <v>310.64828323543952</v>
      </c>
      <c r="AB381" s="8">
        <f t="shared" si="7"/>
        <v>0.31064828323543953</v>
      </c>
      <c r="AC381" s="8"/>
      <c r="AD381" s="8"/>
      <c r="AE381" s="8"/>
      <c r="AF381" s="2"/>
      <c r="AG381" s="2" t="s">
        <v>72</v>
      </c>
      <c r="AH381" s="2" t="s">
        <v>73</v>
      </c>
      <c r="AI381" s="2" t="s">
        <v>43</v>
      </c>
      <c r="AJ381" s="8"/>
      <c r="AK381" s="8"/>
    </row>
    <row r="382" spans="1:37" ht="12.5" x14ac:dyDescent="0.25">
      <c r="A382" s="1">
        <v>2020</v>
      </c>
      <c r="B382" s="3"/>
      <c r="C382" s="3" t="s">
        <v>70</v>
      </c>
      <c r="D382" s="2" t="s">
        <v>71</v>
      </c>
      <c r="E382" s="8"/>
      <c r="F382" s="1" t="s">
        <v>39</v>
      </c>
      <c r="G382" s="1" t="s">
        <v>74</v>
      </c>
      <c r="H382" s="3">
        <v>1</v>
      </c>
      <c r="I382" s="3">
        <v>73.489590000000007</v>
      </c>
      <c r="J382" s="3">
        <v>11.44853</v>
      </c>
      <c r="K382" s="3">
        <v>14.49338</v>
      </c>
      <c r="L382" s="8"/>
      <c r="M382" s="8"/>
      <c r="N382" s="8"/>
      <c r="O382" s="8"/>
      <c r="P382" s="3">
        <f t="shared" si="23"/>
        <v>2.2949999999999999</v>
      </c>
      <c r="Q382" s="3">
        <f t="shared" si="24"/>
        <v>2.3650000000000002</v>
      </c>
      <c r="R382" s="3">
        <f t="shared" si="2"/>
        <v>4.7300000000000004</v>
      </c>
      <c r="S382" s="3">
        <f t="shared" si="3"/>
        <v>4.59</v>
      </c>
      <c r="T382" s="8"/>
      <c r="U382" s="8"/>
      <c r="V382" s="8"/>
      <c r="W382" s="8"/>
      <c r="X382" s="3">
        <v>4.7300000000000004</v>
      </c>
      <c r="Y382" s="3">
        <v>4.59</v>
      </c>
      <c r="Z382" s="8">
        <f t="shared" si="5"/>
        <v>22.452727010471008</v>
      </c>
      <c r="AA382" s="8">
        <f t="shared" si="6"/>
        <v>335.01345914984279</v>
      </c>
      <c r="AB382" s="8">
        <f t="shared" si="7"/>
        <v>0.33501345914984282</v>
      </c>
      <c r="AC382" s="8"/>
      <c r="AD382" s="8"/>
      <c r="AE382" s="8"/>
      <c r="AF382" s="2"/>
      <c r="AG382" s="2" t="s">
        <v>72</v>
      </c>
      <c r="AH382" s="2" t="s">
        <v>73</v>
      </c>
      <c r="AI382" s="2" t="s">
        <v>43</v>
      </c>
      <c r="AJ382" s="8"/>
      <c r="AK382" s="8"/>
    </row>
    <row r="383" spans="1:37" ht="12.5" x14ac:dyDescent="0.25">
      <c r="A383" s="1">
        <v>2020</v>
      </c>
      <c r="B383" s="3"/>
      <c r="C383" s="3" t="s">
        <v>70</v>
      </c>
      <c r="D383" s="2" t="s">
        <v>71</v>
      </c>
      <c r="E383" s="8"/>
      <c r="F383" s="1" t="s">
        <v>39</v>
      </c>
      <c r="G383" s="1" t="s">
        <v>74</v>
      </c>
      <c r="H383" s="3">
        <v>3</v>
      </c>
      <c r="I383" s="3">
        <v>96.969579999999993</v>
      </c>
      <c r="J383" s="3">
        <v>19.982690000000002</v>
      </c>
      <c r="K383" s="3">
        <v>19.982690000000002</v>
      </c>
      <c r="L383" s="8"/>
      <c r="M383" s="8"/>
      <c r="N383" s="8"/>
      <c r="O383" s="8"/>
      <c r="P383" s="3">
        <f t="shared" si="23"/>
        <v>2.34</v>
      </c>
      <c r="Q383" s="3">
        <f t="shared" si="24"/>
        <v>2.4</v>
      </c>
      <c r="R383" s="3">
        <f t="shared" si="2"/>
        <v>4.8</v>
      </c>
      <c r="S383" s="3">
        <f t="shared" si="3"/>
        <v>4.68</v>
      </c>
      <c r="T383" s="8"/>
      <c r="U383" s="8"/>
      <c r="V383" s="8"/>
      <c r="W383" s="8"/>
      <c r="X383" s="3">
        <v>4.8</v>
      </c>
      <c r="Y383" s="3">
        <v>4.68</v>
      </c>
      <c r="Z383" s="8">
        <f t="shared" si="5"/>
        <v>24.151755046530759</v>
      </c>
      <c r="AA383" s="8">
        <f t="shared" si="6"/>
        <v>410.95318057816922</v>
      </c>
      <c r="AB383" s="8">
        <f t="shared" si="7"/>
        <v>0.41095318057816921</v>
      </c>
      <c r="AC383" s="8"/>
      <c r="AD383" s="8"/>
      <c r="AE383" s="8"/>
      <c r="AF383" s="2"/>
      <c r="AG383" s="2" t="s">
        <v>72</v>
      </c>
      <c r="AH383" s="2" t="s">
        <v>73</v>
      </c>
      <c r="AI383" s="2" t="s">
        <v>43</v>
      </c>
      <c r="AJ383" s="8"/>
      <c r="AK383" s="8"/>
    </row>
    <row r="384" spans="1:37" ht="12.5" x14ac:dyDescent="0.25">
      <c r="A384" s="1">
        <v>2020</v>
      </c>
      <c r="B384" s="3"/>
      <c r="C384" s="3" t="s">
        <v>70</v>
      </c>
      <c r="D384" s="2" t="s">
        <v>71</v>
      </c>
      <c r="E384" s="8"/>
      <c r="F384" s="1" t="s">
        <v>44</v>
      </c>
      <c r="G384" s="1" t="s">
        <v>46</v>
      </c>
      <c r="H384" s="3">
        <v>1</v>
      </c>
      <c r="I384" s="3">
        <v>163.23295999999999</v>
      </c>
      <c r="J384" s="3">
        <v>22.140979999999999</v>
      </c>
      <c r="K384" s="3">
        <v>22.624780000000001</v>
      </c>
      <c r="L384" s="8"/>
      <c r="M384" s="8"/>
      <c r="N384" s="8"/>
      <c r="O384" s="8"/>
      <c r="P384" s="3">
        <f t="shared" si="23"/>
        <v>1.9350000000000001</v>
      </c>
      <c r="Q384" s="3">
        <f t="shared" si="24"/>
        <v>2.1850000000000001</v>
      </c>
      <c r="R384" s="3">
        <f t="shared" si="2"/>
        <v>4.37</v>
      </c>
      <c r="S384" s="3">
        <f t="shared" si="3"/>
        <v>3.87</v>
      </c>
      <c r="T384" s="8"/>
      <c r="U384" s="8"/>
      <c r="V384" s="8"/>
      <c r="W384" s="8"/>
      <c r="X384" s="3">
        <v>4.37</v>
      </c>
      <c r="Y384" s="3">
        <v>3.87</v>
      </c>
      <c r="Z384" s="8">
        <f t="shared" si="5"/>
        <v>12.433237531644359</v>
      </c>
      <c r="AA384" s="8">
        <f t="shared" si="6"/>
        <v>1343.7830292238991</v>
      </c>
      <c r="AB384" s="8">
        <f t="shared" si="7"/>
        <v>1.3437830292238993</v>
      </c>
      <c r="AC384" s="8"/>
      <c r="AD384" s="8"/>
      <c r="AE384" s="8"/>
      <c r="AF384" s="2"/>
      <c r="AG384" s="2" t="s">
        <v>72</v>
      </c>
      <c r="AH384" s="2" t="s">
        <v>73</v>
      </c>
      <c r="AI384" s="2" t="s">
        <v>43</v>
      </c>
      <c r="AJ384" s="8"/>
      <c r="AK384" s="8"/>
    </row>
    <row r="385" spans="1:37" ht="12.5" x14ac:dyDescent="0.25">
      <c r="A385" s="1">
        <v>2020</v>
      </c>
      <c r="B385" s="3"/>
      <c r="C385" s="3" t="s">
        <v>70</v>
      </c>
      <c r="D385" s="2" t="s">
        <v>71</v>
      </c>
      <c r="E385" s="8"/>
      <c r="F385" s="1" t="s">
        <v>44</v>
      </c>
      <c r="G385" s="1" t="s">
        <v>40</v>
      </c>
      <c r="H385" s="3">
        <v>1</v>
      </c>
      <c r="I385" s="3">
        <v>101.57884</v>
      </c>
      <c r="J385" s="3"/>
      <c r="K385" s="3">
        <v>20.83614</v>
      </c>
      <c r="L385" s="8"/>
      <c r="M385" s="8"/>
      <c r="N385" s="8"/>
      <c r="O385" s="8"/>
      <c r="P385" s="3">
        <f t="shared" si="23"/>
        <v>2.1349999999999998</v>
      </c>
      <c r="Q385" s="3">
        <f t="shared" si="24"/>
        <v>2.335</v>
      </c>
      <c r="R385" s="3">
        <f t="shared" si="2"/>
        <v>4.67</v>
      </c>
      <c r="S385" s="3">
        <f t="shared" si="3"/>
        <v>4.2699999999999996</v>
      </c>
      <c r="T385" s="8"/>
      <c r="U385" s="8"/>
      <c r="V385" s="8"/>
      <c r="W385" s="8"/>
      <c r="X385" s="3">
        <v>4.67</v>
      </c>
      <c r="Y385" s="3">
        <v>4.2699999999999996</v>
      </c>
      <c r="Z385" s="8">
        <f t="shared" si="5"/>
        <v>17.847212898458633</v>
      </c>
      <c r="AA385" s="8">
        <f t="shared" si="6"/>
        <v>582.55692798199323</v>
      </c>
      <c r="AB385" s="8">
        <f t="shared" si="7"/>
        <v>0.58255692798199321</v>
      </c>
      <c r="AC385" s="8"/>
      <c r="AD385" s="8"/>
      <c r="AE385" s="8"/>
      <c r="AF385" s="2"/>
      <c r="AG385" s="2" t="s">
        <v>72</v>
      </c>
      <c r="AH385" s="2" t="s">
        <v>73</v>
      </c>
      <c r="AI385" s="2" t="s">
        <v>43</v>
      </c>
      <c r="AJ385" s="8"/>
      <c r="AK385" s="8"/>
    </row>
    <row r="386" spans="1:37" ht="12.5" x14ac:dyDescent="0.25">
      <c r="A386" s="1">
        <v>2020</v>
      </c>
      <c r="B386" s="3"/>
      <c r="C386" s="3" t="s">
        <v>70</v>
      </c>
      <c r="D386" s="2" t="s">
        <v>71</v>
      </c>
      <c r="E386" s="8"/>
      <c r="F386" s="1" t="s">
        <v>44</v>
      </c>
      <c r="G386" s="1" t="s">
        <v>40</v>
      </c>
      <c r="H386" s="3">
        <v>2</v>
      </c>
      <c r="I386" s="3">
        <v>114.68077</v>
      </c>
      <c r="J386" s="3"/>
      <c r="K386" s="3">
        <v>33.862909999999999</v>
      </c>
      <c r="L386" s="8"/>
      <c r="M386" s="8"/>
      <c r="N386" s="8"/>
      <c r="O386" s="8"/>
      <c r="P386" s="3">
        <f t="shared" si="23"/>
        <v>2.7349999999999999</v>
      </c>
      <c r="Q386" s="3">
        <f t="shared" si="24"/>
        <v>2.7749999999999999</v>
      </c>
      <c r="R386" s="3">
        <f t="shared" si="2"/>
        <v>5.55</v>
      </c>
      <c r="S386" s="3">
        <f t="shared" si="3"/>
        <v>5.47</v>
      </c>
      <c r="T386" s="8"/>
      <c r="U386" s="8"/>
      <c r="V386" s="8"/>
      <c r="W386" s="8"/>
      <c r="X386" s="3">
        <v>5.55</v>
      </c>
      <c r="Y386" s="3">
        <v>5.47</v>
      </c>
      <c r="Z386" s="8">
        <f t="shared" si="5"/>
        <v>44.588705165793243</v>
      </c>
      <c r="AA386" s="8">
        <f t="shared" si="6"/>
        <v>263.25174957192195</v>
      </c>
      <c r="AB386" s="8">
        <f t="shared" si="7"/>
        <v>0.26325174957192193</v>
      </c>
      <c r="AC386" s="8"/>
      <c r="AD386" s="8"/>
      <c r="AE386" s="8"/>
      <c r="AF386" s="2"/>
      <c r="AG386" s="2" t="s">
        <v>72</v>
      </c>
      <c r="AH386" s="2" t="s">
        <v>73</v>
      </c>
      <c r="AI386" s="2" t="s">
        <v>43</v>
      </c>
      <c r="AJ386" s="8"/>
      <c r="AK386" s="8"/>
    </row>
    <row r="387" spans="1:37" ht="12.5" x14ac:dyDescent="0.25">
      <c r="A387" s="1">
        <v>2020</v>
      </c>
      <c r="B387" s="3"/>
      <c r="C387" s="3" t="s">
        <v>70</v>
      </c>
      <c r="D387" s="2" t="s">
        <v>71</v>
      </c>
      <c r="E387" s="8"/>
      <c r="F387" s="1" t="s">
        <v>44</v>
      </c>
      <c r="G387" s="1" t="s">
        <v>40</v>
      </c>
      <c r="H387" s="3">
        <v>3</v>
      </c>
      <c r="I387" s="3">
        <v>190.73797999999999</v>
      </c>
      <c r="J387" s="3">
        <v>27.009609999999999</v>
      </c>
      <c r="K387" s="3">
        <v>40.420110000000001</v>
      </c>
      <c r="L387" s="8"/>
      <c r="M387" s="8"/>
      <c r="N387" s="8"/>
      <c r="O387" s="8"/>
      <c r="P387" s="3">
        <f t="shared" si="23"/>
        <v>2.88</v>
      </c>
      <c r="Q387" s="3">
        <f t="shared" si="24"/>
        <v>2.9649999999999999</v>
      </c>
      <c r="R387" s="3">
        <f t="shared" si="2"/>
        <v>5.93</v>
      </c>
      <c r="S387" s="3">
        <f t="shared" si="3"/>
        <v>5.76</v>
      </c>
      <c r="T387" s="8"/>
      <c r="U387" s="8"/>
      <c r="V387" s="8"/>
      <c r="W387" s="8"/>
      <c r="X387" s="3">
        <v>5.93</v>
      </c>
      <c r="Y387" s="3">
        <v>5.76</v>
      </c>
      <c r="Z387" s="8">
        <f t="shared" si="5"/>
        <v>55.627820210950418</v>
      </c>
      <c r="AA387" s="8">
        <f t="shared" si="6"/>
        <v>350.95437715426129</v>
      </c>
      <c r="AB387" s="8">
        <f t="shared" si="7"/>
        <v>0.35095437715426131</v>
      </c>
      <c r="AC387" s="8"/>
      <c r="AD387" s="8"/>
      <c r="AE387" s="8"/>
      <c r="AF387" s="2"/>
      <c r="AG387" s="2" t="s">
        <v>72</v>
      </c>
      <c r="AH387" s="2" t="s">
        <v>73</v>
      </c>
      <c r="AI387" s="2" t="s">
        <v>43</v>
      </c>
      <c r="AJ387" s="8"/>
      <c r="AK387" s="8"/>
    </row>
    <row r="388" spans="1:37" ht="12.5" x14ac:dyDescent="0.25">
      <c r="A388" s="1">
        <v>2020</v>
      </c>
      <c r="B388" s="3"/>
      <c r="C388" s="3" t="s">
        <v>70</v>
      </c>
      <c r="D388" s="2" t="s">
        <v>71</v>
      </c>
      <c r="E388" s="8"/>
      <c r="F388" s="1" t="s">
        <v>44</v>
      </c>
      <c r="G388" s="1" t="s">
        <v>74</v>
      </c>
      <c r="H388" s="3">
        <v>1</v>
      </c>
      <c r="I388" s="3">
        <v>74.64367</v>
      </c>
      <c r="J388" s="3"/>
      <c r="K388" s="3">
        <v>13.74225</v>
      </c>
      <c r="L388" s="8"/>
      <c r="M388" s="8"/>
      <c r="N388" s="8"/>
      <c r="O388" s="8"/>
      <c r="P388" s="3">
        <f t="shared" si="23"/>
        <v>1.835</v>
      </c>
      <c r="Q388" s="3">
        <f t="shared" si="24"/>
        <v>2.0150000000000001</v>
      </c>
      <c r="R388" s="3">
        <f t="shared" si="2"/>
        <v>4.03</v>
      </c>
      <c r="S388" s="3">
        <f t="shared" si="3"/>
        <v>3.67</v>
      </c>
      <c r="T388" s="8"/>
      <c r="U388" s="8"/>
      <c r="V388" s="8"/>
      <c r="W388" s="8"/>
      <c r="X388" s="3">
        <v>4.03</v>
      </c>
      <c r="Y388" s="3">
        <v>3.67</v>
      </c>
      <c r="Z388" s="8">
        <f t="shared" si="5"/>
        <v>9.7785202082415026</v>
      </c>
      <c r="AA388" s="8">
        <f t="shared" si="6"/>
        <v>781.31358089872015</v>
      </c>
      <c r="AB388" s="8">
        <f t="shared" si="7"/>
        <v>0.78131358089872016</v>
      </c>
      <c r="AC388" s="8"/>
      <c r="AD388" s="8"/>
      <c r="AE388" s="8"/>
      <c r="AF388" s="2"/>
      <c r="AG388" s="2" t="s">
        <v>72</v>
      </c>
      <c r="AH388" s="2" t="s">
        <v>73</v>
      </c>
      <c r="AI388" s="2" t="s">
        <v>43</v>
      </c>
      <c r="AJ388" s="8"/>
      <c r="AK388" s="8"/>
    </row>
    <row r="389" spans="1:37" ht="12.5" x14ac:dyDescent="0.25">
      <c r="A389" s="1">
        <v>2020</v>
      </c>
      <c r="B389" s="3"/>
      <c r="C389" s="3" t="s">
        <v>70</v>
      </c>
      <c r="D389" s="2" t="s">
        <v>71</v>
      </c>
      <c r="E389" s="8"/>
      <c r="F389" s="1" t="s">
        <v>44</v>
      </c>
      <c r="G389" s="1" t="s">
        <v>74</v>
      </c>
      <c r="H389" s="3">
        <v>2</v>
      </c>
      <c r="I389" s="3">
        <v>114.53187</v>
      </c>
      <c r="J389" s="3">
        <v>17.770489999999999</v>
      </c>
      <c r="K389" s="3">
        <v>22.511590000000002</v>
      </c>
      <c r="L389" s="8"/>
      <c r="M389" s="8"/>
      <c r="N389" s="8"/>
      <c r="O389" s="8"/>
      <c r="P389" s="3">
        <f t="shared" si="23"/>
        <v>2.35</v>
      </c>
      <c r="Q389" s="3">
        <f t="shared" si="24"/>
        <v>2.7</v>
      </c>
      <c r="R389" s="3">
        <f t="shared" si="2"/>
        <v>5.4</v>
      </c>
      <c r="S389" s="3">
        <f t="shared" si="3"/>
        <v>4.7</v>
      </c>
      <c r="T389" s="8"/>
      <c r="U389" s="8"/>
      <c r="V389" s="8"/>
      <c r="W389" s="8"/>
      <c r="X389" s="3">
        <v>5.4</v>
      </c>
      <c r="Y389" s="3">
        <v>4.7</v>
      </c>
      <c r="Z389" s="8">
        <f t="shared" si="5"/>
        <v>27.520557812464489</v>
      </c>
      <c r="AA389" s="8">
        <f t="shared" si="6"/>
        <v>425.9657159025881</v>
      </c>
      <c r="AB389" s="8">
        <f t="shared" si="7"/>
        <v>0.42596571590258814</v>
      </c>
      <c r="AC389" s="8"/>
      <c r="AD389" s="8"/>
      <c r="AE389" s="8"/>
      <c r="AF389" s="2"/>
      <c r="AG389" s="2" t="s">
        <v>72</v>
      </c>
      <c r="AH389" s="2" t="s">
        <v>73</v>
      </c>
      <c r="AI389" s="2" t="s">
        <v>43</v>
      </c>
      <c r="AJ389" s="8"/>
      <c r="AK389" s="8"/>
    </row>
    <row r="390" spans="1:37" ht="12.5" x14ac:dyDescent="0.25">
      <c r="A390" s="1">
        <v>2020</v>
      </c>
      <c r="B390" s="3"/>
      <c r="C390" s="3" t="s">
        <v>70</v>
      </c>
      <c r="D390" s="2" t="s">
        <v>71</v>
      </c>
      <c r="E390" s="8"/>
      <c r="F390" s="1" t="s">
        <v>45</v>
      </c>
      <c r="G390" s="1" t="s">
        <v>46</v>
      </c>
      <c r="H390" s="3">
        <v>1</v>
      </c>
      <c r="I390" s="3">
        <v>213.6397</v>
      </c>
      <c r="J390" s="3">
        <v>37.58775</v>
      </c>
      <c r="K390" s="3">
        <v>40.799140000000001</v>
      </c>
      <c r="L390" s="8"/>
      <c r="M390" s="8"/>
      <c r="N390" s="8"/>
      <c r="O390" s="8"/>
      <c r="P390" s="3">
        <f t="shared" si="23"/>
        <v>2.7</v>
      </c>
      <c r="Q390" s="3">
        <f t="shared" si="24"/>
        <v>2.83</v>
      </c>
      <c r="R390" s="3">
        <f t="shared" si="2"/>
        <v>5.66</v>
      </c>
      <c r="S390" s="3">
        <f t="shared" si="3"/>
        <v>5.4</v>
      </c>
      <c r="T390" s="8"/>
      <c r="U390" s="8"/>
      <c r="V390" s="8"/>
      <c r="W390" s="8"/>
      <c r="X390" s="3">
        <v>5.66</v>
      </c>
      <c r="Y390" s="3">
        <v>5.4</v>
      </c>
      <c r="Z390" s="8">
        <f t="shared" si="5"/>
        <v>43.748947501930097</v>
      </c>
      <c r="AA390" s="8">
        <f t="shared" si="6"/>
        <v>499.82718920156771</v>
      </c>
      <c r="AB390" s="8">
        <f t="shared" si="7"/>
        <v>0.49982718920156771</v>
      </c>
      <c r="AC390" s="8"/>
      <c r="AD390" s="8"/>
      <c r="AE390" s="8"/>
      <c r="AF390" s="2"/>
      <c r="AG390" s="2" t="s">
        <v>72</v>
      </c>
      <c r="AH390" s="2" t="s">
        <v>73</v>
      </c>
      <c r="AI390" s="2" t="s">
        <v>43</v>
      </c>
      <c r="AJ390" s="8"/>
      <c r="AK390" s="8"/>
    </row>
    <row r="391" spans="1:37" ht="12.5" x14ac:dyDescent="0.25">
      <c r="A391" s="1">
        <v>2020</v>
      </c>
      <c r="B391" s="3"/>
      <c r="C391" s="3" t="s">
        <v>70</v>
      </c>
      <c r="D391" s="2" t="s">
        <v>71</v>
      </c>
      <c r="E391" s="8"/>
      <c r="F391" s="1" t="s">
        <v>45</v>
      </c>
      <c r="G391" s="1" t="s">
        <v>46</v>
      </c>
      <c r="H391" s="3">
        <v>2</v>
      </c>
      <c r="I391" s="3">
        <v>229.28421</v>
      </c>
      <c r="J391" s="3">
        <v>30.557410000000001</v>
      </c>
      <c r="K391" s="3">
        <v>45.859769999999997</v>
      </c>
      <c r="L391" s="8"/>
      <c r="M391" s="8"/>
      <c r="N391" s="8"/>
      <c r="O391" s="8"/>
      <c r="P391" s="3">
        <f t="shared" si="23"/>
        <v>2.84</v>
      </c>
      <c r="Q391" s="3">
        <f t="shared" si="24"/>
        <v>3.01</v>
      </c>
      <c r="R391" s="3">
        <f t="shared" si="2"/>
        <v>6.02</v>
      </c>
      <c r="S391" s="3">
        <f t="shared" si="3"/>
        <v>5.68</v>
      </c>
      <c r="T391" s="8"/>
      <c r="U391" s="8"/>
      <c r="V391" s="8"/>
      <c r="W391" s="8"/>
      <c r="X391" s="3">
        <v>6.02</v>
      </c>
      <c r="Y391" s="3">
        <v>5.68</v>
      </c>
      <c r="Z391" s="8">
        <f t="shared" si="5"/>
        <v>54.151612966389095</v>
      </c>
      <c r="AA391" s="8">
        <f t="shared" si="6"/>
        <v>433.37941307383176</v>
      </c>
      <c r="AB391" s="8">
        <f t="shared" si="7"/>
        <v>0.43337941307383177</v>
      </c>
      <c r="AC391" s="8"/>
      <c r="AD391" s="8"/>
      <c r="AE391" s="8"/>
      <c r="AF391" s="2"/>
      <c r="AG391" s="2" t="s">
        <v>72</v>
      </c>
      <c r="AH391" s="2" t="s">
        <v>73</v>
      </c>
      <c r="AI391" s="2" t="s">
        <v>43</v>
      </c>
      <c r="AJ391" s="8"/>
      <c r="AK391" s="8"/>
    </row>
    <row r="392" spans="1:37" ht="12.5" x14ac:dyDescent="0.25">
      <c r="A392" s="1">
        <v>2020</v>
      </c>
      <c r="B392" s="3"/>
      <c r="C392" s="3" t="s">
        <v>70</v>
      </c>
      <c r="D392" s="2" t="s">
        <v>71</v>
      </c>
      <c r="E392" s="8"/>
      <c r="F392" s="1" t="s">
        <v>45</v>
      </c>
      <c r="G392" s="1" t="s">
        <v>40</v>
      </c>
      <c r="H392" s="3">
        <v>1</v>
      </c>
      <c r="I392" s="3">
        <v>80.501000000000005</v>
      </c>
      <c r="J392" s="3">
        <v>16.689139999999998</v>
      </c>
      <c r="K392" s="3">
        <v>24.202860000000001</v>
      </c>
      <c r="L392" s="8"/>
      <c r="M392" s="8"/>
      <c r="N392" s="8"/>
      <c r="O392" s="8"/>
      <c r="P392" s="3">
        <f t="shared" si="23"/>
        <v>2.4500000000000002</v>
      </c>
      <c r="Q392" s="3">
        <f t="shared" si="24"/>
        <v>2.52</v>
      </c>
      <c r="R392" s="3">
        <f t="shared" si="2"/>
        <v>5.04</v>
      </c>
      <c r="S392" s="3">
        <f t="shared" si="3"/>
        <v>4.9000000000000004</v>
      </c>
      <c r="T392" s="8"/>
      <c r="U392" s="8"/>
      <c r="V392" s="8"/>
      <c r="W392" s="8"/>
      <c r="X392" s="3">
        <v>5.04</v>
      </c>
      <c r="Y392" s="3">
        <v>4.9000000000000004</v>
      </c>
      <c r="Z392" s="8">
        <f t="shared" si="5"/>
        <v>29.106412185547121</v>
      </c>
      <c r="AA392" s="8">
        <f t="shared" si="6"/>
        <v>283.08582721592666</v>
      </c>
      <c r="AB392" s="8">
        <f t="shared" si="7"/>
        <v>0.28308582721592668</v>
      </c>
      <c r="AC392" s="8"/>
      <c r="AD392" s="8"/>
      <c r="AE392" s="8"/>
      <c r="AF392" s="2"/>
      <c r="AG392" s="2" t="s">
        <v>72</v>
      </c>
      <c r="AH392" s="2" t="s">
        <v>73</v>
      </c>
      <c r="AI392" s="2" t="s">
        <v>43</v>
      </c>
      <c r="AJ392" s="8"/>
      <c r="AK392" s="8"/>
    </row>
    <row r="393" spans="1:37" ht="12.5" x14ac:dyDescent="0.25">
      <c r="A393" s="1">
        <v>2020</v>
      </c>
      <c r="B393" s="3"/>
      <c r="C393" s="3" t="s">
        <v>70</v>
      </c>
      <c r="D393" s="2" t="s">
        <v>71</v>
      </c>
      <c r="E393" s="8"/>
      <c r="F393" s="1" t="s">
        <v>45</v>
      </c>
      <c r="G393" s="1" t="s">
        <v>40</v>
      </c>
      <c r="H393" s="3">
        <v>2</v>
      </c>
      <c r="I393" s="3">
        <v>136.76194000000001</v>
      </c>
      <c r="J393" s="3">
        <v>27.43805</v>
      </c>
      <c r="K393" s="3">
        <v>30.098130000000001</v>
      </c>
      <c r="L393" s="8"/>
      <c r="M393" s="8"/>
      <c r="N393" s="8"/>
      <c r="O393" s="8"/>
      <c r="P393" s="3">
        <f t="shared" si="23"/>
        <v>3.1</v>
      </c>
      <c r="Q393" s="3">
        <f t="shared" si="24"/>
        <v>3.19</v>
      </c>
      <c r="R393" s="3">
        <f t="shared" si="2"/>
        <v>6.38</v>
      </c>
      <c r="S393" s="3">
        <f t="shared" si="3"/>
        <v>6.2</v>
      </c>
      <c r="T393" s="8"/>
      <c r="U393" s="8"/>
      <c r="V393" s="8"/>
      <c r="W393" s="8"/>
      <c r="X393" s="3">
        <v>6.38</v>
      </c>
      <c r="Y393" s="3">
        <v>6.2</v>
      </c>
      <c r="Z393" s="8">
        <f t="shared" si="5"/>
        <v>74.638971427617093</v>
      </c>
      <c r="AA393" s="8">
        <f t="shared" si="6"/>
        <v>187.54484597890939</v>
      </c>
      <c r="AB393" s="8">
        <f t="shared" si="7"/>
        <v>0.18754484597890939</v>
      </c>
      <c r="AC393" s="8"/>
      <c r="AD393" s="8"/>
      <c r="AE393" s="8"/>
      <c r="AF393" s="2"/>
      <c r="AG393" s="2" t="s">
        <v>72</v>
      </c>
      <c r="AH393" s="2" t="s">
        <v>73</v>
      </c>
      <c r="AI393" s="2" t="s">
        <v>43</v>
      </c>
      <c r="AJ393" s="8"/>
      <c r="AK393" s="8"/>
    </row>
    <row r="394" spans="1:37" ht="12.5" x14ac:dyDescent="0.25">
      <c r="A394" s="1">
        <v>2020</v>
      </c>
      <c r="B394" s="3"/>
      <c r="C394" s="3" t="s">
        <v>70</v>
      </c>
      <c r="D394" s="2" t="s">
        <v>71</v>
      </c>
      <c r="E394" s="8"/>
      <c r="F394" s="1" t="s">
        <v>45</v>
      </c>
      <c r="G394" s="1" t="s">
        <v>40</v>
      </c>
      <c r="H394" s="3">
        <v>3</v>
      </c>
      <c r="I394" s="3">
        <v>107.58421</v>
      </c>
      <c r="J394" s="3"/>
      <c r="K394" s="3">
        <v>24.749089999999999</v>
      </c>
      <c r="L394" s="8"/>
      <c r="M394" s="8"/>
      <c r="N394" s="8"/>
      <c r="O394" s="8"/>
      <c r="P394" s="3">
        <f t="shared" si="23"/>
        <v>2.355</v>
      </c>
      <c r="Q394" s="3">
        <f t="shared" si="24"/>
        <v>2.68</v>
      </c>
      <c r="R394" s="3">
        <f t="shared" si="2"/>
        <v>5.36</v>
      </c>
      <c r="S394" s="3">
        <f t="shared" si="3"/>
        <v>4.71</v>
      </c>
      <c r="T394" s="8"/>
      <c r="U394" s="8"/>
      <c r="V394" s="8"/>
      <c r="W394" s="8"/>
      <c r="X394" s="3">
        <v>5.36</v>
      </c>
      <c r="Y394" s="3">
        <v>4.71</v>
      </c>
      <c r="Z394" s="8">
        <f t="shared" si="5"/>
        <v>27.491435001165282</v>
      </c>
      <c r="AA394" s="8">
        <f t="shared" si="6"/>
        <v>400.54992256951709</v>
      </c>
      <c r="AB394" s="8">
        <f t="shared" si="7"/>
        <v>0.4005499225695171</v>
      </c>
      <c r="AC394" s="8"/>
      <c r="AD394" s="8"/>
      <c r="AE394" s="8"/>
      <c r="AF394" s="2"/>
      <c r="AG394" s="2" t="s">
        <v>72</v>
      </c>
      <c r="AH394" s="2" t="s">
        <v>73</v>
      </c>
      <c r="AI394" s="2" t="s">
        <v>43</v>
      </c>
      <c r="AJ394" s="8"/>
      <c r="AK394" s="8"/>
    </row>
    <row r="395" spans="1:37" ht="12.5" x14ac:dyDescent="0.25">
      <c r="A395" s="1">
        <v>2020</v>
      </c>
      <c r="B395" s="3"/>
      <c r="C395" s="3" t="s">
        <v>70</v>
      </c>
      <c r="D395" s="2" t="s">
        <v>71</v>
      </c>
      <c r="E395" s="8"/>
      <c r="F395" s="1" t="s">
        <v>45</v>
      </c>
      <c r="G395" s="1" t="s">
        <v>74</v>
      </c>
      <c r="H395" s="3">
        <v>1</v>
      </c>
      <c r="I395" s="3">
        <v>62.52214</v>
      </c>
      <c r="J395" s="3">
        <v>15.274290000000001</v>
      </c>
      <c r="K395" s="3">
        <v>15.713939999999999</v>
      </c>
      <c r="L395" s="8"/>
      <c r="M395" s="8"/>
      <c r="N395" s="8"/>
      <c r="O395" s="8"/>
      <c r="P395" s="3">
        <f t="shared" si="23"/>
        <v>2.1549999999999998</v>
      </c>
      <c r="Q395" s="3">
        <f t="shared" si="24"/>
        <v>2.4049999999999998</v>
      </c>
      <c r="R395" s="3">
        <f t="shared" si="2"/>
        <v>4.8099999999999996</v>
      </c>
      <c r="S395" s="3">
        <f t="shared" si="3"/>
        <v>4.3099999999999996</v>
      </c>
      <c r="T395" s="8"/>
      <c r="U395" s="8"/>
      <c r="V395" s="8"/>
      <c r="W395" s="8"/>
      <c r="X395" s="3">
        <v>4.8099999999999996</v>
      </c>
      <c r="Y395" s="3">
        <v>4.3099999999999996</v>
      </c>
      <c r="Z395" s="8">
        <f t="shared" si="5"/>
        <v>18.903698655056616</v>
      </c>
      <c r="AA395" s="8">
        <f t="shared" si="6"/>
        <v>338.52642568468309</v>
      </c>
      <c r="AB395" s="8">
        <f t="shared" si="7"/>
        <v>0.33852642568468311</v>
      </c>
      <c r="AC395" s="8"/>
      <c r="AD395" s="8"/>
      <c r="AE395" s="8"/>
      <c r="AF395" s="2"/>
      <c r="AG395" s="2" t="s">
        <v>72</v>
      </c>
      <c r="AH395" s="2" t="s">
        <v>73</v>
      </c>
      <c r="AI395" s="2" t="s">
        <v>43</v>
      </c>
      <c r="AJ395" s="8"/>
      <c r="AK395" s="8"/>
    </row>
    <row r="396" spans="1:37" ht="12.5" x14ac:dyDescent="0.25">
      <c r="A396" s="1">
        <v>2020</v>
      </c>
      <c r="B396" s="3"/>
      <c r="C396" s="3" t="s">
        <v>70</v>
      </c>
      <c r="D396" s="2" t="s">
        <v>71</v>
      </c>
      <c r="E396" s="8"/>
      <c r="F396" s="1" t="s">
        <v>45</v>
      </c>
      <c r="G396" s="1" t="s">
        <v>74</v>
      </c>
      <c r="H396" s="3">
        <v>2</v>
      </c>
      <c r="I396" s="3">
        <v>76.294600000000003</v>
      </c>
      <c r="J396" s="3"/>
      <c r="K396" s="3">
        <v>12.42658</v>
      </c>
      <c r="L396" s="8"/>
      <c r="M396" s="8"/>
      <c r="N396" s="8"/>
      <c r="O396" s="8"/>
      <c r="P396" s="3">
        <f t="shared" si="23"/>
        <v>1.56</v>
      </c>
      <c r="Q396" s="3">
        <f t="shared" si="24"/>
        <v>1.7749999999999999</v>
      </c>
      <c r="R396" s="3">
        <f t="shared" si="2"/>
        <v>3.55</v>
      </c>
      <c r="S396" s="3">
        <f t="shared" si="3"/>
        <v>3.12</v>
      </c>
      <c r="T396" s="8"/>
      <c r="U396" s="8"/>
      <c r="V396" s="8"/>
      <c r="W396" s="8"/>
      <c r="X396" s="3">
        <v>3.55</v>
      </c>
      <c r="Y396" s="3">
        <v>3.12</v>
      </c>
      <c r="Z396" s="8">
        <f t="shared" si="5"/>
        <v>5.2925142231595199</v>
      </c>
      <c r="AA396" s="8">
        <f t="shared" si="6"/>
        <v>1475.4934752928855</v>
      </c>
      <c r="AB396" s="8">
        <f t="shared" si="7"/>
        <v>1.4754934752928854</v>
      </c>
      <c r="AC396" s="8"/>
      <c r="AD396" s="8"/>
      <c r="AE396" s="8"/>
      <c r="AF396" s="2"/>
      <c r="AG396" s="2" t="s">
        <v>72</v>
      </c>
      <c r="AH396" s="2" t="s">
        <v>73</v>
      </c>
      <c r="AI396" s="2" t="s">
        <v>43</v>
      </c>
      <c r="AJ396" s="8"/>
      <c r="AK396" s="8"/>
    </row>
    <row r="397" spans="1:37" ht="12.5" x14ac:dyDescent="0.25">
      <c r="A397" s="1">
        <v>2020</v>
      </c>
      <c r="B397" s="3"/>
      <c r="C397" s="3" t="s">
        <v>70</v>
      </c>
      <c r="D397" s="2" t="s">
        <v>71</v>
      </c>
      <c r="E397" s="8"/>
      <c r="F397" s="1" t="s">
        <v>45</v>
      </c>
      <c r="G397" s="1" t="s">
        <v>74</v>
      </c>
      <c r="H397" s="3">
        <v>3</v>
      </c>
      <c r="I397" s="3">
        <v>58.930480000000003</v>
      </c>
      <c r="J397" s="3">
        <v>9.6515000000000004</v>
      </c>
      <c r="K397" s="3">
        <v>10.00332</v>
      </c>
      <c r="L397" s="8"/>
      <c r="M397" s="8"/>
      <c r="N397" s="8"/>
      <c r="O397" s="8"/>
      <c r="P397" s="3">
        <f t="shared" si="23"/>
        <v>1.865</v>
      </c>
      <c r="Q397" s="3">
        <f t="shared" si="24"/>
        <v>1.96</v>
      </c>
      <c r="R397" s="3">
        <f t="shared" si="2"/>
        <v>3.92</v>
      </c>
      <c r="S397" s="3">
        <f t="shared" si="3"/>
        <v>3.73</v>
      </c>
      <c r="T397" s="8"/>
      <c r="U397" s="8"/>
      <c r="V397" s="8"/>
      <c r="W397" s="8"/>
      <c r="X397" s="3">
        <v>3.92</v>
      </c>
      <c r="Y397" s="3">
        <v>3.73</v>
      </c>
      <c r="Z397" s="8">
        <f t="shared" si="5"/>
        <v>9.9857907473684442</v>
      </c>
      <c r="AA397" s="8">
        <f t="shared" si="6"/>
        <v>604.03630761602153</v>
      </c>
      <c r="AB397" s="8">
        <f t="shared" si="7"/>
        <v>0.60403630761602156</v>
      </c>
      <c r="AC397" s="8"/>
      <c r="AD397" s="8"/>
      <c r="AE397" s="8"/>
      <c r="AF397" s="2"/>
      <c r="AG397" s="2" t="s">
        <v>72</v>
      </c>
      <c r="AH397" s="2" t="s">
        <v>73</v>
      </c>
      <c r="AI397" s="2" t="s">
        <v>43</v>
      </c>
      <c r="AJ397" s="8"/>
      <c r="AK397" s="8"/>
    </row>
    <row r="398" spans="1:37" ht="12.5" x14ac:dyDescent="0.25">
      <c r="A398" s="1">
        <v>2020</v>
      </c>
      <c r="B398" s="3"/>
      <c r="C398" s="3" t="s">
        <v>70</v>
      </c>
      <c r="D398" s="2" t="s">
        <v>71</v>
      </c>
      <c r="E398" s="8"/>
      <c r="F398" s="1" t="s">
        <v>47</v>
      </c>
      <c r="G398" s="1" t="s">
        <v>46</v>
      </c>
      <c r="H398" s="3">
        <v>1</v>
      </c>
      <c r="I398" s="3">
        <v>122.72751</v>
      </c>
      <c r="J398" s="3">
        <v>9.7271699999999992</v>
      </c>
      <c r="K398" s="3">
        <v>27.849509999999999</v>
      </c>
      <c r="L398" s="8"/>
      <c r="M398" s="8"/>
      <c r="N398" s="8"/>
      <c r="O398" s="8"/>
      <c r="P398" s="3">
        <f t="shared" si="23"/>
        <v>2.56</v>
      </c>
      <c r="Q398" s="3">
        <f t="shared" si="24"/>
        <v>2.82</v>
      </c>
      <c r="R398" s="3">
        <f t="shared" si="2"/>
        <v>5.64</v>
      </c>
      <c r="S398" s="3">
        <f t="shared" si="3"/>
        <v>5.12</v>
      </c>
      <c r="T398" s="8"/>
      <c r="U398" s="8"/>
      <c r="V398" s="8"/>
      <c r="W398" s="8"/>
      <c r="X398" s="3">
        <v>5.64</v>
      </c>
      <c r="Y398" s="3">
        <v>5.12</v>
      </c>
      <c r="Z398" s="8">
        <f t="shared" si="5"/>
        <v>37.158560865968845</v>
      </c>
      <c r="AA398" s="8">
        <f t="shared" si="6"/>
        <v>338.05593436287876</v>
      </c>
      <c r="AB398" s="8">
        <f t="shared" si="7"/>
        <v>0.33805593436287878</v>
      </c>
      <c r="AC398" s="8"/>
      <c r="AD398" s="8"/>
      <c r="AE398" s="8"/>
      <c r="AF398" s="2"/>
      <c r="AG398" s="2" t="s">
        <v>72</v>
      </c>
      <c r="AH398" s="2" t="s">
        <v>73</v>
      </c>
      <c r="AI398" s="2" t="s">
        <v>43</v>
      </c>
      <c r="AJ398" s="8"/>
      <c r="AK398" s="8"/>
    </row>
    <row r="399" spans="1:37" ht="12.5" x14ac:dyDescent="0.25">
      <c r="A399" s="1">
        <v>2020</v>
      </c>
      <c r="B399" s="3"/>
      <c r="C399" s="3" t="s">
        <v>70</v>
      </c>
      <c r="D399" s="2" t="s">
        <v>71</v>
      </c>
      <c r="E399" s="8"/>
      <c r="F399" s="1" t="s">
        <v>47</v>
      </c>
      <c r="G399" s="1" t="s">
        <v>40</v>
      </c>
      <c r="H399" s="3">
        <v>2</v>
      </c>
      <c r="I399" s="3">
        <v>164.65504000000001</v>
      </c>
      <c r="J399" s="3">
        <v>23.998809999999999</v>
      </c>
      <c r="K399" s="3">
        <v>45.875369999999997</v>
      </c>
      <c r="L399" s="8"/>
      <c r="M399" s="8"/>
      <c r="N399" s="8"/>
      <c r="O399" s="8"/>
      <c r="P399" s="3">
        <f t="shared" si="23"/>
        <v>2.9550000000000001</v>
      </c>
      <c r="Q399" s="3">
        <f t="shared" si="24"/>
        <v>3.06</v>
      </c>
      <c r="R399" s="3">
        <f t="shared" si="2"/>
        <v>6.12</v>
      </c>
      <c r="S399" s="3">
        <f t="shared" si="3"/>
        <v>5.91</v>
      </c>
      <c r="T399" s="8"/>
      <c r="U399" s="8"/>
      <c r="V399" s="8"/>
      <c r="W399" s="8"/>
      <c r="X399" s="3">
        <v>6.12</v>
      </c>
      <c r="Y399" s="3">
        <v>5.91</v>
      </c>
      <c r="Z399" s="8">
        <f t="shared" si="5"/>
        <v>62.013145903289868</v>
      </c>
      <c r="AA399" s="8">
        <f t="shared" si="6"/>
        <v>271.76704489317945</v>
      </c>
      <c r="AB399" s="8">
        <f t="shared" si="7"/>
        <v>0.27176704489317943</v>
      </c>
      <c r="AC399" s="8"/>
      <c r="AD399" s="8"/>
      <c r="AE399" s="8"/>
      <c r="AF399" s="2"/>
      <c r="AG399" s="2" t="s">
        <v>72</v>
      </c>
      <c r="AH399" s="2" t="s">
        <v>73</v>
      </c>
      <c r="AI399" s="2" t="s">
        <v>43</v>
      </c>
      <c r="AJ399" s="8"/>
      <c r="AK399" s="8"/>
    </row>
    <row r="400" spans="1:37" ht="12.5" x14ac:dyDescent="0.25">
      <c r="A400" s="1">
        <v>2020</v>
      </c>
      <c r="B400" s="3"/>
      <c r="C400" s="3" t="s">
        <v>70</v>
      </c>
      <c r="D400" s="2" t="s">
        <v>71</v>
      </c>
      <c r="E400" s="8"/>
      <c r="F400" s="1" t="s">
        <v>47</v>
      </c>
      <c r="G400" s="1" t="s">
        <v>40</v>
      </c>
      <c r="H400" s="3">
        <v>3</v>
      </c>
      <c r="I400" s="3">
        <v>129.15589</v>
      </c>
      <c r="J400" s="3">
        <v>31.204280000000001</v>
      </c>
      <c r="K400" s="3">
        <v>39.360149999999997</v>
      </c>
      <c r="L400" s="8"/>
      <c r="M400" s="8"/>
      <c r="N400" s="8"/>
      <c r="O400" s="8"/>
      <c r="P400" s="3">
        <f t="shared" si="23"/>
        <v>3.05</v>
      </c>
      <c r="Q400" s="3">
        <f t="shared" si="24"/>
        <v>3.15</v>
      </c>
      <c r="R400" s="3">
        <f t="shared" si="2"/>
        <v>6.3</v>
      </c>
      <c r="S400" s="3">
        <f t="shared" si="3"/>
        <v>6.1</v>
      </c>
      <c r="T400" s="8"/>
      <c r="U400" s="8"/>
      <c r="V400" s="8"/>
      <c r="W400" s="8"/>
      <c r="X400" s="3">
        <v>6.3</v>
      </c>
      <c r="Y400" s="3">
        <v>6.1</v>
      </c>
      <c r="Z400" s="8">
        <f t="shared" si="5"/>
        <v>70.193993832158228</v>
      </c>
      <c r="AA400" s="8">
        <f t="shared" si="6"/>
        <v>188.33012298247809</v>
      </c>
      <c r="AB400" s="8">
        <f t="shared" si="7"/>
        <v>0.18833012298247809</v>
      </c>
      <c r="AC400" s="8"/>
      <c r="AD400" s="8"/>
      <c r="AE400" s="8"/>
      <c r="AF400" s="2"/>
      <c r="AG400" s="2" t="s">
        <v>72</v>
      </c>
      <c r="AH400" s="2" t="s">
        <v>73</v>
      </c>
      <c r="AI400" s="2" t="s">
        <v>43</v>
      </c>
      <c r="AJ400" s="8"/>
      <c r="AK400" s="8"/>
    </row>
    <row r="401" spans="1:37" ht="12.5" x14ac:dyDescent="0.25">
      <c r="A401" s="1">
        <v>2020</v>
      </c>
      <c r="B401" s="3"/>
      <c r="C401" s="3" t="s">
        <v>70</v>
      </c>
      <c r="D401" s="2" t="s">
        <v>71</v>
      </c>
      <c r="E401" s="8"/>
      <c r="F401" s="1" t="s">
        <v>47</v>
      </c>
      <c r="G401" s="1" t="s">
        <v>74</v>
      </c>
      <c r="H401" s="3">
        <v>1</v>
      </c>
      <c r="I401" s="3">
        <v>66.902839999999998</v>
      </c>
      <c r="J401" s="3"/>
      <c r="K401" s="3"/>
      <c r="L401" s="8"/>
      <c r="M401" s="8"/>
      <c r="N401" s="8"/>
      <c r="O401" s="8"/>
      <c r="P401" s="3">
        <f t="shared" si="23"/>
        <v>1.835</v>
      </c>
      <c r="Q401" s="3">
        <f t="shared" si="24"/>
        <v>2.23</v>
      </c>
      <c r="R401" s="3">
        <f t="shared" si="2"/>
        <v>4.46</v>
      </c>
      <c r="S401" s="3">
        <f t="shared" si="3"/>
        <v>3.67</v>
      </c>
      <c r="T401" s="8"/>
      <c r="U401" s="8"/>
      <c r="V401" s="8"/>
      <c r="W401" s="8"/>
      <c r="X401" s="3">
        <v>4.46</v>
      </c>
      <c r="Y401" s="3">
        <v>3.67</v>
      </c>
      <c r="Z401" s="8">
        <f t="shared" si="5"/>
        <v>10.821885888029056</v>
      </c>
      <c r="AA401" s="8">
        <f t="shared" si="6"/>
        <v>632.77182061291262</v>
      </c>
      <c r="AB401" s="8">
        <f t="shared" si="7"/>
        <v>0.63277182061291259</v>
      </c>
      <c r="AC401" s="8"/>
      <c r="AD401" s="8"/>
      <c r="AE401" s="8"/>
      <c r="AF401" s="2"/>
      <c r="AG401" s="2" t="s">
        <v>72</v>
      </c>
      <c r="AH401" s="2" t="s">
        <v>73</v>
      </c>
      <c r="AI401" s="2" t="s">
        <v>43</v>
      </c>
      <c r="AJ401" s="8"/>
      <c r="AK401" s="8"/>
    </row>
    <row r="402" spans="1:37" ht="12.5" x14ac:dyDescent="0.25">
      <c r="A402" s="1">
        <v>2020</v>
      </c>
      <c r="B402" s="3"/>
      <c r="C402" s="3" t="s">
        <v>70</v>
      </c>
      <c r="D402" s="2" t="s">
        <v>71</v>
      </c>
      <c r="E402" s="8"/>
      <c r="F402" s="1" t="s">
        <v>47</v>
      </c>
      <c r="G402" s="1" t="s">
        <v>74</v>
      </c>
      <c r="H402" s="3">
        <v>2</v>
      </c>
      <c r="I402" s="3">
        <v>63.57555</v>
      </c>
      <c r="J402" s="3">
        <v>8.7554300000000005</v>
      </c>
      <c r="K402" s="3">
        <v>11.766679999999999</v>
      </c>
      <c r="L402" s="8"/>
      <c r="M402" s="8"/>
      <c r="N402" s="8"/>
      <c r="O402" s="8"/>
      <c r="P402" s="3">
        <f t="shared" si="23"/>
        <v>1.86</v>
      </c>
      <c r="Q402" s="3">
        <f t="shared" si="24"/>
        <v>2.2450000000000001</v>
      </c>
      <c r="R402" s="3">
        <f t="shared" si="2"/>
        <v>4.49</v>
      </c>
      <c r="S402" s="3">
        <f t="shared" si="3"/>
        <v>3.72</v>
      </c>
      <c r="T402" s="8"/>
      <c r="U402" s="8"/>
      <c r="V402" s="8"/>
      <c r="W402" s="8"/>
      <c r="X402" s="3">
        <v>4.49</v>
      </c>
      <c r="Y402" s="3">
        <v>3.72</v>
      </c>
      <c r="Z402" s="8">
        <f t="shared" si="5"/>
        <v>11.346059568865231</v>
      </c>
      <c r="AA402" s="8">
        <f t="shared" si="6"/>
        <v>573.52267552706098</v>
      </c>
      <c r="AB402" s="8">
        <f t="shared" si="7"/>
        <v>0.57352267552706104</v>
      </c>
      <c r="AC402" s="8"/>
      <c r="AD402" s="8"/>
      <c r="AE402" s="8"/>
      <c r="AF402" s="2"/>
      <c r="AG402" s="2" t="s">
        <v>72</v>
      </c>
      <c r="AH402" s="2" t="s">
        <v>73</v>
      </c>
      <c r="AI402" s="2" t="s">
        <v>43</v>
      </c>
      <c r="AJ402" s="8"/>
      <c r="AK402" s="8"/>
    </row>
    <row r="403" spans="1:37" ht="12.5" x14ac:dyDescent="0.25">
      <c r="A403" s="1">
        <v>2020</v>
      </c>
      <c r="B403" s="3"/>
      <c r="C403" s="3" t="s">
        <v>70</v>
      </c>
      <c r="D403" s="2" t="s">
        <v>71</v>
      </c>
      <c r="E403" s="8"/>
      <c r="F403" s="1" t="s">
        <v>47</v>
      </c>
      <c r="G403" s="1" t="s">
        <v>74</v>
      </c>
      <c r="H403" s="3">
        <v>3</v>
      </c>
      <c r="I403" s="3">
        <v>83.652010000000004</v>
      </c>
      <c r="J403" s="3">
        <v>12.17155</v>
      </c>
      <c r="K403" s="3">
        <v>19.343789999999998</v>
      </c>
      <c r="L403" s="8"/>
      <c r="M403" s="8"/>
      <c r="N403" s="8"/>
      <c r="O403" s="8"/>
      <c r="P403" s="3">
        <f t="shared" si="23"/>
        <v>2.1949999999999998</v>
      </c>
      <c r="Q403" s="3">
        <f t="shared" si="24"/>
        <v>2.3250000000000002</v>
      </c>
      <c r="R403" s="3">
        <f t="shared" si="2"/>
        <v>4.6500000000000004</v>
      </c>
      <c r="S403" s="3">
        <f t="shared" si="3"/>
        <v>4.3899999999999997</v>
      </c>
      <c r="T403" s="8"/>
      <c r="U403" s="8"/>
      <c r="V403" s="8"/>
      <c r="W403" s="8"/>
      <c r="X403" s="3">
        <v>4.6500000000000004</v>
      </c>
      <c r="Y403" s="3">
        <v>4.3899999999999997</v>
      </c>
      <c r="Z403" s="8">
        <f t="shared" si="5"/>
        <v>19.311517959088686</v>
      </c>
      <c r="AA403" s="8">
        <f t="shared" si="6"/>
        <v>443.3691743797915</v>
      </c>
      <c r="AB403" s="8">
        <f t="shared" si="7"/>
        <v>0.44336917437979151</v>
      </c>
      <c r="AC403" s="8"/>
      <c r="AD403" s="8"/>
      <c r="AE403" s="8"/>
      <c r="AF403" s="2"/>
      <c r="AG403" s="2" t="s">
        <v>72</v>
      </c>
      <c r="AH403" s="2" t="s">
        <v>73</v>
      </c>
      <c r="AI403" s="2" t="s">
        <v>43</v>
      </c>
      <c r="AJ403" s="8"/>
      <c r="AK403" s="8"/>
    </row>
    <row r="404" spans="1:37" ht="12.5" x14ac:dyDescent="0.25">
      <c r="A404" s="1">
        <v>2020</v>
      </c>
      <c r="B404" s="3"/>
      <c r="C404" s="3" t="s">
        <v>70</v>
      </c>
      <c r="D404" s="2" t="s">
        <v>71</v>
      </c>
      <c r="E404" s="8"/>
      <c r="F404" s="1" t="s">
        <v>48</v>
      </c>
      <c r="G404" s="1" t="s">
        <v>46</v>
      </c>
      <c r="H404" s="3">
        <v>1</v>
      </c>
      <c r="I404" s="3">
        <v>68.488200000000006</v>
      </c>
      <c r="J404" s="3">
        <v>7.0934900000000001</v>
      </c>
      <c r="K404" s="3">
        <v>16.038900000000002</v>
      </c>
      <c r="L404" s="8"/>
      <c r="M404" s="8"/>
      <c r="N404" s="8"/>
      <c r="O404" s="8"/>
      <c r="P404" s="3">
        <f t="shared" si="23"/>
        <v>2.35</v>
      </c>
      <c r="Q404" s="3">
        <f t="shared" si="24"/>
        <v>2.67</v>
      </c>
      <c r="R404" s="3">
        <f t="shared" si="2"/>
        <v>5.34</v>
      </c>
      <c r="S404" s="3">
        <f t="shared" si="3"/>
        <v>4.7</v>
      </c>
      <c r="T404" s="8"/>
      <c r="U404" s="8"/>
      <c r="V404" s="8"/>
      <c r="W404" s="8"/>
      <c r="X404" s="3">
        <v>5.34</v>
      </c>
      <c r="Y404" s="3">
        <v>4.7</v>
      </c>
      <c r="Z404" s="8">
        <f t="shared" si="5"/>
        <v>27.214773836770433</v>
      </c>
      <c r="AA404" s="8">
        <f t="shared" si="6"/>
        <v>257.58261595503603</v>
      </c>
      <c r="AB404" s="8">
        <f t="shared" si="7"/>
        <v>0.25758261595503607</v>
      </c>
      <c r="AC404" s="8"/>
      <c r="AD404" s="8"/>
      <c r="AE404" s="8"/>
      <c r="AF404" s="2"/>
      <c r="AG404" s="2" t="s">
        <v>72</v>
      </c>
      <c r="AH404" s="2" t="s">
        <v>73</v>
      </c>
      <c r="AI404" s="2" t="s">
        <v>43</v>
      </c>
      <c r="AJ404" s="8"/>
      <c r="AK404" s="8"/>
    </row>
    <row r="405" spans="1:37" ht="12.5" x14ac:dyDescent="0.25">
      <c r="A405" s="1">
        <v>2020</v>
      </c>
      <c r="B405" s="3"/>
      <c r="C405" s="3" t="s">
        <v>70</v>
      </c>
      <c r="D405" s="2" t="s">
        <v>71</v>
      </c>
      <c r="E405" s="8"/>
      <c r="F405" s="1" t="s">
        <v>48</v>
      </c>
      <c r="G405" s="1" t="s">
        <v>46</v>
      </c>
      <c r="H405" s="3">
        <v>2</v>
      </c>
      <c r="I405" s="3">
        <v>177.31479999999999</v>
      </c>
      <c r="J405" s="3">
        <v>17.88194</v>
      </c>
      <c r="K405" s="3">
        <v>23.589960000000001</v>
      </c>
      <c r="L405" s="8"/>
      <c r="M405" s="8"/>
      <c r="N405" s="8"/>
      <c r="O405" s="8"/>
      <c r="P405" s="3">
        <f t="shared" si="23"/>
        <v>2.2250000000000001</v>
      </c>
      <c r="Q405" s="3">
        <f t="shared" si="24"/>
        <v>2.4950000000000001</v>
      </c>
      <c r="R405" s="3">
        <f t="shared" si="2"/>
        <v>4.99</v>
      </c>
      <c r="S405" s="3">
        <f t="shared" si="3"/>
        <v>4.45</v>
      </c>
      <c r="T405" s="8"/>
      <c r="U405" s="8"/>
      <c r="V405" s="8"/>
      <c r="W405" s="8"/>
      <c r="X405" s="3">
        <v>4.99</v>
      </c>
      <c r="Y405" s="3">
        <v>4.45</v>
      </c>
      <c r="Z405" s="8">
        <f t="shared" si="5"/>
        <v>21.584921685016855</v>
      </c>
      <c r="AA405" s="8">
        <f t="shared" si="6"/>
        <v>840.81419689674885</v>
      </c>
      <c r="AB405" s="8">
        <f t="shared" si="7"/>
        <v>0.84081419689674886</v>
      </c>
      <c r="AC405" s="8"/>
      <c r="AD405" s="8"/>
      <c r="AE405" s="8"/>
      <c r="AF405" s="2"/>
      <c r="AG405" s="2" t="s">
        <v>72</v>
      </c>
      <c r="AH405" s="2" t="s">
        <v>73</v>
      </c>
      <c r="AI405" s="2" t="s">
        <v>43</v>
      </c>
      <c r="AJ405" s="8"/>
      <c r="AK405" s="8"/>
    </row>
    <row r="406" spans="1:37" ht="12.5" x14ac:dyDescent="0.25">
      <c r="A406" s="1">
        <v>2020</v>
      </c>
      <c r="B406" s="3"/>
      <c r="C406" s="3" t="s">
        <v>70</v>
      </c>
      <c r="D406" s="2" t="s">
        <v>71</v>
      </c>
      <c r="E406" s="8"/>
      <c r="F406" s="1" t="s">
        <v>48</v>
      </c>
      <c r="G406" s="1" t="s">
        <v>46</v>
      </c>
      <c r="H406" s="3">
        <v>3</v>
      </c>
      <c r="I406" s="3">
        <v>176.00720000000001</v>
      </c>
      <c r="J406" s="3">
        <v>36.380870000000002</v>
      </c>
      <c r="K406" s="3">
        <v>37.000590000000003</v>
      </c>
      <c r="L406" s="8"/>
      <c r="M406" s="8"/>
      <c r="N406" s="8"/>
      <c r="O406" s="8"/>
      <c r="P406" s="3">
        <f t="shared" si="23"/>
        <v>2.895</v>
      </c>
      <c r="Q406" s="3">
        <f t="shared" si="24"/>
        <v>3.145</v>
      </c>
      <c r="R406" s="3">
        <f t="shared" si="2"/>
        <v>6.29</v>
      </c>
      <c r="S406" s="3">
        <f t="shared" si="3"/>
        <v>5.79</v>
      </c>
      <c r="T406" s="8"/>
      <c r="U406" s="8"/>
      <c r="V406" s="8"/>
      <c r="W406" s="8"/>
      <c r="X406" s="3">
        <v>6.29</v>
      </c>
      <c r="Y406" s="3">
        <v>5.79</v>
      </c>
      <c r="Z406" s="8">
        <f t="shared" si="5"/>
        <v>59.931650104574103</v>
      </c>
      <c r="AA406" s="8">
        <f t="shared" si="6"/>
        <v>300.59359707098048</v>
      </c>
      <c r="AB406" s="8">
        <f t="shared" si="7"/>
        <v>0.30059359707098049</v>
      </c>
      <c r="AC406" s="8"/>
      <c r="AD406" s="8"/>
      <c r="AE406" s="8"/>
      <c r="AF406" s="2"/>
      <c r="AG406" s="2" t="s">
        <v>72</v>
      </c>
      <c r="AH406" s="2" t="s">
        <v>73</v>
      </c>
      <c r="AI406" s="2" t="s">
        <v>43</v>
      </c>
      <c r="AJ406" s="8"/>
      <c r="AK406" s="8"/>
    </row>
    <row r="407" spans="1:37" ht="12.5" x14ac:dyDescent="0.25">
      <c r="A407" s="1">
        <v>2020</v>
      </c>
      <c r="B407" s="3"/>
      <c r="C407" s="3" t="s">
        <v>70</v>
      </c>
      <c r="D407" s="2" t="s">
        <v>71</v>
      </c>
      <c r="E407" s="8"/>
      <c r="F407" s="1" t="s">
        <v>48</v>
      </c>
      <c r="G407" s="1" t="s">
        <v>40</v>
      </c>
      <c r="H407" s="3">
        <v>1</v>
      </c>
      <c r="I407" s="3">
        <v>111.9337</v>
      </c>
      <c r="J407" s="3">
        <v>18.83248</v>
      </c>
      <c r="K407" s="3">
        <v>23.371020000000001</v>
      </c>
      <c r="L407" s="8"/>
      <c r="M407" s="8"/>
      <c r="N407" s="8"/>
      <c r="O407" s="8"/>
      <c r="P407" s="3">
        <f t="shared" si="23"/>
        <v>2.2050000000000001</v>
      </c>
      <c r="Q407" s="3">
        <f t="shared" si="24"/>
        <v>2.31</v>
      </c>
      <c r="R407" s="3">
        <f t="shared" si="2"/>
        <v>4.62</v>
      </c>
      <c r="S407" s="3">
        <f t="shared" si="3"/>
        <v>4.41</v>
      </c>
      <c r="T407" s="8"/>
      <c r="U407" s="8"/>
      <c r="V407" s="8"/>
      <c r="W407" s="8"/>
      <c r="X407" s="3">
        <v>4.62</v>
      </c>
      <c r="Y407" s="3">
        <v>4.41</v>
      </c>
      <c r="Z407" s="8">
        <f t="shared" si="5"/>
        <v>19.450359942991856</v>
      </c>
      <c r="AA407" s="8">
        <f t="shared" si="6"/>
        <v>589.03180295872551</v>
      </c>
      <c r="AB407" s="8">
        <f t="shared" si="7"/>
        <v>0.58903180295872548</v>
      </c>
      <c r="AC407" s="8"/>
      <c r="AD407" s="8"/>
      <c r="AE407" s="8"/>
      <c r="AF407" s="2"/>
      <c r="AG407" s="2" t="s">
        <v>72</v>
      </c>
      <c r="AH407" s="2" t="s">
        <v>73</v>
      </c>
      <c r="AI407" s="2" t="s">
        <v>43</v>
      </c>
      <c r="AJ407" s="8"/>
      <c r="AK407" s="8"/>
    </row>
    <row r="408" spans="1:37" ht="12.5" x14ac:dyDescent="0.25">
      <c r="A408" s="1">
        <v>2020</v>
      </c>
      <c r="B408" s="3"/>
      <c r="C408" s="3" t="s">
        <v>70</v>
      </c>
      <c r="D408" s="2" t="s">
        <v>71</v>
      </c>
      <c r="E408" s="8"/>
      <c r="F408" s="1" t="s">
        <v>48</v>
      </c>
      <c r="G408" s="1" t="s">
        <v>40</v>
      </c>
      <c r="H408" s="3">
        <v>3</v>
      </c>
      <c r="I408" s="3">
        <v>105.26155</v>
      </c>
      <c r="J408" s="3">
        <v>24.625070000000001</v>
      </c>
      <c r="K408" s="3">
        <v>26.775849999999998</v>
      </c>
      <c r="L408" s="8"/>
      <c r="M408" s="8"/>
      <c r="N408" s="8"/>
      <c r="O408" s="8"/>
      <c r="P408" s="3">
        <f t="shared" si="23"/>
        <v>2.2149999999999999</v>
      </c>
      <c r="Q408" s="3">
        <f t="shared" si="24"/>
        <v>2.5350000000000001</v>
      </c>
      <c r="R408" s="3">
        <f t="shared" si="2"/>
        <v>5.07</v>
      </c>
      <c r="S408" s="3">
        <f t="shared" si="3"/>
        <v>4.43</v>
      </c>
      <c r="T408" s="8"/>
      <c r="U408" s="8"/>
      <c r="V408" s="8"/>
      <c r="W408" s="8"/>
      <c r="X408" s="3">
        <v>5.07</v>
      </c>
      <c r="Y408" s="3">
        <v>4.43</v>
      </c>
      <c r="Z408" s="8">
        <f t="shared" si="5"/>
        <v>21.636601018667839</v>
      </c>
      <c r="AA408" s="8">
        <f t="shared" si="6"/>
        <v>497.95058951246574</v>
      </c>
      <c r="AB408" s="8">
        <f t="shared" si="7"/>
        <v>0.49795058951246574</v>
      </c>
      <c r="AC408" s="8"/>
      <c r="AD408" s="8"/>
      <c r="AE408" s="8"/>
      <c r="AF408" s="2"/>
      <c r="AG408" s="2" t="s">
        <v>72</v>
      </c>
      <c r="AH408" s="2" t="s">
        <v>73</v>
      </c>
      <c r="AI408" s="2" t="s">
        <v>43</v>
      </c>
      <c r="AJ408" s="8"/>
      <c r="AK408" s="8"/>
    </row>
    <row r="409" spans="1:37" ht="12.5" x14ac:dyDescent="0.25">
      <c r="A409" s="1">
        <v>2020</v>
      </c>
      <c r="B409" s="3"/>
      <c r="C409" s="3" t="s">
        <v>70</v>
      </c>
      <c r="D409" s="2" t="s">
        <v>71</v>
      </c>
      <c r="E409" s="8"/>
      <c r="F409" s="1" t="s">
        <v>48</v>
      </c>
      <c r="G409" s="1" t="s">
        <v>40</v>
      </c>
      <c r="H409" s="3">
        <v>4</v>
      </c>
      <c r="I409" s="3">
        <v>106.94334000000001</v>
      </c>
      <c r="J409" s="3">
        <v>24.94904</v>
      </c>
      <c r="K409" s="3">
        <v>27.483550000000001</v>
      </c>
      <c r="L409" s="8"/>
      <c r="M409" s="8"/>
      <c r="N409" s="8"/>
      <c r="O409" s="8"/>
      <c r="P409" s="3">
        <f t="shared" si="23"/>
        <v>2.37</v>
      </c>
      <c r="Q409" s="3">
        <f t="shared" si="24"/>
        <v>2.7450000000000001</v>
      </c>
      <c r="R409" s="3">
        <f t="shared" si="2"/>
        <v>5.49</v>
      </c>
      <c r="S409" s="3">
        <f t="shared" si="3"/>
        <v>4.74</v>
      </c>
      <c r="T409" s="8"/>
      <c r="U409" s="8"/>
      <c r="V409" s="8"/>
      <c r="W409" s="8"/>
      <c r="X409" s="3">
        <v>5.49</v>
      </c>
      <c r="Y409" s="3">
        <v>4.74</v>
      </c>
      <c r="Z409" s="8">
        <f t="shared" si="5"/>
        <v>28.699694127549858</v>
      </c>
      <c r="AA409" s="8">
        <f t="shared" si="6"/>
        <v>381.4011535315442</v>
      </c>
      <c r="AB409" s="8">
        <f t="shared" si="7"/>
        <v>0.38140115353154419</v>
      </c>
      <c r="AC409" s="8"/>
      <c r="AD409" s="8"/>
      <c r="AE409" s="8"/>
      <c r="AF409" s="2"/>
      <c r="AG409" s="2" t="s">
        <v>72</v>
      </c>
      <c r="AH409" s="2" t="s">
        <v>73</v>
      </c>
      <c r="AI409" s="2" t="s">
        <v>43</v>
      </c>
      <c r="AJ409" s="8"/>
      <c r="AK409" s="8"/>
    </row>
    <row r="410" spans="1:37" ht="12.5" x14ac:dyDescent="0.25">
      <c r="A410" s="1">
        <v>2020</v>
      </c>
      <c r="B410" s="3"/>
      <c r="C410" s="3" t="s">
        <v>70</v>
      </c>
      <c r="D410" s="2" t="s">
        <v>71</v>
      </c>
      <c r="E410" s="8"/>
      <c r="F410" s="1" t="s">
        <v>48</v>
      </c>
      <c r="G410" s="1" t="s">
        <v>74</v>
      </c>
      <c r="H410" s="3">
        <v>1</v>
      </c>
      <c r="I410" s="3">
        <v>68.665689999999998</v>
      </c>
      <c r="J410" s="3">
        <v>16.889810000000001</v>
      </c>
      <c r="K410" s="3">
        <v>16.899260000000002</v>
      </c>
      <c r="L410" s="8"/>
      <c r="M410" s="8"/>
      <c r="N410" s="8"/>
      <c r="O410" s="8"/>
      <c r="P410" s="3">
        <f t="shared" si="23"/>
        <v>2.0249999999999999</v>
      </c>
      <c r="Q410" s="3">
        <f t="shared" si="24"/>
        <v>2.0350000000000001</v>
      </c>
      <c r="R410" s="3">
        <f t="shared" si="2"/>
        <v>4.07</v>
      </c>
      <c r="S410" s="3">
        <f t="shared" si="3"/>
        <v>4.05</v>
      </c>
      <c r="T410" s="8"/>
      <c r="U410" s="8"/>
      <c r="V410" s="8"/>
      <c r="W410" s="8"/>
      <c r="X410" s="3">
        <v>4.07</v>
      </c>
      <c r="Y410" s="3">
        <v>4.05</v>
      </c>
      <c r="Z410" s="8">
        <f t="shared" si="5"/>
        <v>13.271786221806252</v>
      </c>
      <c r="AA410" s="8">
        <f t="shared" si="6"/>
        <v>529.56093182046038</v>
      </c>
      <c r="AB410" s="8">
        <f t="shared" si="7"/>
        <v>0.52956093182046038</v>
      </c>
      <c r="AC410" s="8"/>
      <c r="AD410" s="8"/>
      <c r="AE410" s="8"/>
      <c r="AF410" s="2"/>
      <c r="AG410" s="2" t="s">
        <v>72</v>
      </c>
      <c r="AH410" s="2" t="s">
        <v>73</v>
      </c>
      <c r="AI410" s="2" t="s">
        <v>43</v>
      </c>
      <c r="AJ410" s="8"/>
      <c r="AK410" s="8"/>
    </row>
    <row r="411" spans="1:37" ht="12.5" x14ac:dyDescent="0.25">
      <c r="A411" s="1">
        <v>2020</v>
      </c>
      <c r="B411" s="3"/>
      <c r="C411" s="3" t="s">
        <v>70</v>
      </c>
      <c r="D411" s="2" t="s">
        <v>71</v>
      </c>
      <c r="E411" s="8"/>
      <c r="F411" s="1" t="s">
        <v>48</v>
      </c>
      <c r="G411" s="1" t="s">
        <v>74</v>
      </c>
      <c r="H411" s="3">
        <v>2</v>
      </c>
      <c r="I411" s="3">
        <v>71.327709999999996</v>
      </c>
      <c r="J411" s="3">
        <v>13.821899999999999</v>
      </c>
      <c r="K411" s="3">
        <v>14.312200000000001</v>
      </c>
      <c r="L411" s="8"/>
      <c r="M411" s="8"/>
      <c r="N411" s="8"/>
      <c r="O411" s="8"/>
      <c r="P411" s="3">
        <f t="shared" si="23"/>
        <v>2.0550000000000002</v>
      </c>
      <c r="Q411" s="3">
        <f t="shared" si="24"/>
        <v>2.1349999999999998</v>
      </c>
      <c r="R411" s="3">
        <f t="shared" si="2"/>
        <v>4.2699999999999996</v>
      </c>
      <c r="S411" s="3">
        <f t="shared" si="3"/>
        <v>4.1100000000000003</v>
      </c>
      <c r="T411" s="8"/>
      <c r="U411" s="8"/>
      <c r="V411" s="8"/>
      <c r="W411" s="8"/>
      <c r="X411" s="3">
        <v>4.2699999999999996</v>
      </c>
      <c r="Y411" s="3">
        <v>4.1100000000000003</v>
      </c>
      <c r="Z411" s="8">
        <f t="shared" si="5"/>
        <v>14.552018539825449</v>
      </c>
      <c r="AA411" s="8">
        <f t="shared" si="6"/>
        <v>501.69591918202968</v>
      </c>
      <c r="AB411" s="8">
        <f t="shared" si="7"/>
        <v>0.50169591918202971</v>
      </c>
      <c r="AC411" s="8"/>
      <c r="AD411" s="8"/>
      <c r="AE411" s="8"/>
      <c r="AF411" s="2"/>
      <c r="AG411" s="2" t="s">
        <v>72</v>
      </c>
      <c r="AH411" s="2" t="s">
        <v>73</v>
      </c>
      <c r="AI411" s="2" t="s">
        <v>43</v>
      </c>
      <c r="AJ411" s="8"/>
      <c r="AK411" s="8"/>
    </row>
    <row r="412" spans="1:37" ht="12.5" x14ac:dyDescent="0.25">
      <c r="A412" s="1">
        <v>2020</v>
      </c>
      <c r="B412" s="3"/>
      <c r="C412" s="3" t="s">
        <v>70</v>
      </c>
      <c r="D412" s="2" t="s">
        <v>71</v>
      </c>
      <c r="E412" s="8"/>
      <c r="F412" s="1" t="s">
        <v>48</v>
      </c>
      <c r="G412" s="1" t="s">
        <v>74</v>
      </c>
      <c r="H412" s="3">
        <v>3</v>
      </c>
      <c r="I412" s="3">
        <v>71.964609999999993</v>
      </c>
      <c r="J412" s="3">
        <v>13.42426</v>
      </c>
      <c r="K412" s="3">
        <v>13.46813</v>
      </c>
      <c r="L412" s="8"/>
      <c r="M412" s="8"/>
      <c r="N412" s="8"/>
      <c r="O412" s="8"/>
      <c r="P412" s="3">
        <f t="shared" si="23"/>
        <v>2.0649999999999999</v>
      </c>
      <c r="Q412" s="3">
        <f t="shared" si="24"/>
        <v>2.2200000000000002</v>
      </c>
      <c r="R412" s="3">
        <f t="shared" si="2"/>
        <v>4.4400000000000004</v>
      </c>
      <c r="S412" s="3">
        <f t="shared" si="3"/>
        <v>4.13</v>
      </c>
      <c r="T412" s="8"/>
      <c r="U412" s="8"/>
      <c r="V412" s="8"/>
      <c r="W412" s="8"/>
      <c r="X412" s="3">
        <v>4.4400000000000004</v>
      </c>
      <c r="Y412" s="3">
        <v>4.13</v>
      </c>
      <c r="Z412" s="8">
        <f t="shared" si="5"/>
        <v>15.353345525854001</v>
      </c>
      <c r="AA412" s="8">
        <f t="shared" si="6"/>
        <v>479.75717563563092</v>
      </c>
      <c r="AB412" s="8">
        <f t="shared" si="7"/>
        <v>0.47975717563563092</v>
      </c>
      <c r="AC412" s="8"/>
      <c r="AD412" s="8"/>
      <c r="AE412" s="8"/>
      <c r="AF412" s="2"/>
      <c r="AG412" s="2" t="s">
        <v>72</v>
      </c>
      <c r="AH412" s="2" t="s">
        <v>73</v>
      </c>
      <c r="AI412" s="2" t="s">
        <v>43</v>
      </c>
      <c r="AJ412" s="8"/>
      <c r="AK412" s="8"/>
    </row>
    <row r="413" spans="1:37" ht="12.5" x14ac:dyDescent="0.25">
      <c r="A413" s="1">
        <v>2020</v>
      </c>
      <c r="B413" s="3"/>
      <c r="C413" s="3" t="s">
        <v>70</v>
      </c>
      <c r="D413" s="2" t="s">
        <v>71</v>
      </c>
      <c r="E413" s="8"/>
      <c r="F413" s="1" t="s">
        <v>49</v>
      </c>
      <c r="G413" s="1" t="s">
        <v>46</v>
      </c>
      <c r="H413" s="3">
        <v>1</v>
      </c>
      <c r="I413" s="3">
        <v>202.06092000000001</v>
      </c>
      <c r="J413" s="3">
        <v>23.655529999999999</v>
      </c>
      <c r="K413" s="3">
        <v>38.600969999999997</v>
      </c>
      <c r="L413" s="8"/>
      <c r="M413" s="8"/>
      <c r="N413" s="8"/>
      <c r="O413" s="8"/>
      <c r="P413" s="3">
        <f t="shared" si="23"/>
        <v>3.19</v>
      </c>
      <c r="Q413" s="3">
        <f t="shared" si="24"/>
        <v>3.28</v>
      </c>
      <c r="R413" s="3">
        <f t="shared" si="2"/>
        <v>6.56</v>
      </c>
      <c r="S413" s="3">
        <f t="shared" si="3"/>
        <v>6.38</v>
      </c>
      <c r="T413" s="8"/>
      <c r="U413" s="8"/>
      <c r="V413" s="8"/>
      <c r="W413" s="8"/>
      <c r="X413" s="3">
        <v>6.56</v>
      </c>
      <c r="Y413" s="3">
        <v>6.38</v>
      </c>
      <c r="Z413" s="8">
        <f t="shared" si="5"/>
        <v>83.624931349541924</v>
      </c>
      <c r="AA413" s="8">
        <f t="shared" si="6"/>
        <v>247.31592299971786</v>
      </c>
      <c r="AB413" s="8">
        <f t="shared" si="7"/>
        <v>0.24731592299971786</v>
      </c>
      <c r="AC413" s="8"/>
      <c r="AD413" s="8"/>
      <c r="AE413" s="8"/>
      <c r="AF413" s="2"/>
      <c r="AG413" s="2" t="s">
        <v>72</v>
      </c>
      <c r="AH413" s="2" t="s">
        <v>73</v>
      </c>
      <c r="AI413" s="2" t="s">
        <v>43</v>
      </c>
      <c r="AJ413" s="8"/>
      <c r="AK413" s="8"/>
    </row>
    <row r="414" spans="1:37" ht="12.5" x14ac:dyDescent="0.25">
      <c r="A414" s="1">
        <v>2020</v>
      </c>
      <c r="B414" s="3"/>
      <c r="C414" s="3" t="s">
        <v>70</v>
      </c>
      <c r="D414" s="2" t="s">
        <v>71</v>
      </c>
      <c r="E414" s="8"/>
      <c r="F414" s="1" t="s">
        <v>49</v>
      </c>
      <c r="G414" s="1" t="s">
        <v>40</v>
      </c>
      <c r="H414" s="3">
        <v>1</v>
      </c>
      <c r="I414" s="3">
        <v>88.925690000000003</v>
      </c>
      <c r="J414" s="3">
        <v>16.844609999999999</v>
      </c>
      <c r="K414" s="3">
        <v>21.30442</v>
      </c>
      <c r="L414" s="8"/>
      <c r="M414" s="8"/>
      <c r="N414" s="8"/>
      <c r="O414" s="8"/>
      <c r="P414" s="3">
        <f t="shared" si="23"/>
        <v>2.3250000000000002</v>
      </c>
      <c r="Q414" s="3">
        <f t="shared" si="24"/>
        <v>2.54</v>
      </c>
      <c r="R414" s="3">
        <f t="shared" si="2"/>
        <v>5.08</v>
      </c>
      <c r="S414" s="3">
        <f t="shared" si="3"/>
        <v>4.6500000000000004</v>
      </c>
      <c r="T414" s="8"/>
      <c r="U414" s="8"/>
      <c r="V414" s="8"/>
      <c r="W414" s="8"/>
      <c r="X414" s="3">
        <v>5.08</v>
      </c>
      <c r="Y414" s="3">
        <v>4.6500000000000004</v>
      </c>
      <c r="Z414" s="8">
        <f t="shared" si="5"/>
        <v>25.072201511099045</v>
      </c>
      <c r="AA414" s="8">
        <f t="shared" si="6"/>
        <v>363.02814857239679</v>
      </c>
      <c r="AB414" s="8">
        <f t="shared" si="7"/>
        <v>0.36302814857239679</v>
      </c>
      <c r="AC414" s="8"/>
      <c r="AD414" s="8"/>
      <c r="AE414" s="8"/>
      <c r="AF414" s="2"/>
      <c r="AG414" s="2" t="s">
        <v>72</v>
      </c>
      <c r="AH414" s="2" t="s">
        <v>73</v>
      </c>
      <c r="AI414" s="2" t="s">
        <v>43</v>
      </c>
      <c r="AJ414" s="8"/>
      <c r="AK414" s="8"/>
    </row>
    <row r="415" spans="1:37" ht="12.5" x14ac:dyDescent="0.25">
      <c r="A415" s="1">
        <v>2020</v>
      </c>
      <c r="B415" s="3"/>
      <c r="C415" s="3" t="s">
        <v>70</v>
      </c>
      <c r="D415" s="2" t="s">
        <v>71</v>
      </c>
      <c r="E415" s="8"/>
      <c r="F415" s="1" t="s">
        <v>49</v>
      </c>
      <c r="G415" s="1" t="s">
        <v>40</v>
      </c>
      <c r="H415" s="3">
        <v>3</v>
      </c>
      <c r="I415" s="3">
        <v>88.907839999999993</v>
      </c>
      <c r="J415" s="3">
        <v>20.059010000000001</v>
      </c>
      <c r="K415" s="3">
        <v>24.93525</v>
      </c>
      <c r="L415" s="8"/>
      <c r="M415" s="8"/>
      <c r="N415" s="8"/>
      <c r="O415" s="8"/>
      <c r="P415" s="3">
        <f t="shared" si="23"/>
        <v>2.3450000000000002</v>
      </c>
      <c r="Q415" s="3">
        <f t="shared" si="24"/>
        <v>2.4900000000000002</v>
      </c>
      <c r="R415" s="3">
        <f t="shared" si="2"/>
        <v>4.9800000000000004</v>
      </c>
      <c r="S415" s="3">
        <f t="shared" si="3"/>
        <v>4.6900000000000004</v>
      </c>
      <c r="T415" s="8"/>
      <c r="U415" s="8"/>
      <c r="V415" s="8"/>
      <c r="W415" s="8"/>
      <c r="X415" s="3">
        <v>4.9800000000000004</v>
      </c>
      <c r="Y415" s="3">
        <v>4.6900000000000004</v>
      </c>
      <c r="Z415" s="8">
        <f t="shared" si="5"/>
        <v>25.218413973254957</v>
      </c>
      <c r="AA415" s="8">
        <f t="shared" si="6"/>
        <v>360.85091960915167</v>
      </c>
      <c r="AB415" s="8">
        <f t="shared" si="7"/>
        <v>0.36085091960915167</v>
      </c>
      <c r="AC415" s="8"/>
      <c r="AD415" s="8"/>
      <c r="AE415" s="8"/>
      <c r="AF415" s="2"/>
      <c r="AG415" s="2" t="s">
        <v>72</v>
      </c>
      <c r="AH415" s="2" t="s">
        <v>73</v>
      </c>
      <c r="AI415" s="2" t="s">
        <v>43</v>
      </c>
      <c r="AJ415" s="8"/>
      <c r="AK415" s="8"/>
    </row>
    <row r="416" spans="1:37" ht="12.5" x14ac:dyDescent="0.25">
      <c r="A416" s="1">
        <v>2020</v>
      </c>
      <c r="B416" s="3"/>
      <c r="C416" s="3" t="s">
        <v>70</v>
      </c>
      <c r="D416" s="2" t="s">
        <v>71</v>
      </c>
      <c r="E416" s="8"/>
      <c r="F416" s="1" t="s">
        <v>49</v>
      </c>
      <c r="G416" s="1" t="s">
        <v>40</v>
      </c>
      <c r="H416" s="3">
        <v>4</v>
      </c>
      <c r="I416" s="3">
        <v>130.66546</v>
      </c>
      <c r="J416" s="3">
        <v>16.632539999999999</v>
      </c>
      <c r="K416" s="3">
        <v>22.57911</v>
      </c>
      <c r="L416" s="8"/>
      <c r="M416" s="8"/>
      <c r="N416" s="8"/>
      <c r="O416" s="8"/>
      <c r="P416" s="3">
        <f t="shared" si="23"/>
        <v>2.395</v>
      </c>
      <c r="Q416" s="3">
        <f t="shared" si="24"/>
        <v>2.42</v>
      </c>
      <c r="R416" s="3">
        <f t="shared" si="2"/>
        <v>4.84</v>
      </c>
      <c r="S416" s="3">
        <f t="shared" si="3"/>
        <v>4.79</v>
      </c>
      <c r="T416" s="8"/>
      <c r="U416" s="8"/>
      <c r="V416" s="8"/>
      <c r="W416" s="8"/>
      <c r="X416" s="3">
        <v>4.84</v>
      </c>
      <c r="Y416" s="3">
        <v>4.79</v>
      </c>
      <c r="Z416" s="8">
        <f t="shared" si="5"/>
        <v>26.110897540819888</v>
      </c>
      <c r="AA416" s="8">
        <f t="shared" si="6"/>
        <v>512.2058423885461</v>
      </c>
      <c r="AB416" s="8">
        <f t="shared" si="7"/>
        <v>0.51220584238854616</v>
      </c>
      <c r="AC416" s="8"/>
      <c r="AD416" s="8"/>
      <c r="AE416" s="8"/>
      <c r="AF416" s="2"/>
      <c r="AG416" s="2" t="s">
        <v>72</v>
      </c>
      <c r="AH416" s="2" t="s">
        <v>73</v>
      </c>
      <c r="AI416" s="2" t="s">
        <v>43</v>
      </c>
      <c r="AJ416" s="8"/>
      <c r="AK416" s="8"/>
    </row>
    <row r="417" spans="1:37" ht="12.5" x14ac:dyDescent="0.25">
      <c r="A417" s="1">
        <v>2020</v>
      </c>
      <c r="B417" s="3"/>
      <c r="C417" s="3" t="s">
        <v>70</v>
      </c>
      <c r="D417" s="2" t="s">
        <v>71</v>
      </c>
      <c r="E417" s="8"/>
      <c r="F417" s="1" t="s">
        <v>49</v>
      </c>
      <c r="G417" s="1" t="s">
        <v>74</v>
      </c>
      <c r="H417" s="3">
        <v>1</v>
      </c>
      <c r="I417" s="3">
        <v>73.710710000000006</v>
      </c>
      <c r="J417" s="3">
        <v>10.159979999999999</v>
      </c>
      <c r="K417" s="3">
        <v>13.325810000000001</v>
      </c>
      <c r="L417" s="8"/>
      <c r="M417" s="8"/>
      <c r="N417" s="8"/>
      <c r="O417" s="8"/>
      <c r="P417" s="3">
        <f t="shared" si="23"/>
        <v>1.85</v>
      </c>
      <c r="Q417" s="3">
        <f t="shared" si="24"/>
        <v>1.9550000000000001</v>
      </c>
      <c r="R417" s="3">
        <f t="shared" si="2"/>
        <v>3.91</v>
      </c>
      <c r="S417" s="3">
        <f t="shared" si="3"/>
        <v>3.7</v>
      </c>
      <c r="T417" s="8"/>
      <c r="U417" s="8"/>
      <c r="V417" s="8"/>
      <c r="W417" s="8"/>
      <c r="X417" s="3">
        <v>3.91</v>
      </c>
      <c r="Y417" s="3">
        <v>3.7</v>
      </c>
      <c r="Z417" s="8">
        <f t="shared" si="5"/>
        <v>9.7219151935582779</v>
      </c>
      <c r="AA417" s="8">
        <f t="shared" si="6"/>
        <v>776.04033220299743</v>
      </c>
      <c r="AB417" s="8">
        <f t="shared" si="7"/>
        <v>0.7760403322029974</v>
      </c>
      <c r="AC417" s="8"/>
      <c r="AD417" s="8"/>
      <c r="AE417" s="8"/>
      <c r="AF417" s="2"/>
      <c r="AG417" s="2" t="s">
        <v>72</v>
      </c>
      <c r="AH417" s="2" t="s">
        <v>73</v>
      </c>
      <c r="AI417" s="2" t="s">
        <v>43</v>
      </c>
      <c r="AJ417" s="8"/>
      <c r="AK417" s="8"/>
    </row>
    <row r="418" spans="1:37" ht="12.5" x14ac:dyDescent="0.25">
      <c r="A418" s="1">
        <v>2020</v>
      </c>
      <c r="B418" s="3"/>
      <c r="C418" s="3" t="s">
        <v>70</v>
      </c>
      <c r="D418" s="2" t="s">
        <v>71</v>
      </c>
      <c r="E418" s="8"/>
      <c r="F418" s="1" t="s">
        <v>49</v>
      </c>
      <c r="G418" s="1" t="s">
        <v>74</v>
      </c>
      <c r="H418" s="3">
        <v>2</v>
      </c>
      <c r="I418" s="3">
        <v>74.846100000000007</v>
      </c>
      <c r="J418" s="3">
        <v>10.56564</v>
      </c>
      <c r="K418" s="3">
        <v>17.208189999999998</v>
      </c>
      <c r="L418" s="8"/>
      <c r="M418" s="8"/>
      <c r="N418" s="8"/>
      <c r="O418" s="8"/>
      <c r="P418" s="3">
        <f t="shared" si="23"/>
        <v>2.0750000000000002</v>
      </c>
      <c r="Q418" s="3">
        <f t="shared" si="24"/>
        <v>2.15</v>
      </c>
      <c r="R418" s="3">
        <f t="shared" si="2"/>
        <v>4.3</v>
      </c>
      <c r="S418" s="3">
        <f t="shared" si="3"/>
        <v>4.1500000000000004</v>
      </c>
      <c r="T418" s="8"/>
      <c r="U418" s="8"/>
      <c r="V418" s="8"/>
      <c r="W418" s="8"/>
      <c r="X418" s="3">
        <v>4.3</v>
      </c>
      <c r="Y418" s="3">
        <v>4.1500000000000004</v>
      </c>
      <c r="Z418" s="8">
        <f t="shared" si="5"/>
        <v>15.086296691519596</v>
      </c>
      <c r="AA418" s="8">
        <f t="shared" si="6"/>
        <v>507.79925321608869</v>
      </c>
      <c r="AB418" s="8">
        <f t="shared" si="7"/>
        <v>0.50779925321608865</v>
      </c>
      <c r="AC418" s="8"/>
      <c r="AD418" s="8"/>
      <c r="AE418" s="8"/>
      <c r="AF418" s="2"/>
      <c r="AG418" s="2" t="s">
        <v>72</v>
      </c>
      <c r="AH418" s="2" t="s">
        <v>73</v>
      </c>
      <c r="AI418" s="2" t="s">
        <v>43</v>
      </c>
      <c r="AJ418" s="8"/>
      <c r="AK418" s="8"/>
    </row>
    <row r="419" spans="1:37" ht="12.5" x14ac:dyDescent="0.25">
      <c r="A419" s="1">
        <v>2020</v>
      </c>
      <c r="B419" s="3"/>
      <c r="C419" s="3" t="s">
        <v>70</v>
      </c>
      <c r="D419" s="2" t="s">
        <v>71</v>
      </c>
      <c r="E419" s="8"/>
      <c r="F419" s="1" t="s">
        <v>49</v>
      </c>
      <c r="G419" s="1" t="s">
        <v>74</v>
      </c>
      <c r="H419" s="3">
        <v>3</v>
      </c>
      <c r="I419" s="3">
        <v>63.739370000000001</v>
      </c>
      <c r="J419" s="3">
        <v>3.82511</v>
      </c>
      <c r="K419" s="3">
        <v>11.2834</v>
      </c>
      <c r="L419" s="8"/>
      <c r="M419" s="8"/>
      <c r="N419" s="8"/>
      <c r="O419" s="8"/>
      <c r="P419" s="3">
        <f t="shared" si="23"/>
        <v>2.0049999999999999</v>
      </c>
      <c r="Q419" s="3">
        <f t="shared" si="24"/>
        <v>2.08</v>
      </c>
      <c r="R419" s="3">
        <f t="shared" si="2"/>
        <v>4.16</v>
      </c>
      <c r="S419" s="3">
        <f t="shared" si="3"/>
        <v>4.01</v>
      </c>
      <c r="T419" s="8"/>
      <c r="U419" s="8"/>
      <c r="V419" s="8"/>
      <c r="W419" s="8"/>
      <c r="X419" s="3">
        <v>4.16</v>
      </c>
      <c r="Y419" s="3">
        <v>4.01</v>
      </c>
      <c r="Z419" s="8">
        <f t="shared" si="5"/>
        <v>13.167288378156039</v>
      </c>
      <c r="AA419" s="8">
        <f t="shared" si="6"/>
        <v>495.46952362882479</v>
      </c>
      <c r="AB419" s="8">
        <f t="shared" si="7"/>
        <v>0.49546952362882479</v>
      </c>
      <c r="AC419" s="8"/>
      <c r="AD419" s="8"/>
      <c r="AE419" s="8"/>
      <c r="AF419" s="2"/>
      <c r="AG419" s="2" t="s">
        <v>72</v>
      </c>
      <c r="AH419" s="2" t="s">
        <v>73</v>
      </c>
      <c r="AI419" s="2" t="s">
        <v>43</v>
      </c>
      <c r="AJ419" s="8"/>
      <c r="AK419" s="8"/>
    </row>
    <row r="420" spans="1:37" ht="12.5" x14ac:dyDescent="0.25">
      <c r="A420" s="1">
        <v>2019</v>
      </c>
      <c r="B420" s="3">
        <v>1267</v>
      </c>
      <c r="C420" s="3" t="s">
        <v>70</v>
      </c>
      <c r="D420" s="1" t="s">
        <v>38</v>
      </c>
      <c r="E420" s="1"/>
      <c r="F420" s="1" t="s">
        <v>39</v>
      </c>
      <c r="G420" s="3" t="s">
        <v>40</v>
      </c>
      <c r="H420" s="3">
        <v>1</v>
      </c>
      <c r="I420" s="3">
        <v>73.063010000000006</v>
      </c>
      <c r="J420" s="3">
        <v>7.4922300000000002</v>
      </c>
      <c r="K420" s="3">
        <v>7.8151400000000004</v>
      </c>
      <c r="L420" s="3"/>
      <c r="M420" s="3"/>
      <c r="N420" s="3">
        <v>0.35899999999999999</v>
      </c>
      <c r="O420" s="3">
        <v>1.901</v>
      </c>
      <c r="P420" s="3">
        <v>0.77800000000000002</v>
      </c>
      <c r="Q420" s="3">
        <v>2.1880000000000002</v>
      </c>
      <c r="R420" s="3">
        <f t="shared" si="2"/>
        <v>4.3760000000000003</v>
      </c>
      <c r="S420" s="3">
        <f t="shared" si="3"/>
        <v>1.556</v>
      </c>
      <c r="T420" s="8">
        <f t="shared" ref="T420:T476" si="25">Q420-O420</f>
        <v>0.28700000000000014</v>
      </c>
      <c r="U420" s="8">
        <f t="shared" ref="U420:U476" si="26">P420-N420</f>
        <v>0.41900000000000004</v>
      </c>
      <c r="V420" s="8">
        <f t="shared" ref="V420:V476" si="27">Q420-M420</f>
        <v>2.1880000000000002</v>
      </c>
      <c r="W420" s="8">
        <f t="shared" ref="W420:W476" si="28">P420-L420</f>
        <v>0.77800000000000002</v>
      </c>
      <c r="X420" s="3"/>
      <c r="Y420" s="3"/>
      <c r="Z420" s="3">
        <f t="shared" si="5"/>
        <v>0.8092374818521022</v>
      </c>
      <c r="AA420" s="3">
        <f t="shared" si="6"/>
        <v>9241.1729194657873</v>
      </c>
      <c r="AB420" s="3">
        <f t="shared" si="7"/>
        <v>9.2411729194657877</v>
      </c>
      <c r="AC420" s="3"/>
      <c r="AD420" s="3"/>
      <c r="AE420" s="3"/>
      <c r="AF420" s="1"/>
      <c r="AG420" s="1" t="s">
        <v>41</v>
      </c>
      <c r="AH420" s="1" t="s">
        <v>42</v>
      </c>
      <c r="AI420" s="1" t="s">
        <v>43</v>
      </c>
      <c r="AJ420" s="3"/>
      <c r="AK420" s="3"/>
    </row>
    <row r="421" spans="1:37" ht="12.5" x14ac:dyDescent="0.25">
      <c r="A421" s="1">
        <v>2019</v>
      </c>
      <c r="B421" s="3">
        <v>1267</v>
      </c>
      <c r="C421" s="3" t="s">
        <v>70</v>
      </c>
      <c r="D421" s="1" t="s">
        <v>38</v>
      </c>
      <c r="E421" s="1"/>
      <c r="F421" s="1" t="s">
        <v>39</v>
      </c>
      <c r="G421" s="3" t="s">
        <v>40</v>
      </c>
      <c r="H421" s="3">
        <v>2</v>
      </c>
      <c r="I421" s="3">
        <v>58.959020000000002</v>
      </c>
      <c r="J421" s="3">
        <v>3.8870200000000001</v>
      </c>
      <c r="K421" s="3">
        <v>8.5261499999999995</v>
      </c>
      <c r="L421" s="3"/>
      <c r="M421" s="3"/>
      <c r="N421" s="3">
        <v>0.80700000000000005</v>
      </c>
      <c r="O421" s="3">
        <v>1.8440000000000001</v>
      </c>
      <c r="P421" s="3">
        <v>1.1519999999999999</v>
      </c>
      <c r="Q421" s="3">
        <v>2.1259999999999999</v>
      </c>
      <c r="R421" s="3">
        <f t="shared" si="2"/>
        <v>4.2519999999999998</v>
      </c>
      <c r="S421" s="3">
        <f t="shared" si="3"/>
        <v>2.3039999999999998</v>
      </c>
      <c r="T421" s="8">
        <f t="shared" si="25"/>
        <v>0.28199999999999981</v>
      </c>
      <c r="U421" s="8">
        <f t="shared" si="26"/>
        <v>0.34499999999999986</v>
      </c>
      <c r="V421" s="8">
        <f t="shared" si="27"/>
        <v>2.1259999999999999</v>
      </c>
      <c r="W421" s="8">
        <f t="shared" si="28"/>
        <v>1.1519999999999999</v>
      </c>
      <c r="X421" s="3"/>
      <c r="Y421" s="3"/>
      <c r="Z421" s="3">
        <f t="shared" si="5"/>
        <v>2.5527634837041338</v>
      </c>
      <c r="AA421" s="3">
        <f t="shared" si="6"/>
        <v>2363.9876542055545</v>
      </c>
      <c r="AB421" s="3">
        <f t="shared" si="7"/>
        <v>2.3639876542055545</v>
      </c>
      <c r="AC421" s="3"/>
      <c r="AD421" s="3"/>
      <c r="AE421" s="3"/>
      <c r="AF421" s="1"/>
      <c r="AG421" s="1" t="s">
        <v>41</v>
      </c>
      <c r="AH421" s="1" t="s">
        <v>42</v>
      </c>
      <c r="AI421" s="1" t="s">
        <v>43</v>
      </c>
      <c r="AJ421" s="3"/>
      <c r="AK421" s="3"/>
    </row>
    <row r="422" spans="1:37" ht="12.5" x14ac:dyDescent="0.25">
      <c r="A422" s="1">
        <v>2019</v>
      </c>
      <c r="B422" s="3">
        <v>1267</v>
      </c>
      <c r="C422" s="3" t="s">
        <v>70</v>
      </c>
      <c r="D422" s="1" t="s">
        <v>38</v>
      </c>
      <c r="E422" s="1"/>
      <c r="F422" s="1" t="s">
        <v>39</v>
      </c>
      <c r="G422" s="3" t="s">
        <v>40</v>
      </c>
      <c r="H422" s="3">
        <v>3</v>
      </c>
      <c r="I422" s="3">
        <v>60.949550000000002</v>
      </c>
      <c r="J422" s="3">
        <v>2.60351</v>
      </c>
      <c r="K422" s="3">
        <v>8.03993</v>
      </c>
      <c r="L422" s="3"/>
      <c r="M422" s="3"/>
      <c r="N422" s="3">
        <v>0.81799999999999995</v>
      </c>
      <c r="O422" s="3">
        <v>1.6020000000000001</v>
      </c>
      <c r="P422" s="3">
        <v>1.1970000000000001</v>
      </c>
      <c r="Q422" s="3">
        <v>1.9019999999999999</v>
      </c>
      <c r="R422" s="3">
        <f t="shared" si="2"/>
        <v>3.8039999999999998</v>
      </c>
      <c r="S422" s="3">
        <f t="shared" si="3"/>
        <v>2.3940000000000001</v>
      </c>
      <c r="T422" s="8">
        <f t="shared" si="25"/>
        <v>0.29999999999999982</v>
      </c>
      <c r="U422" s="8">
        <f t="shared" si="26"/>
        <v>0.37900000000000011</v>
      </c>
      <c r="V422" s="8">
        <f t="shared" si="27"/>
        <v>1.9019999999999999</v>
      </c>
      <c r="W422" s="8">
        <f t="shared" si="28"/>
        <v>1.1970000000000001</v>
      </c>
      <c r="X422" s="3"/>
      <c r="Y422" s="3"/>
      <c r="Z422" s="3">
        <f t="shared" si="5"/>
        <v>2.5620219438947127</v>
      </c>
      <c r="AA422" s="3">
        <f t="shared" si="6"/>
        <v>2434.9675902755284</v>
      </c>
      <c r="AB422" s="3">
        <f t="shared" si="7"/>
        <v>2.4349675902755283</v>
      </c>
      <c r="AC422" s="3"/>
      <c r="AD422" s="3"/>
      <c r="AE422" s="3"/>
      <c r="AF422" s="1"/>
      <c r="AG422" s="1" t="s">
        <v>41</v>
      </c>
      <c r="AH422" s="1" t="s">
        <v>42</v>
      </c>
      <c r="AI422" s="1" t="s">
        <v>43</v>
      </c>
      <c r="AJ422" s="3"/>
      <c r="AK422" s="3"/>
    </row>
    <row r="423" spans="1:37" ht="12.5" x14ac:dyDescent="0.25">
      <c r="A423" s="1">
        <v>2019</v>
      </c>
      <c r="B423" s="3">
        <v>1267</v>
      </c>
      <c r="C423" s="3" t="s">
        <v>70</v>
      </c>
      <c r="D423" s="1" t="s">
        <v>38</v>
      </c>
      <c r="E423" s="1"/>
      <c r="F423" s="1" t="s">
        <v>44</v>
      </c>
      <c r="G423" s="3" t="s">
        <v>40</v>
      </c>
      <c r="H423" s="3">
        <v>1</v>
      </c>
      <c r="I423" s="3">
        <v>57.508450000000003</v>
      </c>
      <c r="J423" s="3">
        <v>6.6074099999999998</v>
      </c>
      <c r="K423" s="3">
        <v>6.9591200000000004</v>
      </c>
      <c r="L423" s="3"/>
      <c r="M423" s="3"/>
      <c r="N423" s="3">
        <v>0.85499999999999998</v>
      </c>
      <c r="O423" s="3">
        <v>1.3380000000000001</v>
      </c>
      <c r="P423" s="3">
        <v>1.087</v>
      </c>
      <c r="Q423" s="3">
        <v>1.6759999999999999</v>
      </c>
      <c r="R423" s="3">
        <f t="shared" si="2"/>
        <v>3.3519999999999999</v>
      </c>
      <c r="S423" s="3">
        <f t="shared" si="3"/>
        <v>2.1739999999999999</v>
      </c>
      <c r="T423" s="8">
        <f t="shared" si="25"/>
        <v>0.33799999999999986</v>
      </c>
      <c r="U423" s="8">
        <f t="shared" si="26"/>
        <v>0.23199999999999998</v>
      </c>
      <c r="V423" s="8">
        <f t="shared" si="27"/>
        <v>1.6759999999999999</v>
      </c>
      <c r="W423" s="8">
        <f t="shared" si="28"/>
        <v>1.087</v>
      </c>
      <c r="X423" s="3"/>
      <c r="Y423" s="3"/>
      <c r="Z423" s="3">
        <f t="shared" si="5"/>
        <v>1.6906454028458138</v>
      </c>
      <c r="AA423" s="3">
        <f t="shared" si="6"/>
        <v>3481.6463973660889</v>
      </c>
      <c r="AB423" s="3">
        <f t="shared" si="7"/>
        <v>3.4816463973660889</v>
      </c>
      <c r="AC423" s="3"/>
      <c r="AD423" s="3"/>
      <c r="AE423" s="3"/>
      <c r="AF423" s="1"/>
      <c r="AG423" s="1" t="s">
        <v>41</v>
      </c>
      <c r="AH423" s="1" t="s">
        <v>42</v>
      </c>
      <c r="AI423" s="1" t="s">
        <v>43</v>
      </c>
      <c r="AJ423" s="3"/>
      <c r="AK423" s="3"/>
    </row>
    <row r="424" spans="1:37" ht="12.5" x14ac:dyDescent="0.25">
      <c r="A424" s="1">
        <v>2019</v>
      </c>
      <c r="B424" s="3">
        <v>1267</v>
      </c>
      <c r="C424" s="3" t="s">
        <v>70</v>
      </c>
      <c r="D424" s="1" t="s">
        <v>38</v>
      </c>
      <c r="E424" s="1"/>
      <c r="F424" s="1" t="s">
        <v>44</v>
      </c>
      <c r="G424" s="3" t="s">
        <v>40</v>
      </c>
      <c r="H424" s="3">
        <v>2</v>
      </c>
      <c r="I424" s="3">
        <v>50.034329999999997</v>
      </c>
      <c r="J424" s="3">
        <v>5.4561799999999998</v>
      </c>
      <c r="K424" s="3">
        <v>6.9802400000000002</v>
      </c>
      <c r="L424" s="3"/>
      <c r="M424" s="3"/>
      <c r="N424" s="3">
        <v>0.50800000000000001</v>
      </c>
      <c r="O424" s="3">
        <v>1.5660000000000001</v>
      </c>
      <c r="P424" s="3">
        <v>0.79900000000000004</v>
      </c>
      <c r="Q424" s="3">
        <v>1.8169999999999999</v>
      </c>
      <c r="R424" s="3">
        <f t="shared" si="2"/>
        <v>3.6339999999999999</v>
      </c>
      <c r="S424" s="3">
        <f t="shared" si="3"/>
        <v>1.5980000000000001</v>
      </c>
      <c r="T424" s="8">
        <f t="shared" si="25"/>
        <v>0.25099999999999989</v>
      </c>
      <c r="U424" s="8">
        <f t="shared" si="26"/>
        <v>0.29100000000000004</v>
      </c>
      <c r="V424" s="8">
        <f t="shared" si="27"/>
        <v>1.8169999999999999</v>
      </c>
      <c r="W424" s="8">
        <f t="shared" si="28"/>
        <v>0.79900000000000004</v>
      </c>
      <c r="X424" s="3"/>
      <c r="Y424" s="3"/>
      <c r="Z424" s="3">
        <f t="shared" si="5"/>
        <v>0.7279225050897874</v>
      </c>
      <c r="AA424" s="3">
        <f t="shared" si="6"/>
        <v>7035.3947241173837</v>
      </c>
      <c r="AB424" s="3">
        <f t="shared" si="7"/>
        <v>7.035394724117384</v>
      </c>
      <c r="AC424" s="3"/>
      <c r="AD424" s="3"/>
      <c r="AE424" s="3"/>
      <c r="AF424" s="1"/>
      <c r="AG424" s="1" t="s">
        <v>41</v>
      </c>
      <c r="AH424" s="1" t="s">
        <v>42</v>
      </c>
      <c r="AI424" s="1" t="s">
        <v>43</v>
      </c>
      <c r="AJ424" s="3"/>
      <c r="AK424" s="3"/>
    </row>
    <row r="425" spans="1:37" ht="12.5" x14ac:dyDescent="0.25">
      <c r="A425" s="1">
        <v>2019</v>
      </c>
      <c r="B425" s="3">
        <v>1267</v>
      </c>
      <c r="C425" s="3" t="s">
        <v>70</v>
      </c>
      <c r="D425" s="1" t="s">
        <v>38</v>
      </c>
      <c r="E425" s="1"/>
      <c r="F425" s="1" t="s">
        <v>44</v>
      </c>
      <c r="G425" s="3" t="s">
        <v>40</v>
      </c>
      <c r="H425" s="3">
        <v>3</v>
      </c>
      <c r="I425" s="3">
        <v>116.57290999999999</v>
      </c>
      <c r="J425" s="3">
        <v>7.7445700000000004</v>
      </c>
      <c r="K425" s="3">
        <v>8.3826599999999996</v>
      </c>
      <c r="L425" s="3"/>
      <c r="M425" s="3"/>
      <c r="N425" s="3">
        <v>1.3480000000000001</v>
      </c>
      <c r="O425" s="3">
        <v>1.526</v>
      </c>
      <c r="P425" s="3">
        <v>1.7210000000000001</v>
      </c>
      <c r="Q425" s="3">
        <v>1.9710000000000001</v>
      </c>
      <c r="R425" s="3">
        <f t="shared" si="2"/>
        <v>3.9420000000000002</v>
      </c>
      <c r="S425" s="3">
        <f t="shared" si="3"/>
        <v>3.4420000000000002</v>
      </c>
      <c r="T425" s="8">
        <f t="shared" si="25"/>
        <v>0.44500000000000006</v>
      </c>
      <c r="U425" s="8">
        <f t="shared" si="26"/>
        <v>0.373</v>
      </c>
      <c r="V425" s="8">
        <f t="shared" si="27"/>
        <v>1.9710000000000001</v>
      </c>
      <c r="W425" s="8">
        <f t="shared" si="28"/>
        <v>1.7210000000000001</v>
      </c>
      <c r="X425" s="3"/>
      <c r="Y425" s="3"/>
      <c r="Z425" s="3">
        <f t="shared" si="5"/>
        <v>7.8907651282703215</v>
      </c>
      <c r="AA425" s="3">
        <f t="shared" si="6"/>
        <v>1512.1123066013497</v>
      </c>
      <c r="AB425" s="3">
        <f t="shared" si="7"/>
        <v>1.5121123066013498</v>
      </c>
      <c r="AC425" s="3"/>
      <c r="AD425" s="3"/>
      <c r="AE425" s="3"/>
      <c r="AF425" s="1"/>
      <c r="AG425" s="1" t="s">
        <v>41</v>
      </c>
      <c r="AH425" s="1" t="s">
        <v>42</v>
      </c>
      <c r="AI425" s="1" t="s">
        <v>43</v>
      </c>
      <c r="AJ425" s="3"/>
      <c r="AK425" s="3"/>
    </row>
    <row r="426" spans="1:37" ht="12.5" x14ac:dyDescent="0.25">
      <c r="A426" s="1">
        <v>2019</v>
      </c>
      <c r="B426" s="3">
        <v>1267</v>
      </c>
      <c r="C426" s="3" t="s">
        <v>70</v>
      </c>
      <c r="D426" s="1" t="s">
        <v>38</v>
      </c>
      <c r="E426" s="1"/>
      <c r="F426" s="1" t="s">
        <v>44</v>
      </c>
      <c r="G426" s="3" t="s">
        <v>40</v>
      </c>
      <c r="H426" s="3">
        <v>4</v>
      </c>
      <c r="I426" s="3">
        <v>71.126930000000002</v>
      </c>
      <c r="J426" s="3">
        <v>8.2917500000000004</v>
      </c>
      <c r="K426" s="3">
        <v>9.4139599999999994</v>
      </c>
      <c r="L426" s="3"/>
      <c r="M426" s="3"/>
      <c r="N426" s="3">
        <v>0.94899999999999995</v>
      </c>
      <c r="O426" s="3">
        <v>1.9850000000000001</v>
      </c>
      <c r="P426" s="3">
        <v>1.351</v>
      </c>
      <c r="Q426" s="3">
        <v>2.4079999999999999</v>
      </c>
      <c r="R426" s="3">
        <f t="shared" si="2"/>
        <v>4.8159999999999998</v>
      </c>
      <c r="S426" s="3">
        <f t="shared" si="3"/>
        <v>2.702</v>
      </c>
      <c r="T426" s="8">
        <f t="shared" si="25"/>
        <v>0.42299999999999982</v>
      </c>
      <c r="U426" s="8">
        <f t="shared" si="26"/>
        <v>0.40200000000000002</v>
      </c>
      <c r="V426" s="8">
        <f t="shared" si="27"/>
        <v>2.4079999999999999</v>
      </c>
      <c r="W426" s="8">
        <f t="shared" si="28"/>
        <v>1.351</v>
      </c>
      <c r="X426" s="3"/>
      <c r="Y426" s="3"/>
      <c r="Z426" s="3">
        <f t="shared" si="5"/>
        <v>4.6635046165198002</v>
      </c>
      <c r="AA426" s="3">
        <f t="shared" si="6"/>
        <v>1561.0872608380153</v>
      </c>
      <c r="AB426" s="3">
        <f t="shared" si="7"/>
        <v>1.5610872608380153</v>
      </c>
      <c r="AC426" s="3"/>
      <c r="AD426" s="3"/>
      <c r="AE426" s="3"/>
      <c r="AF426" s="1"/>
      <c r="AG426" s="1" t="s">
        <v>41</v>
      </c>
      <c r="AH426" s="1" t="s">
        <v>42</v>
      </c>
      <c r="AI426" s="1" t="s">
        <v>43</v>
      </c>
      <c r="AJ426" s="3"/>
      <c r="AK426" s="3"/>
    </row>
    <row r="427" spans="1:37" ht="12.5" x14ac:dyDescent="0.25">
      <c r="A427" s="1">
        <v>2019</v>
      </c>
      <c r="B427" s="3">
        <v>1267</v>
      </c>
      <c r="C427" s="3" t="s">
        <v>70</v>
      </c>
      <c r="D427" s="1" t="s">
        <v>38</v>
      </c>
      <c r="E427" s="1"/>
      <c r="F427" s="1" t="s">
        <v>44</v>
      </c>
      <c r="G427" s="3" t="s">
        <v>40</v>
      </c>
      <c r="H427" s="3">
        <v>1</v>
      </c>
      <c r="I427" s="3">
        <v>126.75847</v>
      </c>
      <c r="J427" s="3">
        <v>18.879439999999999</v>
      </c>
      <c r="K427" s="3">
        <v>23.558389999999999</v>
      </c>
      <c r="L427" s="3"/>
      <c r="M427" s="3"/>
      <c r="N427" s="3">
        <v>2.258</v>
      </c>
      <c r="O427" s="3">
        <v>2.415</v>
      </c>
      <c r="P427" s="3">
        <v>2.5569999999999999</v>
      </c>
      <c r="Q427" s="3">
        <v>2.669</v>
      </c>
      <c r="R427" s="3">
        <f t="shared" si="2"/>
        <v>5.3380000000000001</v>
      </c>
      <c r="S427" s="3">
        <f t="shared" si="3"/>
        <v>5.1139999999999999</v>
      </c>
      <c r="T427" s="8">
        <f t="shared" si="25"/>
        <v>0.254</v>
      </c>
      <c r="U427" s="8">
        <f t="shared" si="26"/>
        <v>0.29899999999999993</v>
      </c>
      <c r="V427" s="8">
        <f t="shared" si="27"/>
        <v>2.669</v>
      </c>
      <c r="W427" s="8">
        <f t="shared" si="28"/>
        <v>2.5569999999999999</v>
      </c>
      <c r="X427" s="3"/>
      <c r="Y427" s="3"/>
      <c r="Z427" s="3">
        <f t="shared" si="5"/>
        <v>35.045369170416642</v>
      </c>
      <c r="AA427" s="3">
        <f t="shared" si="6"/>
        <v>370.21317999822406</v>
      </c>
      <c r="AB427" s="3">
        <f t="shared" si="7"/>
        <v>0.37021317999822406</v>
      </c>
      <c r="AC427" s="3"/>
      <c r="AD427" s="3"/>
      <c r="AE427" s="3"/>
      <c r="AF427" s="1"/>
      <c r="AG427" s="1" t="s">
        <v>41</v>
      </c>
      <c r="AH427" s="1" t="s">
        <v>42</v>
      </c>
      <c r="AI427" s="1" t="s">
        <v>43</v>
      </c>
      <c r="AJ427" s="3"/>
      <c r="AK427" s="3"/>
    </row>
    <row r="428" spans="1:37" ht="12.5" x14ac:dyDescent="0.25">
      <c r="A428" s="1">
        <v>2019</v>
      </c>
      <c r="B428" s="3">
        <v>1267</v>
      </c>
      <c r="C428" s="3" t="s">
        <v>70</v>
      </c>
      <c r="D428" s="1" t="s">
        <v>38</v>
      </c>
      <c r="E428" s="1"/>
      <c r="F428" s="1" t="s">
        <v>44</v>
      </c>
      <c r="G428" s="3" t="s">
        <v>40</v>
      </c>
      <c r="H428" s="3">
        <v>2</v>
      </c>
      <c r="I428" s="3">
        <v>132.72379000000001</v>
      </c>
      <c r="J428" s="3">
        <v>23.225860000000001</v>
      </c>
      <c r="K428" s="3">
        <v>26.244260000000001</v>
      </c>
      <c r="L428" s="3"/>
      <c r="M428" s="3"/>
      <c r="N428" s="3">
        <v>1.6839999999999999</v>
      </c>
      <c r="O428" s="3">
        <v>2.3050000000000002</v>
      </c>
      <c r="P428" s="3">
        <v>1.96</v>
      </c>
      <c r="Q428" s="3">
        <v>2.6629999999999998</v>
      </c>
      <c r="R428" s="3">
        <f t="shared" si="2"/>
        <v>5.3259999999999996</v>
      </c>
      <c r="S428" s="3">
        <f t="shared" si="3"/>
        <v>3.92</v>
      </c>
      <c r="T428" s="8">
        <f t="shared" si="25"/>
        <v>0.35799999999999965</v>
      </c>
      <c r="U428" s="8">
        <f t="shared" si="26"/>
        <v>0.27600000000000002</v>
      </c>
      <c r="V428" s="8">
        <f t="shared" si="27"/>
        <v>2.6629999999999998</v>
      </c>
      <c r="W428" s="8">
        <f t="shared" si="28"/>
        <v>1.96</v>
      </c>
      <c r="X428" s="3"/>
      <c r="Y428" s="3"/>
      <c r="Z428" s="3">
        <f t="shared" si="5"/>
        <v>15.748139814625919</v>
      </c>
      <c r="AA428" s="3">
        <f t="shared" si="6"/>
        <v>862.63095719247406</v>
      </c>
      <c r="AB428" s="3">
        <f t="shared" si="7"/>
        <v>0.86263095719247407</v>
      </c>
      <c r="AC428" s="3"/>
      <c r="AD428" s="3"/>
      <c r="AE428" s="3"/>
      <c r="AF428" s="1"/>
      <c r="AG428" s="1" t="s">
        <v>41</v>
      </c>
      <c r="AH428" s="1" t="s">
        <v>42</v>
      </c>
      <c r="AI428" s="1" t="s">
        <v>43</v>
      </c>
      <c r="AJ428" s="3"/>
      <c r="AK428" s="3"/>
    </row>
    <row r="429" spans="1:37" ht="12.5" x14ac:dyDescent="0.25">
      <c r="A429" s="1">
        <v>2019</v>
      </c>
      <c r="B429" s="3">
        <v>1267</v>
      </c>
      <c r="C429" s="3" t="s">
        <v>70</v>
      </c>
      <c r="D429" s="1" t="s">
        <v>38</v>
      </c>
      <c r="E429" s="1"/>
      <c r="F429" s="1" t="s">
        <v>44</v>
      </c>
      <c r="G429" s="3" t="s">
        <v>40</v>
      </c>
      <c r="H429" s="3">
        <v>3</v>
      </c>
      <c r="I429" s="3">
        <v>96.373660000000001</v>
      </c>
      <c r="J429" s="3">
        <v>19.632719999999999</v>
      </c>
      <c r="K429" s="3">
        <v>23.42352</v>
      </c>
      <c r="L429" s="3"/>
      <c r="M429" s="3"/>
      <c r="N429" s="3">
        <v>2.0550000000000002</v>
      </c>
      <c r="O429" s="3">
        <v>2.464</v>
      </c>
      <c r="P429" s="3">
        <v>2.2930000000000001</v>
      </c>
      <c r="Q429" s="3">
        <v>2.8740000000000001</v>
      </c>
      <c r="R429" s="3">
        <f t="shared" si="2"/>
        <v>5.7480000000000002</v>
      </c>
      <c r="S429" s="3">
        <f t="shared" si="3"/>
        <v>4.5860000000000003</v>
      </c>
      <c r="T429" s="8">
        <f t="shared" si="25"/>
        <v>0.41000000000000014</v>
      </c>
      <c r="U429" s="8">
        <f t="shared" si="26"/>
        <v>0.23799999999999999</v>
      </c>
      <c r="V429" s="8">
        <f t="shared" si="27"/>
        <v>2.8740000000000001</v>
      </c>
      <c r="W429" s="8">
        <f t="shared" si="28"/>
        <v>2.2930000000000001</v>
      </c>
      <c r="X429" s="3"/>
      <c r="Y429" s="3"/>
      <c r="Z429" s="3">
        <f t="shared" si="5"/>
        <v>27.213776226864862</v>
      </c>
      <c r="AA429" s="3">
        <f t="shared" si="6"/>
        <v>362.47250567816803</v>
      </c>
      <c r="AB429" s="3">
        <f t="shared" si="7"/>
        <v>0.36247250567816802</v>
      </c>
      <c r="AC429" s="3"/>
      <c r="AD429" s="3"/>
      <c r="AE429" s="3"/>
      <c r="AF429" s="1"/>
      <c r="AG429" s="1" t="s">
        <v>41</v>
      </c>
      <c r="AH429" s="1" t="s">
        <v>42</v>
      </c>
      <c r="AI429" s="1" t="s">
        <v>43</v>
      </c>
      <c r="AJ429" s="3"/>
      <c r="AK429" s="3"/>
    </row>
    <row r="430" spans="1:37" ht="12.5" x14ac:dyDescent="0.25">
      <c r="A430" s="1">
        <v>2019</v>
      </c>
      <c r="B430" s="3">
        <v>1267</v>
      </c>
      <c r="C430" s="3" t="s">
        <v>70</v>
      </c>
      <c r="D430" s="1" t="s">
        <v>38</v>
      </c>
      <c r="E430" s="1"/>
      <c r="F430" s="1" t="s">
        <v>45</v>
      </c>
      <c r="G430" s="3" t="s">
        <v>40</v>
      </c>
      <c r="H430" s="3">
        <v>1</v>
      </c>
      <c r="I430" s="3">
        <v>70.56344</v>
      </c>
      <c r="J430" s="3">
        <v>7.67225</v>
      </c>
      <c r="K430" s="3">
        <v>8.3447999999999993</v>
      </c>
      <c r="L430" s="3"/>
      <c r="M430" s="3"/>
      <c r="N430" s="3">
        <v>0.71299999999999997</v>
      </c>
      <c r="O430" s="3">
        <v>1.698</v>
      </c>
      <c r="P430" s="3">
        <v>1.0449999999999999</v>
      </c>
      <c r="Q430" s="3">
        <v>1.925</v>
      </c>
      <c r="R430" s="3">
        <f t="shared" si="2"/>
        <v>3.85</v>
      </c>
      <c r="S430" s="3">
        <f t="shared" si="3"/>
        <v>2.09</v>
      </c>
      <c r="T430" s="8">
        <f t="shared" si="25"/>
        <v>0.22700000000000009</v>
      </c>
      <c r="U430" s="8">
        <f t="shared" si="26"/>
        <v>0.33199999999999996</v>
      </c>
      <c r="V430" s="8">
        <f t="shared" si="27"/>
        <v>1.925</v>
      </c>
      <c r="W430" s="8">
        <f t="shared" si="28"/>
        <v>1.0449999999999999</v>
      </c>
      <c r="X430" s="3"/>
      <c r="Y430" s="3"/>
      <c r="Z430" s="3">
        <f t="shared" si="5"/>
        <v>1.7253193240097866</v>
      </c>
      <c r="AA430" s="3">
        <f t="shared" si="6"/>
        <v>4186.1596272785764</v>
      </c>
      <c r="AB430" s="3">
        <f t="shared" si="7"/>
        <v>4.1861596272785766</v>
      </c>
      <c r="AC430" s="3"/>
      <c r="AD430" s="3"/>
      <c r="AE430" s="3"/>
      <c r="AF430" s="1"/>
      <c r="AG430" s="1" t="s">
        <v>41</v>
      </c>
      <c r="AH430" s="1" t="s">
        <v>42</v>
      </c>
      <c r="AI430" s="1" t="s">
        <v>43</v>
      </c>
      <c r="AJ430" s="3"/>
      <c r="AK430" s="3"/>
    </row>
    <row r="431" spans="1:37" ht="12.5" x14ac:dyDescent="0.25">
      <c r="A431" s="1">
        <v>2019</v>
      </c>
      <c r="B431" s="3">
        <v>1267</v>
      </c>
      <c r="C431" s="3" t="s">
        <v>70</v>
      </c>
      <c r="D431" s="1" t="s">
        <v>38</v>
      </c>
      <c r="E431" s="1"/>
      <c r="F431" s="1" t="s">
        <v>45</v>
      </c>
      <c r="G431" s="3" t="s">
        <v>40</v>
      </c>
      <c r="H431" s="3">
        <v>2</v>
      </c>
      <c r="I431" s="3">
        <v>82.930090000000007</v>
      </c>
      <c r="J431" s="3">
        <v>7.7925199999999997</v>
      </c>
      <c r="K431" s="3">
        <v>9.2233699999999992</v>
      </c>
      <c r="L431" s="3"/>
      <c r="M431" s="3"/>
      <c r="N431" s="3">
        <v>0.98899999999999999</v>
      </c>
      <c r="O431" s="3">
        <v>1.8859999999999999</v>
      </c>
      <c r="P431" s="3">
        <v>1.252</v>
      </c>
      <c r="Q431" s="3">
        <v>2.1520000000000001</v>
      </c>
      <c r="R431" s="3">
        <f t="shared" si="2"/>
        <v>4.3040000000000003</v>
      </c>
      <c r="S431" s="3">
        <f t="shared" si="3"/>
        <v>2.504</v>
      </c>
      <c r="T431" s="8">
        <f t="shared" si="25"/>
        <v>0.26600000000000024</v>
      </c>
      <c r="U431" s="8">
        <f t="shared" si="26"/>
        <v>0.26300000000000001</v>
      </c>
      <c r="V431" s="8">
        <f t="shared" si="27"/>
        <v>2.1520000000000001</v>
      </c>
      <c r="W431" s="8">
        <f t="shared" si="28"/>
        <v>1.252</v>
      </c>
      <c r="X431" s="3"/>
      <c r="Y431" s="3"/>
      <c r="Z431" s="3">
        <f t="shared" si="5"/>
        <v>3.3169974296505726</v>
      </c>
      <c r="AA431" s="3">
        <f t="shared" si="6"/>
        <v>2559.0132140789319</v>
      </c>
      <c r="AB431" s="3">
        <f t="shared" si="7"/>
        <v>2.5590132140789321</v>
      </c>
      <c r="AC431" s="3"/>
      <c r="AD431" s="3"/>
      <c r="AE431" s="3"/>
      <c r="AF431" s="1"/>
      <c r="AG431" s="1" t="s">
        <v>41</v>
      </c>
      <c r="AH431" s="1" t="s">
        <v>42</v>
      </c>
      <c r="AI431" s="1" t="s">
        <v>43</v>
      </c>
      <c r="AJ431" s="3"/>
      <c r="AK431" s="3"/>
    </row>
    <row r="432" spans="1:37" ht="12.5" x14ac:dyDescent="0.25">
      <c r="A432" s="1">
        <v>2019</v>
      </c>
      <c r="B432" s="3">
        <v>1267</v>
      </c>
      <c r="C432" s="3" t="s">
        <v>70</v>
      </c>
      <c r="D432" s="1" t="s">
        <v>38</v>
      </c>
      <c r="E432" s="1"/>
      <c r="F432" s="1" t="s">
        <v>47</v>
      </c>
      <c r="G432" s="3" t="s">
        <v>46</v>
      </c>
      <c r="H432" s="3">
        <v>1</v>
      </c>
      <c r="I432" s="3">
        <v>179.24091999999999</v>
      </c>
      <c r="J432" s="3"/>
      <c r="K432" s="3">
        <v>23.032830000000001</v>
      </c>
      <c r="L432" s="3"/>
      <c r="M432" s="3"/>
      <c r="N432" s="3">
        <v>2.5179999999999998</v>
      </c>
      <c r="O432" s="3">
        <v>2.6240000000000001</v>
      </c>
      <c r="P432" s="3">
        <v>2.8759999999999999</v>
      </c>
      <c r="Q432" s="3">
        <v>3.3090000000000002</v>
      </c>
      <c r="R432" s="3">
        <f t="shared" si="2"/>
        <v>6.6180000000000003</v>
      </c>
      <c r="S432" s="3">
        <f t="shared" si="3"/>
        <v>5.7519999999999998</v>
      </c>
      <c r="T432" s="8">
        <f t="shared" si="25"/>
        <v>0.68500000000000005</v>
      </c>
      <c r="U432" s="8">
        <f t="shared" si="26"/>
        <v>0.3580000000000001</v>
      </c>
      <c r="V432" s="8">
        <f t="shared" si="27"/>
        <v>3.3090000000000002</v>
      </c>
      <c r="W432" s="8">
        <f t="shared" si="28"/>
        <v>2.8759999999999999</v>
      </c>
      <c r="X432" s="3"/>
      <c r="Y432" s="3"/>
      <c r="Z432" s="3">
        <f t="shared" si="5"/>
        <v>61.823458093706286</v>
      </c>
      <c r="AA432" s="3">
        <f t="shared" si="6"/>
        <v>296.74909111941633</v>
      </c>
      <c r="AB432" s="3">
        <f t="shared" si="7"/>
        <v>0.29674909111941633</v>
      </c>
      <c r="AC432" s="3"/>
      <c r="AD432" s="3"/>
      <c r="AE432" s="3"/>
      <c r="AF432" s="1"/>
      <c r="AG432" s="1" t="s">
        <v>41</v>
      </c>
      <c r="AH432" s="1" t="s">
        <v>42</v>
      </c>
      <c r="AI432" s="1" t="s">
        <v>43</v>
      </c>
      <c r="AJ432" s="3"/>
      <c r="AK432" s="3"/>
    </row>
    <row r="433" spans="1:37" ht="12.5" x14ac:dyDescent="0.25">
      <c r="A433" s="1">
        <v>2019</v>
      </c>
      <c r="B433" s="3">
        <v>1267</v>
      </c>
      <c r="C433" s="3" t="s">
        <v>70</v>
      </c>
      <c r="D433" s="1" t="s">
        <v>38</v>
      </c>
      <c r="E433" s="1"/>
      <c r="F433" s="1" t="s">
        <v>48</v>
      </c>
      <c r="G433" s="3" t="s">
        <v>40</v>
      </c>
      <c r="H433" s="3">
        <v>2</v>
      </c>
      <c r="I433" s="3">
        <v>109.14008</v>
      </c>
      <c r="J433" s="3"/>
      <c r="K433" s="3">
        <v>19.964600000000001</v>
      </c>
      <c r="L433" s="3"/>
      <c r="M433" s="3"/>
      <c r="N433" s="3">
        <v>2.1269999999999998</v>
      </c>
      <c r="O433" s="3">
        <v>3.1560000000000001</v>
      </c>
      <c r="P433" s="3">
        <v>2.4390000000000001</v>
      </c>
      <c r="Q433" s="3">
        <v>3.464</v>
      </c>
      <c r="R433" s="3">
        <f t="shared" si="2"/>
        <v>6.9279999999999999</v>
      </c>
      <c r="S433" s="3">
        <f t="shared" si="3"/>
        <v>4.8780000000000001</v>
      </c>
      <c r="T433" s="8">
        <f t="shared" si="25"/>
        <v>0.30799999999999983</v>
      </c>
      <c r="U433" s="8">
        <f t="shared" si="26"/>
        <v>0.31200000000000028</v>
      </c>
      <c r="V433" s="8">
        <f t="shared" si="27"/>
        <v>3.464</v>
      </c>
      <c r="W433" s="8">
        <f t="shared" si="28"/>
        <v>2.4390000000000001</v>
      </c>
      <c r="X433" s="3"/>
      <c r="Y433" s="3"/>
      <c r="Z433" s="3">
        <f t="shared" si="5"/>
        <v>39.473275492923833</v>
      </c>
      <c r="AA433" s="3">
        <f t="shared" si="6"/>
        <v>283.00012600514714</v>
      </c>
      <c r="AB433" s="3">
        <f t="shared" si="7"/>
        <v>0.28300012600514712</v>
      </c>
      <c r="AC433" s="3"/>
      <c r="AD433" s="3"/>
      <c r="AE433" s="3"/>
      <c r="AF433" s="1"/>
      <c r="AG433" s="1" t="s">
        <v>41</v>
      </c>
      <c r="AH433" s="1" t="s">
        <v>42</v>
      </c>
      <c r="AI433" s="1" t="s">
        <v>43</v>
      </c>
      <c r="AJ433" s="3"/>
      <c r="AK433" s="3"/>
    </row>
    <row r="434" spans="1:37" ht="12.5" x14ac:dyDescent="0.25">
      <c r="A434" s="1">
        <v>2019</v>
      </c>
      <c r="B434" s="3">
        <v>1267</v>
      </c>
      <c r="C434" s="3" t="s">
        <v>70</v>
      </c>
      <c r="D434" s="1" t="s">
        <v>38</v>
      </c>
      <c r="E434" s="1"/>
      <c r="F434" s="1" t="s">
        <v>49</v>
      </c>
      <c r="G434" s="3" t="s">
        <v>40</v>
      </c>
      <c r="H434" s="3">
        <v>1</v>
      </c>
      <c r="I434" s="3">
        <v>116.92301999999999</v>
      </c>
      <c r="J434" s="3">
        <v>10.48631</v>
      </c>
      <c r="K434" s="3">
        <v>14.757999999999999</v>
      </c>
      <c r="L434" s="3"/>
      <c r="M434" s="3"/>
      <c r="N434" s="3">
        <v>1.6850000000000001</v>
      </c>
      <c r="O434" s="3">
        <v>2.6909999999999998</v>
      </c>
      <c r="P434" s="3">
        <v>1.996</v>
      </c>
      <c r="Q434" s="3">
        <v>2.964</v>
      </c>
      <c r="R434" s="3">
        <f t="shared" si="2"/>
        <v>5.9279999999999999</v>
      </c>
      <c r="S434" s="3">
        <f t="shared" si="3"/>
        <v>3.992</v>
      </c>
      <c r="T434" s="8">
        <f t="shared" si="25"/>
        <v>0.27300000000000013</v>
      </c>
      <c r="U434" s="8">
        <f t="shared" si="26"/>
        <v>0.31099999999999994</v>
      </c>
      <c r="V434" s="8">
        <f t="shared" si="27"/>
        <v>2.964</v>
      </c>
      <c r="W434" s="8">
        <f t="shared" si="28"/>
        <v>1.996</v>
      </c>
      <c r="X434" s="3"/>
      <c r="Y434" s="3"/>
      <c r="Z434" s="3">
        <f t="shared" si="5"/>
        <v>18.51184441432553</v>
      </c>
      <c r="AA434" s="3">
        <f t="shared" si="6"/>
        <v>646.48113977172454</v>
      </c>
      <c r="AB434" s="3">
        <f t="shared" si="7"/>
        <v>0.64648113977172461</v>
      </c>
      <c r="AC434" s="3"/>
      <c r="AD434" s="3"/>
      <c r="AE434" s="3"/>
      <c r="AF434" s="1"/>
      <c r="AG434" s="1" t="s">
        <v>41</v>
      </c>
      <c r="AH434" s="1" t="s">
        <v>42</v>
      </c>
      <c r="AI434" s="1" t="s">
        <v>43</v>
      </c>
      <c r="AJ434" s="3"/>
      <c r="AK434" s="3"/>
    </row>
    <row r="435" spans="1:37" ht="12.5" x14ac:dyDescent="0.25">
      <c r="A435" s="1">
        <v>2019</v>
      </c>
      <c r="B435" s="3">
        <v>1267</v>
      </c>
      <c r="C435" s="3" t="s">
        <v>70</v>
      </c>
      <c r="D435" s="1" t="s">
        <v>38</v>
      </c>
      <c r="E435" s="1"/>
      <c r="F435" s="1" t="s">
        <v>49</v>
      </c>
      <c r="G435" s="3" t="s">
        <v>40</v>
      </c>
      <c r="H435" s="3">
        <v>2</v>
      </c>
      <c r="I435" s="3">
        <v>141.92829</v>
      </c>
      <c r="J435" s="3">
        <v>14.92544</v>
      </c>
      <c r="K435" s="3">
        <v>15.835380000000001</v>
      </c>
      <c r="L435" s="3"/>
      <c r="M435" s="3"/>
      <c r="N435" s="3">
        <v>2.09</v>
      </c>
      <c r="O435" s="3">
        <v>2.2130000000000001</v>
      </c>
      <c r="P435" s="3">
        <v>2.4079999999999999</v>
      </c>
      <c r="Q435" s="3">
        <v>2.4809999999999999</v>
      </c>
      <c r="R435" s="3">
        <f t="shared" si="2"/>
        <v>4.9619999999999997</v>
      </c>
      <c r="S435" s="3">
        <f t="shared" si="3"/>
        <v>4.8159999999999998</v>
      </c>
      <c r="T435" s="8">
        <f t="shared" si="25"/>
        <v>0.26799999999999979</v>
      </c>
      <c r="U435" s="8">
        <f t="shared" si="26"/>
        <v>0.31800000000000006</v>
      </c>
      <c r="V435" s="8">
        <f t="shared" si="27"/>
        <v>2.4809999999999999</v>
      </c>
      <c r="W435" s="8">
        <f t="shared" si="28"/>
        <v>2.4079999999999999</v>
      </c>
      <c r="X435" s="3"/>
      <c r="Y435" s="3"/>
      <c r="Z435" s="3">
        <f t="shared" si="5"/>
        <v>27.207340596916122</v>
      </c>
      <c r="AA435" s="3">
        <f t="shared" si="6"/>
        <v>533.935016457345</v>
      </c>
      <c r="AB435" s="3">
        <f t="shared" si="7"/>
        <v>0.53393501645734498</v>
      </c>
      <c r="AC435" s="3"/>
      <c r="AD435" s="3"/>
      <c r="AE435" s="3"/>
      <c r="AF435" s="1"/>
      <c r="AG435" s="1" t="s">
        <v>41</v>
      </c>
      <c r="AH435" s="1" t="s">
        <v>42</v>
      </c>
      <c r="AI435" s="1" t="s">
        <v>43</v>
      </c>
      <c r="AJ435" s="3"/>
      <c r="AK435" s="3"/>
    </row>
    <row r="436" spans="1:37" ht="12.5" x14ac:dyDescent="0.25">
      <c r="A436" s="1">
        <v>2019</v>
      </c>
      <c r="B436" s="3">
        <v>1267</v>
      </c>
      <c r="C436" s="3" t="s">
        <v>70</v>
      </c>
      <c r="D436" s="1" t="s">
        <v>38</v>
      </c>
      <c r="E436" s="1"/>
      <c r="F436" s="1" t="s">
        <v>49</v>
      </c>
      <c r="G436" s="3" t="s">
        <v>40</v>
      </c>
      <c r="H436" s="3">
        <v>3</v>
      </c>
      <c r="I436" s="3">
        <v>101.91199</v>
      </c>
      <c r="J436" s="3"/>
      <c r="K436" s="3">
        <v>13.989509999999999</v>
      </c>
      <c r="L436" s="3"/>
      <c r="M436" s="3"/>
      <c r="N436" s="3">
        <v>1.921</v>
      </c>
      <c r="O436" s="3">
        <v>2.4980000000000002</v>
      </c>
      <c r="P436" s="3">
        <v>2.14</v>
      </c>
      <c r="Q436" s="3">
        <v>2.9020000000000001</v>
      </c>
      <c r="R436" s="3">
        <f t="shared" si="2"/>
        <v>5.8040000000000003</v>
      </c>
      <c r="S436" s="3">
        <f t="shared" si="3"/>
        <v>4.28</v>
      </c>
      <c r="T436" s="8">
        <f t="shared" si="25"/>
        <v>0.40399999999999991</v>
      </c>
      <c r="U436" s="8">
        <f t="shared" si="26"/>
        <v>0.21900000000000008</v>
      </c>
      <c r="V436" s="8">
        <f t="shared" si="27"/>
        <v>2.9020000000000001</v>
      </c>
      <c r="W436" s="8">
        <f t="shared" si="28"/>
        <v>2.14</v>
      </c>
      <c r="X436" s="3"/>
      <c r="Y436" s="3"/>
      <c r="Z436" s="3">
        <f t="shared" si="5"/>
        <v>22.337193661319816</v>
      </c>
      <c r="AA436" s="3">
        <f t="shared" si="6"/>
        <v>466.98421332374903</v>
      </c>
      <c r="AB436" s="3">
        <f t="shared" si="7"/>
        <v>0.46698421332374906</v>
      </c>
      <c r="AC436" s="3"/>
      <c r="AD436" s="3"/>
      <c r="AE436" s="3"/>
      <c r="AF436" s="1"/>
      <c r="AG436" s="1" t="s">
        <v>41</v>
      </c>
      <c r="AH436" s="1" t="s">
        <v>42</v>
      </c>
      <c r="AI436" s="1" t="s">
        <v>43</v>
      </c>
      <c r="AJ436" s="3"/>
      <c r="AK436" s="3"/>
    </row>
    <row r="437" spans="1:37" ht="12.5" x14ac:dyDescent="0.25">
      <c r="A437" s="1">
        <v>2019</v>
      </c>
      <c r="B437" s="3">
        <v>1267</v>
      </c>
      <c r="C437" s="3" t="s">
        <v>70</v>
      </c>
      <c r="D437" s="1" t="s">
        <v>38</v>
      </c>
      <c r="E437" s="1"/>
      <c r="F437" s="1" t="s">
        <v>49</v>
      </c>
      <c r="G437" s="3" t="s">
        <v>40</v>
      </c>
      <c r="H437" s="3">
        <v>4</v>
      </c>
      <c r="I437" s="3">
        <v>74.083219999999997</v>
      </c>
      <c r="J437" s="3">
        <v>14.66785</v>
      </c>
      <c r="K437" s="3">
        <v>14.66957</v>
      </c>
      <c r="L437" s="3"/>
      <c r="M437" s="3"/>
      <c r="N437" s="3">
        <v>1.556</v>
      </c>
      <c r="O437" s="3">
        <v>1.992</v>
      </c>
      <c r="P437" s="3">
        <v>1.8480000000000001</v>
      </c>
      <c r="Q437" s="3">
        <v>2.2519999999999998</v>
      </c>
      <c r="R437" s="3">
        <f t="shared" si="2"/>
        <v>4.5039999999999996</v>
      </c>
      <c r="S437" s="3">
        <f t="shared" si="3"/>
        <v>3.6960000000000002</v>
      </c>
      <c r="T437" s="8">
        <f t="shared" si="25"/>
        <v>0.25999999999999979</v>
      </c>
      <c r="U437" s="8">
        <f t="shared" si="26"/>
        <v>0.29200000000000004</v>
      </c>
      <c r="V437" s="8">
        <f t="shared" si="27"/>
        <v>2.2519999999999998</v>
      </c>
      <c r="W437" s="8">
        <f t="shared" si="28"/>
        <v>1.8480000000000001</v>
      </c>
      <c r="X437" s="3"/>
      <c r="Y437" s="3"/>
      <c r="Z437" s="3">
        <f t="shared" si="5"/>
        <v>11.162569302181284</v>
      </c>
      <c r="AA437" s="3">
        <f t="shared" si="6"/>
        <v>679.29936574741691</v>
      </c>
      <c r="AB437" s="3">
        <f t="shared" si="7"/>
        <v>0.67929936574741689</v>
      </c>
      <c r="AC437" s="3"/>
      <c r="AD437" s="3"/>
      <c r="AE437" s="3"/>
      <c r="AF437" s="1"/>
      <c r="AG437" s="1" t="s">
        <v>41</v>
      </c>
      <c r="AH437" s="1" t="s">
        <v>42</v>
      </c>
      <c r="AI437" s="1" t="s">
        <v>43</v>
      </c>
      <c r="AJ437" s="3"/>
      <c r="AK437" s="3"/>
    </row>
    <row r="438" spans="1:37" ht="12.5" x14ac:dyDescent="0.25">
      <c r="A438" s="1">
        <v>2019</v>
      </c>
      <c r="B438" s="3">
        <v>1317</v>
      </c>
      <c r="C438" s="3" t="s">
        <v>70</v>
      </c>
      <c r="D438" s="1" t="s">
        <v>38</v>
      </c>
      <c r="E438" s="1"/>
      <c r="F438" s="1" t="s">
        <v>50</v>
      </c>
      <c r="G438" s="3" t="s">
        <v>40</v>
      </c>
      <c r="H438" s="3">
        <v>1</v>
      </c>
      <c r="I438" s="3">
        <v>251.66532000000001</v>
      </c>
      <c r="J438" s="3"/>
      <c r="K438" s="3">
        <v>22.01239</v>
      </c>
      <c r="L438" s="3"/>
      <c r="M438" s="3"/>
      <c r="N438" s="3">
        <v>1.4850000000000001</v>
      </c>
      <c r="O438" s="3">
        <v>2.355</v>
      </c>
      <c r="P438" s="3">
        <v>1.833</v>
      </c>
      <c r="Q438" s="3">
        <v>2.6509999999999998</v>
      </c>
      <c r="R438" s="3">
        <f t="shared" si="2"/>
        <v>5.3019999999999996</v>
      </c>
      <c r="S438" s="3">
        <f t="shared" si="3"/>
        <v>3.6659999999999999</v>
      </c>
      <c r="T438" s="8">
        <f t="shared" si="25"/>
        <v>0.29599999999999982</v>
      </c>
      <c r="U438" s="8">
        <f t="shared" si="26"/>
        <v>0.34799999999999986</v>
      </c>
      <c r="V438" s="8">
        <f t="shared" si="27"/>
        <v>2.6509999999999998</v>
      </c>
      <c r="W438" s="8">
        <f t="shared" si="28"/>
        <v>1.833</v>
      </c>
      <c r="X438" s="3"/>
      <c r="Y438" s="3"/>
      <c r="Z438" s="3">
        <f t="shared" si="5"/>
        <v>12.822922102205823</v>
      </c>
      <c r="AA438" s="3">
        <f t="shared" si="6"/>
        <v>2008.8240341933365</v>
      </c>
      <c r="AB438" s="3">
        <f t="shared" si="7"/>
        <v>2.0088240341933363</v>
      </c>
      <c r="AC438" s="3"/>
      <c r="AD438" s="3"/>
      <c r="AE438" s="3"/>
      <c r="AF438" s="1"/>
      <c r="AG438" s="1" t="s">
        <v>41</v>
      </c>
      <c r="AH438" s="1" t="s">
        <v>42</v>
      </c>
      <c r="AI438" s="1" t="s">
        <v>43</v>
      </c>
      <c r="AJ438" s="3"/>
      <c r="AK438" s="3"/>
    </row>
    <row r="439" spans="1:37" ht="12.5" x14ac:dyDescent="0.25">
      <c r="A439" s="1">
        <v>2019</v>
      </c>
      <c r="B439" s="3">
        <v>1317</v>
      </c>
      <c r="C439" s="3" t="s">
        <v>70</v>
      </c>
      <c r="D439" s="1" t="s">
        <v>38</v>
      </c>
      <c r="E439" s="1"/>
      <c r="F439" s="1" t="s">
        <v>50</v>
      </c>
      <c r="G439" s="3" t="s">
        <v>40</v>
      </c>
      <c r="H439" s="3">
        <v>2</v>
      </c>
      <c r="I439" s="3">
        <v>302.79527999999999</v>
      </c>
      <c r="J439" s="3"/>
      <c r="K439" s="3">
        <v>26.843779999999999</v>
      </c>
      <c r="L439" s="3"/>
      <c r="M439" s="3"/>
      <c r="N439" s="3">
        <v>1.7250000000000001</v>
      </c>
      <c r="O439" s="3">
        <v>1.94</v>
      </c>
      <c r="P439" s="3">
        <v>2.1880000000000002</v>
      </c>
      <c r="Q439" s="3">
        <v>2.2709999999999999</v>
      </c>
      <c r="R439" s="3">
        <f t="shared" si="2"/>
        <v>4.5419999999999998</v>
      </c>
      <c r="S439" s="3">
        <f t="shared" si="3"/>
        <v>4.3760000000000003</v>
      </c>
      <c r="T439" s="8">
        <f t="shared" si="25"/>
        <v>0.33099999999999996</v>
      </c>
      <c r="U439" s="8">
        <f t="shared" si="26"/>
        <v>0.46300000000000008</v>
      </c>
      <c r="V439" s="8">
        <f t="shared" si="27"/>
        <v>2.2709999999999999</v>
      </c>
      <c r="W439" s="8">
        <f t="shared" si="28"/>
        <v>2.1880000000000002</v>
      </c>
      <c r="X439" s="3"/>
      <c r="Y439" s="3"/>
      <c r="Z439" s="3">
        <f t="shared" si="5"/>
        <v>18.683101300517638</v>
      </c>
      <c r="AA439" s="3">
        <f t="shared" si="6"/>
        <v>1658.8444314724834</v>
      </c>
      <c r="AB439" s="3">
        <f t="shared" si="7"/>
        <v>1.6588444314724835</v>
      </c>
      <c r="AC439" s="3"/>
      <c r="AD439" s="3"/>
      <c r="AE439" s="3"/>
      <c r="AF439" s="1"/>
      <c r="AG439" s="1" t="s">
        <v>41</v>
      </c>
      <c r="AH439" s="1" t="s">
        <v>42</v>
      </c>
      <c r="AI439" s="1" t="s">
        <v>43</v>
      </c>
      <c r="AJ439" s="3"/>
      <c r="AK439" s="3"/>
    </row>
    <row r="440" spans="1:37" ht="12.5" x14ac:dyDescent="0.25">
      <c r="A440" s="1">
        <v>2019</v>
      </c>
      <c r="B440" s="3">
        <v>1317</v>
      </c>
      <c r="C440" s="3" t="s">
        <v>70</v>
      </c>
      <c r="D440" s="1" t="s">
        <v>38</v>
      </c>
      <c r="E440" s="1"/>
      <c r="F440" s="1" t="s">
        <v>50</v>
      </c>
      <c r="G440" s="3" t="s">
        <v>40</v>
      </c>
      <c r="H440" s="3">
        <v>3</v>
      </c>
      <c r="I440" s="3">
        <v>205.65324000000001</v>
      </c>
      <c r="J440" s="3"/>
      <c r="K440" s="3">
        <v>36.042029999999997</v>
      </c>
      <c r="L440" s="3"/>
      <c r="M440" s="3"/>
      <c r="N440" s="3">
        <v>1.8280000000000001</v>
      </c>
      <c r="O440" s="3">
        <v>2.31</v>
      </c>
      <c r="P440" s="3">
        <v>2.306</v>
      </c>
      <c r="Q440" s="3">
        <v>2.7650000000000001</v>
      </c>
      <c r="R440" s="3">
        <f t="shared" si="2"/>
        <v>5.53</v>
      </c>
      <c r="S440" s="3">
        <f t="shared" si="3"/>
        <v>4.6120000000000001</v>
      </c>
      <c r="T440" s="8">
        <f t="shared" si="25"/>
        <v>0.45500000000000007</v>
      </c>
      <c r="U440" s="8">
        <f t="shared" si="26"/>
        <v>0.47799999999999998</v>
      </c>
      <c r="V440" s="8">
        <f t="shared" si="27"/>
        <v>2.7650000000000001</v>
      </c>
      <c r="W440" s="8">
        <f t="shared" si="28"/>
        <v>2.306</v>
      </c>
      <c r="X440" s="3"/>
      <c r="Y440" s="3"/>
      <c r="Z440" s="3">
        <f t="shared" si="5"/>
        <v>26.629494711690317</v>
      </c>
      <c r="AA440" s="3">
        <f t="shared" si="6"/>
        <v>790.45683105880744</v>
      </c>
      <c r="AB440" s="3">
        <f t="shared" si="7"/>
        <v>0.79045683105880749</v>
      </c>
      <c r="AC440" s="3"/>
      <c r="AD440" s="3"/>
      <c r="AE440" s="3"/>
      <c r="AF440" s="1"/>
      <c r="AG440" s="1" t="s">
        <v>41</v>
      </c>
      <c r="AH440" s="1" t="s">
        <v>42</v>
      </c>
      <c r="AI440" s="1" t="s">
        <v>43</v>
      </c>
      <c r="AJ440" s="3"/>
      <c r="AK440" s="3"/>
    </row>
    <row r="441" spans="1:37" ht="12.5" x14ac:dyDescent="0.25">
      <c r="A441" s="1">
        <v>2019</v>
      </c>
      <c r="B441" s="3">
        <v>1317</v>
      </c>
      <c r="C441" s="3" t="s">
        <v>70</v>
      </c>
      <c r="D441" s="1" t="s">
        <v>38</v>
      </c>
      <c r="E441" s="1"/>
      <c r="F441" s="1" t="s">
        <v>51</v>
      </c>
      <c r="G441" s="3" t="s">
        <v>40</v>
      </c>
      <c r="H441" s="3">
        <v>3</v>
      </c>
      <c r="I441" s="3">
        <v>177.54158000000001</v>
      </c>
      <c r="J441" s="3"/>
      <c r="K441" s="3">
        <v>21.543780000000002</v>
      </c>
      <c r="L441" s="3"/>
      <c r="M441" s="3"/>
      <c r="N441" s="3">
        <v>1.177</v>
      </c>
      <c r="O441" s="3">
        <v>1.32</v>
      </c>
      <c r="P441" s="3">
        <v>1.516</v>
      </c>
      <c r="Q441" s="3">
        <v>1.61</v>
      </c>
      <c r="R441" s="3">
        <f t="shared" si="2"/>
        <v>3.22</v>
      </c>
      <c r="S441" s="3">
        <f t="shared" si="3"/>
        <v>3.032</v>
      </c>
      <c r="T441" s="8">
        <f t="shared" si="25"/>
        <v>0.29000000000000004</v>
      </c>
      <c r="U441" s="8">
        <f t="shared" si="26"/>
        <v>0.33899999999999997</v>
      </c>
      <c r="V441" s="8">
        <f t="shared" si="27"/>
        <v>1.61</v>
      </c>
      <c r="W441" s="8">
        <f t="shared" si="28"/>
        <v>1.516</v>
      </c>
      <c r="X441" s="3"/>
      <c r="Y441" s="3"/>
      <c r="Z441" s="3">
        <f t="shared" si="5"/>
        <v>4.4056841760493626</v>
      </c>
      <c r="AA441" s="3">
        <f t="shared" si="6"/>
        <v>4124.6988534431275</v>
      </c>
      <c r="AB441" s="3">
        <f t="shared" si="7"/>
        <v>4.1246988534431273</v>
      </c>
      <c r="AC441" s="3"/>
      <c r="AD441" s="3"/>
      <c r="AE441" s="3"/>
      <c r="AF441" s="1"/>
      <c r="AG441" s="1" t="s">
        <v>41</v>
      </c>
      <c r="AH441" s="1" t="s">
        <v>42</v>
      </c>
      <c r="AI441" s="1" t="s">
        <v>43</v>
      </c>
      <c r="AJ441" s="3"/>
      <c r="AK441" s="3"/>
    </row>
    <row r="442" spans="1:37" ht="12.5" x14ac:dyDescent="0.25">
      <c r="A442" s="1">
        <v>2019</v>
      </c>
      <c r="B442" s="3">
        <v>1317</v>
      </c>
      <c r="C442" s="3" t="s">
        <v>70</v>
      </c>
      <c r="D442" s="1" t="s">
        <v>38</v>
      </c>
      <c r="E442" s="1"/>
      <c r="F442" s="1" t="s">
        <v>52</v>
      </c>
      <c r="G442" s="3" t="s">
        <v>40</v>
      </c>
      <c r="H442" s="3">
        <v>4</v>
      </c>
      <c r="I442" s="3">
        <v>137.11616000000001</v>
      </c>
      <c r="J442" s="3">
        <v>12.31246</v>
      </c>
      <c r="K442" s="3">
        <v>12.3208</v>
      </c>
      <c r="L442" s="3"/>
      <c r="M442" s="3"/>
      <c r="N442" s="3">
        <v>0.42499999999999999</v>
      </c>
      <c r="O442" s="3">
        <v>1.7090000000000001</v>
      </c>
      <c r="P442" s="3">
        <v>0.76400000000000001</v>
      </c>
      <c r="Q442" s="3">
        <v>2.0739999999999998</v>
      </c>
      <c r="R442" s="3">
        <f t="shared" si="2"/>
        <v>4.1479999999999997</v>
      </c>
      <c r="S442" s="3">
        <f t="shared" si="3"/>
        <v>1.528</v>
      </c>
      <c r="T442" s="8">
        <f t="shared" si="25"/>
        <v>0.36499999999999977</v>
      </c>
      <c r="U442" s="8">
        <f t="shared" si="26"/>
        <v>0.33900000000000002</v>
      </c>
      <c r="V442" s="8">
        <f t="shared" si="27"/>
        <v>2.0739999999999998</v>
      </c>
      <c r="W442" s="8">
        <f t="shared" si="28"/>
        <v>0.76400000000000001</v>
      </c>
      <c r="X442" s="3"/>
      <c r="Y442" s="3"/>
      <c r="Z442" s="3">
        <f t="shared" si="5"/>
        <v>0.72640480644856109</v>
      </c>
      <c r="AA442" s="3">
        <f t="shared" si="6"/>
        <v>19320.370912671202</v>
      </c>
      <c r="AB442" s="3">
        <f t="shared" si="7"/>
        <v>19.320370912671201</v>
      </c>
      <c r="AC442" s="3"/>
      <c r="AD442" s="3"/>
      <c r="AE442" s="3"/>
      <c r="AF442" s="1"/>
      <c r="AG442" s="1" t="s">
        <v>41</v>
      </c>
      <c r="AH442" s="1" t="s">
        <v>42</v>
      </c>
      <c r="AI442" s="1" t="s">
        <v>43</v>
      </c>
      <c r="AJ442" s="3"/>
      <c r="AK442" s="3"/>
    </row>
    <row r="443" spans="1:37" ht="12.5" x14ac:dyDescent="0.25">
      <c r="A443" s="1">
        <v>2019</v>
      </c>
      <c r="B443" s="3">
        <v>1317</v>
      </c>
      <c r="C443" s="3" t="s">
        <v>70</v>
      </c>
      <c r="D443" s="1" t="s">
        <v>38</v>
      </c>
      <c r="E443" s="1"/>
      <c r="F443" s="1" t="s">
        <v>52</v>
      </c>
      <c r="G443" s="3" t="s">
        <v>40</v>
      </c>
      <c r="H443" s="3">
        <v>1</v>
      </c>
      <c r="I443" s="3">
        <v>211.80850000000001</v>
      </c>
      <c r="J443" s="3">
        <v>12.822240000000001</v>
      </c>
      <c r="K443" s="3">
        <v>21.367809999999999</v>
      </c>
      <c r="L443" s="3"/>
      <c r="M443" s="3"/>
      <c r="N443" s="3">
        <v>1.649</v>
      </c>
      <c r="O443" s="3">
        <v>2.278</v>
      </c>
      <c r="P443" s="3">
        <v>2.0009999999999999</v>
      </c>
      <c r="Q443" s="3">
        <v>2.6560000000000001</v>
      </c>
      <c r="R443" s="3">
        <f t="shared" si="2"/>
        <v>5.3120000000000003</v>
      </c>
      <c r="S443" s="3">
        <f t="shared" si="3"/>
        <v>4.0019999999999998</v>
      </c>
      <c r="T443" s="8">
        <f t="shared" si="25"/>
        <v>0.37800000000000011</v>
      </c>
      <c r="U443" s="8">
        <f t="shared" si="26"/>
        <v>0.35199999999999987</v>
      </c>
      <c r="V443" s="8">
        <f t="shared" si="27"/>
        <v>2.6560000000000001</v>
      </c>
      <c r="W443" s="8">
        <f t="shared" si="28"/>
        <v>2.0009999999999999</v>
      </c>
      <c r="X443" s="3"/>
      <c r="Y443" s="3"/>
      <c r="Z443" s="3">
        <f t="shared" si="5"/>
        <v>16.713184904323935</v>
      </c>
      <c r="AA443" s="3">
        <f t="shared" si="6"/>
        <v>1297.148486929495</v>
      </c>
      <c r="AB443" s="3">
        <f t="shared" si="7"/>
        <v>1.2971484869294949</v>
      </c>
      <c r="AC443" s="3"/>
      <c r="AD443" s="3"/>
      <c r="AE443" s="3"/>
      <c r="AF443" s="1"/>
      <c r="AG443" s="1" t="s">
        <v>41</v>
      </c>
      <c r="AH443" s="1" t="s">
        <v>42</v>
      </c>
      <c r="AI443" s="1" t="s">
        <v>43</v>
      </c>
      <c r="AJ443" s="3"/>
      <c r="AK443" s="3"/>
    </row>
    <row r="444" spans="1:37" ht="12.5" x14ac:dyDescent="0.25">
      <c r="A444" s="1">
        <v>2019</v>
      </c>
      <c r="B444" s="3">
        <v>1317</v>
      </c>
      <c r="C444" s="3" t="s">
        <v>70</v>
      </c>
      <c r="D444" s="1" t="s">
        <v>38</v>
      </c>
      <c r="E444" s="1"/>
      <c r="F444" s="1" t="s">
        <v>52</v>
      </c>
      <c r="G444" s="3" t="s">
        <v>40</v>
      </c>
      <c r="H444" s="3">
        <v>2</v>
      </c>
      <c r="I444" s="3">
        <v>177.63754</v>
      </c>
      <c r="J444" s="3"/>
      <c r="K444" s="3">
        <v>17.35812</v>
      </c>
      <c r="L444" s="3"/>
      <c r="M444" s="3"/>
      <c r="N444" s="3">
        <v>1.36</v>
      </c>
      <c r="O444" s="3">
        <v>2.0710000000000002</v>
      </c>
      <c r="P444" s="3">
        <v>1.7390000000000001</v>
      </c>
      <c r="Q444" s="3">
        <v>2.4039999999999999</v>
      </c>
      <c r="R444" s="3">
        <f t="shared" si="2"/>
        <v>4.8079999999999998</v>
      </c>
      <c r="S444" s="3">
        <f t="shared" si="3"/>
        <v>3.4780000000000002</v>
      </c>
      <c r="T444" s="8">
        <f t="shared" si="25"/>
        <v>0.33299999999999974</v>
      </c>
      <c r="U444" s="8">
        <f t="shared" si="26"/>
        <v>0.379</v>
      </c>
      <c r="V444" s="8">
        <f t="shared" si="27"/>
        <v>2.4039999999999999</v>
      </c>
      <c r="W444" s="8">
        <f t="shared" si="28"/>
        <v>1.7390000000000001</v>
      </c>
      <c r="X444" s="3"/>
      <c r="Y444" s="3"/>
      <c r="Z444" s="3">
        <f t="shared" si="5"/>
        <v>9.929401928767204</v>
      </c>
      <c r="AA444" s="3">
        <f t="shared" si="6"/>
        <v>1831.1216028772508</v>
      </c>
      <c r="AB444" s="3">
        <f t="shared" si="7"/>
        <v>1.8311216028772508</v>
      </c>
      <c r="AC444" s="3"/>
      <c r="AD444" s="3"/>
      <c r="AE444" s="3"/>
      <c r="AF444" s="1"/>
      <c r="AG444" s="1" t="s">
        <v>41</v>
      </c>
      <c r="AH444" s="1" t="s">
        <v>42</v>
      </c>
      <c r="AI444" s="1" t="s">
        <v>43</v>
      </c>
      <c r="AJ444" s="3"/>
      <c r="AK444" s="3"/>
    </row>
    <row r="445" spans="1:37" ht="12.5" x14ac:dyDescent="0.25">
      <c r="A445" s="1">
        <v>2019</v>
      </c>
      <c r="B445" s="3">
        <v>1317</v>
      </c>
      <c r="C445" s="3" t="s">
        <v>70</v>
      </c>
      <c r="D445" s="1" t="s">
        <v>38</v>
      </c>
      <c r="E445" s="1"/>
      <c r="F445" s="1" t="s">
        <v>52</v>
      </c>
      <c r="G445" s="3" t="s">
        <v>40</v>
      </c>
      <c r="H445" s="3">
        <v>3</v>
      </c>
      <c r="I445" s="3">
        <v>200.11218</v>
      </c>
      <c r="J445" s="3"/>
      <c r="K445" s="3">
        <v>14.794729999999999</v>
      </c>
      <c r="L445" s="3"/>
      <c r="M445" s="3"/>
      <c r="N445" s="3">
        <v>1.1779999999999999</v>
      </c>
      <c r="O445" s="3">
        <v>2.1640000000000001</v>
      </c>
      <c r="P445" s="3">
        <v>1.528</v>
      </c>
      <c r="Q445" s="3">
        <v>2.6640000000000001</v>
      </c>
      <c r="R445" s="3">
        <f t="shared" si="2"/>
        <v>5.3280000000000003</v>
      </c>
      <c r="S445" s="3">
        <f t="shared" si="3"/>
        <v>3.056</v>
      </c>
      <c r="T445" s="8">
        <f t="shared" si="25"/>
        <v>0.5</v>
      </c>
      <c r="U445" s="8">
        <f t="shared" si="26"/>
        <v>0.35000000000000009</v>
      </c>
      <c r="V445" s="8">
        <f t="shared" si="27"/>
        <v>2.6640000000000001</v>
      </c>
      <c r="W445" s="8">
        <f t="shared" si="28"/>
        <v>1.528</v>
      </c>
      <c r="X445" s="3"/>
      <c r="Y445" s="3"/>
      <c r="Z445" s="3">
        <f t="shared" si="5"/>
        <v>7.4643872878648683</v>
      </c>
      <c r="AA445" s="3">
        <f t="shared" si="6"/>
        <v>2744.0049174630658</v>
      </c>
      <c r="AB445" s="3">
        <f t="shared" si="7"/>
        <v>2.7440049174630659</v>
      </c>
      <c r="AC445" s="3"/>
      <c r="AD445" s="3"/>
      <c r="AE445" s="3"/>
      <c r="AF445" s="1"/>
      <c r="AG445" s="1" t="s">
        <v>41</v>
      </c>
      <c r="AH445" s="1" t="s">
        <v>42</v>
      </c>
      <c r="AI445" s="1" t="s">
        <v>43</v>
      </c>
      <c r="AJ445" s="3"/>
      <c r="AK445" s="3"/>
    </row>
    <row r="446" spans="1:37" ht="12.5" x14ac:dyDescent="0.25">
      <c r="A446" s="1">
        <v>2019</v>
      </c>
      <c r="B446" s="3">
        <v>1399</v>
      </c>
      <c r="C446" s="3" t="s">
        <v>70</v>
      </c>
      <c r="D446" s="1" t="s">
        <v>38</v>
      </c>
      <c r="E446" s="1"/>
      <c r="F446" s="1" t="s">
        <v>53</v>
      </c>
      <c r="G446" s="3" t="s">
        <v>40</v>
      </c>
      <c r="H446" s="3">
        <v>1</v>
      </c>
      <c r="I446" s="3">
        <v>100.43167</v>
      </c>
      <c r="J446" s="3">
        <v>10.906639999999999</v>
      </c>
      <c r="K446" s="3">
        <v>11.224919999999999</v>
      </c>
      <c r="L446" s="3"/>
      <c r="M446" s="3"/>
      <c r="N446" s="3">
        <v>0.82399999999999995</v>
      </c>
      <c r="O446" s="3">
        <v>2.206</v>
      </c>
      <c r="P446" s="3">
        <v>1.333</v>
      </c>
      <c r="Q446" s="3">
        <v>2.6829999999999998</v>
      </c>
      <c r="R446" s="3">
        <f t="shared" si="2"/>
        <v>5.3659999999999997</v>
      </c>
      <c r="S446" s="3">
        <f t="shared" si="3"/>
        <v>2.6659999999999999</v>
      </c>
      <c r="T446" s="8">
        <f t="shared" si="25"/>
        <v>0.47699999999999987</v>
      </c>
      <c r="U446" s="8">
        <f t="shared" si="26"/>
        <v>0.50900000000000001</v>
      </c>
      <c r="V446" s="8">
        <f t="shared" si="27"/>
        <v>2.6829999999999998</v>
      </c>
      <c r="W446" s="8">
        <f t="shared" si="28"/>
        <v>1.333</v>
      </c>
      <c r="X446" s="3"/>
      <c r="Y446" s="3"/>
      <c r="Z446" s="3">
        <f t="shared" si="5"/>
        <v>4.9911543703999879</v>
      </c>
      <c r="AA446" s="3">
        <f t="shared" si="6"/>
        <v>2059.5636053163921</v>
      </c>
      <c r="AB446" s="3">
        <f t="shared" si="7"/>
        <v>2.0595636053163924</v>
      </c>
      <c r="AC446" s="3"/>
      <c r="AD446" s="3"/>
      <c r="AE446" s="3"/>
      <c r="AF446" s="1"/>
      <c r="AG446" s="1" t="s">
        <v>41</v>
      </c>
      <c r="AH446" s="1" t="s">
        <v>42</v>
      </c>
      <c r="AI446" s="1" t="s">
        <v>43</v>
      </c>
      <c r="AJ446" s="3"/>
      <c r="AK446" s="3"/>
    </row>
    <row r="447" spans="1:37" ht="12.5" x14ac:dyDescent="0.25">
      <c r="A447" s="1">
        <v>2019</v>
      </c>
      <c r="B447" s="3">
        <v>1399</v>
      </c>
      <c r="C447" s="3" t="s">
        <v>70</v>
      </c>
      <c r="D447" s="1" t="s">
        <v>38</v>
      </c>
      <c r="E447" s="1"/>
      <c r="F447" s="1" t="s">
        <v>53</v>
      </c>
      <c r="G447" s="3" t="s">
        <v>40</v>
      </c>
      <c r="H447" s="3">
        <v>3</v>
      </c>
      <c r="I447" s="3">
        <v>134.68821</v>
      </c>
      <c r="J447" s="3"/>
      <c r="K447" s="3"/>
      <c r="L447" s="3"/>
      <c r="M447" s="3"/>
      <c r="N447" s="3">
        <v>1.3520000000000001</v>
      </c>
      <c r="O447" s="3">
        <v>2.4159999999999999</v>
      </c>
      <c r="P447" s="3">
        <v>1.657</v>
      </c>
      <c r="Q447" s="3">
        <v>2.7189999999999999</v>
      </c>
      <c r="R447" s="3">
        <f t="shared" si="2"/>
        <v>5.4379999999999997</v>
      </c>
      <c r="S447" s="3">
        <f t="shared" si="3"/>
        <v>3.3140000000000001</v>
      </c>
      <c r="T447" s="8">
        <f t="shared" si="25"/>
        <v>0.30299999999999994</v>
      </c>
      <c r="U447" s="8">
        <f t="shared" si="26"/>
        <v>0.30499999999999994</v>
      </c>
      <c r="V447" s="8">
        <f t="shared" si="27"/>
        <v>2.7189999999999999</v>
      </c>
      <c r="W447" s="8">
        <f t="shared" si="28"/>
        <v>1.657</v>
      </c>
      <c r="X447" s="3"/>
      <c r="Y447" s="3"/>
      <c r="Z447" s="3">
        <f t="shared" si="5"/>
        <v>9.7155326189150326</v>
      </c>
      <c r="AA447" s="3">
        <f t="shared" si="6"/>
        <v>1418.9545787263819</v>
      </c>
      <c r="AB447" s="3">
        <f t="shared" si="7"/>
        <v>1.418954578726382</v>
      </c>
      <c r="AC447" s="3"/>
      <c r="AD447" s="3"/>
      <c r="AE447" s="3"/>
      <c r="AF447" s="1"/>
      <c r="AG447" s="1" t="s">
        <v>41</v>
      </c>
      <c r="AH447" s="1" t="s">
        <v>42</v>
      </c>
      <c r="AI447" s="1" t="s">
        <v>43</v>
      </c>
      <c r="AJ447" s="3"/>
      <c r="AK447" s="3"/>
    </row>
    <row r="448" spans="1:37" ht="12.5" x14ac:dyDescent="0.25">
      <c r="A448" s="1">
        <v>2019</v>
      </c>
      <c r="B448" s="3">
        <v>1399</v>
      </c>
      <c r="C448" s="3" t="s">
        <v>70</v>
      </c>
      <c r="D448" s="1" t="s">
        <v>38</v>
      </c>
      <c r="E448" s="1"/>
      <c r="F448" s="1" t="s">
        <v>53</v>
      </c>
      <c r="G448" s="3" t="s">
        <v>40</v>
      </c>
      <c r="H448" s="3">
        <v>4</v>
      </c>
      <c r="I448" s="3">
        <v>88.101550000000003</v>
      </c>
      <c r="J448" s="3"/>
      <c r="K448" s="3"/>
      <c r="L448" s="3"/>
      <c r="M448" s="3"/>
      <c r="N448" s="3">
        <v>1.615</v>
      </c>
      <c r="O448" s="3">
        <v>2.3210000000000002</v>
      </c>
      <c r="P448" s="3">
        <v>1.911</v>
      </c>
      <c r="Q448" s="3">
        <v>2.65</v>
      </c>
      <c r="R448" s="3">
        <f t="shared" si="2"/>
        <v>5.3</v>
      </c>
      <c r="S448" s="3">
        <f t="shared" si="3"/>
        <v>3.8220000000000001</v>
      </c>
      <c r="T448" s="8">
        <f t="shared" si="25"/>
        <v>0.32899999999999974</v>
      </c>
      <c r="U448" s="8">
        <f t="shared" si="26"/>
        <v>0.29600000000000004</v>
      </c>
      <c r="V448" s="8">
        <f t="shared" si="27"/>
        <v>2.65</v>
      </c>
      <c r="W448" s="8">
        <f t="shared" si="28"/>
        <v>1.911</v>
      </c>
      <c r="X448" s="3"/>
      <c r="Y448" s="3"/>
      <c r="Z448" s="3">
        <f t="shared" si="5"/>
        <v>14.52505603413125</v>
      </c>
      <c r="AA448" s="3">
        <f t="shared" si="6"/>
        <v>620.82794800254362</v>
      </c>
      <c r="AB448" s="3">
        <f t="shared" si="7"/>
        <v>0.62082794800254359</v>
      </c>
      <c r="AC448" s="3"/>
      <c r="AD448" s="3"/>
      <c r="AE448" s="3"/>
      <c r="AF448" s="1"/>
      <c r="AG448" s="1" t="s">
        <v>41</v>
      </c>
      <c r="AH448" s="1" t="s">
        <v>42</v>
      </c>
      <c r="AI448" s="1" t="s">
        <v>43</v>
      </c>
      <c r="AJ448" s="3"/>
      <c r="AK448" s="3"/>
    </row>
    <row r="449" spans="1:37" ht="12.5" x14ac:dyDescent="0.25">
      <c r="A449" s="1">
        <v>2019</v>
      </c>
      <c r="B449" s="3">
        <v>1399</v>
      </c>
      <c r="C449" s="3" t="s">
        <v>70</v>
      </c>
      <c r="D449" s="1" t="s">
        <v>38</v>
      </c>
      <c r="E449" s="1"/>
      <c r="F449" s="1" t="s">
        <v>54</v>
      </c>
      <c r="G449" s="3" t="s">
        <v>46</v>
      </c>
      <c r="H449" s="3">
        <v>2</v>
      </c>
      <c r="I449" s="3">
        <v>180.16643999999999</v>
      </c>
      <c r="J449" s="3">
        <v>13.13059</v>
      </c>
      <c r="K449" s="3">
        <v>17.87274</v>
      </c>
      <c r="L449" s="3"/>
      <c r="M449" s="3"/>
      <c r="N449" s="3">
        <v>1.4330000000000001</v>
      </c>
      <c r="O449" s="3">
        <v>2.4140000000000001</v>
      </c>
      <c r="P449" s="3">
        <v>1.794</v>
      </c>
      <c r="Q449" s="3">
        <v>2.7040000000000002</v>
      </c>
      <c r="R449" s="3">
        <f t="shared" si="2"/>
        <v>5.4080000000000004</v>
      </c>
      <c r="S449" s="3">
        <f t="shared" si="3"/>
        <v>3.5880000000000001</v>
      </c>
      <c r="T449" s="8">
        <f t="shared" si="25"/>
        <v>0.29000000000000004</v>
      </c>
      <c r="U449" s="8">
        <f t="shared" si="26"/>
        <v>0.36099999999999999</v>
      </c>
      <c r="V449" s="8">
        <f t="shared" si="27"/>
        <v>2.7040000000000002</v>
      </c>
      <c r="W449" s="8">
        <f t="shared" si="28"/>
        <v>1.794</v>
      </c>
      <c r="X449" s="3"/>
      <c r="Y449" s="3"/>
      <c r="Z449" s="3">
        <f t="shared" si="5"/>
        <v>12.262072646183366</v>
      </c>
      <c r="AA449" s="3">
        <f t="shared" si="6"/>
        <v>1503.8881565621609</v>
      </c>
      <c r="AB449" s="3">
        <f t="shared" si="7"/>
        <v>1.5038881565621609</v>
      </c>
      <c r="AC449" s="3"/>
      <c r="AD449" s="3"/>
      <c r="AE449" s="3"/>
      <c r="AF449" s="1"/>
      <c r="AG449" s="1" t="s">
        <v>41</v>
      </c>
      <c r="AH449" s="1" t="s">
        <v>42</v>
      </c>
      <c r="AI449" s="1" t="s">
        <v>43</v>
      </c>
      <c r="AJ449" s="3"/>
      <c r="AK449" s="3"/>
    </row>
    <row r="450" spans="1:37" ht="12.5" x14ac:dyDescent="0.25">
      <c r="A450" s="1">
        <v>2019</v>
      </c>
      <c r="B450" s="3">
        <v>1399</v>
      </c>
      <c r="C450" s="3" t="s">
        <v>70</v>
      </c>
      <c r="D450" s="1" t="s">
        <v>38</v>
      </c>
      <c r="E450" s="1"/>
      <c r="F450" s="1" t="s">
        <v>54</v>
      </c>
      <c r="G450" s="3" t="s">
        <v>46</v>
      </c>
      <c r="H450" s="3">
        <v>3</v>
      </c>
      <c r="I450" s="3">
        <v>80.375219999999999</v>
      </c>
      <c r="J450" s="3"/>
      <c r="K450" s="3"/>
      <c r="L450" s="3"/>
      <c r="M450" s="3"/>
      <c r="N450" s="3">
        <v>1.4690000000000001</v>
      </c>
      <c r="O450" s="3">
        <v>2.242</v>
      </c>
      <c r="P450" s="3">
        <v>1.7470000000000001</v>
      </c>
      <c r="Q450" s="3">
        <v>2.6909999999999998</v>
      </c>
      <c r="R450" s="3">
        <f t="shared" si="2"/>
        <v>5.3819999999999997</v>
      </c>
      <c r="S450" s="3">
        <f t="shared" si="3"/>
        <v>3.4940000000000002</v>
      </c>
      <c r="T450" s="8">
        <f t="shared" si="25"/>
        <v>0.44899999999999984</v>
      </c>
      <c r="U450" s="8">
        <f t="shared" si="26"/>
        <v>0.27800000000000002</v>
      </c>
      <c r="V450" s="8">
        <f t="shared" si="27"/>
        <v>2.6909999999999998</v>
      </c>
      <c r="W450" s="8">
        <f t="shared" si="28"/>
        <v>1.7470000000000001</v>
      </c>
      <c r="X450" s="3"/>
      <c r="Y450" s="3"/>
      <c r="Z450" s="3">
        <f t="shared" si="5"/>
        <v>11.268919956124542</v>
      </c>
      <c r="AA450" s="3">
        <f t="shared" si="6"/>
        <v>730.0379003294679</v>
      </c>
      <c r="AB450" s="3">
        <f t="shared" si="7"/>
        <v>0.73003790032946791</v>
      </c>
      <c r="AC450" s="3"/>
      <c r="AD450" s="3"/>
      <c r="AE450" s="3"/>
      <c r="AF450" s="1"/>
      <c r="AG450" s="1" t="s">
        <v>41</v>
      </c>
      <c r="AH450" s="1" t="s">
        <v>42</v>
      </c>
      <c r="AI450" s="1" t="s">
        <v>43</v>
      </c>
      <c r="AJ450" s="3"/>
      <c r="AK450" s="3"/>
    </row>
    <row r="451" spans="1:37" ht="12.5" x14ac:dyDescent="0.25">
      <c r="A451" s="1">
        <v>2019</v>
      </c>
      <c r="B451" s="3">
        <v>1399</v>
      </c>
      <c r="C451" s="3" t="s">
        <v>70</v>
      </c>
      <c r="D451" s="1" t="s">
        <v>38</v>
      </c>
      <c r="E451" s="1"/>
      <c r="F451" s="1" t="s">
        <v>54</v>
      </c>
      <c r="G451" s="3" t="s">
        <v>40</v>
      </c>
      <c r="H451" s="3">
        <v>1</v>
      </c>
      <c r="I451" s="3">
        <v>100.32055</v>
      </c>
      <c r="J451" s="3">
        <v>12.03159</v>
      </c>
      <c r="K451" s="3">
        <v>12.50291</v>
      </c>
      <c r="L451" s="3"/>
      <c r="M451" s="3"/>
      <c r="N451" s="3">
        <v>0.8</v>
      </c>
      <c r="O451" s="3">
        <v>2.02</v>
      </c>
      <c r="P451" s="3">
        <v>1.119</v>
      </c>
      <c r="Q451" s="3">
        <v>2.3029999999999999</v>
      </c>
      <c r="R451" s="3">
        <f t="shared" si="2"/>
        <v>4.6059999999999999</v>
      </c>
      <c r="S451" s="3">
        <f t="shared" si="3"/>
        <v>2.238</v>
      </c>
      <c r="T451" s="8">
        <f t="shared" si="25"/>
        <v>0.28299999999999992</v>
      </c>
      <c r="U451" s="8">
        <f t="shared" si="26"/>
        <v>0.31899999999999995</v>
      </c>
      <c r="V451" s="8">
        <f t="shared" si="27"/>
        <v>2.3029999999999999</v>
      </c>
      <c r="W451" s="8">
        <f t="shared" si="28"/>
        <v>1.119</v>
      </c>
      <c r="X451" s="3"/>
      <c r="Y451" s="3"/>
      <c r="Z451" s="3">
        <f t="shared" si="5"/>
        <v>2.5343936916821113</v>
      </c>
      <c r="AA451" s="3">
        <f t="shared" si="6"/>
        <v>4051.5513941231861</v>
      </c>
      <c r="AB451" s="3">
        <f t="shared" si="7"/>
        <v>4.0515513941231864</v>
      </c>
      <c r="AC451" s="3"/>
      <c r="AD451" s="3"/>
      <c r="AE451" s="3"/>
      <c r="AF451" s="1"/>
      <c r="AG451" s="1" t="s">
        <v>41</v>
      </c>
      <c r="AH451" s="1" t="s">
        <v>42</v>
      </c>
      <c r="AI451" s="1" t="s">
        <v>43</v>
      </c>
      <c r="AJ451" s="3"/>
      <c r="AK451" s="3"/>
    </row>
    <row r="452" spans="1:37" ht="12.5" x14ac:dyDescent="0.25">
      <c r="A452" s="1">
        <v>2019</v>
      </c>
      <c r="B452" s="3">
        <v>1399</v>
      </c>
      <c r="C452" s="3" t="s">
        <v>70</v>
      </c>
      <c r="D452" s="1" t="s">
        <v>38</v>
      </c>
      <c r="E452" s="1"/>
      <c r="F452" s="1" t="s">
        <v>54</v>
      </c>
      <c r="G452" s="3" t="s">
        <v>40</v>
      </c>
      <c r="H452" s="3">
        <v>2</v>
      </c>
      <c r="I452" s="3">
        <v>76.921930000000003</v>
      </c>
      <c r="J452" s="3">
        <v>10.22785</v>
      </c>
      <c r="K452" s="3">
        <v>10.723459999999999</v>
      </c>
      <c r="L452" s="3"/>
      <c r="M452" s="3"/>
      <c r="N452" s="3">
        <v>1.5640000000000001</v>
      </c>
      <c r="O452" s="3">
        <v>2.173</v>
      </c>
      <c r="P452" s="3">
        <v>1.944</v>
      </c>
      <c r="Q452" s="3">
        <v>2.5329999999999999</v>
      </c>
      <c r="R452" s="3">
        <f t="shared" si="2"/>
        <v>5.0659999999999998</v>
      </c>
      <c r="S452" s="3">
        <f t="shared" si="3"/>
        <v>3.8879999999999999</v>
      </c>
      <c r="T452" s="8">
        <f t="shared" si="25"/>
        <v>0.35999999999999988</v>
      </c>
      <c r="U452" s="8">
        <f t="shared" si="26"/>
        <v>0.37999999999999989</v>
      </c>
      <c r="V452" s="8">
        <f t="shared" si="27"/>
        <v>2.5329999999999999</v>
      </c>
      <c r="W452" s="8">
        <f t="shared" si="28"/>
        <v>1.944</v>
      </c>
      <c r="X452" s="3"/>
      <c r="Y452" s="3"/>
      <c r="Z452" s="3">
        <f t="shared" si="5"/>
        <v>14.61550591137407</v>
      </c>
      <c r="AA452" s="3">
        <f t="shared" si="6"/>
        <v>538.69363751647677</v>
      </c>
      <c r="AB452" s="3">
        <f t="shared" si="7"/>
        <v>0.53869363751647681</v>
      </c>
      <c r="AC452" s="3"/>
      <c r="AD452" s="3"/>
      <c r="AE452" s="3"/>
      <c r="AF452" s="1"/>
      <c r="AG452" s="1" t="s">
        <v>41</v>
      </c>
      <c r="AH452" s="1" t="s">
        <v>42</v>
      </c>
      <c r="AI452" s="1" t="s">
        <v>43</v>
      </c>
      <c r="AJ452" s="3"/>
      <c r="AK452" s="3"/>
    </row>
    <row r="453" spans="1:37" ht="12.5" x14ac:dyDescent="0.25">
      <c r="A453" s="1">
        <v>2019</v>
      </c>
      <c r="B453" s="3">
        <v>1399</v>
      </c>
      <c r="C453" s="3" t="s">
        <v>70</v>
      </c>
      <c r="D453" s="1" t="s">
        <v>38</v>
      </c>
      <c r="E453" s="1"/>
      <c r="F453" s="1" t="s">
        <v>55</v>
      </c>
      <c r="G453" s="3" t="s">
        <v>46</v>
      </c>
      <c r="H453" s="3">
        <v>1</v>
      </c>
      <c r="I453" s="3">
        <v>190.81066999999999</v>
      </c>
      <c r="J453" s="3">
        <v>14.43333</v>
      </c>
      <c r="K453" s="3">
        <v>21.77543</v>
      </c>
      <c r="L453" s="3"/>
      <c r="M453" s="3"/>
      <c r="N453" s="3">
        <v>2.101</v>
      </c>
      <c r="O453" s="3">
        <v>3.0550000000000002</v>
      </c>
      <c r="P453" s="3">
        <v>2.4740000000000002</v>
      </c>
      <c r="Q453" s="3">
        <v>3.448</v>
      </c>
      <c r="R453" s="3">
        <f t="shared" si="2"/>
        <v>6.8959999999999999</v>
      </c>
      <c r="S453" s="3">
        <f t="shared" si="3"/>
        <v>4.9480000000000004</v>
      </c>
      <c r="T453" s="8">
        <f t="shared" si="25"/>
        <v>0.39299999999999979</v>
      </c>
      <c r="U453" s="8">
        <f t="shared" si="26"/>
        <v>0.37300000000000022</v>
      </c>
      <c r="V453" s="8">
        <f t="shared" si="27"/>
        <v>3.448</v>
      </c>
      <c r="W453" s="8">
        <f t="shared" si="28"/>
        <v>2.4740000000000002</v>
      </c>
      <c r="X453" s="3"/>
      <c r="Y453" s="3"/>
      <c r="Z453" s="3">
        <f t="shared" si="5"/>
        <v>41.00683251148326</v>
      </c>
      <c r="AA453" s="3">
        <f t="shared" si="6"/>
        <v>476.26860995638259</v>
      </c>
      <c r="AB453" s="3">
        <f t="shared" si="7"/>
        <v>0.47626860995638259</v>
      </c>
      <c r="AC453" s="3"/>
      <c r="AD453" s="3"/>
      <c r="AE453" s="3"/>
      <c r="AF453" s="1"/>
      <c r="AG453" s="1" t="s">
        <v>41</v>
      </c>
      <c r="AH453" s="1" t="s">
        <v>42</v>
      </c>
      <c r="AI453" s="1" t="s">
        <v>43</v>
      </c>
      <c r="AJ453" s="3"/>
      <c r="AK453" s="3"/>
    </row>
    <row r="454" spans="1:37" ht="12.5" x14ac:dyDescent="0.25">
      <c r="A454" s="1">
        <v>2019</v>
      </c>
      <c r="B454" s="3">
        <v>1399</v>
      </c>
      <c r="C454" s="3" t="s">
        <v>70</v>
      </c>
      <c r="D454" s="1" t="s">
        <v>38</v>
      </c>
      <c r="E454" s="1"/>
      <c r="F454" s="1" t="s">
        <v>55</v>
      </c>
      <c r="G454" s="3" t="s">
        <v>46</v>
      </c>
      <c r="H454" s="3">
        <v>3</v>
      </c>
      <c r="I454" s="3">
        <v>108.15763</v>
      </c>
      <c r="J454" s="3"/>
      <c r="K454" s="3">
        <v>15.99776</v>
      </c>
      <c r="L454" s="3"/>
      <c r="M454" s="3"/>
      <c r="N454" s="3">
        <v>1.62</v>
      </c>
      <c r="O454" s="3">
        <v>2.48</v>
      </c>
      <c r="P454" s="3">
        <v>1.9159999999999999</v>
      </c>
      <c r="Q454" s="3">
        <v>2.8010000000000002</v>
      </c>
      <c r="R454" s="3">
        <f t="shared" si="2"/>
        <v>5.6020000000000003</v>
      </c>
      <c r="S454" s="3">
        <f t="shared" si="3"/>
        <v>3.8319999999999999</v>
      </c>
      <c r="T454" s="8">
        <f t="shared" si="25"/>
        <v>0.32100000000000017</v>
      </c>
      <c r="U454" s="8">
        <f t="shared" si="26"/>
        <v>0.29599999999999982</v>
      </c>
      <c r="V454" s="8">
        <f t="shared" si="27"/>
        <v>2.8010000000000002</v>
      </c>
      <c r="W454" s="8">
        <f t="shared" si="28"/>
        <v>1.9159999999999999</v>
      </c>
      <c r="X454" s="3"/>
      <c r="Y454" s="3"/>
      <c r="Z454" s="3">
        <f t="shared" si="5"/>
        <v>15.473533675231527</v>
      </c>
      <c r="AA454" s="3">
        <f t="shared" si="6"/>
        <v>715.43994537020478</v>
      </c>
      <c r="AB454" s="3">
        <f t="shared" si="7"/>
        <v>0.71543994537020483</v>
      </c>
      <c r="AC454" s="3"/>
      <c r="AD454" s="3"/>
      <c r="AE454" s="3"/>
      <c r="AF454" s="1"/>
      <c r="AG454" s="1" t="s">
        <v>41</v>
      </c>
      <c r="AH454" s="1" t="s">
        <v>42</v>
      </c>
      <c r="AI454" s="1" t="s">
        <v>43</v>
      </c>
      <c r="AJ454" s="3"/>
      <c r="AK454" s="3"/>
    </row>
    <row r="455" spans="1:37" ht="12.5" x14ac:dyDescent="0.25">
      <c r="A455" s="1">
        <v>2019</v>
      </c>
      <c r="B455" s="3">
        <v>1399</v>
      </c>
      <c r="C455" s="3" t="s">
        <v>70</v>
      </c>
      <c r="D455" s="1" t="s">
        <v>38</v>
      </c>
      <c r="E455" s="1"/>
      <c r="F455" s="1" t="s">
        <v>55</v>
      </c>
      <c r="G455" s="3" t="s">
        <v>40</v>
      </c>
      <c r="H455" s="3">
        <v>1</v>
      </c>
      <c r="I455" s="3">
        <v>68.544579999999996</v>
      </c>
      <c r="J455" s="3"/>
      <c r="K455" s="3"/>
      <c r="L455" s="3"/>
      <c r="M455" s="3"/>
      <c r="N455" s="3">
        <v>1.635</v>
      </c>
      <c r="O455" s="3">
        <v>1.8180000000000001</v>
      </c>
      <c r="P455" s="3">
        <v>2.0019999999999998</v>
      </c>
      <c r="Q455" s="3">
        <v>2.19</v>
      </c>
      <c r="R455" s="3">
        <f t="shared" si="2"/>
        <v>4.38</v>
      </c>
      <c r="S455" s="3">
        <f t="shared" si="3"/>
        <v>4.0039999999999996</v>
      </c>
      <c r="T455" s="8">
        <f t="shared" si="25"/>
        <v>0.37199999999999989</v>
      </c>
      <c r="U455" s="8">
        <f t="shared" si="26"/>
        <v>0.36699999999999977</v>
      </c>
      <c r="V455" s="8">
        <f t="shared" si="27"/>
        <v>2.19</v>
      </c>
      <c r="W455" s="8">
        <f t="shared" si="28"/>
        <v>2.0019999999999998</v>
      </c>
      <c r="X455" s="3"/>
      <c r="Y455" s="3"/>
      <c r="Z455" s="3">
        <f t="shared" si="5"/>
        <v>13.801497644479101</v>
      </c>
      <c r="AA455" s="3">
        <f t="shared" si="6"/>
        <v>508.33783015013216</v>
      </c>
      <c r="AB455" s="3">
        <f t="shared" si="7"/>
        <v>0.50833783015013212</v>
      </c>
      <c r="AC455" s="3"/>
      <c r="AD455" s="3"/>
      <c r="AE455" s="3"/>
      <c r="AF455" s="1"/>
      <c r="AG455" s="1" t="s">
        <v>41</v>
      </c>
      <c r="AH455" s="1" t="s">
        <v>42</v>
      </c>
      <c r="AI455" s="1" t="s">
        <v>43</v>
      </c>
      <c r="AJ455" s="3"/>
      <c r="AK455" s="3"/>
    </row>
    <row r="456" spans="1:37" ht="12.5" x14ac:dyDescent="0.25">
      <c r="A456" s="1">
        <v>2019</v>
      </c>
      <c r="B456" s="3">
        <v>1399</v>
      </c>
      <c r="C456" s="3" t="s">
        <v>70</v>
      </c>
      <c r="D456" s="1" t="s">
        <v>38</v>
      </c>
      <c r="E456" s="1"/>
      <c r="F456" s="1" t="s">
        <v>55</v>
      </c>
      <c r="G456" s="3" t="s">
        <v>40</v>
      </c>
      <c r="H456" s="3">
        <v>2</v>
      </c>
      <c r="I456" s="3">
        <v>48.71105</v>
      </c>
      <c r="J456" s="3"/>
      <c r="K456" s="3">
        <v>8.5975099999999998</v>
      </c>
      <c r="L456" s="3"/>
      <c r="M456" s="3"/>
      <c r="N456" s="3">
        <v>0.92600000000000005</v>
      </c>
      <c r="O456" s="3">
        <v>2.3759999999999999</v>
      </c>
      <c r="P456" s="3">
        <v>1.5</v>
      </c>
      <c r="Q456" s="3">
        <v>2.726</v>
      </c>
      <c r="R456" s="3">
        <f t="shared" si="2"/>
        <v>5.452</v>
      </c>
      <c r="S456" s="3">
        <f t="shared" si="3"/>
        <v>3</v>
      </c>
      <c r="T456" s="8">
        <f t="shared" si="25"/>
        <v>0.35000000000000009</v>
      </c>
      <c r="U456" s="8">
        <f t="shared" si="26"/>
        <v>0.57399999999999995</v>
      </c>
      <c r="V456" s="8">
        <f t="shared" si="27"/>
        <v>2.726</v>
      </c>
      <c r="W456" s="8">
        <f t="shared" si="28"/>
        <v>1.5</v>
      </c>
      <c r="X456" s="3"/>
      <c r="Y456" s="3"/>
      <c r="Z456" s="3">
        <f t="shared" si="5"/>
        <v>7.2258594527973736</v>
      </c>
      <c r="AA456" s="3">
        <f t="shared" si="6"/>
        <v>689.99113015935711</v>
      </c>
      <c r="AB456" s="3">
        <f t="shared" si="7"/>
        <v>0.68999113015935709</v>
      </c>
      <c r="AC456" s="3"/>
      <c r="AD456" s="3"/>
      <c r="AE456" s="3"/>
      <c r="AF456" s="1"/>
      <c r="AG456" s="1" t="s">
        <v>41</v>
      </c>
      <c r="AH456" s="1" t="s">
        <v>42</v>
      </c>
      <c r="AI456" s="1" t="s">
        <v>43</v>
      </c>
      <c r="AJ456" s="3"/>
      <c r="AK456" s="3"/>
    </row>
    <row r="457" spans="1:37" ht="12.5" x14ac:dyDescent="0.25">
      <c r="A457" s="1">
        <v>2019</v>
      </c>
      <c r="B457" s="3">
        <v>1399</v>
      </c>
      <c r="C457" s="3" t="s">
        <v>70</v>
      </c>
      <c r="D457" s="1" t="s">
        <v>38</v>
      </c>
      <c r="E457" s="1"/>
      <c r="F457" s="1" t="s">
        <v>55</v>
      </c>
      <c r="G457" s="3" t="s">
        <v>40</v>
      </c>
      <c r="H457" s="3">
        <v>4</v>
      </c>
      <c r="I457" s="3">
        <v>87.263279999999995</v>
      </c>
      <c r="J457" s="3">
        <v>9.2393800000000006</v>
      </c>
      <c r="K457" s="3">
        <v>10.784409999999999</v>
      </c>
      <c r="L457" s="3"/>
      <c r="M457" s="3"/>
      <c r="N457" s="3">
        <v>0.90100000000000002</v>
      </c>
      <c r="O457" s="3">
        <v>2.0009999999999999</v>
      </c>
      <c r="P457" s="3">
        <v>1.218</v>
      </c>
      <c r="Q457" s="3">
        <v>2.2530000000000001</v>
      </c>
      <c r="R457" s="3">
        <f t="shared" si="2"/>
        <v>4.5060000000000002</v>
      </c>
      <c r="S457" s="3">
        <f t="shared" si="3"/>
        <v>2.4359999999999999</v>
      </c>
      <c r="T457" s="8">
        <f t="shared" si="25"/>
        <v>0.25200000000000022</v>
      </c>
      <c r="U457" s="8">
        <f t="shared" si="26"/>
        <v>0.31699999999999995</v>
      </c>
      <c r="V457" s="8">
        <f t="shared" si="27"/>
        <v>2.2530000000000001</v>
      </c>
      <c r="W457" s="8">
        <f t="shared" si="28"/>
        <v>1.218</v>
      </c>
      <c r="X457" s="3"/>
      <c r="Y457" s="3"/>
      <c r="Z457" s="3">
        <f t="shared" si="5"/>
        <v>3.1973703106612059</v>
      </c>
      <c r="AA457" s="3">
        <f t="shared" si="6"/>
        <v>2793.4707078558381</v>
      </c>
      <c r="AB457" s="3">
        <f t="shared" si="7"/>
        <v>2.7934707078558381</v>
      </c>
      <c r="AC457" s="3"/>
      <c r="AD457" s="3"/>
      <c r="AE457" s="3"/>
      <c r="AF457" s="1"/>
      <c r="AG457" s="1" t="s">
        <v>41</v>
      </c>
      <c r="AH457" s="1" t="s">
        <v>42</v>
      </c>
      <c r="AI457" s="1" t="s">
        <v>43</v>
      </c>
      <c r="AJ457" s="3"/>
      <c r="AK457" s="3"/>
    </row>
    <row r="458" spans="1:37" ht="12.5" x14ac:dyDescent="0.25">
      <c r="A458" s="1">
        <v>2019</v>
      </c>
      <c r="B458" s="3">
        <v>1399</v>
      </c>
      <c r="C458" s="3" t="s">
        <v>70</v>
      </c>
      <c r="D458" s="1" t="s">
        <v>38</v>
      </c>
      <c r="E458" s="1"/>
      <c r="F458" s="1" t="s">
        <v>56</v>
      </c>
      <c r="G458" s="3" t="s">
        <v>40</v>
      </c>
      <c r="H458" s="3">
        <v>2</v>
      </c>
      <c r="I458" s="3">
        <v>95.731620000000007</v>
      </c>
      <c r="J458" s="3">
        <v>22.493970000000001</v>
      </c>
      <c r="K458" s="3">
        <v>24.524380000000001</v>
      </c>
      <c r="L458" s="3"/>
      <c r="M458" s="3"/>
      <c r="N458" s="3">
        <v>1.9530000000000001</v>
      </c>
      <c r="O458" s="3">
        <v>2.5859999999999999</v>
      </c>
      <c r="P458" s="3">
        <v>2.2789999999999999</v>
      </c>
      <c r="Q458" s="3">
        <v>2.9769999999999999</v>
      </c>
      <c r="R458" s="3">
        <f t="shared" si="2"/>
        <v>5.9539999999999997</v>
      </c>
      <c r="S458" s="3">
        <f t="shared" si="3"/>
        <v>4.5579999999999998</v>
      </c>
      <c r="T458" s="8">
        <f t="shared" si="25"/>
        <v>0.39100000000000001</v>
      </c>
      <c r="U458" s="8">
        <f t="shared" si="26"/>
        <v>0.32599999999999985</v>
      </c>
      <c r="V458" s="8">
        <f t="shared" si="27"/>
        <v>2.9769999999999999</v>
      </c>
      <c r="W458" s="8">
        <f t="shared" si="28"/>
        <v>2.2789999999999999</v>
      </c>
      <c r="X458" s="3"/>
      <c r="Y458" s="3"/>
      <c r="Z458" s="3">
        <f t="shared" si="5"/>
        <v>27.675896102200159</v>
      </c>
      <c r="AA458" s="3">
        <f t="shared" si="6"/>
        <v>354.04563424311465</v>
      </c>
      <c r="AB458" s="3">
        <f t="shared" si="7"/>
        <v>0.35404563424311464</v>
      </c>
      <c r="AC458" s="3"/>
      <c r="AD458" s="3"/>
      <c r="AE458" s="3"/>
      <c r="AF458" s="1"/>
      <c r="AG458" s="1" t="s">
        <v>41</v>
      </c>
      <c r="AH458" s="1" t="s">
        <v>42</v>
      </c>
      <c r="AI458" s="1" t="s">
        <v>43</v>
      </c>
      <c r="AJ458" s="3"/>
      <c r="AK458" s="3"/>
    </row>
    <row r="459" spans="1:37" ht="12.5" x14ac:dyDescent="0.25">
      <c r="A459" s="1">
        <v>2019</v>
      </c>
      <c r="B459" s="3">
        <v>1399</v>
      </c>
      <c r="C459" s="3" t="s">
        <v>70</v>
      </c>
      <c r="D459" s="1" t="s">
        <v>38</v>
      </c>
      <c r="E459" s="1"/>
      <c r="F459" s="1" t="s">
        <v>57</v>
      </c>
      <c r="G459" s="3" t="s">
        <v>40</v>
      </c>
      <c r="H459" s="3">
        <v>1</v>
      </c>
      <c r="I459" s="3">
        <v>147.18822</v>
      </c>
      <c r="J459" s="3">
        <v>14.442920000000001</v>
      </c>
      <c r="K459" s="3">
        <v>14.981579999999999</v>
      </c>
      <c r="L459" s="3"/>
      <c r="M459" s="3"/>
      <c r="N459" s="3">
        <v>1.381</v>
      </c>
      <c r="O459" s="3">
        <v>2.3050000000000002</v>
      </c>
      <c r="P459" s="3">
        <v>1.661</v>
      </c>
      <c r="Q459" s="3">
        <v>2.5680000000000001</v>
      </c>
      <c r="R459" s="3">
        <f t="shared" si="2"/>
        <v>5.1360000000000001</v>
      </c>
      <c r="S459" s="3">
        <f t="shared" si="3"/>
        <v>3.3220000000000001</v>
      </c>
      <c r="T459" s="8">
        <f t="shared" si="25"/>
        <v>0.2629999999999999</v>
      </c>
      <c r="U459" s="8">
        <f t="shared" si="26"/>
        <v>0.28000000000000003</v>
      </c>
      <c r="V459" s="8">
        <f t="shared" si="27"/>
        <v>2.5680000000000001</v>
      </c>
      <c r="W459" s="8">
        <f t="shared" si="28"/>
        <v>1.661</v>
      </c>
      <c r="X459" s="3"/>
      <c r="Y459" s="3"/>
      <c r="Z459" s="3">
        <f t="shared" si="5"/>
        <v>9.2425923387855367</v>
      </c>
      <c r="AA459" s="3">
        <f t="shared" si="6"/>
        <v>1629.9894065466876</v>
      </c>
      <c r="AB459" s="3">
        <f t="shared" si="7"/>
        <v>1.6299894065466876</v>
      </c>
      <c r="AC459" s="3"/>
      <c r="AD459" s="3"/>
      <c r="AE459" s="3"/>
      <c r="AF459" s="1"/>
      <c r="AG459" s="1" t="s">
        <v>41</v>
      </c>
      <c r="AH459" s="1" t="s">
        <v>42</v>
      </c>
      <c r="AI459" s="1" t="s">
        <v>43</v>
      </c>
      <c r="AJ459" s="3"/>
      <c r="AK459" s="3"/>
    </row>
    <row r="460" spans="1:37" ht="12.5" x14ac:dyDescent="0.25">
      <c r="A460" s="1">
        <v>2019</v>
      </c>
      <c r="B460" s="3">
        <v>1402</v>
      </c>
      <c r="C460" s="3" t="s">
        <v>70</v>
      </c>
      <c r="D460" s="1" t="s">
        <v>38</v>
      </c>
      <c r="E460" s="1"/>
      <c r="F460" s="1" t="s">
        <v>58</v>
      </c>
      <c r="G460" s="3" t="s">
        <v>40</v>
      </c>
      <c r="H460" s="3">
        <v>1</v>
      </c>
      <c r="I460" s="3">
        <v>136.38104999999999</v>
      </c>
      <c r="J460" s="3">
        <v>10.446289999999999</v>
      </c>
      <c r="K460" s="3">
        <v>13.74488</v>
      </c>
      <c r="L460" s="3"/>
      <c r="M460" s="3"/>
      <c r="N460" s="3">
        <v>0.83599999999999997</v>
      </c>
      <c r="O460" s="3">
        <v>1.8819999999999999</v>
      </c>
      <c r="P460" s="3">
        <v>1.2250000000000001</v>
      </c>
      <c r="Q460" s="3">
        <v>2.274</v>
      </c>
      <c r="R460" s="3">
        <f t="shared" si="2"/>
        <v>4.548</v>
      </c>
      <c r="S460" s="3">
        <f t="shared" si="3"/>
        <v>2.4500000000000002</v>
      </c>
      <c r="T460" s="8">
        <f t="shared" si="25"/>
        <v>0.39200000000000013</v>
      </c>
      <c r="U460" s="8">
        <f t="shared" si="26"/>
        <v>0.38900000000000012</v>
      </c>
      <c r="V460" s="8">
        <f t="shared" si="27"/>
        <v>2.274</v>
      </c>
      <c r="W460" s="8">
        <f t="shared" si="28"/>
        <v>1.2250000000000001</v>
      </c>
      <c r="X460" s="3"/>
      <c r="Y460" s="3"/>
      <c r="Z460" s="3">
        <f t="shared" si="5"/>
        <v>3.2831339935483212</v>
      </c>
      <c r="AA460" s="3">
        <f t="shared" si="6"/>
        <v>4251.7816054130381</v>
      </c>
      <c r="AB460" s="3">
        <f t="shared" si="7"/>
        <v>4.2517816054130382</v>
      </c>
      <c r="AC460" s="3"/>
      <c r="AD460" s="3"/>
      <c r="AE460" s="3"/>
      <c r="AF460" s="1"/>
      <c r="AG460" s="1" t="s">
        <v>41</v>
      </c>
      <c r="AH460" s="1" t="s">
        <v>42</v>
      </c>
      <c r="AI460" s="1" t="s">
        <v>43</v>
      </c>
      <c r="AJ460" s="3"/>
      <c r="AK460" s="3"/>
    </row>
    <row r="461" spans="1:37" ht="12.5" x14ac:dyDescent="0.25">
      <c r="A461" s="1">
        <v>2019</v>
      </c>
      <c r="B461" s="3">
        <v>1402</v>
      </c>
      <c r="C461" s="3" t="s">
        <v>70</v>
      </c>
      <c r="D461" s="1" t="s">
        <v>38</v>
      </c>
      <c r="E461" s="1"/>
      <c r="F461" s="1" t="s">
        <v>58</v>
      </c>
      <c r="G461" s="3" t="s">
        <v>40</v>
      </c>
      <c r="H461" s="3">
        <v>2</v>
      </c>
      <c r="I461" s="3">
        <v>146.57625999999999</v>
      </c>
      <c r="J461" s="3">
        <v>13.31662</v>
      </c>
      <c r="K461" s="3">
        <v>13.400119999999999</v>
      </c>
      <c r="L461" s="3"/>
      <c r="M461" s="3"/>
      <c r="N461" s="3">
        <v>0.54300000000000004</v>
      </c>
      <c r="O461" s="3">
        <v>2.2639999999999998</v>
      </c>
      <c r="P461" s="3">
        <v>0.84699999999999998</v>
      </c>
      <c r="Q461" s="3">
        <v>2.5790000000000002</v>
      </c>
      <c r="R461" s="3">
        <f t="shared" si="2"/>
        <v>5.1580000000000004</v>
      </c>
      <c r="S461" s="3">
        <f t="shared" si="3"/>
        <v>1.694</v>
      </c>
      <c r="T461" s="8">
        <f t="shared" si="25"/>
        <v>0.31500000000000039</v>
      </c>
      <c r="U461" s="8">
        <f t="shared" si="26"/>
        <v>0.30399999999999994</v>
      </c>
      <c r="V461" s="8">
        <f t="shared" si="27"/>
        <v>2.5790000000000002</v>
      </c>
      <c r="W461" s="8">
        <f t="shared" si="28"/>
        <v>0.84699999999999998</v>
      </c>
      <c r="X461" s="3"/>
      <c r="Y461" s="3"/>
      <c r="Z461" s="3">
        <f t="shared" si="5"/>
        <v>1.2308112423911282</v>
      </c>
      <c r="AA461" s="3">
        <f t="shared" si="6"/>
        <v>12189.270319200657</v>
      </c>
      <c r="AB461" s="3">
        <f t="shared" si="7"/>
        <v>12.189270319200658</v>
      </c>
      <c r="AC461" s="3"/>
      <c r="AD461" s="3"/>
      <c r="AE461" s="3"/>
      <c r="AF461" s="1"/>
      <c r="AG461" s="1" t="s">
        <v>41</v>
      </c>
      <c r="AH461" s="1" t="s">
        <v>42</v>
      </c>
      <c r="AI461" s="1" t="s">
        <v>43</v>
      </c>
      <c r="AJ461" s="3"/>
      <c r="AK461" s="3"/>
    </row>
    <row r="462" spans="1:37" ht="12.5" x14ac:dyDescent="0.25">
      <c r="A462" s="1">
        <v>2019</v>
      </c>
      <c r="B462" s="3">
        <v>1402</v>
      </c>
      <c r="C462" s="3" t="s">
        <v>70</v>
      </c>
      <c r="D462" s="1" t="s">
        <v>38</v>
      </c>
      <c r="E462" s="1"/>
      <c r="F462" s="1" t="s">
        <v>58</v>
      </c>
      <c r="G462" s="3" t="s">
        <v>40</v>
      </c>
      <c r="H462" s="3">
        <v>3</v>
      </c>
      <c r="I462" s="3">
        <v>193.79480000000001</v>
      </c>
      <c r="J462" s="3">
        <v>13.33367</v>
      </c>
      <c r="K462" s="3">
        <v>13.7544</v>
      </c>
      <c r="L462" s="3"/>
      <c r="M462" s="3"/>
      <c r="N462" s="3">
        <v>0.64300000000000002</v>
      </c>
      <c r="O462" s="3">
        <v>2.0270000000000001</v>
      </c>
      <c r="P462" s="3">
        <v>0.871</v>
      </c>
      <c r="Q462" s="3">
        <v>2.3820000000000001</v>
      </c>
      <c r="R462" s="3">
        <f t="shared" si="2"/>
        <v>4.7640000000000002</v>
      </c>
      <c r="S462" s="3">
        <f t="shared" si="3"/>
        <v>1.742</v>
      </c>
      <c r="T462" s="8">
        <f t="shared" si="25"/>
        <v>0.35499999999999998</v>
      </c>
      <c r="U462" s="8">
        <f t="shared" si="26"/>
        <v>0.22799999999999998</v>
      </c>
      <c r="V462" s="8">
        <f t="shared" si="27"/>
        <v>2.3820000000000001</v>
      </c>
      <c r="W462" s="8">
        <f t="shared" si="28"/>
        <v>0.871</v>
      </c>
      <c r="X462" s="3"/>
      <c r="Y462" s="3"/>
      <c r="Z462" s="3">
        <f t="shared" si="5"/>
        <v>1.2361924975628917</v>
      </c>
      <c r="AA462" s="3">
        <f t="shared" si="6"/>
        <v>16045.806213384001</v>
      </c>
      <c r="AB462" s="3">
        <f t="shared" si="7"/>
        <v>16.045806213384001</v>
      </c>
      <c r="AC462" s="3"/>
      <c r="AD462" s="3"/>
      <c r="AE462" s="3"/>
      <c r="AF462" s="1"/>
      <c r="AG462" s="1" t="s">
        <v>41</v>
      </c>
      <c r="AH462" s="1" t="s">
        <v>42</v>
      </c>
      <c r="AI462" s="1" t="s">
        <v>43</v>
      </c>
      <c r="AJ462" s="3"/>
      <c r="AK462" s="3"/>
    </row>
    <row r="463" spans="1:37" ht="12.5" x14ac:dyDescent="0.25">
      <c r="A463" s="1">
        <v>2019</v>
      </c>
      <c r="B463" s="3">
        <v>1402</v>
      </c>
      <c r="C463" s="3" t="s">
        <v>70</v>
      </c>
      <c r="D463" s="1" t="s">
        <v>38</v>
      </c>
      <c r="E463" s="1"/>
      <c r="F463" s="1" t="s">
        <v>58</v>
      </c>
      <c r="G463" s="3" t="s">
        <v>40</v>
      </c>
      <c r="H463" s="3">
        <v>4</v>
      </c>
      <c r="I463" s="3">
        <v>163.54150000000001</v>
      </c>
      <c r="J463" s="3">
        <v>13.335750000000001</v>
      </c>
      <c r="K463" s="3">
        <v>17.496759999999998</v>
      </c>
      <c r="L463" s="3"/>
      <c r="M463" s="3"/>
      <c r="N463" s="3">
        <v>1.089</v>
      </c>
      <c r="O463" s="3">
        <v>2.222</v>
      </c>
      <c r="P463" s="3">
        <v>1.391</v>
      </c>
      <c r="Q463" s="3">
        <v>2.516</v>
      </c>
      <c r="R463" s="3">
        <f t="shared" si="2"/>
        <v>5.032</v>
      </c>
      <c r="S463" s="3">
        <f t="shared" si="3"/>
        <v>2.782</v>
      </c>
      <c r="T463" s="8">
        <f t="shared" si="25"/>
        <v>0.29400000000000004</v>
      </c>
      <c r="U463" s="8">
        <f t="shared" si="26"/>
        <v>0.30200000000000005</v>
      </c>
      <c r="V463" s="8">
        <f t="shared" si="27"/>
        <v>2.516</v>
      </c>
      <c r="W463" s="8">
        <f t="shared" si="28"/>
        <v>1.391</v>
      </c>
      <c r="X463" s="3"/>
      <c r="Y463" s="3"/>
      <c r="Z463" s="3">
        <f t="shared" si="5"/>
        <v>5.3184111481901182</v>
      </c>
      <c r="AA463" s="3">
        <f t="shared" si="6"/>
        <v>3147.3974992725198</v>
      </c>
      <c r="AB463" s="3">
        <f t="shared" si="7"/>
        <v>3.14739749927252</v>
      </c>
      <c r="AC463" s="3"/>
      <c r="AD463" s="3"/>
      <c r="AE463" s="3"/>
      <c r="AF463" s="1"/>
      <c r="AG463" s="1" t="s">
        <v>41</v>
      </c>
      <c r="AH463" s="1" t="s">
        <v>42</v>
      </c>
      <c r="AI463" s="1" t="s">
        <v>43</v>
      </c>
      <c r="AJ463" s="3"/>
      <c r="AK463" s="3"/>
    </row>
    <row r="464" spans="1:37" ht="12.5" x14ac:dyDescent="0.25">
      <c r="A464" s="1">
        <v>2019</v>
      </c>
      <c r="B464" s="3">
        <v>1402</v>
      </c>
      <c r="C464" s="3" t="s">
        <v>70</v>
      </c>
      <c r="D464" s="1" t="s">
        <v>38</v>
      </c>
      <c r="E464" s="1"/>
      <c r="F464" s="1" t="s">
        <v>59</v>
      </c>
      <c r="G464" s="3" t="s">
        <v>40</v>
      </c>
      <c r="H464" s="3">
        <v>1</v>
      </c>
      <c r="I464" s="3">
        <v>130.75237999999999</v>
      </c>
      <c r="J464" s="3">
        <v>13.990880000000001</v>
      </c>
      <c r="K464" s="3">
        <v>16.01932</v>
      </c>
      <c r="L464" s="3"/>
      <c r="M464" s="3"/>
      <c r="N464" s="3">
        <v>1.714</v>
      </c>
      <c r="O464" s="3">
        <v>2.0649999999999999</v>
      </c>
      <c r="P464" s="3">
        <v>1.964</v>
      </c>
      <c r="Q464" s="3">
        <v>2.282</v>
      </c>
      <c r="R464" s="3">
        <f t="shared" si="2"/>
        <v>4.5640000000000001</v>
      </c>
      <c r="S464" s="3">
        <f t="shared" si="3"/>
        <v>3.9279999999999999</v>
      </c>
      <c r="T464" s="8">
        <f t="shared" si="25"/>
        <v>0.21700000000000008</v>
      </c>
      <c r="U464" s="8">
        <f t="shared" si="26"/>
        <v>0.25</v>
      </c>
      <c r="V464" s="8">
        <f t="shared" si="27"/>
        <v>2.282</v>
      </c>
      <c r="W464" s="8">
        <f t="shared" si="28"/>
        <v>1.964</v>
      </c>
      <c r="X464" s="3"/>
      <c r="Y464" s="3"/>
      <c r="Z464" s="3">
        <f t="shared" si="5"/>
        <v>13.57781764986251</v>
      </c>
      <c r="AA464" s="3">
        <f t="shared" si="6"/>
        <v>985.65551841233116</v>
      </c>
      <c r="AB464" s="3">
        <f t="shared" si="7"/>
        <v>0.98565551841233123</v>
      </c>
      <c r="AC464" s="3"/>
      <c r="AD464" s="3"/>
      <c r="AE464" s="3"/>
      <c r="AF464" s="1"/>
      <c r="AG464" s="1" t="s">
        <v>41</v>
      </c>
      <c r="AH464" s="1" t="s">
        <v>42</v>
      </c>
      <c r="AI464" s="1" t="s">
        <v>43</v>
      </c>
      <c r="AJ464" s="3"/>
      <c r="AK464" s="3"/>
    </row>
    <row r="465" spans="1:37" ht="12.5" x14ac:dyDescent="0.25">
      <c r="A465" s="1">
        <v>2019</v>
      </c>
      <c r="B465" s="3">
        <v>1402</v>
      </c>
      <c r="C465" s="3" t="s">
        <v>70</v>
      </c>
      <c r="D465" s="1" t="s">
        <v>38</v>
      </c>
      <c r="E465" s="1"/>
      <c r="F465" s="1" t="s">
        <v>59</v>
      </c>
      <c r="G465" s="3" t="s">
        <v>40</v>
      </c>
      <c r="H465" s="3">
        <v>3</v>
      </c>
      <c r="I465" s="3">
        <v>91.587100000000007</v>
      </c>
      <c r="J465" s="3">
        <v>6.687055</v>
      </c>
      <c r="K465" s="3">
        <v>9.5945499999999999</v>
      </c>
      <c r="L465" s="3"/>
      <c r="M465" s="3"/>
      <c r="N465" s="3">
        <v>1.57</v>
      </c>
      <c r="O465" s="3">
        <v>2.02</v>
      </c>
      <c r="P465" s="3">
        <v>1.7370000000000001</v>
      </c>
      <c r="Q465" s="3">
        <v>2.323</v>
      </c>
      <c r="R465" s="3">
        <f t="shared" si="2"/>
        <v>4.6459999999999999</v>
      </c>
      <c r="S465" s="3">
        <f t="shared" si="3"/>
        <v>3.4740000000000002</v>
      </c>
      <c r="T465" s="8">
        <f t="shared" si="25"/>
        <v>0.30299999999999994</v>
      </c>
      <c r="U465" s="8">
        <f t="shared" si="26"/>
        <v>0.16700000000000004</v>
      </c>
      <c r="V465" s="8">
        <f t="shared" si="27"/>
        <v>2.323</v>
      </c>
      <c r="W465" s="8">
        <f t="shared" si="28"/>
        <v>1.7370000000000001</v>
      </c>
      <c r="X465" s="3"/>
      <c r="Y465" s="3"/>
      <c r="Z465" s="3">
        <f t="shared" si="5"/>
        <v>9.5617755833615092</v>
      </c>
      <c r="AA465" s="3">
        <f t="shared" si="6"/>
        <v>980.39545230793408</v>
      </c>
      <c r="AB465" s="3">
        <f t="shared" si="7"/>
        <v>0.98039545230793412</v>
      </c>
      <c r="AC465" s="3"/>
      <c r="AD465" s="3"/>
      <c r="AE465" s="3"/>
      <c r="AF465" s="1"/>
      <c r="AG465" s="1" t="s">
        <v>41</v>
      </c>
      <c r="AH465" s="1" t="s">
        <v>42</v>
      </c>
      <c r="AI465" s="1" t="s">
        <v>43</v>
      </c>
      <c r="AJ465" s="3"/>
      <c r="AK465" s="3"/>
    </row>
    <row r="466" spans="1:37" ht="12.5" x14ac:dyDescent="0.25">
      <c r="A466" s="1">
        <v>2019</v>
      </c>
      <c r="B466" s="3">
        <v>1402</v>
      </c>
      <c r="C466" s="3" t="s">
        <v>70</v>
      </c>
      <c r="D466" s="1" t="s">
        <v>38</v>
      </c>
      <c r="E466" s="1"/>
      <c r="F466" s="1" t="s">
        <v>59</v>
      </c>
      <c r="G466" s="3" t="s">
        <v>40</v>
      </c>
      <c r="H466" s="3">
        <v>4</v>
      </c>
      <c r="I466" s="3">
        <v>98.602369999999993</v>
      </c>
      <c r="J466" s="3">
        <v>13.472519999999999</v>
      </c>
      <c r="K466" s="3">
        <v>15.88691</v>
      </c>
      <c r="L466" s="3"/>
      <c r="M466" s="3"/>
      <c r="N466" s="3">
        <v>1.4810000000000001</v>
      </c>
      <c r="O466" s="3">
        <v>1.7230000000000001</v>
      </c>
      <c r="P466" s="3">
        <v>1.7330000000000001</v>
      </c>
      <c r="Q466" s="3">
        <v>1.97</v>
      </c>
      <c r="R466" s="3">
        <f t="shared" si="2"/>
        <v>3.94</v>
      </c>
      <c r="S466" s="3">
        <f t="shared" si="3"/>
        <v>3.4660000000000002</v>
      </c>
      <c r="T466" s="8">
        <f t="shared" si="25"/>
        <v>0.24699999999999989</v>
      </c>
      <c r="U466" s="8">
        <f t="shared" si="26"/>
        <v>0.252</v>
      </c>
      <c r="V466" s="8">
        <f t="shared" si="27"/>
        <v>1.97</v>
      </c>
      <c r="W466" s="8">
        <f t="shared" si="28"/>
        <v>1.7330000000000001</v>
      </c>
      <c r="X466" s="3"/>
      <c r="Y466" s="3"/>
      <c r="Z466" s="3">
        <f t="shared" si="5"/>
        <v>8.0528905352391558</v>
      </c>
      <c r="AA466" s="3">
        <f t="shared" si="6"/>
        <v>1253.2597293536426</v>
      </c>
      <c r="AB466" s="3">
        <f t="shared" si="7"/>
        <v>1.2532597293536425</v>
      </c>
      <c r="AC466" s="3"/>
      <c r="AD466" s="3"/>
      <c r="AE466" s="3"/>
      <c r="AF466" s="1"/>
      <c r="AG466" s="1" t="s">
        <v>41</v>
      </c>
      <c r="AH466" s="1" t="s">
        <v>42</v>
      </c>
      <c r="AI466" s="1" t="s">
        <v>43</v>
      </c>
      <c r="AJ466" s="3"/>
      <c r="AK466" s="3"/>
    </row>
    <row r="467" spans="1:37" ht="12.5" x14ac:dyDescent="0.25">
      <c r="A467" s="1">
        <v>2019</v>
      </c>
      <c r="B467" s="3">
        <v>1402</v>
      </c>
      <c r="C467" s="3" t="s">
        <v>70</v>
      </c>
      <c r="D467" s="1" t="s">
        <v>38</v>
      </c>
      <c r="E467" s="1"/>
      <c r="F467" s="1" t="s">
        <v>60</v>
      </c>
      <c r="G467" s="3" t="s">
        <v>46</v>
      </c>
      <c r="H467" s="3">
        <v>1</v>
      </c>
      <c r="I467" s="3">
        <v>132.60239999999999</v>
      </c>
      <c r="J467" s="3">
        <v>13.17797</v>
      </c>
      <c r="K467" s="3">
        <v>16.47411</v>
      </c>
      <c r="L467" s="3"/>
      <c r="M467" s="3"/>
      <c r="N467" s="3">
        <v>1.3080000000000001</v>
      </c>
      <c r="O467" s="3">
        <v>2.1240000000000001</v>
      </c>
      <c r="P467" s="3">
        <v>1.6839999999999999</v>
      </c>
      <c r="Q467" s="3">
        <v>2.4300000000000002</v>
      </c>
      <c r="R467" s="3">
        <f t="shared" si="2"/>
        <v>4.8600000000000003</v>
      </c>
      <c r="S467" s="3">
        <f t="shared" si="3"/>
        <v>3.3679999999999999</v>
      </c>
      <c r="T467" s="8">
        <f t="shared" si="25"/>
        <v>0.30600000000000005</v>
      </c>
      <c r="U467" s="8">
        <f t="shared" si="26"/>
        <v>0.37599999999999989</v>
      </c>
      <c r="V467" s="8">
        <f t="shared" si="27"/>
        <v>2.4300000000000002</v>
      </c>
      <c r="W467" s="8">
        <f t="shared" si="28"/>
        <v>1.6839999999999999</v>
      </c>
      <c r="X467" s="3"/>
      <c r="Y467" s="3"/>
      <c r="Z467" s="3">
        <f t="shared" si="5"/>
        <v>9.1142810500233082</v>
      </c>
      <c r="AA467" s="3">
        <f t="shared" si="6"/>
        <v>1489.1364525088118</v>
      </c>
      <c r="AB467" s="3">
        <f t="shared" si="7"/>
        <v>1.4891364525088118</v>
      </c>
      <c r="AC467" s="3"/>
      <c r="AD467" s="3"/>
      <c r="AE467" s="3"/>
      <c r="AF467" s="1"/>
      <c r="AG467" s="1" t="s">
        <v>41</v>
      </c>
      <c r="AH467" s="1" t="s">
        <v>42</v>
      </c>
      <c r="AI467" s="1" t="s">
        <v>43</v>
      </c>
      <c r="AJ467" s="3"/>
      <c r="AK467" s="3"/>
    </row>
    <row r="468" spans="1:37" ht="12.5" x14ac:dyDescent="0.25">
      <c r="A468" s="1">
        <v>2019</v>
      </c>
      <c r="B468" s="3">
        <v>1402</v>
      </c>
      <c r="C468" s="3" t="s">
        <v>70</v>
      </c>
      <c r="D468" s="1" t="s">
        <v>38</v>
      </c>
      <c r="E468" s="1"/>
      <c r="F468" s="1" t="s">
        <v>60</v>
      </c>
      <c r="G468" s="3" t="s">
        <v>46</v>
      </c>
      <c r="H468" s="3">
        <v>2</v>
      </c>
      <c r="I468" s="3">
        <v>220.42203000000001</v>
      </c>
      <c r="J468" s="3">
        <v>23.140499999999999</v>
      </c>
      <c r="K468" s="3">
        <v>24.59479</v>
      </c>
      <c r="L468" s="3"/>
      <c r="M468" s="3"/>
      <c r="N468" s="3">
        <v>1.47</v>
      </c>
      <c r="O468" s="3">
        <v>1.94</v>
      </c>
      <c r="P468" s="3">
        <v>1.835</v>
      </c>
      <c r="Q468" s="3">
        <v>2.3039999999999998</v>
      </c>
      <c r="R468" s="3">
        <f t="shared" si="2"/>
        <v>4.6079999999999997</v>
      </c>
      <c r="S468" s="3">
        <f t="shared" si="3"/>
        <v>3.67</v>
      </c>
      <c r="T468" s="8">
        <f t="shared" si="25"/>
        <v>0.36399999999999988</v>
      </c>
      <c r="U468" s="8">
        <f t="shared" si="26"/>
        <v>0.36499999999999999</v>
      </c>
      <c r="V468" s="8">
        <f t="shared" si="27"/>
        <v>2.3039999999999998</v>
      </c>
      <c r="W468" s="8">
        <f t="shared" si="28"/>
        <v>1.835</v>
      </c>
      <c r="X468" s="3"/>
      <c r="Y468" s="3"/>
      <c r="Z468" s="3">
        <f t="shared" si="5"/>
        <v>11.180997796421051</v>
      </c>
      <c r="AA468" s="3">
        <f t="shared" si="6"/>
        <v>2017.8085718652621</v>
      </c>
      <c r="AB468" s="3">
        <f t="shared" si="7"/>
        <v>2.0178085718652623</v>
      </c>
      <c r="AC468" s="3"/>
      <c r="AD468" s="3"/>
      <c r="AE468" s="3"/>
      <c r="AF468" s="1"/>
      <c r="AG468" s="1" t="s">
        <v>41</v>
      </c>
      <c r="AH468" s="1" t="s">
        <v>42</v>
      </c>
      <c r="AI468" s="1" t="s">
        <v>43</v>
      </c>
      <c r="AJ468" s="3"/>
      <c r="AK468" s="3"/>
    </row>
    <row r="469" spans="1:37" ht="12.5" x14ac:dyDescent="0.25">
      <c r="A469" s="1">
        <v>2019</v>
      </c>
      <c r="B469" s="3">
        <v>1402</v>
      </c>
      <c r="C469" s="3" t="s">
        <v>70</v>
      </c>
      <c r="D469" s="1" t="s">
        <v>38</v>
      </c>
      <c r="E469" s="1"/>
      <c r="F469" s="1" t="s">
        <v>60</v>
      </c>
      <c r="G469" s="3" t="s">
        <v>40</v>
      </c>
      <c r="H469" s="3">
        <v>1</v>
      </c>
      <c r="I469" s="3">
        <v>77.755970000000005</v>
      </c>
      <c r="J469" s="3"/>
      <c r="K469" s="3">
        <v>19.238379999999999</v>
      </c>
      <c r="L469" s="3"/>
      <c r="M469" s="3"/>
      <c r="N469" s="3">
        <v>1.958</v>
      </c>
      <c r="O469" s="3">
        <v>0.77</v>
      </c>
      <c r="P469" s="3">
        <v>2.3839999999999999</v>
      </c>
      <c r="Q469" s="3">
        <v>1.0129999999999999</v>
      </c>
      <c r="R469" s="3">
        <f t="shared" si="2"/>
        <v>2.0259999999999998</v>
      </c>
      <c r="S469" s="3">
        <f t="shared" si="3"/>
        <v>4.7679999999999998</v>
      </c>
      <c r="T469" s="8">
        <f t="shared" si="25"/>
        <v>0.24299999999999988</v>
      </c>
      <c r="U469" s="8">
        <f t="shared" si="26"/>
        <v>0.42599999999999993</v>
      </c>
      <c r="V469" s="8">
        <f t="shared" si="27"/>
        <v>1.0129999999999999</v>
      </c>
      <c r="W469" s="8">
        <f t="shared" si="28"/>
        <v>2.3839999999999999</v>
      </c>
      <c r="X469" s="3"/>
      <c r="Y469" s="3"/>
      <c r="Z469" s="3">
        <f t="shared" si="5"/>
        <v>10.779983098315517</v>
      </c>
      <c r="AA469" s="3">
        <f t="shared" si="6"/>
        <v>738.28014757759263</v>
      </c>
      <c r="AB469" s="3">
        <f t="shared" si="7"/>
        <v>0.73828014757759264</v>
      </c>
      <c r="AC469" s="3"/>
      <c r="AD469" s="3"/>
      <c r="AE469" s="3"/>
      <c r="AF469" s="1"/>
      <c r="AG469" s="1" t="s">
        <v>41</v>
      </c>
      <c r="AH469" s="1" t="s">
        <v>42</v>
      </c>
      <c r="AI469" s="1" t="s">
        <v>43</v>
      </c>
      <c r="AJ469" s="3"/>
      <c r="AK469" s="3"/>
    </row>
    <row r="470" spans="1:37" ht="12.5" x14ac:dyDescent="0.25">
      <c r="A470" s="1">
        <v>2019</v>
      </c>
      <c r="B470" s="3">
        <v>1402</v>
      </c>
      <c r="C470" s="3" t="s">
        <v>70</v>
      </c>
      <c r="D470" s="1" t="s">
        <v>38</v>
      </c>
      <c r="E470" s="1"/>
      <c r="F470" s="1" t="s">
        <v>60</v>
      </c>
      <c r="G470" s="3" t="s">
        <v>40</v>
      </c>
      <c r="H470" s="3">
        <v>3</v>
      </c>
      <c r="I470" s="3">
        <v>73.210300000000004</v>
      </c>
      <c r="J470" s="3"/>
      <c r="K470" s="3">
        <v>8.3245299999999993</v>
      </c>
      <c r="L470" s="3"/>
      <c r="M470" s="3"/>
      <c r="N470" s="3">
        <v>1.073</v>
      </c>
      <c r="O470" s="3">
        <v>2.1110000000000002</v>
      </c>
      <c r="P470" s="3">
        <v>1.4370000000000001</v>
      </c>
      <c r="Q470" s="3">
        <v>2.3809999999999998</v>
      </c>
      <c r="R470" s="3">
        <f t="shared" si="2"/>
        <v>4.7619999999999996</v>
      </c>
      <c r="S470" s="3">
        <f t="shared" si="3"/>
        <v>2.8740000000000001</v>
      </c>
      <c r="T470" s="8">
        <f t="shared" si="25"/>
        <v>0.26999999999999957</v>
      </c>
      <c r="U470" s="8">
        <f t="shared" si="26"/>
        <v>0.3640000000000001</v>
      </c>
      <c r="V470" s="8">
        <f t="shared" si="27"/>
        <v>2.3809999999999998</v>
      </c>
      <c r="W470" s="8">
        <f t="shared" si="28"/>
        <v>1.4370000000000001</v>
      </c>
      <c r="X470" s="3"/>
      <c r="Y470" s="3"/>
      <c r="Z470" s="3">
        <f t="shared" si="5"/>
        <v>5.5490620502700452</v>
      </c>
      <c r="AA470" s="3">
        <f t="shared" si="6"/>
        <v>1350.3866383242193</v>
      </c>
      <c r="AB470" s="3">
        <f t="shared" si="7"/>
        <v>1.3503866383242193</v>
      </c>
      <c r="AC470" s="3"/>
      <c r="AD470" s="3"/>
      <c r="AE470" s="3"/>
      <c r="AF470" s="1"/>
      <c r="AG470" s="1" t="s">
        <v>41</v>
      </c>
      <c r="AH470" s="1" t="s">
        <v>42</v>
      </c>
      <c r="AI470" s="1" t="s">
        <v>43</v>
      </c>
      <c r="AJ470" s="3"/>
      <c r="AK470" s="3"/>
    </row>
    <row r="471" spans="1:37" ht="12.5" x14ac:dyDescent="0.25">
      <c r="A471" s="1">
        <v>2019</v>
      </c>
      <c r="B471" s="3">
        <v>1402</v>
      </c>
      <c r="C471" s="3" t="s">
        <v>70</v>
      </c>
      <c r="D471" s="1" t="s">
        <v>38</v>
      </c>
      <c r="E471" s="1"/>
      <c r="F471" s="1" t="s">
        <v>60</v>
      </c>
      <c r="G471" s="3" t="s">
        <v>40</v>
      </c>
      <c r="H471" s="3">
        <v>4</v>
      </c>
      <c r="I471" s="3">
        <v>75.30444</v>
      </c>
      <c r="J471" s="3">
        <v>8.3854199999999999</v>
      </c>
      <c r="K471" s="3">
        <v>12.896430000000001</v>
      </c>
      <c r="L471" s="3"/>
      <c r="M471" s="3"/>
      <c r="N471" s="3">
        <v>0.91400000000000003</v>
      </c>
      <c r="O471" s="3">
        <v>2.278</v>
      </c>
      <c r="P471" s="3">
        <v>1.141</v>
      </c>
      <c r="Q471" s="3">
        <v>2.5129999999999999</v>
      </c>
      <c r="R471" s="3">
        <f t="shared" si="2"/>
        <v>5.0259999999999998</v>
      </c>
      <c r="S471" s="3">
        <f t="shared" si="3"/>
        <v>2.282</v>
      </c>
      <c r="T471" s="8">
        <f t="shared" si="25"/>
        <v>0.23499999999999988</v>
      </c>
      <c r="U471" s="8">
        <f t="shared" si="26"/>
        <v>0.22699999999999998</v>
      </c>
      <c r="V471" s="8">
        <f t="shared" si="27"/>
        <v>2.5129999999999999</v>
      </c>
      <c r="W471" s="8">
        <f t="shared" si="28"/>
        <v>1.141</v>
      </c>
      <c r="X471" s="3"/>
      <c r="Y471" s="3"/>
      <c r="Z471" s="3">
        <f t="shared" si="5"/>
        <v>2.9318335020370885</v>
      </c>
      <c r="AA471" s="3">
        <f t="shared" si="6"/>
        <v>2628.9771220448029</v>
      </c>
      <c r="AB471" s="3">
        <f t="shared" si="7"/>
        <v>2.628977122044803</v>
      </c>
      <c r="AC471" s="3"/>
      <c r="AD471" s="3"/>
      <c r="AE471" s="3"/>
      <c r="AF471" s="1"/>
      <c r="AG471" s="1" t="s">
        <v>41</v>
      </c>
      <c r="AH471" s="1" t="s">
        <v>42</v>
      </c>
      <c r="AI471" s="1" t="s">
        <v>43</v>
      </c>
      <c r="AJ471" s="3"/>
      <c r="AK471" s="3"/>
    </row>
    <row r="472" spans="1:37" ht="12.5" x14ac:dyDescent="0.25">
      <c r="A472" s="1">
        <v>2019</v>
      </c>
      <c r="B472" s="3">
        <v>1402</v>
      </c>
      <c r="C472" s="3" t="s">
        <v>70</v>
      </c>
      <c r="D472" s="1" t="s">
        <v>38</v>
      </c>
      <c r="E472" s="1"/>
      <c r="F472" s="1" t="s">
        <v>61</v>
      </c>
      <c r="G472" s="3" t="s">
        <v>46</v>
      </c>
      <c r="H472" s="3">
        <v>1</v>
      </c>
      <c r="I472" s="3">
        <v>125.1576</v>
      </c>
      <c r="J472" s="3"/>
      <c r="K472" s="3"/>
      <c r="L472" s="3"/>
      <c r="M472" s="3"/>
      <c r="N472" s="3">
        <v>1.4179999999999999</v>
      </c>
      <c r="O472" s="3">
        <v>1.7749999999999999</v>
      </c>
      <c r="P472" s="3">
        <v>1.843</v>
      </c>
      <c r="Q472" s="3">
        <v>2.1259999999999999</v>
      </c>
      <c r="R472" s="3">
        <f t="shared" si="2"/>
        <v>4.2519999999999998</v>
      </c>
      <c r="S472" s="3">
        <f t="shared" si="3"/>
        <v>3.6859999999999999</v>
      </c>
      <c r="T472" s="8">
        <f t="shared" si="25"/>
        <v>0.35099999999999998</v>
      </c>
      <c r="U472" s="8">
        <f t="shared" si="26"/>
        <v>0.42500000000000004</v>
      </c>
      <c r="V472" s="8">
        <f t="shared" si="27"/>
        <v>2.1259999999999999</v>
      </c>
      <c r="W472" s="8">
        <f t="shared" si="28"/>
        <v>1.843</v>
      </c>
      <c r="X472" s="3"/>
      <c r="Y472" s="3"/>
      <c r="Z472" s="3">
        <f t="shared" si="5"/>
        <v>10.452715913917256</v>
      </c>
      <c r="AA472" s="3">
        <f t="shared" si="6"/>
        <v>1225.5572576064758</v>
      </c>
      <c r="AB472" s="3">
        <f t="shared" si="7"/>
        <v>1.2255572576064757</v>
      </c>
      <c r="AC472" s="3"/>
      <c r="AD472" s="3"/>
      <c r="AE472" s="3"/>
      <c r="AF472" s="1"/>
      <c r="AG472" s="1" t="s">
        <v>41</v>
      </c>
      <c r="AH472" s="1" t="s">
        <v>42</v>
      </c>
      <c r="AI472" s="1" t="s">
        <v>43</v>
      </c>
      <c r="AJ472" s="3"/>
      <c r="AK472" s="3"/>
    </row>
    <row r="473" spans="1:37" ht="12.5" x14ac:dyDescent="0.25">
      <c r="A473" s="1">
        <v>2019</v>
      </c>
      <c r="B473" s="3">
        <v>1402</v>
      </c>
      <c r="C473" s="3" t="s">
        <v>70</v>
      </c>
      <c r="D473" s="1" t="s">
        <v>38</v>
      </c>
      <c r="E473" s="1"/>
      <c r="F473" s="1" t="s">
        <v>61</v>
      </c>
      <c r="G473" s="3" t="s">
        <v>46</v>
      </c>
      <c r="H473" s="3">
        <v>2</v>
      </c>
      <c r="I473" s="3">
        <v>185.97826000000001</v>
      </c>
      <c r="J473" s="3">
        <v>13.54091</v>
      </c>
      <c r="K473" s="3">
        <v>21.809439999999999</v>
      </c>
      <c r="L473" s="3"/>
      <c r="M473" s="3"/>
      <c r="N473" s="3">
        <v>1.661</v>
      </c>
      <c r="O473" s="3">
        <v>2.0459999999999998</v>
      </c>
      <c r="P473" s="3">
        <v>1.921</v>
      </c>
      <c r="Q473" s="3">
        <v>2.3519999999999999</v>
      </c>
      <c r="R473" s="3">
        <f t="shared" si="2"/>
        <v>4.7039999999999997</v>
      </c>
      <c r="S473" s="3">
        <f t="shared" si="3"/>
        <v>3.8420000000000001</v>
      </c>
      <c r="T473" s="8">
        <f t="shared" si="25"/>
        <v>0.30600000000000005</v>
      </c>
      <c r="U473" s="8">
        <f t="shared" si="26"/>
        <v>0.26</v>
      </c>
      <c r="V473" s="8">
        <f t="shared" si="27"/>
        <v>2.3519999999999999</v>
      </c>
      <c r="W473" s="8">
        <f t="shared" si="28"/>
        <v>1.921</v>
      </c>
      <c r="X473" s="3"/>
      <c r="Y473" s="3"/>
      <c r="Z473" s="3">
        <f t="shared" si="5"/>
        <v>13.09511429582567</v>
      </c>
      <c r="AA473" s="3">
        <f t="shared" si="6"/>
        <v>1453.6451832638572</v>
      </c>
      <c r="AB473" s="3">
        <f t="shared" si="7"/>
        <v>1.4536451832638573</v>
      </c>
      <c r="AC473" s="3"/>
      <c r="AD473" s="3"/>
      <c r="AE473" s="3"/>
      <c r="AF473" s="1"/>
      <c r="AG473" s="1" t="s">
        <v>41</v>
      </c>
      <c r="AH473" s="1" t="s">
        <v>42</v>
      </c>
      <c r="AI473" s="1" t="s">
        <v>43</v>
      </c>
      <c r="AJ473" s="3"/>
      <c r="AK473" s="3"/>
    </row>
    <row r="474" spans="1:37" ht="12.5" x14ac:dyDescent="0.25">
      <c r="A474" s="1">
        <v>2019</v>
      </c>
      <c r="B474" s="3">
        <v>1402</v>
      </c>
      <c r="C474" s="3" t="s">
        <v>70</v>
      </c>
      <c r="D474" s="1" t="s">
        <v>38</v>
      </c>
      <c r="E474" s="1"/>
      <c r="F474" s="1" t="s">
        <v>62</v>
      </c>
      <c r="G474" s="3" t="s">
        <v>40</v>
      </c>
      <c r="H474" s="3">
        <v>1</v>
      </c>
      <c r="I474" s="3">
        <v>205.33167</v>
      </c>
      <c r="J474" s="3"/>
      <c r="K474" s="3">
        <v>19.822890000000001</v>
      </c>
      <c r="L474" s="3"/>
      <c r="M474" s="3"/>
      <c r="N474" s="3">
        <v>1.4750000000000001</v>
      </c>
      <c r="O474" s="3">
        <v>2.089</v>
      </c>
      <c r="P474" s="3">
        <v>1.8380000000000001</v>
      </c>
      <c r="Q474" s="3">
        <v>2.4550000000000001</v>
      </c>
      <c r="R474" s="3">
        <f t="shared" si="2"/>
        <v>4.91</v>
      </c>
      <c r="S474" s="3">
        <f t="shared" si="3"/>
        <v>3.6760000000000002</v>
      </c>
      <c r="T474" s="8">
        <f t="shared" si="25"/>
        <v>0.3660000000000001</v>
      </c>
      <c r="U474" s="8">
        <f t="shared" si="26"/>
        <v>0.36299999999999999</v>
      </c>
      <c r="V474" s="8">
        <f t="shared" si="27"/>
        <v>2.4550000000000001</v>
      </c>
      <c r="W474" s="8">
        <f t="shared" si="28"/>
        <v>1.8380000000000001</v>
      </c>
      <c r="X474" s="3"/>
      <c r="Y474" s="3"/>
      <c r="Z474" s="3">
        <f t="shared" si="5"/>
        <v>11.972308495908926</v>
      </c>
      <c r="AA474" s="3">
        <f t="shared" si="6"/>
        <v>1755.4302063220803</v>
      </c>
      <c r="AB474" s="3">
        <f t="shared" si="7"/>
        <v>1.7554302063220804</v>
      </c>
      <c r="AC474" s="3"/>
      <c r="AD474" s="3"/>
      <c r="AE474" s="3"/>
      <c r="AF474" s="1"/>
      <c r="AG474" s="1" t="s">
        <v>41</v>
      </c>
      <c r="AH474" s="1" t="s">
        <v>42</v>
      </c>
      <c r="AI474" s="1" t="s">
        <v>43</v>
      </c>
      <c r="AJ474" s="3"/>
      <c r="AK474" s="3"/>
    </row>
    <row r="475" spans="1:37" ht="12.5" x14ac:dyDescent="0.25">
      <c r="A475" s="1">
        <v>2019</v>
      </c>
      <c r="B475" s="3">
        <v>1402</v>
      </c>
      <c r="C475" s="3" t="s">
        <v>70</v>
      </c>
      <c r="D475" s="1" t="s">
        <v>38</v>
      </c>
      <c r="E475" s="1"/>
      <c r="F475" s="1" t="s">
        <v>62</v>
      </c>
      <c r="G475" s="3" t="s">
        <v>40</v>
      </c>
      <c r="H475" s="3">
        <v>2</v>
      </c>
      <c r="I475" s="3">
        <v>106.89269</v>
      </c>
      <c r="J475" s="3">
        <v>9.7016899999999993</v>
      </c>
      <c r="K475" s="3">
        <v>10.28628</v>
      </c>
      <c r="L475" s="3"/>
      <c r="M475" s="3"/>
      <c r="N475" s="3">
        <v>0.60399999999999998</v>
      </c>
      <c r="O475" s="3">
        <v>1.867</v>
      </c>
      <c r="P475" s="3">
        <v>0.95399999999999996</v>
      </c>
      <c r="Q475" s="3">
        <v>2.1269999999999998</v>
      </c>
      <c r="R475" s="3">
        <f t="shared" si="2"/>
        <v>4.2539999999999996</v>
      </c>
      <c r="S475" s="3">
        <f t="shared" si="3"/>
        <v>1.9079999999999999</v>
      </c>
      <c r="T475" s="8">
        <f t="shared" si="25"/>
        <v>0.25999999999999979</v>
      </c>
      <c r="U475" s="8">
        <f t="shared" si="26"/>
        <v>0.35</v>
      </c>
      <c r="V475" s="8">
        <f t="shared" si="27"/>
        <v>2.1269999999999998</v>
      </c>
      <c r="W475" s="8">
        <f t="shared" si="28"/>
        <v>0.95399999999999996</v>
      </c>
      <c r="X475" s="3"/>
      <c r="Y475" s="3"/>
      <c r="Z475" s="3">
        <f t="shared" si="5"/>
        <v>1.4504491083114548</v>
      </c>
      <c r="AA475" s="3">
        <f t="shared" si="6"/>
        <v>7543.1203652813665</v>
      </c>
      <c r="AB475" s="3">
        <f t="shared" si="7"/>
        <v>7.543120365281367</v>
      </c>
      <c r="AC475" s="3"/>
      <c r="AD475" s="3"/>
      <c r="AE475" s="3"/>
      <c r="AF475" s="1"/>
      <c r="AG475" s="1" t="s">
        <v>41</v>
      </c>
      <c r="AH475" s="1" t="s">
        <v>42</v>
      </c>
      <c r="AI475" s="1" t="s">
        <v>43</v>
      </c>
      <c r="AJ475" s="3"/>
      <c r="AK475" s="3"/>
    </row>
    <row r="476" spans="1:37" ht="12.5" x14ac:dyDescent="0.25">
      <c r="A476" s="1">
        <v>2019</v>
      </c>
      <c r="B476" s="3">
        <v>1402</v>
      </c>
      <c r="C476" s="3" t="s">
        <v>70</v>
      </c>
      <c r="D476" s="1" t="s">
        <v>38</v>
      </c>
      <c r="E476" s="1"/>
      <c r="F476" s="1" t="s">
        <v>62</v>
      </c>
      <c r="G476" s="3" t="s">
        <v>40</v>
      </c>
      <c r="H476" s="3">
        <v>3</v>
      </c>
      <c r="I476" s="3">
        <v>166.18359000000001</v>
      </c>
      <c r="J476" s="3">
        <v>11.710279999999999</v>
      </c>
      <c r="K476" s="3">
        <v>13.957660000000001</v>
      </c>
      <c r="L476" s="3"/>
      <c r="M476" s="3"/>
      <c r="N476" s="3">
        <v>0.68700000000000006</v>
      </c>
      <c r="O476" s="3">
        <v>1.792</v>
      </c>
      <c r="P476" s="3">
        <v>1.0409999999999999</v>
      </c>
      <c r="Q476" s="3">
        <v>2.149</v>
      </c>
      <c r="R476" s="3">
        <f t="shared" si="2"/>
        <v>4.298</v>
      </c>
      <c r="S476" s="3">
        <f t="shared" si="3"/>
        <v>2.0819999999999999</v>
      </c>
      <c r="T476" s="8">
        <f t="shared" si="25"/>
        <v>0.35699999999999998</v>
      </c>
      <c r="U476" s="8">
        <f t="shared" si="26"/>
        <v>0.35399999999999987</v>
      </c>
      <c r="V476" s="8">
        <f t="shared" si="27"/>
        <v>2.149</v>
      </c>
      <c r="W476" s="8">
        <f t="shared" si="28"/>
        <v>1.0409999999999999</v>
      </c>
      <c r="X476" s="3"/>
      <c r="Y476" s="3"/>
      <c r="Z476" s="3">
        <f t="shared" si="5"/>
        <v>1.9040505993184993</v>
      </c>
      <c r="AA476" s="3">
        <f t="shared" si="6"/>
        <v>8933.3670408827875</v>
      </c>
      <c r="AB476" s="3">
        <f t="shared" si="7"/>
        <v>8.9333670408827874</v>
      </c>
      <c r="AC476" s="3"/>
      <c r="AD476" s="3"/>
      <c r="AE476" s="3"/>
      <c r="AF476" s="1"/>
      <c r="AG476" s="1" t="s">
        <v>41</v>
      </c>
      <c r="AH476" s="1" t="s">
        <v>42</v>
      </c>
      <c r="AI476" s="1" t="s">
        <v>43</v>
      </c>
      <c r="AJ476" s="3"/>
      <c r="AK476" s="3"/>
    </row>
    <row r="477" spans="1:37" ht="12.5" x14ac:dyDescent="0.25">
      <c r="A477" s="8"/>
      <c r="B477" s="8"/>
      <c r="C477" s="8"/>
      <c r="D477" s="8"/>
      <c r="E477" s="8"/>
      <c r="F477" s="8"/>
      <c r="G477" s="8"/>
      <c r="H477" s="8"/>
    </row>
    <row r="478" spans="1:37" ht="12.5" x14ac:dyDescent="0.25">
      <c r="A478" s="8"/>
      <c r="B478" s="8"/>
      <c r="C478" s="8"/>
      <c r="D478" s="8"/>
      <c r="E478" s="8"/>
      <c r="F478" s="8"/>
      <c r="G478" s="8"/>
      <c r="H478" s="8"/>
    </row>
    <row r="479" spans="1:37" ht="12.5" x14ac:dyDescent="0.25">
      <c r="A479" s="8"/>
      <c r="B479" s="8"/>
      <c r="C479" s="8"/>
      <c r="D479" s="8"/>
      <c r="E479" s="8"/>
      <c r="F479" s="8"/>
      <c r="G479" s="8"/>
      <c r="H479" s="8"/>
    </row>
    <row r="480" spans="1:37" ht="12.5" x14ac:dyDescent="0.25">
      <c r="A480" s="8"/>
      <c r="B480" s="8"/>
      <c r="C480" s="8"/>
      <c r="D480" s="8"/>
      <c r="E480" s="8"/>
      <c r="F480" s="8"/>
      <c r="G480" s="8"/>
      <c r="H480" s="8"/>
    </row>
    <row r="481" spans="1:8" ht="12.5" x14ac:dyDescent="0.25">
      <c r="A481" s="8"/>
      <c r="B481" s="8"/>
      <c r="C481" s="8"/>
      <c r="D481" s="8"/>
      <c r="E481" s="8"/>
      <c r="F481" s="8"/>
      <c r="G481" s="8"/>
      <c r="H481" s="8"/>
    </row>
    <row r="482" spans="1:8" ht="12.5" x14ac:dyDescent="0.25">
      <c r="A482" s="8"/>
      <c r="B482" s="8"/>
      <c r="C482" s="8"/>
      <c r="D482" s="8"/>
      <c r="E482" s="8"/>
      <c r="F482" s="8"/>
      <c r="G482" s="8"/>
      <c r="H482" s="8"/>
    </row>
    <row r="483" spans="1:8" ht="12.5" x14ac:dyDescent="0.25">
      <c r="A483" s="8"/>
      <c r="B483" s="8"/>
      <c r="C483" s="8"/>
      <c r="D483" s="8"/>
      <c r="E483" s="8"/>
      <c r="F483" s="8"/>
      <c r="G483" s="8"/>
      <c r="H483" s="8"/>
    </row>
    <row r="484" spans="1:8" ht="12.5" x14ac:dyDescent="0.25">
      <c r="A484" s="8"/>
      <c r="B484" s="8"/>
      <c r="C484" s="8"/>
      <c r="D484" s="8"/>
      <c r="E484" s="8"/>
      <c r="F484" s="8"/>
      <c r="G484" s="8"/>
      <c r="H484" s="8"/>
    </row>
    <row r="485" spans="1:8" ht="12.5" x14ac:dyDescent="0.25">
      <c r="A485" s="8"/>
      <c r="B485" s="8"/>
      <c r="C485" s="8"/>
      <c r="D485" s="8"/>
      <c r="E485" s="8"/>
      <c r="F485" s="8"/>
      <c r="G485" s="8"/>
      <c r="H485" s="8"/>
    </row>
    <row r="486" spans="1:8" ht="12.5" x14ac:dyDescent="0.25">
      <c r="A486" s="8"/>
      <c r="B486" s="8"/>
      <c r="C486" s="8"/>
      <c r="D486" s="8"/>
      <c r="E486" s="8"/>
      <c r="F486" s="8"/>
      <c r="G486" s="8"/>
      <c r="H486" s="8"/>
    </row>
    <row r="487" spans="1:8" ht="12.5" x14ac:dyDescent="0.25">
      <c r="A487" s="8"/>
      <c r="B487" s="8"/>
      <c r="C487" s="8"/>
      <c r="D487" s="8"/>
      <c r="E487" s="8"/>
      <c r="F487" s="8"/>
      <c r="G487" s="8"/>
      <c r="H487" s="8"/>
    </row>
    <row r="488" spans="1:8" ht="12.5" x14ac:dyDescent="0.25">
      <c r="A488" s="8"/>
      <c r="B488" s="8"/>
      <c r="C488" s="8"/>
      <c r="D488" s="8"/>
      <c r="E488" s="8"/>
      <c r="F488" s="8"/>
      <c r="G488" s="8"/>
      <c r="H488" s="8"/>
    </row>
    <row r="489" spans="1:8" ht="12.5" x14ac:dyDescent="0.25">
      <c r="A489" s="8"/>
      <c r="B489" s="8"/>
      <c r="C489" s="8"/>
      <c r="D489" s="8"/>
      <c r="E489" s="8"/>
      <c r="F489" s="8"/>
      <c r="G489" s="8"/>
      <c r="H489" s="8"/>
    </row>
    <row r="490" spans="1:8" ht="12.5" x14ac:dyDescent="0.25">
      <c r="A490" s="8"/>
      <c r="B490" s="8"/>
      <c r="C490" s="8"/>
      <c r="D490" s="8"/>
      <c r="E490" s="8"/>
      <c r="F490" s="8"/>
      <c r="G490" s="8"/>
      <c r="H490" s="8"/>
    </row>
    <row r="491" spans="1:8" ht="12.5" x14ac:dyDescent="0.25">
      <c r="A491" s="8"/>
      <c r="B491" s="8"/>
      <c r="C491" s="8"/>
      <c r="D491" s="8"/>
      <c r="E491" s="8"/>
      <c r="F491" s="8"/>
      <c r="G491" s="8"/>
      <c r="H491" s="8"/>
    </row>
    <row r="492" spans="1:8" ht="12.5" x14ac:dyDescent="0.25">
      <c r="A492" s="8"/>
      <c r="B492" s="8"/>
      <c r="C492" s="8"/>
      <c r="D492" s="8"/>
      <c r="E492" s="8"/>
      <c r="F492" s="8"/>
      <c r="G492" s="8"/>
      <c r="H492" s="8"/>
    </row>
    <row r="493" spans="1:8" ht="12.5" x14ac:dyDescent="0.25">
      <c r="A493" s="8"/>
      <c r="B493" s="8"/>
      <c r="C493" s="8"/>
      <c r="D493" s="8"/>
      <c r="E493" s="8"/>
      <c r="F493" s="8"/>
      <c r="G493" s="8"/>
      <c r="H493" s="8"/>
    </row>
    <row r="494" spans="1:8" ht="12.5" x14ac:dyDescent="0.25">
      <c r="A494" s="8"/>
      <c r="B494" s="8"/>
      <c r="C494" s="8"/>
      <c r="D494" s="8"/>
      <c r="E494" s="8"/>
      <c r="F494" s="8"/>
      <c r="G494" s="8"/>
      <c r="H494" s="8"/>
    </row>
    <row r="495" spans="1:8" ht="12.5" x14ac:dyDescent="0.25">
      <c r="A495" s="8"/>
      <c r="B495" s="8"/>
      <c r="C495" s="8"/>
      <c r="D495" s="8"/>
      <c r="E495" s="8"/>
      <c r="F495" s="8"/>
      <c r="G495" s="8"/>
      <c r="H495" s="8"/>
    </row>
    <row r="496" spans="1:8" ht="12.5" x14ac:dyDescent="0.25">
      <c r="A496" s="8"/>
      <c r="B496" s="8"/>
      <c r="C496" s="8"/>
      <c r="D496" s="8"/>
      <c r="E496" s="8"/>
      <c r="F496" s="8"/>
      <c r="G496" s="8"/>
      <c r="H496" s="8"/>
    </row>
    <row r="497" spans="1:8" ht="12.5" x14ac:dyDescent="0.25">
      <c r="A497" s="8"/>
      <c r="B497" s="8"/>
      <c r="C497" s="8"/>
      <c r="D497" s="8"/>
      <c r="E497" s="8"/>
      <c r="F497" s="8"/>
      <c r="G497" s="8"/>
      <c r="H497" s="8"/>
    </row>
    <row r="498" spans="1:8" ht="12.5" x14ac:dyDescent="0.25">
      <c r="A498" s="8"/>
      <c r="B498" s="8"/>
      <c r="C498" s="8"/>
      <c r="D498" s="8"/>
      <c r="E498" s="8"/>
      <c r="F498" s="8"/>
      <c r="G498" s="8"/>
      <c r="H498" s="8"/>
    </row>
    <row r="499" spans="1:8" ht="12.5" x14ac:dyDescent="0.25">
      <c r="A499" s="8"/>
      <c r="B499" s="8"/>
      <c r="C499" s="8"/>
      <c r="D499" s="8"/>
      <c r="E499" s="8"/>
      <c r="F499" s="8"/>
      <c r="G499" s="8"/>
      <c r="H499" s="8"/>
    </row>
    <row r="500" spans="1:8" ht="12.5" x14ac:dyDescent="0.25">
      <c r="A500" s="8"/>
      <c r="B500" s="8"/>
      <c r="C500" s="8"/>
      <c r="D500" s="8"/>
      <c r="E500" s="8"/>
      <c r="F500" s="8"/>
      <c r="G500" s="8"/>
      <c r="H500" s="8"/>
    </row>
    <row r="501" spans="1:8" ht="12.5" x14ac:dyDescent="0.25">
      <c r="A501" s="8"/>
      <c r="B501" s="8"/>
      <c r="C501" s="8"/>
      <c r="D501" s="8"/>
      <c r="E501" s="8"/>
      <c r="F501" s="8"/>
      <c r="G501" s="8"/>
      <c r="H501" s="8"/>
    </row>
    <row r="502" spans="1:8" ht="12.5" x14ac:dyDescent="0.25">
      <c r="A502" s="8"/>
      <c r="B502" s="8"/>
      <c r="C502" s="8"/>
      <c r="D502" s="8"/>
      <c r="E502" s="8"/>
      <c r="F502" s="8"/>
      <c r="G502" s="8"/>
      <c r="H502" s="8"/>
    </row>
    <row r="503" spans="1:8" ht="12.5" x14ac:dyDescent="0.25">
      <c r="A503" s="8"/>
      <c r="B503" s="8"/>
      <c r="C503" s="8"/>
      <c r="D503" s="8"/>
      <c r="E503" s="8"/>
      <c r="F503" s="8"/>
      <c r="G503" s="8"/>
      <c r="H503" s="8"/>
    </row>
    <row r="504" spans="1:8" ht="12.5" x14ac:dyDescent="0.25">
      <c r="A504" s="8"/>
      <c r="B504" s="8"/>
      <c r="C504" s="8"/>
      <c r="D504" s="8"/>
      <c r="E504" s="8"/>
      <c r="F504" s="8"/>
      <c r="G504" s="8"/>
      <c r="H504" s="8"/>
    </row>
    <row r="505" spans="1:8" ht="12.5" x14ac:dyDescent="0.25">
      <c r="A505" s="8"/>
      <c r="B505" s="8"/>
      <c r="C505" s="8"/>
      <c r="D505" s="8"/>
      <c r="E505" s="8"/>
      <c r="F505" s="8"/>
      <c r="G505" s="8"/>
      <c r="H505" s="8"/>
    </row>
    <row r="506" spans="1:8" ht="12.5" x14ac:dyDescent="0.25">
      <c r="A506" s="8"/>
      <c r="B506" s="8"/>
      <c r="C506" s="8"/>
      <c r="D506" s="8"/>
      <c r="E506" s="8"/>
      <c r="F506" s="8"/>
      <c r="G506" s="8"/>
      <c r="H506" s="8"/>
    </row>
    <row r="507" spans="1:8" ht="12.5" x14ac:dyDescent="0.25">
      <c r="A507" s="8"/>
      <c r="B507" s="8"/>
      <c r="C507" s="8"/>
      <c r="D507" s="8"/>
      <c r="E507" s="8"/>
      <c r="F507" s="8"/>
      <c r="G507" s="8"/>
      <c r="H507" s="8"/>
    </row>
    <row r="508" spans="1:8" ht="12.5" x14ac:dyDescent="0.25">
      <c r="A508" s="8"/>
      <c r="B508" s="8"/>
      <c r="C508" s="8"/>
      <c r="D508" s="8"/>
      <c r="E508" s="8"/>
      <c r="F508" s="8"/>
      <c r="G508" s="8"/>
      <c r="H508" s="8"/>
    </row>
    <row r="509" spans="1:8" ht="12.5" x14ac:dyDescent="0.25">
      <c r="A509" s="8"/>
      <c r="B509" s="8"/>
      <c r="C509" s="8"/>
      <c r="D509" s="8"/>
      <c r="E509" s="8"/>
      <c r="F509" s="8"/>
      <c r="G509" s="8"/>
      <c r="H509" s="8"/>
    </row>
    <row r="510" spans="1:8" ht="12.5" x14ac:dyDescent="0.25">
      <c r="A510" s="8"/>
      <c r="B510" s="8"/>
      <c r="C510" s="8"/>
      <c r="D510" s="8"/>
      <c r="E510" s="8"/>
      <c r="F510" s="8"/>
      <c r="G510" s="8"/>
      <c r="H510" s="8"/>
    </row>
    <row r="511" spans="1:8" ht="12.5" x14ac:dyDescent="0.25">
      <c r="A511" s="8"/>
      <c r="B511" s="8"/>
      <c r="C511" s="8"/>
      <c r="D511" s="8"/>
      <c r="E511" s="8"/>
      <c r="F511" s="8"/>
      <c r="G511" s="8"/>
      <c r="H511" s="8"/>
    </row>
    <row r="512" spans="1:8" ht="12.5" x14ac:dyDescent="0.25">
      <c r="A512" s="8"/>
      <c r="B512" s="8"/>
      <c r="C512" s="8"/>
      <c r="D512" s="8"/>
      <c r="E512" s="8"/>
      <c r="F512" s="8"/>
      <c r="G512" s="8"/>
      <c r="H512" s="8"/>
    </row>
    <row r="513" spans="1:8" ht="12.5" x14ac:dyDescent="0.25">
      <c r="A513" s="8"/>
      <c r="B513" s="8"/>
      <c r="C513" s="8"/>
      <c r="D513" s="8"/>
      <c r="E513" s="8"/>
      <c r="F513" s="8"/>
      <c r="G513" s="8"/>
      <c r="H513" s="8"/>
    </row>
    <row r="514" spans="1:8" ht="12.5" x14ac:dyDescent="0.25">
      <c r="A514" s="8"/>
      <c r="B514" s="8"/>
      <c r="C514" s="8"/>
      <c r="D514" s="8"/>
      <c r="E514" s="8"/>
      <c r="F514" s="8"/>
      <c r="G514" s="8"/>
      <c r="H514" s="8"/>
    </row>
    <row r="515" spans="1:8" ht="12.5" x14ac:dyDescent="0.25">
      <c r="A515" s="8"/>
      <c r="B515" s="8"/>
      <c r="C515" s="8"/>
      <c r="D515" s="8"/>
      <c r="E515" s="8"/>
      <c r="F515" s="8"/>
      <c r="G515" s="8"/>
      <c r="H515" s="8"/>
    </row>
    <row r="516" spans="1:8" ht="12.5" x14ac:dyDescent="0.25">
      <c r="A516" s="8"/>
      <c r="B516" s="8"/>
      <c r="C516" s="8"/>
      <c r="D516" s="8"/>
      <c r="E516" s="8"/>
      <c r="F516" s="8"/>
      <c r="G516" s="8"/>
      <c r="H516" s="8"/>
    </row>
    <row r="517" spans="1:8" ht="12.5" x14ac:dyDescent="0.25">
      <c r="A517" s="8"/>
      <c r="B517" s="8"/>
      <c r="C517" s="8"/>
      <c r="D517" s="8"/>
      <c r="E517" s="8"/>
      <c r="F517" s="8"/>
      <c r="G517" s="8"/>
      <c r="H517" s="8"/>
    </row>
    <row r="518" spans="1:8" ht="12.5" x14ac:dyDescent="0.25">
      <c r="A518" s="8"/>
      <c r="B518" s="8"/>
      <c r="C518" s="8"/>
      <c r="D518" s="8"/>
      <c r="E518" s="8"/>
      <c r="F518" s="8"/>
      <c r="G518" s="8"/>
      <c r="H518" s="8"/>
    </row>
    <row r="519" spans="1:8" ht="12.5" x14ac:dyDescent="0.25">
      <c r="A519" s="8"/>
      <c r="B519" s="8"/>
      <c r="C519" s="8"/>
      <c r="D519" s="8"/>
      <c r="E519" s="8"/>
      <c r="F519" s="8"/>
      <c r="G519" s="8"/>
      <c r="H519" s="8"/>
    </row>
    <row r="520" spans="1:8" ht="12.5" x14ac:dyDescent="0.25">
      <c r="A520" s="8"/>
      <c r="B520" s="8"/>
      <c r="C520" s="8"/>
      <c r="D520" s="8"/>
      <c r="E520" s="8"/>
      <c r="F520" s="8"/>
      <c r="G520" s="8"/>
      <c r="H520" s="8"/>
    </row>
    <row r="521" spans="1:8" ht="12.5" x14ac:dyDescent="0.25">
      <c r="A521" s="8"/>
      <c r="B521" s="8"/>
      <c r="C521" s="8"/>
      <c r="D521" s="8"/>
      <c r="E521" s="8"/>
      <c r="F521" s="8"/>
      <c r="G521" s="8"/>
      <c r="H521" s="8"/>
    </row>
    <row r="522" spans="1:8" ht="12.5" x14ac:dyDescent="0.25">
      <c r="A522" s="8"/>
      <c r="B522" s="8"/>
      <c r="C522" s="8"/>
      <c r="D522" s="8"/>
      <c r="E522" s="8"/>
      <c r="F522" s="8"/>
      <c r="G522" s="8"/>
      <c r="H522" s="8"/>
    </row>
    <row r="523" spans="1:8" ht="12.5" x14ac:dyDescent="0.25">
      <c r="A523" s="8"/>
      <c r="B523" s="8"/>
      <c r="C523" s="8"/>
      <c r="D523" s="8"/>
      <c r="E523" s="8"/>
      <c r="F523" s="8"/>
      <c r="G523" s="8"/>
      <c r="H523" s="8"/>
    </row>
    <row r="524" spans="1:8" ht="12.5" x14ac:dyDescent="0.25">
      <c r="A524" s="8"/>
      <c r="B524" s="8"/>
      <c r="C524" s="8"/>
      <c r="D524" s="8"/>
      <c r="E524" s="8"/>
      <c r="F524" s="8"/>
      <c r="G524" s="8"/>
      <c r="H524" s="8"/>
    </row>
    <row r="525" spans="1:8" ht="12.5" x14ac:dyDescent="0.25">
      <c r="A525" s="8"/>
      <c r="B525" s="8"/>
      <c r="C525" s="8"/>
      <c r="D525" s="8"/>
      <c r="E525" s="8"/>
      <c r="F525" s="8"/>
      <c r="G525" s="8"/>
      <c r="H525" s="8"/>
    </row>
    <row r="526" spans="1:8" ht="12.5" x14ac:dyDescent="0.25">
      <c r="A526" s="8"/>
      <c r="B526" s="8"/>
      <c r="C526" s="8"/>
      <c r="D526" s="8"/>
      <c r="E526" s="8"/>
      <c r="F526" s="8"/>
      <c r="G526" s="8"/>
      <c r="H526" s="8"/>
    </row>
    <row r="527" spans="1:8" ht="12.5" x14ac:dyDescent="0.25">
      <c r="A527" s="8"/>
      <c r="B527" s="8"/>
      <c r="C527" s="8"/>
      <c r="D527" s="8"/>
      <c r="E527" s="8"/>
      <c r="F527" s="8"/>
      <c r="G527" s="8"/>
      <c r="H527" s="8"/>
    </row>
    <row r="528" spans="1:8" ht="12.5" x14ac:dyDescent="0.25">
      <c r="A528" s="8"/>
      <c r="B528" s="8"/>
      <c r="C528" s="8"/>
      <c r="D528" s="8"/>
      <c r="E528" s="8"/>
      <c r="F528" s="8"/>
      <c r="G528" s="8"/>
      <c r="H528" s="8"/>
    </row>
    <row r="529" spans="1:8" ht="12.5" x14ac:dyDescent="0.25">
      <c r="A529" s="8"/>
      <c r="B529" s="8"/>
      <c r="C529" s="8"/>
      <c r="D529" s="8"/>
      <c r="E529" s="8"/>
      <c r="F529" s="8"/>
      <c r="G529" s="8"/>
      <c r="H529" s="8"/>
    </row>
    <row r="530" spans="1:8" ht="12.5" x14ac:dyDescent="0.25">
      <c r="A530" s="8"/>
      <c r="B530" s="8"/>
      <c r="C530" s="8"/>
      <c r="D530" s="8"/>
      <c r="E530" s="8"/>
      <c r="F530" s="8"/>
      <c r="G530" s="8"/>
      <c r="H530" s="8"/>
    </row>
    <row r="531" spans="1:8" ht="12.5" x14ac:dyDescent="0.25">
      <c r="A531" s="8"/>
      <c r="B531" s="8"/>
      <c r="C531" s="8"/>
      <c r="D531" s="8"/>
      <c r="E531" s="8"/>
      <c r="F531" s="8"/>
      <c r="G531" s="8"/>
      <c r="H531" s="8"/>
    </row>
    <row r="532" spans="1:8" ht="12.5" x14ac:dyDescent="0.25">
      <c r="A532" s="8"/>
      <c r="B532" s="8"/>
      <c r="C532" s="8"/>
      <c r="D532" s="8"/>
      <c r="E532" s="8"/>
      <c r="F532" s="8"/>
      <c r="G532" s="8"/>
      <c r="H532" s="8"/>
    </row>
    <row r="533" spans="1:8" ht="12.5" x14ac:dyDescent="0.25">
      <c r="A533" s="8"/>
      <c r="B533" s="8"/>
      <c r="C533" s="8"/>
      <c r="D533" s="8"/>
      <c r="E533" s="8"/>
      <c r="F533" s="8"/>
      <c r="G533" s="8"/>
      <c r="H533" s="8"/>
    </row>
    <row r="534" spans="1:8" ht="12.5" x14ac:dyDescent="0.25">
      <c r="A534" s="8"/>
      <c r="B534" s="8"/>
      <c r="C534" s="8"/>
      <c r="D534" s="8"/>
      <c r="E534" s="8"/>
      <c r="F534" s="8"/>
      <c r="G534" s="8"/>
      <c r="H534" s="8"/>
    </row>
    <row r="535" spans="1:8" ht="12.5" x14ac:dyDescent="0.25">
      <c r="A535" s="8"/>
      <c r="B535" s="8"/>
      <c r="C535" s="8"/>
      <c r="D535" s="8"/>
      <c r="E535" s="8"/>
      <c r="F535" s="8"/>
      <c r="G535" s="8"/>
      <c r="H535" s="8"/>
    </row>
    <row r="536" spans="1:8" ht="12.5" x14ac:dyDescent="0.25">
      <c r="A536" s="8"/>
      <c r="B536" s="8"/>
      <c r="C536" s="8"/>
      <c r="D536" s="8"/>
      <c r="E536" s="8"/>
      <c r="F536" s="8"/>
      <c r="G536" s="8"/>
      <c r="H536" s="8"/>
    </row>
    <row r="537" spans="1:8" ht="12.5" x14ac:dyDescent="0.25">
      <c r="A537" s="8"/>
      <c r="B537" s="8"/>
      <c r="C537" s="8"/>
      <c r="D537" s="8"/>
      <c r="E537" s="8"/>
      <c r="F537" s="8"/>
      <c r="G537" s="8"/>
      <c r="H537" s="8"/>
    </row>
    <row r="538" spans="1:8" ht="12.5" x14ac:dyDescent="0.25">
      <c r="A538" s="8"/>
      <c r="B538" s="8"/>
      <c r="C538" s="8"/>
      <c r="D538" s="8"/>
      <c r="E538" s="8"/>
      <c r="F538" s="8"/>
      <c r="G538" s="8"/>
      <c r="H538" s="8"/>
    </row>
    <row r="539" spans="1:8" ht="12.5" x14ac:dyDescent="0.25">
      <c r="A539" s="8"/>
      <c r="B539" s="8"/>
      <c r="C539" s="8"/>
      <c r="D539" s="8"/>
      <c r="E539" s="8"/>
      <c r="F539" s="8"/>
      <c r="G539" s="8"/>
      <c r="H539" s="8"/>
    </row>
    <row r="540" spans="1:8" ht="12.5" x14ac:dyDescent="0.25">
      <c r="A540" s="8"/>
      <c r="B540" s="8"/>
      <c r="C540" s="8"/>
      <c r="D540" s="8"/>
      <c r="E540" s="8"/>
      <c r="F540" s="8"/>
      <c r="G540" s="8"/>
      <c r="H540" s="8"/>
    </row>
    <row r="541" spans="1:8" ht="12.5" x14ac:dyDescent="0.25">
      <c r="A541" s="8"/>
      <c r="B541" s="8"/>
      <c r="C541" s="8"/>
      <c r="D541" s="8"/>
      <c r="E541" s="8"/>
      <c r="F541" s="8"/>
      <c r="G541" s="8"/>
      <c r="H541" s="8"/>
    </row>
    <row r="542" spans="1:8" ht="12.5" x14ac:dyDescent="0.25">
      <c r="A542" s="8"/>
      <c r="B542" s="8"/>
      <c r="C542" s="8"/>
      <c r="D542" s="8"/>
      <c r="E542" s="8"/>
      <c r="F542" s="8"/>
      <c r="G542" s="8"/>
      <c r="H542" s="8"/>
    </row>
    <row r="543" spans="1:8" ht="12.5" x14ac:dyDescent="0.25">
      <c r="A543" s="8"/>
      <c r="B543" s="8"/>
      <c r="C543" s="8"/>
      <c r="D543" s="8"/>
      <c r="E543" s="8"/>
      <c r="F543" s="8"/>
      <c r="G543" s="8"/>
      <c r="H543" s="8"/>
    </row>
    <row r="544" spans="1:8" ht="12.5" x14ac:dyDescent="0.25">
      <c r="A544" s="8"/>
      <c r="B544" s="8"/>
      <c r="C544" s="8"/>
      <c r="D544" s="8"/>
      <c r="E544" s="8"/>
      <c r="F544" s="8"/>
      <c r="G544" s="8"/>
      <c r="H544" s="8"/>
    </row>
    <row r="545" spans="1:8" ht="12.5" x14ac:dyDescent="0.25">
      <c r="A545" s="8"/>
      <c r="B545" s="8"/>
      <c r="C545" s="8"/>
      <c r="D545" s="8"/>
      <c r="E545" s="8"/>
      <c r="F545" s="8"/>
      <c r="G545" s="8"/>
      <c r="H545" s="8"/>
    </row>
    <row r="546" spans="1:8" ht="12.5" x14ac:dyDescent="0.25">
      <c r="A546" s="8"/>
      <c r="B546" s="8"/>
      <c r="C546" s="8"/>
      <c r="D546" s="8"/>
      <c r="E546" s="8"/>
      <c r="F546" s="8"/>
      <c r="G546" s="8"/>
      <c r="H546" s="8"/>
    </row>
    <row r="547" spans="1:8" ht="12.5" x14ac:dyDescent="0.25">
      <c r="A547" s="8"/>
      <c r="B547" s="8"/>
      <c r="C547" s="8"/>
      <c r="D547" s="8"/>
      <c r="E547" s="8"/>
      <c r="F547" s="8"/>
      <c r="G547" s="8"/>
      <c r="H547" s="8"/>
    </row>
    <row r="548" spans="1:8" ht="12.5" x14ac:dyDescent="0.25">
      <c r="A548" s="8"/>
      <c r="B548" s="8"/>
      <c r="C548" s="8"/>
      <c r="D548" s="8"/>
      <c r="E548" s="8"/>
      <c r="F548" s="8"/>
      <c r="G548" s="8"/>
      <c r="H548" s="8"/>
    </row>
    <row r="549" spans="1:8" ht="12.5" x14ac:dyDescent="0.25">
      <c r="A549" s="8"/>
      <c r="B549" s="8"/>
      <c r="C549" s="8"/>
      <c r="D549" s="8"/>
      <c r="E549" s="8"/>
      <c r="F549" s="8"/>
      <c r="G549" s="8"/>
      <c r="H549" s="8"/>
    </row>
    <row r="550" spans="1:8" ht="12.5" x14ac:dyDescent="0.25">
      <c r="A550" s="8"/>
      <c r="B550" s="8"/>
      <c r="C550" s="8"/>
      <c r="D550" s="8"/>
      <c r="E550" s="8"/>
      <c r="F550" s="8"/>
      <c r="G550" s="8"/>
      <c r="H550" s="8"/>
    </row>
    <row r="551" spans="1:8" ht="12.5" x14ac:dyDescent="0.25">
      <c r="A551" s="8"/>
      <c r="B551" s="8"/>
      <c r="C551" s="8"/>
      <c r="D551" s="8"/>
      <c r="E551" s="8"/>
      <c r="F551" s="8"/>
      <c r="G551" s="8"/>
      <c r="H551" s="8"/>
    </row>
    <row r="552" spans="1:8" ht="12.5" x14ac:dyDescent="0.25">
      <c r="A552" s="8"/>
      <c r="B552" s="8"/>
      <c r="C552" s="8"/>
      <c r="D552" s="8"/>
      <c r="E552" s="8"/>
      <c r="F552" s="8"/>
      <c r="G552" s="8"/>
      <c r="H552" s="8"/>
    </row>
    <row r="553" spans="1:8" ht="12.5" x14ac:dyDescent="0.25">
      <c r="A553" s="8"/>
      <c r="B553" s="8"/>
      <c r="C553" s="8"/>
      <c r="D553" s="8"/>
      <c r="E553" s="8"/>
      <c r="F553" s="8"/>
      <c r="G553" s="8"/>
      <c r="H553" s="8"/>
    </row>
    <row r="554" spans="1:8" ht="12.5" x14ac:dyDescent="0.25">
      <c r="A554" s="8"/>
      <c r="B554" s="8"/>
      <c r="C554" s="8"/>
      <c r="D554" s="8"/>
      <c r="E554" s="8"/>
      <c r="F554" s="8"/>
      <c r="G554" s="8"/>
      <c r="H554" s="8"/>
    </row>
    <row r="555" spans="1:8" ht="12.5" x14ac:dyDescent="0.25">
      <c r="A555" s="8"/>
      <c r="B555" s="8"/>
      <c r="C555" s="8"/>
      <c r="D555" s="8"/>
      <c r="E555" s="8"/>
      <c r="F555" s="8"/>
      <c r="G555" s="8"/>
      <c r="H555" s="8"/>
    </row>
    <row r="556" spans="1:8" ht="12.5" x14ac:dyDescent="0.25">
      <c r="A556" s="8"/>
      <c r="B556" s="8"/>
      <c r="C556" s="8"/>
      <c r="D556" s="8"/>
      <c r="E556" s="8"/>
      <c r="F556" s="8"/>
      <c r="G556" s="8"/>
      <c r="H556" s="8"/>
    </row>
    <row r="557" spans="1:8" ht="12.5" x14ac:dyDescent="0.25">
      <c r="A557" s="8"/>
      <c r="B557" s="8"/>
      <c r="C557" s="8"/>
      <c r="D557" s="8"/>
      <c r="E557" s="8"/>
      <c r="F557" s="8"/>
      <c r="G557" s="8"/>
      <c r="H557" s="8"/>
    </row>
    <row r="558" spans="1:8" ht="12.5" x14ac:dyDescent="0.25">
      <c r="A558" s="8"/>
      <c r="B558" s="8"/>
      <c r="C558" s="8"/>
      <c r="D558" s="8"/>
      <c r="E558" s="8"/>
      <c r="F558" s="8"/>
      <c r="G558" s="8"/>
      <c r="H558" s="8"/>
    </row>
    <row r="559" spans="1:8" ht="12.5" x14ac:dyDescent="0.25">
      <c r="A559" s="8"/>
      <c r="B559" s="8"/>
      <c r="C559" s="8"/>
      <c r="D559" s="8"/>
      <c r="E559" s="8"/>
      <c r="F559" s="8"/>
      <c r="G559" s="8"/>
      <c r="H559" s="8"/>
    </row>
    <row r="560" spans="1:8" ht="12.5" x14ac:dyDescent="0.25">
      <c r="A560" s="8"/>
      <c r="B560" s="8"/>
      <c r="C560" s="8"/>
      <c r="D560" s="8"/>
      <c r="E560" s="8"/>
      <c r="F560" s="8"/>
      <c r="G560" s="8"/>
      <c r="H560" s="8"/>
    </row>
    <row r="561" spans="1:8" ht="12.5" x14ac:dyDescent="0.25">
      <c r="A561" s="8"/>
      <c r="B561" s="8"/>
      <c r="C561" s="8"/>
      <c r="D561" s="8"/>
      <c r="E561" s="8"/>
      <c r="F561" s="8"/>
      <c r="G561" s="8"/>
      <c r="H561" s="8"/>
    </row>
    <row r="562" spans="1:8" ht="12.5" x14ac:dyDescent="0.25">
      <c r="A562" s="8"/>
      <c r="B562" s="8"/>
      <c r="C562" s="8"/>
      <c r="D562" s="8"/>
      <c r="E562" s="8"/>
      <c r="F562" s="8"/>
      <c r="G562" s="8"/>
      <c r="H562" s="8"/>
    </row>
    <row r="563" spans="1:8" ht="12.5" x14ac:dyDescent="0.25">
      <c r="A563" s="8"/>
      <c r="B563" s="8"/>
      <c r="C563" s="8"/>
      <c r="D563" s="8"/>
      <c r="E563" s="8"/>
      <c r="F563" s="8"/>
      <c r="G563" s="8"/>
      <c r="H563" s="8"/>
    </row>
    <row r="564" spans="1:8" ht="12.5" x14ac:dyDescent="0.25">
      <c r="A564" s="8"/>
      <c r="B564" s="8"/>
      <c r="C564" s="8"/>
      <c r="D564" s="8"/>
      <c r="E564" s="8"/>
      <c r="F564" s="8"/>
      <c r="G564" s="8"/>
      <c r="H564" s="8"/>
    </row>
    <row r="565" spans="1:8" ht="12.5" x14ac:dyDescent="0.25">
      <c r="A565" s="8"/>
      <c r="B565" s="8"/>
      <c r="C565" s="8"/>
      <c r="D565" s="8"/>
      <c r="E565" s="8"/>
      <c r="F565" s="8"/>
      <c r="G565" s="8"/>
      <c r="H565" s="8"/>
    </row>
    <row r="566" spans="1:8" ht="12.5" x14ac:dyDescent="0.25">
      <c r="A566" s="8"/>
      <c r="B566" s="8"/>
      <c r="C566" s="8"/>
      <c r="D566" s="8"/>
      <c r="E566" s="8"/>
      <c r="F566" s="8"/>
      <c r="G566" s="8"/>
      <c r="H566" s="8"/>
    </row>
    <row r="567" spans="1:8" ht="12.5" x14ac:dyDescent="0.25">
      <c r="A567" s="8"/>
      <c r="B567" s="8"/>
      <c r="C567" s="8"/>
      <c r="D567" s="8"/>
      <c r="E567" s="8"/>
      <c r="F567" s="8"/>
      <c r="G567" s="8"/>
      <c r="H567" s="8"/>
    </row>
    <row r="568" spans="1:8" ht="12.5" x14ac:dyDescent="0.25">
      <c r="A568" s="8"/>
      <c r="B568" s="8"/>
      <c r="C568" s="8"/>
      <c r="D568" s="8"/>
      <c r="E568" s="8"/>
      <c r="F568" s="8"/>
      <c r="G568" s="8"/>
      <c r="H568" s="8"/>
    </row>
    <row r="569" spans="1:8" ht="12.5" x14ac:dyDescent="0.25">
      <c r="A569" s="8"/>
      <c r="B569" s="8"/>
      <c r="C569" s="8"/>
      <c r="D569" s="8"/>
      <c r="E569" s="8"/>
      <c r="F569" s="8"/>
      <c r="G569" s="8"/>
      <c r="H569" s="8"/>
    </row>
    <row r="570" spans="1:8" ht="12.5" x14ac:dyDescent="0.25">
      <c r="A570" s="8"/>
      <c r="B570" s="8"/>
      <c r="C570" s="8"/>
      <c r="D570" s="8"/>
      <c r="E570" s="8"/>
      <c r="F570" s="8"/>
      <c r="G570" s="8"/>
      <c r="H570" s="8"/>
    </row>
    <row r="571" spans="1:8" ht="12.5" x14ac:dyDescent="0.25">
      <c r="A571" s="8"/>
      <c r="B571" s="8"/>
      <c r="C571" s="8"/>
      <c r="D571" s="8"/>
      <c r="E571" s="8"/>
      <c r="F571" s="8"/>
      <c r="G571" s="8"/>
      <c r="H571" s="8"/>
    </row>
    <row r="572" spans="1:8" ht="12.5" x14ac:dyDescent="0.25">
      <c r="A572" s="8"/>
      <c r="B572" s="8"/>
      <c r="C572" s="8"/>
      <c r="D572" s="8"/>
      <c r="E572" s="8"/>
      <c r="F572" s="8"/>
      <c r="G572" s="8"/>
      <c r="H572" s="8"/>
    </row>
    <row r="573" spans="1:8" ht="12.5" x14ac:dyDescent="0.25">
      <c r="A573" s="8"/>
      <c r="B573" s="8"/>
      <c r="C573" s="8"/>
      <c r="D573" s="8"/>
      <c r="E573" s="8"/>
      <c r="F573" s="8"/>
      <c r="G573" s="8"/>
      <c r="H573" s="8"/>
    </row>
    <row r="574" spans="1:8" ht="12.5" x14ac:dyDescent="0.25">
      <c r="A574" s="8"/>
      <c r="B574" s="8"/>
      <c r="C574" s="8"/>
      <c r="D574" s="8"/>
      <c r="E574" s="8"/>
      <c r="F574" s="8"/>
      <c r="G574" s="8"/>
      <c r="H574" s="8"/>
    </row>
    <row r="575" spans="1:8" ht="12.5" x14ac:dyDescent="0.25">
      <c r="A575" s="8"/>
      <c r="B575" s="8"/>
      <c r="C575" s="8"/>
      <c r="D575" s="8"/>
      <c r="E575" s="8"/>
      <c r="F575" s="8"/>
      <c r="G575" s="8"/>
      <c r="H575" s="8"/>
    </row>
    <row r="576" spans="1:8" ht="12.5" x14ac:dyDescent="0.25">
      <c r="A576" s="8"/>
      <c r="B576" s="8"/>
      <c r="C576" s="8"/>
      <c r="D576" s="8"/>
      <c r="E576" s="8"/>
      <c r="F576" s="8"/>
      <c r="G576" s="8"/>
      <c r="H576" s="8"/>
    </row>
    <row r="577" spans="1:8" ht="12.5" x14ac:dyDescent="0.25">
      <c r="A577" s="8"/>
      <c r="B577" s="8"/>
      <c r="C577" s="8"/>
      <c r="D577" s="8"/>
      <c r="E577" s="8"/>
      <c r="F577" s="8"/>
      <c r="G577" s="8"/>
      <c r="H577" s="8"/>
    </row>
    <row r="578" spans="1:8" ht="12.5" x14ac:dyDescent="0.25">
      <c r="A578" s="8"/>
      <c r="B578" s="8"/>
      <c r="C578" s="8"/>
      <c r="D578" s="8"/>
      <c r="E578" s="8"/>
      <c r="F578" s="8"/>
      <c r="G578" s="8"/>
      <c r="H578" s="8"/>
    </row>
    <row r="579" spans="1:8" ht="12.5" x14ac:dyDescent="0.25">
      <c r="A579" s="8"/>
      <c r="B579" s="8"/>
      <c r="C579" s="8"/>
      <c r="D579" s="8"/>
      <c r="E579" s="8"/>
      <c r="F579" s="8"/>
      <c r="G579" s="8"/>
      <c r="H579" s="8"/>
    </row>
    <row r="580" spans="1:8" ht="12.5" x14ac:dyDescent="0.25">
      <c r="A580" s="8"/>
      <c r="B580" s="8"/>
      <c r="C580" s="8"/>
      <c r="D580" s="8"/>
      <c r="E580" s="8"/>
      <c r="F580" s="8"/>
      <c r="G580" s="8"/>
      <c r="H580" s="8"/>
    </row>
    <row r="581" spans="1:8" ht="12.5" x14ac:dyDescent="0.25">
      <c r="A581" s="8"/>
      <c r="B581" s="8"/>
      <c r="C581" s="8"/>
      <c r="D581" s="8"/>
      <c r="E581" s="8"/>
      <c r="F581" s="8"/>
      <c r="G581" s="8"/>
      <c r="H581" s="8"/>
    </row>
    <row r="582" spans="1:8" ht="12.5" x14ac:dyDescent="0.25">
      <c r="A582" s="8"/>
      <c r="B582" s="8"/>
      <c r="C582" s="8"/>
      <c r="D582" s="8"/>
      <c r="E582" s="8"/>
      <c r="F582" s="8"/>
      <c r="G582" s="8"/>
      <c r="H582" s="8"/>
    </row>
    <row r="583" spans="1:8" ht="12.5" x14ac:dyDescent="0.25">
      <c r="A583" s="8"/>
      <c r="B583" s="8"/>
      <c r="C583" s="8"/>
      <c r="D583" s="8"/>
      <c r="E583" s="8"/>
      <c r="F583" s="8"/>
      <c r="G583" s="8"/>
      <c r="H583" s="8"/>
    </row>
    <row r="584" spans="1:8" ht="12.5" x14ac:dyDescent="0.25">
      <c r="A584" s="8"/>
      <c r="B584" s="8"/>
      <c r="C584" s="8"/>
      <c r="D584" s="8"/>
      <c r="E584" s="8"/>
      <c r="F584" s="8"/>
      <c r="G584" s="8"/>
      <c r="H584" s="8"/>
    </row>
    <row r="585" spans="1:8" ht="12.5" x14ac:dyDescent="0.25">
      <c r="A585" s="8"/>
      <c r="B585" s="8"/>
      <c r="C585" s="8"/>
      <c r="D585" s="8"/>
      <c r="E585" s="8"/>
      <c r="F585" s="8"/>
      <c r="G585" s="8"/>
      <c r="H585" s="8"/>
    </row>
    <row r="586" spans="1:8" ht="12.5" x14ac:dyDescent="0.25">
      <c r="A586" s="8"/>
      <c r="B586" s="8"/>
      <c r="C586" s="8"/>
      <c r="D586" s="8"/>
      <c r="E586" s="8"/>
      <c r="F586" s="8"/>
      <c r="G586" s="8"/>
      <c r="H586" s="8"/>
    </row>
    <row r="587" spans="1:8" ht="12.5" x14ac:dyDescent="0.25">
      <c r="A587" s="8"/>
      <c r="B587" s="8"/>
      <c r="C587" s="8"/>
      <c r="D587" s="8"/>
      <c r="E587" s="8"/>
      <c r="F587" s="8"/>
      <c r="G587" s="8"/>
      <c r="H587" s="8"/>
    </row>
    <row r="588" spans="1:8" ht="12.5" x14ac:dyDescent="0.25">
      <c r="A588" s="8"/>
      <c r="B588" s="8"/>
      <c r="C588" s="8"/>
      <c r="D588" s="8"/>
      <c r="E588" s="8"/>
      <c r="F588" s="8"/>
      <c r="G588" s="8"/>
      <c r="H588" s="8"/>
    </row>
    <row r="589" spans="1:8" ht="12.5" x14ac:dyDescent="0.25">
      <c r="A589" s="8"/>
      <c r="B589" s="8"/>
      <c r="C589" s="8"/>
      <c r="D589" s="8"/>
      <c r="E589" s="8"/>
      <c r="F589" s="8"/>
      <c r="G589" s="8"/>
      <c r="H589" s="8"/>
    </row>
    <row r="590" spans="1:8" ht="12.5" x14ac:dyDescent="0.25">
      <c r="A590" s="8"/>
      <c r="B590" s="8"/>
      <c r="C590" s="8"/>
      <c r="D590" s="8"/>
      <c r="E590" s="8"/>
      <c r="F590" s="8"/>
      <c r="G590" s="8"/>
      <c r="H590" s="8"/>
    </row>
    <row r="591" spans="1:8" ht="12.5" x14ac:dyDescent="0.25">
      <c r="A591" s="8"/>
      <c r="B591" s="8"/>
      <c r="C591" s="8"/>
      <c r="D591" s="8"/>
      <c r="E591" s="8"/>
      <c r="F591" s="8"/>
      <c r="G591" s="8"/>
      <c r="H591" s="8"/>
    </row>
    <row r="592" spans="1:8" ht="12.5" x14ac:dyDescent="0.25">
      <c r="A592" s="8"/>
      <c r="B592" s="8"/>
      <c r="C592" s="8"/>
      <c r="D592" s="8"/>
      <c r="E592" s="8"/>
      <c r="F592" s="8"/>
      <c r="G592" s="8"/>
      <c r="H592" s="8"/>
    </row>
    <row r="593" spans="1:8" ht="12.5" x14ac:dyDescent="0.25">
      <c r="A593" s="8"/>
      <c r="B593" s="8"/>
      <c r="C593" s="8"/>
      <c r="D593" s="8"/>
      <c r="E593" s="8"/>
      <c r="F593" s="8"/>
      <c r="G593" s="8"/>
      <c r="H593" s="8"/>
    </row>
    <row r="594" spans="1:8" ht="12.5" x14ac:dyDescent="0.25">
      <c r="A594" s="8"/>
      <c r="B594" s="8"/>
      <c r="C594" s="8"/>
      <c r="D594" s="8"/>
      <c r="E594" s="8"/>
      <c r="F594" s="8"/>
      <c r="G594" s="8"/>
      <c r="H594" s="8"/>
    </row>
    <row r="595" spans="1:8" ht="12.5" x14ac:dyDescent="0.25">
      <c r="A595" s="8"/>
      <c r="B595" s="8"/>
      <c r="C595" s="8"/>
      <c r="D595" s="8"/>
      <c r="E595" s="8"/>
      <c r="F595" s="8"/>
      <c r="G595" s="8"/>
      <c r="H595" s="8"/>
    </row>
    <row r="596" spans="1:8" ht="12.5" x14ac:dyDescent="0.25">
      <c r="A596" s="8"/>
      <c r="B596" s="8"/>
      <c r="C596" s="8"/>
      <c r="D596" s="8"/>
      <c r="E596" s="8"/>
      <c r="F596" s="8"/>
      <c r="G596" s="8"/>
      <c r="H596" s="8"/>
    </row>
    <row r="597" spans="1:8" ht="12.5" x14ac:dyDescent="0.25">
      <c r="A597" s="8"/>
      <c r="B597" s="8"/>
      <c r="C597" s="8"/>
      <c r="D597" s="8"/>
      <c r="E597" s="8"/>
      <c r="F597" s="8"/>
      <c r="G597" s="8"/>
      <c r="H597" s="8"/>
    </row>
    <row r="598" spans="1:8" ht="12.5" x14ac:dyDescent="0.25">
      <c r="A598" s="8"/>
      <c r="B598" s="8"/>
      <c r="C598" s="8"/>
      <c r="D598" s="8"/>
      <c r="E598" s="8"/>
      <c r="F598" s="8"/>
      <c r="G598" s="8"/>
      <c r="H598" s="8"/>
    </row>
    <row r="599" spans="1:8" ht="12.5" x14ac:dyDescent="0.25">
      <c r="A599" s="8"/>
      <c r="B599" s="8"/>
      <c r="C599" s="8"/>
      <c r="D599" s="8"/>
      <c r="E599" s="8"/>
      <c r="F599" s="8"/>
      <c r="G599" s="8"/>
      <c r="H599" s="8"/>
    </row>
    <row r="600" spans="1:8" ht="12.5" x14ac:dyDescent="0.25">
      <c r="A600" s="8"/>
      <c r="B600" s="8"/>
      <c r="C600" s="8"/>
      <c r="D600" s="8"/>
      <c r="E600" s="8"/>
      <c r="F600" s="8"/>
      <c r="G600" s="8"/>
      <c r="H600" s="8"/>
    </row>
    <row r="601" spans="1:8" ht="12.5" x14ac:dyDescent="0.25">
      <c r="A601" s="8"/>
      <c r="B601" s="8"/>
      <c r="C601" s="8"/>
      <c r="D601" s="8"/>
      <c r="E601" s="8"/>
      <c r="F601" s="8"/>
      <c r="G601" s="8"/>
      <c r="H601" s="8"/>
    </row>
    <row r="602" spans="1:8" ht="12.5" x14ac:dyDescent="0.25">
      <c r="A602" s="8"/>
      <c r="B602" s="8"/>
      <c r="C602" s="8"/>
      <c r="D602" s="8"/>
      <c r="E602" s="8"/>
      <c r="F602" s="8"/>
      <c r="G602" s="8"/>
      <c r="H602" s="8"/>
    </row>
    <row r="603" spans="1:8" ht="12.5" x14ac:dyDescent="0.25">
      <c r="A603" s="8"/>
      <c r="B603" s="8"/>
      <c r="C603" s="8"/>
      <c r="D603" s="8"/>
      <c r="E603" s="8"/>
      <c r="F603" s="8"/>
      <c r="G603" s="8"/>
      <c r="H603" s="8"/>
    </row>
    <row r="604" spans="1:8" ht="12.5" x14ac:dyDescent="0.25">
      <c r="A604" s="8"/>
      <c r="B604" s="8"/>
      <c r="C604" s="8"/>
      <c r="D604" s="8"/>
      <c r="E604" s="8"/>
      <c r="F604" s="8"/>
      <c r="G604" s="8"/>
      <c r="H604" s="8"/>
    </row>
    <row r="605" spans="1:8" ht="12.5" x14ac:dyDescent="0.25">
      <c r="A605" s="8"/>
      <c r="B605" s="8"/>
      <c r="C605" s="8"/>
      <c r="D605" s="8"/>
      <c r="E605" s="8"/>
      <c r="F605" s="8"/>
      <c r="G605" s="8"/>
      <c r="H605" s="8"/>
    </row>
    <row r="606" spans="1:8" ht="12.5" x14ac:dyDescent="0.25">
      <c r="A606" s="8"/>
      <c r="B606" s="8"/>
      <c r="C606" s="8"/>
      <c r="D606" s="8"/>
      <c r="E606" s="8"/>
      <c r="F606" s="8"/>
      <c r="G606" s="8"/>
      <c r="H606" s="8"/>
    </row>
    <row r="607" spans="1:8" ht="12.5" x14ac:dyDescent="0.25">
      <c r="A607" s="8"/>
      <c r="B607" s="8"/>
      <c r="C607" s="8"/>
      <c r="D607" s="8"/>
      <c r="E607" s="8"/>
      <c r="F607" s="8"/>
      <c r="G607" s="8"/>
      <c r="H607" s="8"/>
    </row>
    <row r="608" spans="1:8" ht="12.5" x14ac:dyDescent="0.25">
      <c r="A608" s="8"/>
      <c r="B608" s="8"/>
      <c r="C608" s="8"/>
      <c r="D608" s="8"/>
      <c r="E608" s="8"/>
      <c r="F608" s="8"/>
      <c r="G608" s="8"/>
      <c r="H608" s="8"/>
    </row>
    <row r="609" spans="1:8" ht="12.5" x14ac:dyDescent="0.25">
      <c r="A609" s="8"/>
      <c r="B609" s="8"/>
      <c r="C609" s="8"/>
      <c r="D609" s="8"/>
      <c r="E609" s="8"/>
      <c r="F609" s="8"/>
      <c r="G609" s="8"/>
      <c r="H609" s="8"/>
    </row>
    <row r="610" spans="1:8" ht="12.5" x14ac:dyDescent="0.25">
      <c r="A610" s="8"/>
      <c r="B610" s="8"/>
      <c r="C610" s="8"/>
      <c r="D610" s="8"/>
      <c r="E610" s="8"/>
      <c r="F610" s="8"/>
      <c r="G610" s="8"/>
      <c r="H610" s="8"/>
    </row>
    <row r="611" spans="1:8" ht="12.5" x14ac:dyDescent="0.25">
      <c r="A611" s="8"/>
      <c r="B611" s="8"/>
      <c r="C611" s="8"/>
      <c r="D611" s="8"/>
      <c r="E611" s="8"/>
      <c r="F611" s="8"/>
      <c r="G611" s="8"/>
      <c r="H611" s="8"/>
    </row>
    <row r="612" spans="1:8" ht="12.5" x14ac:dyDescent="0.25">
      <c r="A612" s="8"/>
      <c r="B612" s="8"/>
      <c r="C612" s="8"/>
      <c r="D612" s="8"/>
      <c r="E612" s="8"/>
      <c r="F612" s="8"/>
      <c r="G612" s="8"/>
      <c r="H612" s="8"/>
    </row>
    <row r="613" spans="1:8" ht="12.5" x14ac:dyDescent="0.25">
      <c r="A613" s="8"/>
      <c r="B613" s="8"/>
      <c r="C613" s="8"/>
      <c r="D613" s="8"/>
      <c r="E613" s="8"/>
      <c r="F613" s="8"/>
      <c r="G613" s="8"/>
      <c r="H613" s="8"/>
    </row>
    <row r="614" spans="1:8" ht="12.5" x14ac:dyDescent="0.25">
      <c r="A614" s="8"/>
      <c r="B614" s="8"/>
      <c r="C614" s="8"/>
      <c r="D614" s="8"/>
      <c r="E614" s="8"/>
      <c r="F614" s="8"/>
      <c r="G614" s="8"/>
      <c r="H614" s="8"/>
    </row>
    <row r="615" spans="1:8" ht="12.5" x14ac:dyDescent="0.25">
      <c r="A615" s="8"/>
      <c r="B615" s="8"/>
      <c r="C615" s="8"/>
      <c r="D615" s="8"/>
      <c r="E615" s="8"/>
      <c r="F615" s="8"/>
      <c r="G615" s="8"/>
      <c r="H615" s="8"/>
    </row>
    <row r="616" spans="1:8" ht="12.5" x14ac:dyDescent="0.25">
      <c r="A616" s="8"/>
      <c r="B616" s="8"/>
      <c r="C616" s="8"/>
      <c r="D616" s="8"/>
      <c r="E616" s="8"/>
      <c r="F616" s="8"/>
      <c r="G616" s="8"/>
      <c r="H616" s="8"/>
    </row>
    <row r="617" spans="1:8" ht="12.5" x14ac:dyDescent="0.25">
      <c r="A617" s="8"/>
      <c r="B617" s="8"/>
      <c r="C617" s="8"/>
      <c r="D617" s="8"/>
      <c r="E617" s="8"/>
      <c r="F617" s="8"/>
      <c r="G617" s="8"/>
      <c r="H617" s="8"/>
    </row>
    <row r="618" spans="1:8" ht="12.5" x14ac:dyDescent="0.25">
      <c r="A618" s="8"/>
      <c r="B618" s="8"/>
      <c r="C618" s="8"/>
      <c r="D618" s="8"/>
      <c r="E618" s="8"/>
      <c r="F618" s="8"/>
      <c r="G618" s="8"/>
      <c r="H618" s="8"/>
    </row>
    <row r="619" spans="1:8" ht="12.5" x14ac:dyDescent="0.25">
      <c r="A619" s="8"/>
      <c r="B619" s="8"/>
      <c r="C619" s="8"/>
      <c r="D619" s="8"/>
      <c r="E619" s="8"/>
      <c r="F619" s="8"/>
      <c r="G619" s="8"/>
      <c r="H619" s="8"/>
    </row>
    <row r="620" spans="1:8" ht="12.5" x14ac:dyDescent="0.25">
      <c r="A620" s="8"/>
      <c r="B620" s="8"/>
      <c r="C620" s="8"/>
      <c r="D620" s="8"/>
      <c r="E620" s="8"/>
      <c r="F620" s="8"/>
      <c r="G620" s="8"/>
      <c r="H620" s="8"/>
    </row>
    <row r="621" spans="1:8" ht="12.5" x14ac:dyDescent="0.25">
      <c r="A621" s="8"/>
      <c r="B621" s="8"/>
      <c r="C621" s="8"/>
      <c r="D621" s="8"/>
      <c r="E621" s="8"/>
      <c r="F621" s="8"/>
      <c r="G621" s="8"/>
      <c r="H621" s="8"/>
    </row>
    <row r="622" spans="1:8" ht="12.5" x14ac:dyDescent="0.25">
      <c r="A622" s="8"/>
      <c r="B622" s="8"/>
      <c r="C622" s="8"/>
      <c r="D622" s="8"/>
      <c r="E622" s="8"/>
      <c r="F622" s="8"/>
      <c r="G622" s="8"/>
      <c r="H622" s="8"/>
    </row>
    <row r="623" spans="1:8" ht="12.5" x14ac:dyDescent="0.25">
      <c r="A623" s="8"/>
      <c r="B623" s="8"/>
      <c r="C623" s="8"/>
      <c r="D623" s="8"/>
      <c r="E623" s="8"/>
      <c r="F623" s="8"/>
      <c r="G623" s="8"/>
      <c r="H623" s="8"/>
    </row>
    <row r="624" spans="1:8" ht="12.5" x14ac:dyDescent="0.25">
      <c r="A624" s="8"/>
      <c r="B624" s="8"/>
      <c r="C624" s="8"/>
      <c r="D624" s="8"/>
      <c r="E624" s="8"/>
      <c r="F624" s="8"/>
      <c r="G624" s="8"/>
      <c r="H624" s="8"/>
    </row>
    <row r="625" spans="1:8" ht="12.5" x14ac:dyDescent="0.25">
      <c r="A625" s="8"/>
      <c r="B625" s="8"/>
      <c r="C625" s="8"/>
      <c r="D625" s="8"/>
      <c r="E625" s="8"/>
      <c r="F625" s="8"/>
      <c r="G625" s="8"/>
      <c r="H625" s="8"/>
    </row>
    <row r="626" spans="1:8" ht="12.5" x14ac:dyDescent="0.25">
      <c r="A626" s="8"/>
      <c r="B626" s="8"/>
      <c r="C626" s="8"/>
      <c r="D626" s="8"/>
      <c r="E626" s="8"/>
      <c r="F626" s="8"/>
      <c r="G626" s="8"/>
      <c r="H626" s="8"/>
    </row>
    <row r="627" spans="1:8" ht="12.5" x14ac:dyDescent="0.25">
      <c r="A627" s="8"/>
      <c r="B627" s="8"/>
      <c r="C627" s="8"/>
      <c r="D627" s="8"/>
      <c r="E627" s="8"/>
      <c r="F627" s="8"/>
      <c r="G627" s="8"/>
      <c r="H627" s="8"/>
    </row>
    <row r="628" spans="1:8" ht="12.5" x14ac:dyDescent="0.25">
      <c r="A628" s="8"/>
      <c r="B628" s="8"/>
      <c r="C628" s="8"/>
      <c r="D628" s="8"/>
      <c r="E628" s="8"/>
      <c r="F628" s="8"/>
      <c r="G628" s="8"/>
      <c r="H628" s="8"/>
    </row>
    <row r="629" spans="1:8" ht="12.5" x14ac:dyDescent="0.25">
      <c r="A629" s="8"/>
      <c r="B629" s="8"/>
      <c r="C629" s="8"/>
      <c r="D629" s="8"/>
      <c r="E629" s="8"/>
      <c r="F629" s="8"/>
      <c r="G629" s="8"/>
      <c r="H629" s="8"/>
    </row>
    <row r="630" spans="1:8" ht="12.5" x14ac:dyDescent="0.25">
      <c r="A630" s="8"/>
      <c r="B630" s="8"/>
      <c r="C630" s="8"/>
      <c r="D630" s="8"/>
      <c r="E630" s="8"/>
      <c r="F630" s="8"/>
      <c r="G630" s="8"/>
      <c r="H630" s="8"/>
    </row>
    <row r="631" spans="1:8" ht="12.5" x14ac:dyDescent="0.25">
      <c r="A631" s="8"/>
      <c r="B631" s="8"/>
      <c r="C631" s="8"/>
      <c r="D631" s="8"/>
      <c r="E631" s="8"/>
      <c r="F631" s="8"/>
      <c r="G631" s="8"/>
      <c r="H631" s="8"/>
    </row>
    <row r="632" spans="1:8" ht="12.5" x14ac:dyDescent="0.25">
      <c r="A632" s="8"/>
      <c r="B632" s="8"/>
      <c r="C632" s="8"/>
      <c r="D632" s="8"/>
      <c r="E632" s="8"/>
      <c r="F632" s="8"/>
      <c r="G632" s="8"/>
      <c r="H632" s="8"/>
    </row>
    <row r="633" spans="1:8" ht="12.5" x14ac:dyDescent="0.25">
      <c r="A633" s="8"/>
      <c r="B633" s="8"/>
      <c r="C633" s="8"/>
      <c r="D633" s="8"/>
      <c r="E633" s="8"/>
      <c r="F633" s="8"/>
      <c r="G633" s="8"/>
      <c r="H633" s="8"/>
    </row>
    <row r="634" spans="1:8" ht="12.5" x14ac:dyDescent="0.25">
      <c r="A634" s="8"/>
      <c r="B634" s="8"/>
      <c r="C634" s="8"/>
      <c r="D634" s="8"/>
      <c r="E634" s="8"/>
      <c r="F634" s="8"/>
      <c r="G634" s="8"/>
      <c r="H634" s="8"/>
    </row>
    <row r="635" spans="1:8" ht="12.5" x14ac:dyDescent="0.25">
      <c r="A635" s="8"/>
      <c r="B635" s="8"/>
      <c r="C635" s="8"/>
      <c r="D635" s="8"/>
      <c r="E635" s="8"/>
      <c r="F635" s="8"/>
      <c r="G635" s="8"/>
      <c r="H635" s="8"/>
    </row>
    <row r="636" spans="1:8" ht="12.5" x14ac:dyDescent="0.25">
      <c r="A636" s="8"/>
      <c r="B636" s="8"/>
      <c r="C636" s="8"/>
      <c r="D636" s="8"/>
      <c r="E636" s="8"/>
      <c r="F636" s="8"/>
      <c r="G636" s="8"/>
      <c r="H636" s="8"/>
    </row>
    <row r="637" spans="1:8" ht="12.5" x14ac:dyDescent="0.25">
      <c r="A637" s="8"/>
      <c r="B637" s="8"/>
      <c r="C637" s="8"/>
      <c r="D637" s="8"/>
      <c r="E637" s="8"/>
      <c r="F637" s="8"/>
      <c r="G637" s="8"/>
      <c r="H637" s="8"/>
    </row>
    <row r="638" spans="1:8" ht="12.5" x14ac:dyDescent="0.25">
      <c r="A638" s="8"/>
      <c r="B638" s="8"/>
      <c r="C638" s="8"/>
      <c r="D638" s="8"/>
      <c r="E638" s="8"/>
      <c r="F638" s="8"/>
      <c r="G638" s="8"/>
      <c r="H638" s="8"/>
    </row>
    <row r="639" spans="1:8" ht="12.5" x14ac:dyDescent="0.25">
      <c r="A639" s="8"/>
      <c r="B639" s="8"/>
      <c r="C639" s="8"/>
      <c r="D639" s="8"/>
      <c r="E639" s="8"/>
      <c r="F639" s="8"/>
      <c r="G639" s="8"/>
      <c r="H639" s="8"/>
    </row>
    <row r="640" spans="1:8" ht="12.5" x14ac:dyDescent="0.25">
      <c r="A640" s="8"/>
      <c r="B640" s="8"/>
      <c r="C640" s="8"/>
      <c r="D640" s="8"/>
      <c r="E640" s="8"/>
      <c r="F640" s="8"/>
      <c r="G640" s="8"/>
      <c r="H640" s="8"/>
    </row>
    <row r="641" spans="1:8" ht="12.5" x14ac:dyDescent="0.25">
      <c r="A641" s="8"/>
      <c r="B641" s="8"/>
      <c r="C641" s="8"/>
      <c r="D641" s="8"/>
      <c r="E641" s="8"/>
      <c r="F641" s="8"/>
      <c r="G641" s="8"/>
      <c r="H641" s="8"/>
    </row>
    <row r="642" spans="1:8" ht="12.5" x14ac:dyDescent="0.25">
      <c r="A642" s="8"/>
      <c r="B642" s="8"/>
      <c r="C642" s="8"/>
      <c r="D642" s="8"/>
      <c r="E642" s="8"/>
      <c r="F642" s="8"/>
      <c r="G642" s="8"/>
      <c r="H642" s="8"/>
    </row>
    <row r="643" spans="1:8" ht="12.5" x14ac:dyDescent="0.25">
      <c r="A643" s="8"/>
      <c r="B643" s="8"/>
      <c r="C643" s="8"/>
      <c r="D643" s="8"/>
      <c r="E643" s="8"/>
      <c r="F643" s="8"/>
      <c r="G643" s="8"/>
      <c r="H643" s="8"/>
    </row>
    <row r="644" spans="1:8" ht="12.5" x14ac:dyDescent="0.25">
      <c r="A644" s="8"/>
      <c r="B644" s="8"/>
      <c r="C644" s="8"/>
      <c r="D644" s="8"/>
      <c r="E644" s="8"/>
      <c r="F644" s="8"/>
      <c r="G644" s="8"/>
      <c r="H644" s="8"/>
    </row>
    <row r="645" spans="1:8" ht="12.5" x14ac:dyDescent="0.25">
      <c r="A645" s="8"/>
      <c r="B645" s="8"/>
      <c r="C645" s="8"/>
      <c r="D645" s="8"/>
      <c r="E645" s="8"/>
      <c r="F645" s="8"/>
      <c r="G645" s="8"/>
      <c r="H645" s="8"/>
    </row>
    <row r="646" spans="1:8" ht="12.5" x14ac:dyDescent="0.25">
      <c r="A646" s="8"/>
      <c r="B646" s="8"/>
      <c r="C646" s="8"/>
      <c r="D646" s="8"/>
      <c r="E646" s="8"/>
      <c r="F646" s="8"/>
      <c r="G646" s="8"/>
      <c r="H646" s="8"/>
    </row>
    <row r="647" spans="1:8" ht="12.5" x14ac:dyDescent="0.25">
      <c r="A647" s="8"/>
      <c r="B647" s="8"/>
      <c r="C647" s="8"/>
      <c r="D647" s="8"/>
      <c r="E647" s="8"/>
      <c r="F647" s="8"/>
      <c r="G647" s="8"/>
      <c r="H647" s="8"/>
    </row>
    <row r="648" spans="1:8" ht="12.5" x14ac:dyDescent="0.25">
      <c r="A648" s="8"/>
      <c r="B648" s="8"/>
      <c r="C648" s="8"/>
      <c r="D648" s="8"/>
      <c r="E648" s="8"/>
      <c r="F648" s="8"/>
      <c r="G648" s="8"/>
      <c r="H648" s="8"/>
    </row>
    <row r="649" spans="1:8" ht="12.5" x14ac:dyDescent="0.25">
      <c r="A649" s="8"/>
      <c r="B649" s="8"/>
      <c r="C649" s="8"/>
      <c r="D649" s="8"/>
      <c r="E649" s="8"/>
      <c r="F649" s="8"/>
      <c r="G649" s="8"/>
      <c r="H649" s="8"/>
    </row>
    <row r="650" spans="1:8" ht="12.5" x14ac:dyDescent="0.25">
      <c r="A650" s="8"/>
      <c r="B650" s="8"/>
      <c r="C650" s="8"/>
      <c r="D650" s="8"/>
      <c r="E650" s="8"/>
      <c r="F650" s="8"/>
      <c r="G650" s="8"/>
      <c r="H650" s="8"/>
    </row>
    <row r="651" spans="1:8" ht="12.5" x14ac:dyDescent="0.25">
      <c r="A651" s="8"/>
      <c r="B651" s="8"/>
      <c r="C651" s="8"/>
      <c r="D651" s="8"/>
      <c r="E651" s="8"/>
      <c r="F651" s="8"/>
      <c r="G651" s="8"/>
      <c r="H651" s="8"/>
    </row>
    <row r="652" spans="1:8" ht="12.5" x14ac:dyDescent="0.25">
      <c r="A652" s="8"/>
      <c r="B652" s="8"/>
      <c r="C652" s="8"/>
      <c r="D652" s="8"/>
      <c r="E652" s="8"/>
      <c r="F652" s="8"/>
      <c r="G652" s="8"/>
      <c r="H652" s="8"/>
    </row>
    <row r="653" spans="1:8" ht="12.5" x14ac:dyDescent="0.25">
      <c r="A653" s="8"/>
      <c r="B653" s="8"/>
      <c r="C653" s="8"/>
      <c r="D653" s="8"/>
      <c r="E653" s="8"/>
      <c r="F653" s="8"/>
      <c r="G653" s="8"/>
      <c r="H653" s="8"/>
    </row>
    <row r="654" spans="1:8" ht="12.5" x14ac:dyDescent="0.25">
      <c r="A654" s="8"/>
      <c r="B654" s="8"/>
      <c r="C654" s="8"/>
      <c r="D654" s="8"/>
      <c r="E654" s="8"/>
      <c r="F654" s="8"/>
      <c r="G654" s="8"/>
      <c r="H654" s="8"/>
    </row>
    <row r="655" spans="1:8" ht="12.5" x14ac:dyDescent="0.25">
      <c r="A655" s="8"/>
      <c r="B655" s="8"/>
      <c r="C655" s="8"/>
      <c r="D655" s="8"/>
      <c r="E655" s="8"/>
      <c r="F655" s="8"/>
      <c r="G655" s="8"/>
      <c r="H655" s="8"/>
    </row>
    <row r="656" spans="1:8" ht="12.5" x14ac:dyDescent="0.25">
      <c r="A656" s="8"/>
      <c r="B656" s="8"/>
      <c r="C656" s="8"/>
      <c r="D656" s="8"/>
      <c r="E656" s="8"/>
      <c r="F656" s="8"/>
      <c r="G656" s="8"/>
      <c r="H656" s="8"/>
    </row>
    <row r="657" spans="1:8" ht="12.5" x14ac:dyDescent="0.25">
      <c r="A657" s="8"/>
      <c r="B657" s="8"/>
      <c r="C657" s="8"/>
      <c r="D657" s="8"/>
      <c r="E657" s="8"/>
      <c r="F657" s="8"/>
      <c r="G657" s="8"/>
      <c r="H657" s="8"/>
    </row>
    <row r="658" spans="1:8" ht="12.5" x14ac:dyDescent="0.25">
      <c r="A658" s="8"/>
      <c r="B658" s="8"/>
      <c r="C658" s="8"/>
      <c r="D658" s="8"/>
      <c r="E658" s="8"/>
      <c r="F658" s="8"/>
      <c r="G658" s="8"/>
      <c r="H658" s="8"/>
    </row>
    <row r="659" spans="1:8" ht="12.5" x14ac:dyDescent="0.25">
      <c r="A659" s="8"/>
      <c r="B659" s="8"/>
      <c r="C659" s="8"/>
      <c r="D659" s="8"/>
      <c r="E659" s="8"/>
      <c r="F659" s="8"/>
      <c r="G659" s="8"/>
      <c r="H659" s="8"/>
    </row>
    <row r="660" spans="1:8" ht="12.5" x14ac:dyDescent="0.25">
      <c r="A660" s="8"/>
      <c r="B660" s="8"/>
      <c r="C660" s="8"/>
      <c r="D660" s="8"/>
      <c r="E660" s="8"/>
      <c r="F660" s="8"/>
      <c r="G660" s="8"/>
      <c r="H660" s="8"/>
    </row>
    <row r="661" spans="1:8" ht="12.5" x14ac:dyDescent="0.25">
      <c r="A661" s="8"/>
      <c r="B661" s="8"/>
      <c r="C661" s="8"/>
      <c r="D661" s="8"/>
      <c r="E661" s="8"/>
      <c r="F661" s="8"/>
      <c r="G661" s="8"/>
      <c r="H661" s="8"/>
    </row>
    <row r="662" spans="1:8" ht="12.5" x14ac:dyDescent="0.25">
      <c r="A662" s="8"/>
      <c r="B662" s="8"/>
      <c r="C662" s="8"/>
      <c r="D662" s="8"/>
      <c r="E662" s="8"/>
      <c r="F662" s="8"/>
      <c r="G662" s="8"/>
      <c r="H662" s="8"/>
    </row>
    <row r="663" spans="1:8" ht="12.5" x14ac:dyDescent="0.25">
      <c r="A663" s="8"/>
      <c r="B663" s="8"/>
      <c r="C663" s="8"/>
      <c r="D663" s="8"/>
      <c r="E663" s="8"/>
      <c r="F663" s="8"/>
      <c r="G663" s="8"/>
      <c r="H663" s="8"/>
    </row>
    <row r="664" spans="1:8" ht="12.5" x14ac:dyDescent="0.25">
      <c r="A664" s="8"/>
      <c r="B664" s="8"/>
      <c r="C664" s="8"/>
      <c r="D664" s="8"/>
      <c r="E664" s="8"/>
      <c r="F664" s="8"/>
      <c r="G664" s="8"/>
      <c r="H664" s="8"/>
    </row>
    <row r="665" spans="1:8" ht="12.5" x14ac:dyDescent="0.25">
      <c r="A665" s="8"/>
      <c r="B665" s="8"/>
      <c r="C665" s="8"/>
      <c r="D665" s="8"/>
      <c r="E665" s="8"/>
      <c r="F665" s="8"/>
      <c r="G665" s="8"/>
      <c r="H665" s="8"/>
    </row>
    <row r="666" spans="1:8" ht="12.5" x14ac:dyDescent="0.25">
      <c r="A666" s="8"/>
      <c r="B666" s="8"/>
      <c r="C666" s="8"/>
      <c r="D666" s="8"/>
      <c r="E666" s="8"/>
      <c r="F666" s="8"/>
      <c r="G666" s="8"/>
      <c r="H666" s="8"/>
    </row>
    <row r="667" spans="1:8" ht="12.5" x14ac:dyDescent="0.25">
      <c r="A667" s="8"/>
      <c r="B667" s="8"/>
      <c r="C667" s="8"/>
      <c r="D667" s="8"/>
      <c r="E667" s="8"/>
      <c r="F667" s="8"/>
      <c r="G667" s="8"/>
      <c r="H667" s="8"/>
    </row>
    <row r="668" spans="1:8" ht="12.5" x14ac:dyDescent="0.25">
      <c r="A668" s="8"/>
      <c r="B668" s="8"/>
      <c r="C668" s="8"/>
      <c r="D668" s="8"/>
      <c r="E668" s="8"/>
      <c r="F668" s="8"/>
      <c r="G668" s="8"/>
      <c r="H668" s="8"/>
    </row>
    <row r="669" spans="1:8" ht="12.5" x14ac:dyDescent="0.25">
      <c r="A669" s="8"/>
      <c r="B669" s="8"/>
      <c r="C669" s="8"/>
      <c r="D669" s="8"/>
      <c r="E669" s="8"/>
      <c r="F669" s="8"/>
      <c r="G669" s="8"/>
      <c r="H669" s="8"/>
    </row>
    <row r="670" spans="1:8" ht="12.5" x14ac:dyDescent="0.25">
      <c r="A670" s="8"/>
      <c r="B670" s="8"/>
      <c r="C670" s="8"/>
      <c r="D670" s="8"/>
      <c r="E670" s="8"/>
      <c r="F670" s="8"/>
      <c r="G670" s="8"/>
      <c r="H670" s="8"/>
    </row>
    <row r="671" spans="1:8" ht="12.5" x14ac:dyDescent="0.25">
      <c r="A671" s="8"/>
      <c r="B671" s="8"/>
      <c r="C671" s="8"/>
      <c r="D671" s="8"/>
      <c r="E671" s="8"/>
      <c r="F671" s="8"/>
      <c r="G671" s="8"/>
      <c r="H671" s="8"/>
    </row>
    <row r="672" spans="1:8" ht="12.5" x14ac:dyDescent="0.25">
      <c r="A672" s="8"/>
      <c r="B672" s="8"/>
      <c r="C672" s="8"/>
      <c r="D672" s="8"/>
      <c r="E672" s="8"/>
      <c r="F672" s="8"/>
      <c r="G672" s="8"/>
      <c r="H672" s="8"/>
    </row>
    <row r="673" spans="1:8" ht="12.5" x14ac:dyDescent="0.25">
      <c r="A673" s="8"/>
      <c r="B673" s="8"/>
      <c r="C673" s="8"/>
      <c r="D673" s="8"/>
      <c r="E673" s="8"/>
      <c r="F673" s="8"/>
      <c r="G673" s="8"/>
      <c r="H673" s="8"/>
    </row>
    <row r="674" spans="1:8" ht="12.5" x14ac:dyDescent="0.25">
      <c r="A674" s="8"/>
      <c r="B674" s="8"/>
      <c r="C674" s="8"/>
      <c r="D674" s="8"/>
      <c r="E674" s="8"/>
      <c r="F674" s="8"/>
      <c r="G674" s="8"/>
      <c r="H674" s="8"/>
    </row>
    <row r="675" spans="1:8" ht="12.5" x14ac:dyDescent="0.25">
      <c r="A675" s="8"/>
      <c r="B675" s="8"/>
      <c r="C675" s="8"/>
      <c r="D675" s="8"/>
      <c r="E675" s="8"/>
      <c r="F675" s="8"/>
      <c r="G675" s="8"/>
      <c r="H675" s="8"/>
    </row>
    <row r="676" spans="1:8" ht="12.5" x14ac:dyDescent="0.25">
      <c r="A676" s="8"/>
      <c r="B676" s="8"/>
      <c r="C676" s="8"/>
      <c r="D676" s="8"/>
      <c r="E676" s="8"/>
      <c r="F676" s="8"/>
      <c r="G676" s="8"/>
      <c r="H676" s="8"/>
    </row>
    <row r="677" spans="1:8" ht="12.5" x14ac:dyDescent="0.25">
      <c r="A677" s="8"/>
      <c r="B677" s="8"/>
      <c r="C677" s="8"/>
      <c r="D677" s="8"/>
      <c r="E677" s="8"/>
      <c r="F677" s="8"/>
      <c r="G677" s="8"/>
      <c r="H677" s="8"/>
    </row>
    <row r="678" spans="1:8" ht="12.5" x14ac:dyDescent="0.25">
      <c r="A678" s="8"/>
      <c r="B678" s="8"/>
      <c r="C678" s="8"/>
      <c r="D678" s="8"/>
      <c r="E678" s="8"/>
      <c r="F678" s="8"/>
      <c r="G678" s="8"/>
      <c r="H678" s="8"/>
    </row>
    <row r="679" spans="1:8" ht="12.5" x14ac:dyDescent="0.25">
      <c r="A679" s="8"/>
      <c r="B679" s="8"/>
      <c r="C679" s="8"/>
      <c r="D679" s="8"/>
      <c r="E679" s="8"/>
      <c r="F679" s="8"/>
      <c r="G679" s="8"/>
      <c r="H679" s="8"/>
    </row>
    <row r="680" spans="1:8" ht="12.5" x14ac:dyDescent="0.25">
      <c r="A680" s="8"/>
      <c r="B680" s="8"/>
      <c r="C680" s="8"/>
      <c r="D680" s="8"/>
      <c r="E680" s="8"/>
      <c r="F680" s="8"/>
      <c r="G680" s="8"/>
      <c r="H680" s="8"/>
    </row>
    <row r="681" spans="1:8" ht="12.5" x14ac:dyDescent="0.25">
      <c r="A681" s="8"/>
      <c r="B681" s="8"/>
      <c r="C681" s="8"/>
      <c r="D681" s="8"/>
      <c r="E681" s="8"/>
      <c r="F681" s="8"/>
      <c r="G681" s="8"/>
      <c r="H681" s="8"/>
    </row>
    <row r="682" spans="1:8" ht="12.5" x14ac:dyDescent="0.25">
      <c r="A682" s="8"/>
      <c r="B682" s="8"/>
      <c r="C682" s="8"/>
      <c r="D682" s="8"/>
      <c r="E682" s="8"/>
      <c r="F682" s="8"/>
      <c r="G682" s="8"/>
      <c r="H682" s="8"/>
    </row>
    <row r="683" spans="1:8" ht="12.5" x14ac:dyDescent="0.25">
      <c r="A683" s="8"/>
      <c r="B683" s="8"/>
      <c r="C683" s="8"/>
      <c r="D683" s="8"/>
      <c r="E683" s="8"/>
      <c r="F683" s="8"/>
      <c r="G683" s="8"/>
      <c r="H683" s="8"/>
    </row>
    <row r="684" spans="1:8" ht="12.5" x14ac:dyDescent="0.25">
      <c r="A684" s="8"/>
      <c r="B684" s="8"/>
      <c r="C684" s="8"/>
      <c r="D684" s="8"/>
      <c r="E684" s="8"/>
      <c r="F684" s="8"/>
      <c r="G684" s="8"/>
      <c r="H684" s="8"/>
    </row>
    <row r="685" spans="1:8" ht="12.5" x14ac:dyDescent="0.25">
      <c r="A685" s="8"/>
      <c r="B685" s="8"/>
      <c r="C685" s="8"/>
      <c r="D685" s="8"/>
      <c r="E685" s="8"/>
      <c r="F685" s="8"/>
      <c r="G685" s="8"/>
      <c r="H685" s="8"/>
    </row>
    <row r="686" spans="1:8" ht="12.5" x14ac:dyDescent="0.25">
      <c r="A686" s="8"/>
      <c r="B686" s="8"/>
      <c r="C686" s="8"/>
      <c r="D686" s="8"/>
      <c r="E686" s="8"/>
      <c r="F686" s="8"/>
      <c r="G686" s="8"/>
      <c r="H686" s="8"/>
    </row>
    <row r="687" spans="1:8" ht="12.5" x14ac:dyDescent="0.25">
      <c r="A687" s="8"/>
      <c r="B687" s="8"/>
      <c r="C687" s="8"/>
      <c r="D687" s="8"/>
      <c r="E687" s="8"/>
      <c r="F687" s="8"/>
      <c r="G687" s="8"/>
      <c r="H687" s="8"/>
    </row>
    <row r="688" spans="1:8" ht="12.5" x14ac:dyDescent="0.25">
      <c r="A688" s="8"/>
      <c r="B688" s="8"/>
      <c r="C688" s="8"/>
      <c r="D688" s="8"/>
      <c r="E688" s="8"/>
      <c r="F688" s="8"/>
      <c r="G688" s="8"/>
      <c r="H688" s="8"/>
    </row>
    <row r="689" spans="1:8" ht="12.5" x14ac:dyDescent="0.25">
      <c r="A689" s="8"/>
      <c r="B689" s="8"/>
      <c r="C689" s="8"/>
      <c r="D689" s="8"/>
      <c r="E689" s="8"/>
      <c r="F689" s="8"/>
      <c r="G689" s="8"/>
      <c r="H689" s="8"/>
    </row>
    <row r="690" spans="1:8" ht="12.5" x14ac:dyDescent="0.25">
      <c r="A690" s="8"/>
      <c r="B690" s="8"/>
      <c r="C690" s="8"/>
      <c r="D690" s="8"/>
      <c r="E690" s="8"/>
      <c r="F690" s="8"/>
      <c r="G690" s="8"/>
      <c r="H690" s="8"/>
    </row>
    <row r="691" spans="1:8" ht="12.5" x14ac:dyDescent="0.25">
      <c r="A691" s="8"/>
      <c r="B691" s="8"/>
      <c r="C691" s="8"/>
      <c r="D691" s="8"/>
      <c r="E691" s="8"/>
      <c r="F691" s="8"/>
      <c r="G691" s="8"/>
      <c r="H691" s="8"/>
    </row>
    <row r="692" spans="1:8" ht="12.5" x14ac:dyDescent="0.25">
      <c r="A692" s="8"/>
      <c r="B692" s="8"/>
      <c r="C692" s="8"/>
      <c r="D692" s="8"/>
      <c r="E692" s="8"/>
      <c r="F692" s="8"/>
      <c r="G692" s="8"/>
      <c r="H692" s="8"/>
    </row>
    <row r="693" spans="1:8" ht="12.5" x14ac:dyDescent="0.25">
      <c r="A693" s="8"/>
      <c r="B693" s="8"/>
      <c r="C693" s="8"/>
      <c r="D693" s="8"/>
      <c r="E693" s="8"/>
      <c r="F693" s="8"/>
      <c r="G693" s="8"/>
      <c r="H693" s="8"/>
    </row>
    <row r="694" spans="1:8" ht="12.5" x14ac:dyDescent="0.25">
      <c r="A694" s="8"/>
      <c r="B694" s="8"/>
      <c r="C694" s="8"/>
      <c r="D694" s="8"/>
      <c r="E694" s="8"/>
      <c r="F694" s="8"/>
      <c r="G694" s="8"/>
      <c r="H694" s="8"/>
    </row>
    <row r="695" spans="1:8" ht="12.5" x14ac:dyDescent="0.25">
      <c r="A695" s="8"/>
      <c r="B695" s="8"/>
      <c r="C695" s="8"/>
      <c r="D695" s="8"/>
      <c r="E695" s="8"/>
      <c r="F695" s="8"/>
      <c r="G695" s="8"/>
      <c r="H695" s="8"/>
    </row>
    <row r="696" spans="1:8" ht="12.5" x14ac:dyDescent="0.25">
      <c r="A696" s="8"/>
      <c r="B696" s="8"/>
      <c r="C696" s="8"/>
      <c r="D696" s="8"/>
      <c r="E696" s="8"/>
      <c r="F696" s="8"/>
      <c r="G696" s="8"/>
      <c r="H696" s="8"/>
    </row>
    <row r="697" spans="1:8" ht="12.5" x14ac:dyDescent="0.25">
      <c r="A697" s="8"/>
      <c r="B697" s="8"/>
      <c r="C697" s="8"/>
      <c r="D697" s="8"/>
      <c r="E697" s="8"/>
      <c r="F697" s="8"/>
      <c r="G697" s="8"/>
      <c r="H697" s="8"/>
    </row>
    <row r="698" spans="1:8" ht="12.5" x14ac:dyDescent="0.25">
      <c r="A698" s="8"/>
      <c r="B698" s="8"/>
      <c r="C698" s="8"/>
      <c r="D698" s="8"/>
      <c r="E698" s="8"/>
      <c r="F698" s="8"/>
      <c r="G698" s="8"/>
      <c r="H698" s="8"/>
    </row>
    <row r="699" spans="1:8" ht="12.5" x14ac:dyDescent="0.25">
      <c r="A699" s="8"/>
      <c r="B699" s="8"/>
      <c r="C699" s="8"/>
      <c r="D699" s="8"/>
      <c r="E699" s="8"/>
      <c r="F699" s="8"/>
      <c r="G699" s="8"/>
      <c r="H699" s="8"/>
    </row>
    <row r="700" spans="1:8" ht="12.5" x14ac:dyDescent="0.25">
      <c r="A700" s="8"/>
      <c r="B700" s="8"/>
      <c r="C700" s="8"/>
      <c r="D700" s="8"/>
      <c r="E700" s="8"/>
      <c r="F700" s="8"/>
      <c r="G700" s="8"/>
      <c r="H700" s="8"/>
    </row>
    <row r="701" spans="1:8" ht="12.5" x14ac:dyDescent="0.25">
      <c r="A701" s="8"/>
      <c r="B701" s="8"/>
      <c r="C701" s="8"/>
      <c r="D701" s="8"/>
      <c r="E701" s="8"/>
      <c r="F701" s="8"/>
      <c r="G701" s="8"/>
      <c r="H701" s="8"/>
    </row>
    <row r="702" spans="1:8" ht="12.5" x14ac:dyDescent="0.25">
      <c r="A702" s="8"/>
      <c r="B702" s="8"/>
      <c r="C702" s="8"/>
      <c r="D702" s="8"/>
      <c r="E702" s="8"/>
      <c r="F702" s="8"/>
      <c r="G702" s="8"/>
      <c r="H702" s="8"/>
    </row>
    <row r="703" spans="1:8" ht="12.5" x14ac:dyDescent="0.25">
      <c r="A703" s="8"/>
      <c r="B703" s="8"/>
      <c r="C703" s="8"/>
      <c r="D703" s="8"/>
      <c r="E703" s="8"/>
      <c r="F703" s="8"/>
      <c r="G703" s="8"/>
      <c r="H703" s="8"/>
    </row>
    <row r="704" spans="1:8" ht="12.5" x14ac:dyDescent="0.25">
      <c r="A704" s="8"/>
      <c r="B704" s="8"/>
      <c r="C704" s="8"/>
      <c r="D704" s="8"/>
      <c r="E704" s="8"/>
      <c r="F704" s="8"/>
      <c r="G704" s="8"/>
      <c r="H704" s="8"/>
    </row>
    <row r="705" spans="1:8" ht="12.5" x14ac:dyDescent="0.25">
      <c r="A705" s="8"/>
      <c r="B705" s="8"/>
      <c r="C705" s="8"/>
      <c r="D705" s="8"/>
      <c r="E705" s="8"/>
      <c r="F705" s="8"/>
      <c r="G705" s="8"/>
      <c r="H705" s="8"/>
    </row>
    <row r="706" spans="1:8" ht="12.5" x14ac:dyDescent="0.25">
      <c r="A706" s="8"/>
      <c r="B706" s="8"/>
      <c r="C706" s="8"/>
      <c r="D706" s="8"/>
      <c r="E706" s="8"/>
      <c r="F706" s="8"/>
      <c r="G706" s="8"/>
      <c r="H706" s="8"/>
    </row>
    <row r="707" spans="1:8" ht="12.5" x14ac:dyDescent="0.25">
      <c r="A707" s="8"/>
      <c r="B707" s="8"/>
      <c r="C707" s="8"/>
      <c r="D707" s="8"/>
      <c r="E707" s="8"/>
      <c r="F707" s="8"/>
      <c r="G707" s="8"/>
      <c r="H707" s="8"/>
    </row>
    <row r="708" spans="1:8" ht="12.5" x14ac:dyDescent="0.25">
      <c r="A708" s="8"/>
      <c r="B708" s="8"/>
      <c r="C708" s="8"/>
      <c r="D708" s="8"/>
      <c r="E708" s="8"/>
      <c r="F708" s="8"/>
      <c r="G708" s="8"/>
      <c r="H708" s="8"/>
    </row>
    <row r="709" spans="1:8" ht="12.5" x14ac:dyDescent="0.25">
      <c r="A709" s="8"/>
      <c r="B709" s="8"/>
      <c r="C709" s="8"/>
      <c r="D709" s="8"/>
      <c r="E709" s="8"/>
      <c r="F709" s="8"/>
      <c r="G709" s="8"/>
      <c r="H709" s="8"/>
    </row>
    <row r="710" spans="1:8" ht="12.5" x14ac:dyDescent="0.25">
      <c r="A710" s="8"/>
      <c r="B710" s="8"/>
      <c r="C710" s="8"/>
      <c r="D710" s="8"/>
      <c r="E710" s="8"/>
      <c r="F710" s="8"/>
      <c r="G710" s="8"/>
      <c r="H710" s="8"/>
    </row>
    <row r="711" spans="1:8" ht="12.5" x14ac:dyDescent="0.25">
      <c r="A711" s="8"/>
      <c r="B711" s="8"/>
      <c r="C711" s="8"/>
      <c r="D711" s="8"/>
      <c r="E711" s="8"/>
      <c r="F711" s="8"/>
      <c r="G711" s="8"/>
      <c r="H711" s="8"/>
    </row>
    <row r="712" spans="1:8" ht="12.5" x14ac:dyDescent="0.25">
      <c r="A712" s="8"/>
      <c r="B712" s="8"/>
      <c r="C712" s="8"/>
      <c r="D712" s="8"/>
      <c r="E712" s="8"/>
      <c r="F712" s="8"/>
      <c r="G712" s="8"/>
      <c r="H712" s="8"/>
    </row>
    <row r="713" spans="1:8" ht="12.5" x14ac:dyDescent="0.25">
      <c r="A713" s="8"/>
      <c r="B713" s="8"/>
      <c r="C713" s="8"/>
      <c r="D713" s="8"/>
      <c r="E713" s="8"/>
      <c r="F713" s="8"/>
      <c r="G713" s="8"/>
      <c r="H713" s="8"/>
    </row>
    <row r="714" spans="1:8" ht="12.5" x14ac:dyDescent="0.25">
      <c r="A714" s="8"/>
      <c r="B714" s="8"/>
      <c r="C714" s="8"/>
      <c r="D714" s="8"/>
      <c r="E714" s="8"/>
      <c r="F714" s="8"/>
      <c r="G714" s="8"/>
      <c r="H714" s="8"/>
    </row>
    <row r="715" spans="1:8" ht="12.5" x14ac:dyDescent="0.25">
      <c r="A715" s="8"/>
      <c r="B715" s="8"/>
      <c r="C715" s="8"/>
      <c r="D715" s="8"/>
      <c r="E715" s="8"/>
      <c r="F715" s="8"/>
      <c r="G715" s="8"/>
      <c r="H715" s="8"/>
    </row>
    <row r="716" spans="1:8" ht="12.5" x14ac:dyDescent="0.25">
      <c r="A716" s="8"/>
      <c r="B716" s="8"/>
      <c r="C716" s="8"/>
      <c r="D716" s="8"/>
      <c r="E716" s="8"/>
      <c r="F716" s="8"/>
      <c r="G716" s="8"/>
      <c r="H716" s="8"/>
    </row>
    <row r="717" spans="1:8" ht="12.5" x14ac:dyDescent="0.25">
      <c r="A717" s="8"/>
      <c r="B717" s="8"/>
      <c r="C717" s="8"/>
      <c r="D717" s="8"/>
      <c r="E717" s="8"/>
      <c r="F717" s="8"/>
      <c r="G717" s="8"/>
      <c r="H717" s="8"/>
    </row>
    <row r="718" spans="1:8" ht="12.5" x14ac:dyDescent="0.25">
      <c r="A718" s="8"/>
      <c r="B718" s="8"/>
      <c r="C718" s="8"/>
      <c r="D718" s="8"/>
      <c r="E718" s="8"/>
      <c r="F718" s="8"/>
      <c r="G718" s="8"/>
      <c r="H718" s="8"/>
    </row>
    <row r="719" spans="1:8" ht="12.5" x14ac:dyDescent="0.25">
      <c r="A719" s="8"/>
      <c r="B719" s="8"/>
      <c r="C719" s="8"/>
      <c r="D719" s="8"/>
      <c r="E719" s="8"/>
      <c r="F719" s="8"/>
      <c r="G719" s="8"/>
      <c r="H719" s="8"/>
    </row>
    <row r="720" spans="1:8" ht="12.5" x14ac:dyDescent="0.25">
      <c r="A720" s="8"/>
      <c r="B720" s="8"/>
      <c r="C720" s="8"/>
      <c r="D720" s="8"/>
      <c r="E720" s="8"/>
      <c r="F720" s="8"/>
      <c r="G720" s="8"/>
      <c r="H720" s="8"/>
    </row>
    <row r="721" spans="1:8" ht="12.5" x14ac:dyDescent="0.25">
      <c r="A721" s="8"/>
      <c r="B721" s="8"/>
      <c r="C721" s="8"/>
      <c r="D721" s="8"/>
      <c r="E721" s="8"/>
      <c r="F721" s="8"/>
      <c r="G721" s="8"/>
      <c r="H721" s="8"/>
    </row>
    <row r="722" spans="1:8" ht="12.5" x14ac:dyDescent="0.25">
      <c r="A722" s="8"/>
      <c r="B722" s="8"/>
      <c r="C722" s="8"/>
      <c r="D722" s="8"/>
      <c r="E722" s="8"/>
      <c r="F722" s="8"/>
      <c r="G722" s="8"/>
      <c r="H722" s="8"/>
    </row>
    <row r="723" spans="1:8" ht="12.5" x14ac:dyDescent="0.25">
      <c r="A723" s="8"/>
      <c r="B723" s="8"/>
      <c r="C723" s="8"/>
      <c r="D723" s="8"/>
      <c r="E723" s="8"/>
      <c r="F723" s="8"/>
      <c r="G723" s="8"/>
      <c r="H723" s="8"/>
    </row>
    <row r="724" spans="1:8" ht="12.5" x14ac:dyDescent="0.25">
      <c r="A724" s="8"/>
      <c r="B724" s="8"/>
      <c r="C724" s="8"/>
      <c r="D724" s="8"/>
      <c r="E724" s="8"/>
      <c r="F724" s="8"/>
      <c r="G724" s="8"/>
      <c r="H724" s="8"/>
    </row>
    <row r="725" spans="1:8" ht="12.5" x14ac:dyDescent="0.25">
      <c r="A725" s="8"/>
      <c r="B725" s="8"/>
      <c r="C725" s="8"/>
      <c r="D725" s="8"/>
      <c r="E725" s="8"/>
      <c r="F725" s="8"/>
      <c r="G725" s="8"/>
      <c r="H725" s="8"/>
    </row>
    <row r="726" spans="1:8" ht="12.5" x14ac:dyDescent="0.25">
      <c r="A726" s="8"/>
      <c r="B726" s="8"/>
      <c r="C726" s="8"/>
      <c r="D726" s="8"/>
      <c r="E726" s="8"/>
      <c r="F726" s="8"/>
      <c r="G726" s="8"/>
      <c r="H726" s="8"/>
    </row>
    <row r="727" spans="1:8" ht="12.5" x14ac:dyDescent="0.25">
      <c r="A727" s="8"/>
      <c r="B727" s="8"/>
      <c r="C727" s="8"/>
      <c r="D727" s="8"/>
      <c r="E727" s="8"/>
      <c r="F727" s="8"/>
      <c r="G727" s="8"/>
      <c r="H727" s="8"/>
    </row>
    <row r="728" spans="1:8" ht="12.5" x14ac:dyDescent="0.25">
      <c r="A728" s="8"/>
      <c r="B728" s="8"/>
      <c r="C728" s="8"/>
      <c r="D728" s="8"/>
      <c r="E728" s="8"/>
      <c r="F728" s="8"/>
      <c r="G728" s="8"/>
      <c r="H728" s="8"/>
    </row>
    <row r="729" spans="1:8" ht="12.5" x14ac:dyDescent="0.25">
      <c r="A729" s="8"/>
      <c r="B729" s="8"/>
      <c r="C729" s="8"/>
      <c r="D729" s="8"/>
      <c r="E729" s="8"/>
      <c r="F729" s="8"/>
      <c r="G729" s="8"/>
      <c r="H729" s="8"/>
    </row>
    <row r="730" spans="1:8" ht="12.5" x14ac:dyDescent="0.25">
      <c r="A730" s="8"/>
      <c r="B730" s="8"/>
      <c r="C730" s="8"/>
      <c r="D730" s="8"/>
      <c r="E730" s="8"/>
      <c r="F730" s="8"/>
      <c r="G730" s="8"/>
      <c r="H730" s="8"/>
    </row>
    <row r="731" spans="1:8" ht="12.5" x14ac:dyDescent="0.25">
      <c r="A731" s="8"/>
      <c r="B731" s="8"/>
      <c r="C731" s="8"/>
      <c r="D731" s="8"/>
      <c r="E731" s="8"/>
      <c r="F731" s="8"/>
      <c r="G731" s="8"/>
      <c r="H731" s="8"/>
    </row>
    <row r="732" spans="1:8" ht="12.5" x14ac:dyDescent="0.25">
      <c r="A732" s="8"/>
      <c r="B732" s="8"/>
      <c r="C732" s="8"/>
      <c r="D732" s="8"/>
      <c r="E732" s="8"/>
      <c r="F732" s="8"/>
      <c r="G732" s="8"/>
      <c r="H732" s="8"/>
    </row>
    <row r="733" spans="1:8" ht="12.5" x14ac:dyDescent="0.25">
      <c r="A733" s="8"/>
      <c r="B733" s="8"/>
      <c r="C733" s="8"/>
      <c r="D733" s="8"/>
      <c r="E733" s="8"/>
      <c r="F733" s="8"/>
      <c r="G733" s="8"/>
      <c r="H733" s="8"/>
    </row>
    <row r="734" spans="1:8" ht="12.5" x14ac:dyDescent="0.25">
      <c r="A734" s="8"/>
      <c r="B734" s="8"/>
      <c r="C734" s="8"/>
      <c r="D734" s="8"/>
      <c r="E734" s="8"/>
      <c r="F734" s="8"/>
      <c r="G734" s="8"/>
      <c r="H734" s="8"/>
    </row>
    <row r="735" spans="1:8" ht="12.5" x14ac:dyDescent="0.25">
      <c r="A735" s="8"/>
      <c r="B735" s="8"/>
      <c r="C735" s="8"/>
      <c r="D735" s="8"/>
      <c r="E735" s="8"/>
      <c r="F735" s="8"/>
      <c r="G735" s="8"/>
      <c r="H735" s="8"/>
    </row>
    <row r="736" spans="1:8" ht="12.5" x14ac:dyDescent="0.25">
      <c r="A736" s="8"/>
      <c r="B736" s="8"/>
      <c r="C736" s="8"/>
      <c r="D736" s="8"/>
      <c r="E736" s="8"/>
      <c r="F736" s="8"/>
      <c r="G736" s="8"/>
      <c r="H736" s="8"/>
    </row>
    <row r="737" spans="1:8" ht="12.5" x14ac:dyDescent="0.25">
      <c r="A737" s="8"/>
      <c r="B737" s="8"/>
      <c r="C737" s="8"/>
      <c r="D737" s="8"/>
      <c r="E737" s="8"/>
      <c r="F737" s="8"/>
      <c r="G737" s="8"/>
      <c r="H737" s="8"/>
    </row>
    <row r="738" spans="1:8" ht="12.5" x14ac:dyDescent="0.25">
      <c r="A738" s="8"/>
      <c r="B738" s="8"/>
      <c r="C738" s="8"/>
      <c r="D738" s="8"/>
      <c r="E738" s="8"/>
      <c r="F738" s="8"/>
      <c r="G738" s="8"/>
      <c r="H738" s="8"/>
    </row>
    <row r="739" spans="1:8" ht="12.5" x14ac:dyDescent="0.25">
      <c r="A739" s="8"/>
      <c r="B739" s="8"/>
      <c r="C739" s="8"/>
      <c r="D739" s="8"/>
      <c r="E739" s="8"/>
      <c r="F739" s="8"/>
      <c r="G739" s="8"/>
      <c r="H739" s="8"/>
    </row>
    <row r="740" spans="1:8" ht="12.5" x14ac:dyDescent="0.25">
      <c r="A740" s="8"/>
      <c r="B740" s="8"/>
      <c r="C740" s="8"/>
      <c r="D740" s="8"/>
      <c r="E740" s="8"/>
      <c r="F740" s="8"/>
      <c r="G740" s="8"/>
      <c r="H740" s="8"/>
    </row>
    <row r="741" spans="1:8" ht="12.5" x14ac:dyDescent="0.25">
      <c r="A741" s="8"/>
      <c r="B741" s="8"/>
      <c r="C741" s="8"/>
      <c r="D741" s="8"/>
      <c r="E741" s="8"/>
      <c r="F741" s="8"/>
      <c r="G741" s="8"/>
      <c r="H741" s="8"/>
    </row>
    <row r="742" spans="1:8" ht="12.5" x14ac:dyDescent="0.25">
      <c r="A742" s="8"/>
      <c r="B742" s="8"/>
      <c r="C742" s="8"/>
      <c r="D742" s="8"/>
      <c r="E742" s="8"/>
      <c r="F742" s="8"/>
      <c r="G742" s="8"/>
      <c r="H742" s="8"/>
    </row>
    <row r="743" spans="1:8" ht="12.5" x14ac:dyDescent="0.25">
      <c r="A743" s="8"/>
      <c r="B743" s="8"/>
      <c r="C743" s="8"/>
      <c r="D743" s="8"/>
      <c r="E743" s="8"/>
      <c r="F743" s="8"/>
      <c r="G743" s="8"/>
      <c r="H743" s="8"/>
    </row>
    <row r="744" spans="1:8" ht="12.5" x14ac:dyDescent="0.25">
      <c r="A744" s="8"/>
      <c r="B744" s="8"/>
      <c r="C744" s="8"/>
      <c r="D744" s="8"/>
      <c r="E744" s="8"/>
      <c r="F744" s="8"/>
      <c r="G744" s="8"/>
      <c r="H744" s="8"/>
    </row>
    <row r="745" spans="1:8" ht="12.5" x14ac:dyDescent="0.25">
      <c r="A745" s="8"/>
      <c r="B745" s="8"/>
      <c r="C745" s="8"/>
      <c r="D745" s="8"/>
      <c r="E745" s="8"/>
      <c r="F745" s="8"/>
      <c r="G745" s="8"/>
      <c r="H745" s="8"/>
    </row>
    <row r="746" spans="1:8" ht="12.5" x14ac:dyDescent="0.25">
      <c r="A746" s="8"/>
      <c r="B746" s="8"/>
      <c r="C746" s="8"/>
      <c r="D746" s="8"/>
      <c r="E746" s="8"/>
      <c r="F746" s="8"/>
      <c r="G746" s="8"/>
      <c r="H746" s="8"/>
    </row>
    <row r="747" spans="1:8" ht="12.5" x14ac:dyDescent="0.25">
      <c r="A747" s="8"/>
      <c r="B747" s="8"/>
      <c r="C747" s="8"/>
      <c r="D747" s="8"/>
      <c r="E747" s="8"/>
      <c r="F747" s="8"/>
      <c r="G747" s="8"/>
      <c r="H747" s="8"/>
    </row>
    <row r="748" spans="1:8" ht="12.5" x14ac:dyDescent="0.25">
      <c r="A748" s="8"/>
      <c r="B748" s="8"/>
      <c r="C748" s="8"/>
      <c r="D748" s="8"/>
      <c r="E748" s="8"/>
      <c r="F748" s="8"/>
      <c r="G748" s="8"/>
      <c r="H748" s="8"/>
    </row>
    <row r="749" spans="1:8" ht="12.5" x14ac:dyDescent="0.25">
      <c r="A749" s="8"/>
      <c r="B749" s="8"/>
      <c r="C749" s="8"/>
      <c r="D749" s="8"/>
      <c r="E749" s="8"/>
      <c r="F749" s="8"/>
      <c r="G749" s="8"/>
      <c r="H749" s="8"/>
    </row>
    <row r="750" spans="1:8" ht="12.5" x14ac:dyDescent="0.25">
      <c r="A750" s="8"/>
      <c r="B750" s="8"/>
      <c r="C750" s="8"/>
      <c r="D750" s="8"/>
      <c r="E750" s="8"/>
      <c r="F750" s="8"/>
      <c r="G750" s="8"/>
      <c r="H750" s="8"/>
    </row>
    <row r="751" spans="1:8" ht="12.5" x14ac:dyDescent="0.25">
      <c r="A751" s="8"/>
      <c r="B751" s="8"/>
      <c r="C751" s="8"/>
      <c r="D751" s="8"/>
      <c r="E751" s="8"/>
      <c r="F751" s="8"/>
      <c r="G751" s="8"/>
      <c r="H751" s="8"/>
    </row>
    <row r="752" spans="1:8" ht="12.5" x14ac:dyDescent="0.25">
      <c r="A752" s="8"/>
      <c r="B752" s="8"/>
      <c r="C752" s="8"/>
      <c r="D752" s="8"/>
      <c r="E752" s="8"/>
      <c r="F752" s="8"/>
      <c r="G752" s="8"/>
      <c r="H752" s="8"/>
    </row>
    <row r="753" spans="1:8" ht="12.5" x14ac:dyDescent="0.25">
      <c r="A753" s="8"/>
      <c r="B753" s="8"/>
      <c r="C753" s="8"/>
      <c r="D753" s="8"/>
      <c r="E753" s="8"/>
      <c r="F753" s="8"/>
      <c r="G753" s="8"/>
      <c r="H753" s="8"/>
    </row>
    <row r="754" spans="1:8" ht="12.5" x14ac:dyDescent="0.25">
      <c r="A754" s="8"/>
      <c r="B754" s="8"/>
      <c r="C754" s="8"/>
      <c r="D754" s="8"/>
      <c r="E754" s="8"/>
      <c r="F754" s="8"/>
      <c r="G754" s="8"/>
      <c r="H754" s="8"/>
    </row>
    <row r="755" spans="1:8" ht="12.5" x14ac:dyDescent="0.25">
      <c r="A755" s="8"/>
      <c r="B755" s="8"/>
      <c r="C755" s="8"/>
      <c r="D755" s="8"/>
      <c r="E755" s="8"/>
      <c r="F755" s="8"/>
      <c r="G755" s="8"/>
      <c r="H755" s="8"/>
    </row>
    <row r="756" spans="1:8" ht="12.5" x14ac:dyDescent="0.25">
      <c r="A756" s="8"/>
      <c r="B756" s="8"/>
      <c r="C756" s="8"/>
      <c r="D756" s="8"/>
      <c r="E756" s="8"/>
      <c r="F756" s="8"/>
      <c r="G756" s="8"/>
      <c r="H756" s="8"/>
    </row>
  </sheetData>
  <conditionalFormatting sqref="Y1:AK1 Y305:AK395">
    <cfRule type="containsText" dxfId="1" priority="1" operator="containsText" text="None">
      <formula>NOT(ISERROR(SEARCH(("None"),(Y1))))</formula>
    </cfRule>
  </conditionalFormatting>
  <conditionalFormatting sqref="Y1:AK1 Y305:AK395">
    <cfRule type="containsText" dxfId="0" priority="2" operator="containsText" text="M2">
      <formula>NOT(ISERROR(SEARCH(("M2"),(Y1))))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CombinedCalcs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Sparks Lab</dc:creator>
  <cp:lastModifiedBy>Sparks Lab</cp:lastModifiedBy>
  <dcterms:created xsi:type="dcterms:W3CDTF">2020-12-16T14:00:19Z</dcterms:created>
  <dcterms:modified xsi:type="dcterms:W3CDTF">2020-12-16T14:00:19Z</dcterms:modified>
</cp:coreProperties>
</file>