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40" tabRatio="500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01" i="1" l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T201" i="1"/>
  <c r="T199" i="1"/>
  <c r="T197" i="1"/>
  <c r="T196" i="1"/>
  <c r="T191" i="1"/>
  <c r="T186" i="1"/>
  <c r="T185" i="1"/>
  <c r="T200" i="1"/>
  <c r="T198" i="1"/>
  <c r="T195" i="1"/>
  <c r="T194" i="1"/>
  <c r="T193" i="1"/>
  <c r="T192" i="1"/>
  <c r="T190" i="1"/>
  <c r="T189" i="1"/>
  <c r="T188" i="1"/>
  <c r="T187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B200" i="1"/>
  <c r="B198" i="1"/>
  <c r="B195" i="1"/>
  <c r="B194" i="1"/>
  <c r="B193" i="1"/>
  <c r="B192" i="1"/>
  <c r="B190" i="1"/>
  <c r="B189" i="1"/>
  <c r="B188" i="1"/>
  <c r="B187" i="1"/>
  <c r="B184" i="1"/>
  <c r="B183" i="1"/>
  <c r="B182" i="1"/>
  <c r="B181" i="1"/>
  <c r="B180" i="1"/>
  <c r="B179" i="1"/>
  <c r="B178" i="1"/>
  <c r="B177" i="1"/>
  <c r="B176" i="1"/>
  <c r="B175" i="1"/>
  <c r="B174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<sst xmlns="http://schemas.openxmlformats.org/spreadsheetml/2006/main" count="2409" uniqueCount="689">
  <si>
    <t>filename</t>
  </si>
  <si>
    <t>old_code</t>
  </si>
  <si>
    <t>fraction_min</t>
  </si>
  <si>
    <t>fraction_max</t>
  </si>
  <si>
    <t>260_280</t>
  </si>
  <si>
    <t>260_230</t>
  </si>
  <si>
    <t>dna_concentration</t>
  </si>
  <si>
    <t>f_barcode</t>
  </si>
  <si>
    <t>r_barcode</t>
  </si>
  <si>
    <t>library</t>
  </si>
  <si>
    <t>V4Lf_bc2</t>
  </si>
  <si>
    <t>V4LrZ_bcr2</t>
  </si>
  <si>
    <t>V4Lf_bc1</t>
  </si>
  <si>
    <t>V4Lf_bc3</t>
  </si>
  <si>
    <t>V4Lf_bc4</t>
  </si>
  <si>
    <t>V4Lf_bc5</t>
  </si>
  <si>
    <t>V4Lf_bc7</t>
  </si>
  <si>
    <t>V4Lf_bc8</t>
  </si>
  <si>
    <t>V4Lf_bc9</t>
  </si>
  <si>
    <t>V4Lf_bc10</t>
  </si>
  <si>
    <t>V4Lf_bc11</t>
  </si>
  <si>
    <t>V4Lf_bc12</t>
  </si>
  <si>
    <t>V4Lf_bc13</t>
  </si>
  <si>
    <t>V4Lf_bc14</t>
  </si>
  <si>
    <t>V4Lf_bc15</t>
  </si>
  <si>
    <t>V4Lf_bc16</t>
  </si>
  <si>
    <t>V4LrZ_bcr1</t>
  </si>
  <si>
    <t>V4LrZ_bcr3</t>
  </si>
  <si>
    <t>V4LrZ_bcr4</t>
  </si>
  <si>
    <t>V4LrZ_bcr5</t>
  </si>
  <si>
    <t>V4LrZ_bcr7</t>
  </si>
  <si>
    <t>V4LrZ_bcr8</t>
  </si>
  <si>
    <t>V4LrZ_bcr9</t>
  </si>
  <si>
    <t>V4LrZ_bcr11</t>
  </si>
  <si>
    <t>V4LrZ_bcr10</t>
  </si>
  <si>
    <t>V4LrZ_bcr12</t>
  </si>
  <si>
    <t>V4LrZ_bcr13</t>
  </si>
  <si>
    <t>V4LrZ_bcr14</t>
  </si>
  <si>
    <t>V4LrZ_bcr15</t>
  </si>
  <si>
    <t>V4LrZ_bcr16</t>
  </si>
  <si>
    <t>library1</t>
  </si>
  <si>
    <t>library9</t>
  </si>
  <si>
    <t>V4Lf_bc18</t>
  </si>
  <si>
    <t>V4Lf_bc19</t>
  </si>
  <si>
    <t>V4Lf_bc20</t>
  </si>
  <si>
    <t>V4Lf_bc6</t>
  </si>
  <si>
    <t>V4LrZ_bcr18</t>
  </si>
  <si>
    <t>V4LrZ_bcr19</t>
  </si>
  <si>
    <t>V4LrZ_bcr6</t>
  </si>
  <si>
    <t>V4LrZ_bcr20</t>
  </si>
  <si>
    <t>library2</t>
  </si>
  <si>
    <t>MP3_NP_19</t>
  </si>
  <si>
    <t>MP3_MI_19</t>
  </si>
  <si>
    <t>MP3_MI_18</t>
  </si>
  <si>
    <t>MP3_NP_7</t>
  </si>
  <si>
    <t>MP3_NP_3</t>
  </si>
  <si>
    <t>MP3_MI_6</t>
  </si>
  <si>
    <t>MP3_MI_4</t>
  </si>
  <si>
    <t>MP3_MI_12</t>
  </si>
  <si>
    <t>MP3_MI_10</t>
  </si>
  <si>
    <t>MP3_NP_39</t>
  </si>
  <si>
    <t>MP3_NP_35</t>
  </si>
  <si>
    <t>MP3_MI_25</t>
  </si>
  <si>
    <t>MP3_MI_23</t>
  </si>
  <si>
    <t>library3</t>
  </si>
  <si>
    <t>MP3_NP_23</t>
  </si>
  <si>
    <t>A260</t>
  </si>
  <si>
    <t>A280</t>
  </si>
  <si>
    <t>MP3_MI_31</t>
  </si>
  <si>
    <t>MP3_MI_32</t>
  </si>
  <si>
    <t>MP3_MI_35</t>
  </si>
  <si>
    <t>MP3_NP_87</t>
  </si>
  <si>
    <t>MP3_NP_75</t>
  </si>
  <si>
    <t>MP3_MI_29</t>
  </si>
  <si>
    <t>niskin</t>
  </si>
  <si>
    <t>net</t>
  </si>
  <si>
    <t>MP3_MI_47</t>
  </si>
  <si>
    <t>MP3_MI_45</t>
  </si>
  <si>
    <t>MP3_NP_63</t>
  </si>
  <si>
    <t>MP3_NP_59</t>
  </si>
  <si>
    <t>MP3_MI_41</t>
  </si>
  <si>
    <t>MP3_MI_39</t>
  </si>
  <si>
    <t>MP3_NP_118</t>
  </si>
  <si>
    <t>MP3_NP_114</t>
  </si>
  <si>
    <t>MP3_MI_65</t>
  </si>
  <si>
    <t>MP3_MI_63</t>
  </si>
  <si>
    <t>MP3_NP_71</t>
  </si>
  <si>
    <t>MP3_NP_67</t>
  </si>
  <si>
    <t>MP3_MI_69</t>
  </si>
  <si>
    <t>MP3_MI_67</t>
  </si>
  <si>
    <t>MP3_MI_75</t>
  </si>
  <si>
    <t>MP3_MI_73</t>
  </si>
  <si>
    <t>MP3_NP_111</t>
  </si>
  <si>
    <t>MP3_NP_107</t>
  </si>
  <si>
    <t>MP3_MI_59</t>
  </si>
  <si>
    <t>MP3_MI_57</t>
  </si>
  <si>
    <t>MP3_NP_103</t>
  </si>
  <si>
    <t>env_sample</t>
  </si>
  <si>
    <t>MP3_NP_99</t>
  </si>
  <si>
    <t>MP3_MI_55</t>
  </si>
  <si>
    <t>MP3_MI_53</t>
  </si>
  <si>
    <t>MP2_2</t>
  </si>
  <si>
    <t>MP2_1</t>
  </si>
  <si>
    <t>MP2_4</t>
  </si>
  <si>
    <t>MP2_16</t>
  </si>
  <si>
    <t>MP2_17</t>
  </si>
  <si>
    <t>MP2_18</t>
  </si>
  <si>
    <t>MP2_19</t>
  </si>
  <si>
    <t>MP2_20</t>
  </si>
  <si>
    <t>MP2_21</t>
  </si>
  <si>
    <t>MP2_22</t>
  </si>
  <si>
    <t>MP2_23</t>
  </si>
  <si>
    <t>MP2_11</t>
  </si>
  <si>
    <t>MP1-Pr-55</t>
  </si>
  <si>
    <t>MP1-Pr-27</t>
  </si>
  <si>
    <t>MP1-Pr-59</t>
  </si>
  <si>
    <t>MP1-Pr-31</t>
  </si>
  <si>
    <t>MP1-Pr-63</t>
  </si>
  <si>
    <t>MP1-Pr-15</t>
  </si>
  <si>
    <t>MP1-Pr-47</t>
  </si>
  <si>
    <t>MP1-Pr-7</t>
  </si>
  <si>
    <t>MP1-Pr-39</t>
  </si>
  <si>
    <t>MP1-Pr-11</t>
  </si>
  <si>
    <t>MP1-Pr-43</t>
  </si>
  <si>
    <t>MP1-Pr-3</t>
  </si>
  <si>
    <t>MP1-Pr-35</t>
  </si>
  <si>
    <t>MP2_f</t>
  </si>
  <si>
    <t>MP2_e</t>
  </si>
  <si>
    <t>MP2_d</t>
  </si>
  <si>
    <t>MP2_c</t>
  </si>
  <si>
    <t>MP2_b</t>
  </si>
  <si>
    <t>MP2_a</t>
  </si>
  <si>
    <t>MP2_h</t>
  </si>
  <si>
    <t>MP2_g</t>
  </si>
  <si>
    <t>MP4_NP_6</t>
  </si>
  <si>
    <t>MP4_NP_2</t>
  </si>
  <si>
    <t>MP4_MI_5</t>
  </si>
  <si>
    <t>MP4_MI_3</t>
  </si>
  <si>
    <t>MP4_NP_16</t>
  </si>
  <si>
    <t>MP4_MI_10b</t>
  </si>
  <si>
    <t>MP4_MI_12</t>
  </si>
  <si>
    <t>MP4_MI_10a</t>
  </si>
  <si>
    <t>MP4_MI_24</t>
  </si>
  <si>
    <t>MP4_MI_22</t>
  </si>
  <si>
    <t>MP4_NP_24</t>
  </si>
  <si>
    <t>MP4_NP_18</t>
  </si>
  <si>
    <t>MP4_MI_18</t>
  </si>
  <si>
    <t>MP4_MI_16</t>
  </si>
  <si>
    <t>Libary6</t>
  </si>
  <si>
    <t>NA</t>
  </si>
  <si>
    <t>MP4_NP_30</t>
  </si>
  <si>
    <t>MP4_NP_26</t>
  </si>
  <si>
    <t>MP4_MI_30</t>
  </si>
  <si>
    <t>MP4_MI_28</t>
  </si>
  <si>
    <t>MP4_NP_38</t>
  </si>
  <si>
    <t>MP4_NP_34</t>
  </si>
  <si>
    <t>MP4_MI_36</t>
  </si>
  <si>
    <t>MP4_MI_34</t>
  </si>
  <si>
    <t>MP4_MI_54</t>
  </si>
  <si>
    <t>MP4_MI_52</t>
  </si>
  <si>
    <t>MP4_NP_54</t>
  </si>
  <si>
    <t>MP4_NP_50</t>
  </si>
  <si>
    <t>MP4_MI_48</t>
  </si>
  <si>
    <t>MP4_MI_46</t>
  </si>
  <si>
    <t>MP4_NP_46</t>
  </si>
  <si>
    <t>MP4_NP_44</t>
  </si>
  <si>
    <t>MP4_MI_42</t>
  </si>
  <si>
    <t>MP4_MI_40</t>
  </si>
  <si>
    <t>MP4_NP_64</t>
  </si>
  <si>
    <t>MP4_NP_58</t>
  </si>
  <si>
    <t>MP4_MI_60</t>
  </si>
  <si>
    <t>MP4_MI_58</t>
  </si>
  <si>
    <t>MP4_NP_72</t>
  </si>
  <si>
    <t>MP4_NP_66</t>
  </si>
  <si>
    <t>MP4_MI_66</t>
  </si>
  <si>
    <t>MP4_MI_64</t>
  </si>
  <si>
    <t>MP4_MI_84</t>
  </si>
  <si>
    <t>MP4_MI_81</t>
  </si>
  <si>
    <t>MP4_NP_86</t>
  </si>
  <si>
    <t>MP4_NP_82</t>
  </si>
  <si>
    <t>MP4_MI_78</t>
  </si>
  <si>
    <t>MP4_MI_76</t>
  </si>
  <si>
    <t>MP4_NP_80</t>
  </si>
  <si>
    <t>MP4_NP_74</t>
  </si>
  <si>
    <t>MP4_MI_72</t>
  </si>
  <si>
    <t>MP4_MI_70</t>
  </si>
  <si>
    <t>MP5_NP_10</t>
  </si>
  <si>
    <t>MP5_MI_12</t>
  </si>
  <si>
    <t>MP5_MI_11</t>
  </si>
  <si>
    <t>MP5_MI_6</t>
  </si>
  <si>
    <t>MP5_MI_5</t>
  </si>
  <si>
    <t>MP5_NP_7</t>
  </si>
  <si>
    <t>MP5_NP_35</t>
  </si>
  <si>
    <t>MP5_NP_29</t>
  </si>
  <si>
    <t>MP5_MI_30</t>
  </si>
  <si>
    <t>MP5_MI_29</t>
  </si>
  <si>
    <t>MP5_MI_18</t>
  </si>
  <si>
    <t>MP5_MI_17</t>
  </si>
  <si>
    <t>MP5_NP_22</t>
  </si>
  <si>
    <t>MP5_NP_16</t>
  </si>
  <si>
    <t>MP5_MI_24</t>
  </si>
  <si>
    <t>MP5_MI_23</t>
  </si>
  <si>
    <t>MP5_NP_59</t>
  </si>
  <si>
    <t>MP5_NP_53</t>
  </si>
  <si>
    <t>MP5_MI_42</t>
  </si>
  <si>
    <t>MP5_MI_41</t>
  </si>
  <si>
    <t>MP5_NP_47</t>
  </si>
  <si>
    <t>MP5_NP_41</t>
  </si>
  <si>
    <t>MP5_MI_36</t>
  </si>
  <si>
    <t>MP5_MI_35</t>
  </si>
  <si>
    <t>ann_temp</t>
  </si>
  <si>
    <t>MP4_NP_88</t>
  </si>
  <si>
    <t>MP4_NP_76</t>
  </si>
  <si>
    <t>MP4_NP_40</t>
  </si>
  <si>
    <t>MP4_NP_36</t>
  </si>
  <si>
    <t>MP4_NP_32</t>
  </si>
  <si>
    <t>MP1-Pr-19</t>
  </si>
  <si>
    <t>MP1-Pr-51</t>
  </si>
  <si>
    <t>MP1-Pr-23</t>
  </si>
  <si>
    <t>samp_method</t>
  </si>
  <si>
    <t>27_MP1_15_euk_S27_L001_R1_001.fasta</t>
  </si>
  <si>
    <t>28_MP1_47_euk_S28_L001_R1_001.fasta</t>
  </si>
  <si>
    <t>29_MP1_3_euk_S29_L001_R1_001.fasta</t>
  </si>
  <si>
    <t>30_MP1_51_euk_S30_L001_R1_001.fasta</t>
  </si>
  <si>
    <t>31_MP1_59_euk_S31_L001_R1_001.fasta</t>
  </si>
  <si>
    <t>32_MP1_31_euk_S32_L001_R1_001.fasta</t>
  </si>
  <si>
    <t>33_MP2_4_euk_S33_L001_R1_001.fasta</t>
  </si>
  <si>
    <t>34_MP2_17_euk_S34_L001_R1_001.fasta</t>
  </si>
  <si>
    <t>35_MP3_NP_7_euk_S35_L001_R1_001.fasta</t>
  </si>
  <si>
    <t>MP3_NP_55</t>
  </si>
  <si>
    <t>36_MP3_NP_55_euk_S36_L001_R2_001.fasta</t>
  </si>
  <si>
    <t>MP3_NP_51</t>
  </si>
  <si>
    <t>41_MP3_NP_111_euk_S41_L001_R2_001.fasta</t>
  </si>
  <si>
    <t>42_MP3_NP_107_euk_S42_L001_R2_001.fasta</t>
  </si>
  <si>
    <t>38_MP3_NP_63_euk_S38_L001_R2_001.fasta</t>
  </si>
  <si>
    <t>37_MP3_NP_87_euk_S37_L001_R2_001.fasta</t>
  </si>
  <si>
    <t>39_MP3_NP_118_euk_S39_L001_R2_001.fasta</t>
  </si>
  <si>
    <t>40_MP3_NP_114_euk_S40_L001_R2_001.fasta</t>
  </si>
  <si>
    <t>48_MP4_NP_38_euk_S48_L001_R2_001.fasta</t>
  </si>
  <si>
    <t>46_MP4_NP_30_euk_S46_L001_R2_001.fasta</t>
  </si>
  <si>
    <t>53_MP4_NP_86_euk_S53_L001_R2_001.fasta</t>
  </si>
  <si>
    <t>57_MP5_NP_35_euk_S57_L001_R2_001.fasta</t>
  </si>
  <si>
    <t>67_MP5_NP_59_euk_S67_L001_R2_001.fasta</t>
  </si>
  <si>
    <t>43_MP3_NP_99_euk_S43_L001_R2_001.fasta</t>
  </si>
  <si>
    <t>47_MP4_NP_34_euk_S47_L001_R2_001.fasta</t>
  </si>
  <si>
    <t>54_MP4_NP_74_euk_S54_L001_R2_001.fasta</t>
  </si>
  <si>
    <t>52_MP4_NP_66_euk_S52_L001_R2_001.fasta</t>
  </si>
  <si>
    <t>49_MP4_MI_48_euk_S49_L001_R2_001.fasta</t>
  </si>
  <si>
    <t>51_MP4_MI_66_euk_S51_L001_R2_001.fasta</t>
  </si>
  <si>
    <t>library4</t>
  </si>
  <si>
    <t>library5</t>
  </si>
  <si>
    <t>library7</t>
  </si>
  <si>
    <t>library8</t>
  </si>
  <si>
    <t>MP1_15miseq</t>
  </si>
  <si>
    <t>MP1_47miseq</t>
  </si>
  <si>
    <t>MP1_3miseq</t>
  </si>
  <si>
    <t>MP1_51miseq</t>
  </si>
  <si>
    <t>MP1_59miseq</t>
  </si>
  <si>
    <t>MP1_31miseq</t>
  </si>
  <si>
    <t>month</t>
  </si>
  <si>
    <t>Jan</t>
  </si>
  <si>
    <t>Mar</t>
  </si>
  <si>
    <t>May</t>
  </si>
  <si>
    <t>S517-N705</t>
  </si>
  <si>
    <t>Aug</t>
  </si>
  <si>
    <t>Nov</t>
  </si>
  <si>
    <t>old_sample_name</t>
  </si>
  <si>
    <t>MP2_4miseq</t>
  </si>
  <si>
    <t>MP2_17miseq</t>
  </si>
  <si>
    <t>MP3_NP_7miseq</t>
  </si>
  <si>
    <t>MP3_NP_55miseq</t>
  </si>
  <si>
    <t>MP3_NP_87miseq</t>
  </si>
  <si>
    <t>MP3_NP_63miseq</t>
  </si>
  <si>
    <t>MP3_NP_118miseq</t>
  </si>
  <si>
    <t>MP3_NP_114miseq</t>
  </si>
  <si>
    <t>MP3_NP_111miseq</t>
  </si>
  <si>
    <t>MP3_NP_107miseq</t>
  </si>
  <si>
    <t>MP3_NP_99miseq</t>
  </si>
  <si>
    <t>MP4_NP_30miseq</t>
  </si>
  <si>
    <t>MP4_NP_34miseq</t>
  </si>
  <si>
    <t>MP4_NP_38miseq</t>
  </si>
  <si>
    <t>MP4_MI_48miseq</t>
  </si>
  <si>
    <t>MP4_MI_66miseq</t>
  </si>
  <si>
    <t>MP4_NP_66miseq</t>
  </si>
  <si>
    <t>MP4_NP_86miseq</t>
  </si>
  <si>
    <t>MP4_NP_74miseq</t>
  </si>
  <si>
    <t>MP5_NP_35miseq</t>
  </si>
  <si>
    <t>MP5_NP_59miseq</t>
  </si>
  <si>
    <t>new_sample_name</t>
  </si>
  <si>
    <t>Jan_B08_0001</t>
  </si>
  <si>
    <t>Jan_B08_0020</t>
  </si>
  <si>
    <t>Jan_B08_0500</t>
  </si>
  <si>
    <t>Jan_B08_1000</t>
  </si>
  <si>
    <t>Jan_B16_0001</t>
  </si>
  <si>
    <t>Jan_B16_0020</t>
  </si>
  <si>
    <t>Jan_B16_0500</t>
  </si>
  <si>
    <t>Jan_B16_1000</t>
  </si>
  <si>
    <t>Mar_M02_0001</t>
  </si>
  <si>
    <t>Mar_M02_0320</t>
  </si>
  <si>
    <t>Mar_M02_1000</t>
  </si>
  <si>
    <t>Mar_M03_0001</t>
  </si>
  <si>
    <t>Mar_M03_0020</t>
  </si>
  <si>
    <t>Mar_M04_0001</t>
  </si>
  <si>
    <t>Mar_M04_0020</t>
  </si>
  <si>
    <t>Mar_M05_0020</t>
  </si>
  <si>
    <t>Mar_M05_0120</t>
  </si>
  <si>
    <t>Mar_M06_0020</t>
  </si>
  <si>
    <t>May_P01_0001</t>
  </si>
  <si>
    <t>May_P01_0020</t>
  </si>
  <si>
    <t>May_P01_0417</t>
  </si>
  <si>
    <t>May_P03_0001</t>
  </si>
  <si>
    <t>May_P03_0015</t>
  </si>
  <si>
    <t>May_P03_0447</t>
  </si>
  <si>
    <t>May_P04_0001</t>
  </si>
  <si>
    <t>May_P04_0015</t>
  </si>
  <si>
    <t>May_P04_0500</t>
  </si>
  <si>
    <t>May_P04_1000</t>
  </si>
  <si>
    <t>Aug_P05_0001</t>
  </si>
  <si>
    <t>Aug_P05_0020</t>
  </si>
  <si>
    <t>Aug_P05_0213</t>
  </si>
  <si>
    <t>Aug_P06_0001</t>
  </si>
  <si>
    <t>Aug_P06_0024</t>
  </si>
  <si>
    <t>Aug_P06_0500</t>
  </si>
  <si>
    <t>Aug_P06_1000</t>
  </si>
  <si>
    <t>Aug_P07_0001</t>
  </si>
  <si>
    <t>Aug_P07_0025</t>
  </si>
  <si>
    <t>Aug_P07_0500</t>
  </si>
  <si>
    <t>Aug_P07_1000</t>
  </si>
  <si>
    <t>Nov_N02_0020</t>
  </si>
  <si>
    <t>Nov_N03_0020</t>
  </si>
  <si>
    <t>Nov_N03_0300</t>
  </si>
  <si>
    <t>Nov_N04_0020</t>
  </si>
  <si>
    <t>Nov_N04_1000</t>
  </si>
  <si>
    <t>code</t>
  </si>
  <si>
    <t>nh</t>
  </si>
  <si>
    <t>net_haul</t>
  </si>
  <si>
    <t>nh_60</t>
  </si>
  <si>
    <t>ex</t>
  </si>
  <si>
    <t>li</t>
  </si>
  <si>
    <t>ni</t>
  </si>
  <si>
    <t>fragments</t>
  </si>
  <si>
    <t>27-MP1-15-euk_S27_L001_R1_001.fastq.gz</t>
  </si>
  <si>
    <t>79,466</t>
  </si>
  <si>
    <t>27-MP1-15-euk_S27_L001_R2_001.fastq.gz</t>
  </si>
  <si>
    <t>28-MP1-47-euk_S28_L001_R1_001.fastq.gz</t>
  </si>
  <si>
    <t>111,151</t>
  </si>
  <si>
    <t>28-MP1-47-euk_S28_L001_R2_001.fastq.gz</t>
  </si>
  <si>
    <t>29-MP1-3-euk_S29_L001_R1_001.fastq.gz</t>
  </si>
  <si>
    <t>96,648</t>
  </si>
  <si>
    <t>29-MP1-3-euk_S29_L001_R2_001.fastq.gz</t>
  </si>
  <si>
    <t>30-MP1-51-euk_S30_L001_R1_001.fastq.gz</t>
  </si>
  <si>
    <t>62,796</t>
  </si>
  <si>
    <t>30-MP1-51-euk_S30_L001_R2_001.fastq.gz</t>
  </si>
  <si>
    <t>31-MP1-59-euk_S31_L001_R1_001.fastq.gz</t>
  </si>
  <si>
    <t>105,810</t>
  </si>
  <si>
    <t>31-MP1-59-euk_S31_L001_R2_001.fastq.gz</t>
  </si>
  <si>
    <t>32-MP1-31-euk_S32_L001_R1_001.fastq.gz</t>
  </si>
  <si>
    <t>104,851</t>
  </si>
  <si>
    <t>32-MP1-31-euk_S32_L001_R2_001.fastq.gz</t>
  </si>
  <si>
    <t>33-MP2-4-euk_S33_L001_R1_001.fastq.gz</t>
  </si>
  <si>
    <t>101,348</t>
  </si>
  <si>
    <t>33-MP2-4-euk_S33_L001_R2_001.fastq.gz</t>
  </si>
  <si>
    <t>34-MP2-17-euk_S34_L001_R1_001.fastq.gz</t>
  </si>
  <si>
    <t>107,302</t>
  </si>
  <si>
    <t>34-MP2-17-euk_S34_L001_R2_001.fastq.gz</t>
  </si>
  <si>
    <t>35-MP3-NP-7-euk_S35_L001_R1_001.fastq.gz</t>
  </si>
  <si>
    <t>91,378</t>
  </si>
  <si>
    <t>35-MP3-NP-7-euk_S35_L001_R2_001.fastq.gz</t>
  </si>
  <si>
    <t>36-MP3-NP-55-euk_S36_L001_R1_001.fastq.gz</t>
  </si>
  <si>
    <t>143,617</t>
  </si>
  <si>
    <t>36-MP3-NP-55-euk_S36_L001_R2_001.fastq.gz</t>
  </si>
  <si>
    <t>37-MP3-NP-87-euk_S37_L001_R1_001.fastq.gz</t>
  </si>
  <si>
    <t>120,647</t>
  </si>
  <si>
    <t>37-MP3-NP-87-euk_S37_L001_R2_001.fastq.gz</t>
  </si>
  <si>
    <t>38-MP3-NP-63-euk_S38_L001_R1_001.fastq.gz</t>
  </si>
  <si>
    <t>51,594</t>
  </si>
  <si>
    <t>38-MP3-NP-63-euk_S38_L001_R2_001.fastq.gz</t>
  </si>
  <si>
    <t>39-MP3-NP-118-euk_S39_L001_R1_001.fastq.gz</t>
  </si>
  <si>
    <t>152,088</t>
  </si>
  <si>
    <t>39-MP3-NP-118-euk_S39_L001_R2_001.fastq.gz</t>
  </si>
  <si>
    <t>40-MP3-NP-114-euk_S40_L001_R1_001.fastq.gz</t>
  </si>
  <si>
    <t>97,215</t>
  </si>
  <si>
    <t>40-MP3-NP-114-euk_S40_L001_R2_001.fastq.gz</t>
  </si>
  <si>
    <t>41-MP3-NP-111-euk_S41_L001_R1_001.fastq.gz</t>
  </si>
  <si>
    <t>114,255</t>
  </si>
  <si>
    <t>41-MP3-NP-111-euk_S41_L001_R2_001.fastq.gz</t>
  </si>
  <si>
    <t>42-MP3-NP-107-euk_S42_L001_R1_001.fastq.gz</t>
  </si>
  <si>
    <t>83,865</t>
  </si>
  <si>
    <t>42-MP3-NP-107-euk_S42_L001_R2_001.fastq.gz</t>
  </si>
  <si>
    <t>43-MP3-NP-99-euk_S43_L001_R1_001.fastq.gz</t>
  </si>
  <si>
    <t>106,727</t>
  </si>
  <si>
    <t>43-MP3-NP-99-euk_S43_L001_R2_001.fastq.gz</t>
  </si>
  <si>
    <t>44-MP4-MI-3-euk_S44_L001_R1_001.fastq.gz</t>
  </si>
  <si>
    <t>115,447</t>
  </si>
  <si>
    <t>44-MP4-MI-3-euk_S44_L001_R2_001.fastq.gz</t>
  </si>
  <si>
    <t>45-MP4-MI-16-euk_S45_L001_R1_001.fastq.gz</t>
  </si>
  <si>
    <t>104,839</t>
  </si>
  <si>
    <t>45-MP4-MI-16-euk_S45_L001_R2_001.fastq.gz</t>
  </si>
  <si>
    <t>46-MP4-NP-30-euk_S46_L001_R1_001.fastq.gz</t>
  </si>
  <si>
    <t>58,281</t>
  </si>
  <si>
    <t>46-MP4-NP-30-euk_S46_L001_R2_001.fastq.gz</t>
  </si>
  <si>
    <t>47-MP4-NP-34-euk_S47_L001_R1_001.fastq.gz</t>
  </si>
  <si>
    <t>101,582</t>
  </si>
  <si>
    <t>47-MP4-NP-34-euk_S47_L001_R2_001.fastq.gz</t>
  </si>
  <si>
    <t>48-MP4-NP-38-euk_S48_L001_R1_001.fastq.gz</t>
  </si>
  <si>
    <t>131,930</t>
  </si>
  <si>
    <t>48-MP4-NP-38-euk_S48_L001_R2_001.fastq.gz</t>
  </si>
  <si>
    <t>49-MP4-MI-48-euk_S49_L001_R1_001.fastq.gz</t>
  </si>
  <si>
    <t>82,546</t>
  </si>
  <si>
    <t>49-MP4-MI-48-euk_S49_L001_R2_001.fastq.gz</t>
  </si>
  <si>
    <t>50-MP4-MI-52-euk_S50_L001_R1_001.fastq.gz</t>
  </si>
  <si>
    <t>119,293</t>
  </si>
  <si>
    <t>50-MP4-MI-52-euk_S50_L001_R2_001.fastq.gz</t>
  </si>
  <si>
    <t>51-MP4-MI-66-euk_S51_L001_R1_001.fastq.gz</t>
  </si>
  <si>
    <t>80,855</t>
  </si>
  <si>
    <t>51-MP4-MI-66-euk_S51_L001_R2_001.fastq.gz</t>
  </si>
  <si>
    <t>52-MP4-NP-66-euk_S52_L001_R1_001.fastq.gz</t>
  </si>
  <si>
    <t>64,873</t>
  </si>
  <si>
    <t>52-MP4-NP-66-euk_S52_L001_R2_001.fastq.gz</t>
  </si>
  <si>
    <t>53-MP4-NP-86-euk_S53_L001_R1_001.fastq.gz</t>
  </si>
  <si>
    <t>86,212</t>
  </si>
  <si>
    <t>53-MP4-NP-86-euk_S53_L001_R2_001.fastq.gz</t>
  </si>
  <si>
    <t>54-MP4-NP-74-euk_S54_L001_R1_001.fastq.gz</t>
  </si>
  <si>
    <t>54,835</t>
  </si>
  <si>
    <t>54-MP4-NP-74-euk_S54_L001_R2_001.fastq.gz</t>
  </si>
  <si>
    <t>55-MP5-MI-11-euk_S55_L001_R1_001.fastq.gz</t>
  </si>
  <si>
    <t>82,731</t>
  </si>
  <si>
    <t>55-MP5-MI-11-euk_S55_L001_R2_001.fastq.gz</t>
  </si>
  <si>
    <t>56-MP5-MI-29-euk_S56_L001_R1_001.fastq.gz</t>
  </si>
  <si>
    <t>74,429</t>
  </si>
  <si>
    <t>56-MP5-MI-29-euk_S56_L001_R2_001.fastq.gz</t>
  </si>
  <si>
    <t>57-MP5-NP-35-euk_S57_L001_R1_001.fastq.gz</t>
  </si>
  <si>
    <t>101,657</t>
  </si>
  <si>
    <t>57-MP5-NP-35-euk_S57_L001_R2_001.fastq.gz</t>
  </si>
  <si>
    <t>58-MP5-MI-18-euk_S58_L001_R1_001.fastq.gz</t>
  </si>
  <si>
    <t>124,496</t>
  </si>
  <si>
    <t>58-MP5-MI-18-euk_S58_L001_R2_001.fastq.gz</t>
  </si>
  <si>
    <t>67-MP5-NP-59-euk_S67_L001_R1_001.fastq.gz</t>
  </si>
  <si>
    <t>109,410</t>
  </si>
  <si>
    <t>67-MP5-NP-59-euk_S67_L001_R2_001.fastq.gz</t>
  </si>
  <si>
    <t>68-MP5-MI-36-euk_S68_L001_R1_001.fastq.gz</t>
  </si>
  <si>
    <t>120,115</t>
  </si>
  <si>
    <t>68-MP5-MI-36-euk_S68_L001_R2_001.fastq.gz</t>
  </si>
  <si>
    <t>45-MP4-MI-16-euk_S45_L001_R1_001.fasta</t>
  </si>
  <si>
    <t>50-MP4-MI-52-euk_S50_L001_R1_001.fasta</t>
  </si>
  <si>
    <t>55-MP5-MI-11-euk_S55_L001_R1_001.fasta</t>
  </si>
  <si>
    <t>56-MP5-MI-29-euk_S56_L001_R1_001.fasta</t>
  </si>
  <si>
    <t>58-MP5-MI-18-euk_S58_L001_R1_001.fasta</t>
  </si>
  <si>
    <t>68-MP5-MI-36-euk_S68_L001_R1_001.fasta</t>
  </si>
  <si>
    <t>44-MP4-MI-3-euk_S44_L001_R1_001.fasta</t>
  </si>
  <si>
    <t>MP4_MI_3miseq</t>
  </si>
  <si>
    <t>MP4_MI_16miseq</t>
  </si>
  <si>
    <t>MP4_MI_52miseq</t>
  </si>
  <si>
    <t>MP5_MI_11miseq</t>
  </si>
  <si>
    <t>MP5_MI_29miseq</t>
  </si>
  <si>
    <t>MP5_MI_18miseq</t>
  </si>
  <si>
    <t>MP5_MI_36miseq</t>
  </si>
  <si>
    <t>mi</t>
  </si>
  <si>
    <t>ni_60</t>
  </si>
  <si>
    <t>_method</t>
  </si>
  <si>
    <t>hi</t>
  </si>
  <si>
    <t>MP1_19</t>
  </si>
  <si>
    <t>MP1_51</t>
  </si>
  <si>
    <t>MP1_23</t>
  </si>
  <si>
    <t>MP1_55</t>
  </si>
  <si>
    <t>MP1_27</t>
  </si>
  <si>
    <t>MP1_59</t>
  </si>
  <si>
    <t>MP1_31</t>
  </si>
  <si>
    <t>MP1_63</t>
  </si>
  <si>
    <t>MP1_15</t>
  </si>
  <si>
    <t>MP1_47</t>
  </si>
  <si>
    <t>MP1_7</t>
  </si>
  <si>
    <t>MP1_39</t>
  </si>
  <si>
    <t>MP1_11</t>
  </si>
  <si>
    <t>MP1_43</t>
  </si>
  <si>
    <t>MP1_3</t>
  </si>
  <si>
    <t>MP1_35</t>
  </si>
  <si>
    <t>bc</t>
  </si>
  <si>
    <t>MP3_MI_71</t>
  </si>
  <si>
    <t>MP4_MI_22_60deg</t>
  </si>
  <si>
    <t>MP4_MI_34_ob</t>
  </si>
  <si>
    <t>MP4_NP_30_32</t>
  </si>
  <si>
    <t>MP4_NP_30_dl</t>
  </si>
  <si>
    <t>MP4_NP_38_40</t>
  </si>
  <si>
    <t>MP4_NP_66_60deg</t>
  </si>
  <si>
    <t>MP4_NP_66_ob</t>
  </si>
  <si>
    <t>MP4_NP_74_76</t>
  </si>
  <si>
    <t>MP4_NP_86_88</t>
  </si>
  <si>
    <t>MP5_NP_07</t>
  </si>
  <si>
    <t>Jan_B08_0001_0.4_3_ni_hi</t>
  </si>
  <si>
    <t>Jan_B08_0001_3_180_ni_hi</t>
  </si>
  <si>
    <t>Jan_B08_0020_0.4_3_ni_hi</t>
  </si>
  <si>
    <t>Jan_B08_0020_3_180_ni_hi</t>
  </si>
  <si>
    <t>Jan_B08_0500_0.4_3_ni_hi</t>
  </si>
  <si>
    <t>Jan_B08_0500_3_180_ni_hi</t>
  </si>
  <si>
    <t>Jan_B08_1000_0.4_3_ni_hi</t>
  </si>
  <si>
    <t>Jan_B08_1000_3_180_ni_hi</t>
  </si>
  <si>
    <t>Jan_B16_0001_0.4_3_ni_hi</t>
  </si>
  <si>
    <t>Jan_B16_0001_3_180_ni_hi</t>
  </si>
  <si>
    <t>Jan_B16_0020_0.4_3_ni_hi</t>
  </si>
  <si>
    <t>Jan_B16_0020_3_180_ni_hi</t>
  </si>
  <si>
    <t>Jan_B16_0500_0.4_3_ni_hi</t>
  </si>
  <si>
    <t>Jan_B16_0500_3_180_ni_hi</t>
  </si>
  <si>
    <t>Jan_B16_1000_0.4_3_ni_hi</t>
  </si>
  <si>
    <t>Jan_B16_1000_3_180_ni_hi</t>
  </si>
  <si>
    <t>Mar_M02_0001_0.4_3_ni_hi</t>
  </si>
  <si>
    <t>Mar_M02_0001_3_180_ni_hi</t>
  </si>
  <si>
    <t>Mar_M02_0320_0.4_3_ni_hi</t>
  </si>
  <si>
    <t>Mar_M02_0320_3_180_ni_hi</t>
  </si>
  <si>
    <t>Mar_M02_1000_0.4_3_ni_hi</t>
  </si>
  <si>
    <t>Mar_M02_1000_3_180_ni_hi</t>
  </si>
  <si>
    <t>Mar_M03_0001_0.4_3_ni_hi</t>
  </si>
  <si>
    <t>Mar_M03_0001_3_180_ni_hi</t>
  </si>
  <si>
    <t>Mar_M03_0020_0.4_3_ni_hi</t>
  </si>
  <si>
    <t>Mar_M03_0020_3_180_ni_hi</t>
  </si>
  <si>
    <t>Mar_M04_0001_0.4_3_ni_hi</t>
  </si>
  <si>
    <t>Mar_M04_0001_3_180_ni_hi</t>
  </si>
  <si>
    <t>Mar_M04_0020_0.4_3_ni_hi</t>
  </si>
  <si>
    <t>Mar_M04_0020_3_180_ni_hi</t>
  </si>
  <si>
    <t>Mar_M05_0020_0.4_3_ni_hi</t>
  </si>
  <si>
    <t>Mar_M05_0020_3_180_ni_hi</t>
  </si>
  <si>
    <t>Mar_M05_0120_0.4_3_ni_hi</t>
  </si>
  <si>
    <t>Mar_M05_0120_3_180_ni_hi</t>
  </si>
  <si>
    <t>Mar_M06_0020_0.4_3_ni_hi</t>
  </si>
  <si>
    <t>Mar_M06_0020_3_180_ni_hi</t>
  </si>
  <si>
    <t>May_P01_0001_0.4_3_ni_hi</t>
  </si>
  <si>
    <t>May_P01_0001_3_10_ni_hi</t>
  </si>
  <si>
    <t>May_P01_0001_10_50_ni_hi</t>
  </si>
  <si>
    <t>May_P01_0001_50_200_ni_hi</t>
  </si>
  <si>
    <t>May_P01_0020_0.4_3_ni_hi</t>
  </si>
  <si>
    <t>May_P01_0020_3_10_ni_hi</t>
  </si>
  <si>
    <t>May_P01_0020_10_50_ni_hi</t>
  </si>
  <si>
    <t>May_P01_0020_50_200_ni_hi</t>
  </si>
  <si>
    <t>May_P01_0020_10_50_nh_hi</t>
  </si>
  <si>
    <t>May_P01_0020_50_200_nh_hi</t>
  </si>
  <si>
    <t>May_P01_0417_0.4_3_ni_hi</t>
  </si>
  <si>
    <t>May_P01_0417_3_10_ni_hi</t>
  </si>
  <si>
    <t>May_P01_0417_10_50_ni_hi</t>
  </si>
  <si>
    <t>May_P01_0417_50_200_ni_hi</t>
  </si>
  <si>
    <t>May_P03_0001_0.4_3_ni_hi</t>
  </si>
  <si>
    <t>May_P03_0001_3_10_ni_hi</t>
  </si>
  <si>
    <t>May_P03_0001_10_50_ni_hi</t>
  </si>
  <si>
    <t>May_P03_0001_50_200_ni_hi</t>
  </si>
  <si>
    <t>May_P03_0015_0.4_3_ni_hi</t>
  </si>
  <si>
    <t>May_P03_0015_3_10_ni_hi</t>
  </si>
  <si>
    <t>May_P03_0015_10_50_ni_hi</t>
  </si>
  <si>
    <t>May_P03_0015_50_200_ni_hi</t>
  </si>
  <si>
    <t>May_P03_0015_10_50_nh_hi</t>
  </si>
  <si>
    <t>May_P03_0015_50_200_nh_hi</t>
  </si>
  <si>
    <t>May_P03_0447_0.4_3_ni_hi</t>
  </si>
  <si>
    <t>May_P03_0447_3_10_ni_hi</t>
  </si>
  <si>
    <t>May_P03_0447_10_50_ni_hi</t>
  </si>
  <si>
    <t>May_P03_0447_50_200_ni_hi</t>
  </si>
  <si>
    <t>May_P04_0001_0.4_3_ni_hi</t>
  </si>
  <si>
    <t>May_P04_0001_3_10_ni_hi</t>
  </si>
  <si>
    <t>May_P04_0001_10_50_ni_hi</t>
  </si>
  <si>
    <t>May_P04_0001_50_200_ni_hi</t>
  </si>
  <si>
    <t>May_P04_0015_0.4_3_ni_hi</t>
  </si>
  <si>
    <t>May_P04_0015_3_10_ni_hi</t>
  </si>
  <si>
    <t>May_P04_0015_10_50_ni_hi</t>
  </si>
  <si>
    <t>May_P04_0015_50_200_ni_hi</t>
  </si>
  <si>
    <t>May_P04_0015_10_50_nh_hi</t>
  </si>
  <si>
    <t>May_P04_0015_50_200_nh_hi</t>
  </si>
  <si>
    <t>May_P04_0500_0.4_3_ni_hi</t>
  </si>
  <si>
    <t>May_P04_0500_3_10_ni_hi</t>
  </si>
  <si>
    <t>May_P04_0500_10_50_ni_hi</t>
  </si>
  <si>
    <t>May_P04_0500_50_200_ni_hi</t>
  </si>
  <si>
    <t>May_P04_1000_0.4_3_ni_hi</t>
  </si>
  <si>
    <t>May_P04_1000_3_10_ni_hi</t>
  </si>
  <si>
    <t>May_P04_1000_10_50_ni_hi</t>
  </si>
  <si>
    <t>May_P04_1000_50_200_ni_hi</t>
  </si>
  <si>
    <t>Aug_P05_0001_0.4_3_ni_hi</t>
  </si>
  <si>
    <t>Aug_P05_0001_3_10_ni_hi</t>
  </si>
  <si>
    <t>Aug_P05_0001_10_50_ni_hi</t>
  </si>
  <si>
    <t>Aug_P05_0001_50_200_ni_hi</t>
  </si>
  <si>
    <t>Aug_P05_0020_0.4_3_ni_hi</t>
  </si>
  <si>
    <t>Aug_P05_0020_3_10_ni_hi</t>
  </si>
  <si>
    <t>Aug_P05_0020_10_50_ni_hi</t>
  </si>
  <si>
    <t>Aug_P05_0020_50_200_ni_hi</t>
  </si>
  <si>
    <t>Aug_P05_0020_10_50_nh_hi</t>
  </si>
  <si>
    <t>Aug_P05_0020_50_200_nh_hi</t>
  </si>
  <si>
    <t>Aug_P05_0213_0.4_3_ni_hi</t>
  </si>
  <si>
    <t>Aug_P05_0213_3_10_ni_hi</t>
  </si>
  <si>
    <t>Aug_P05_0213_10_50_ni_hi</t>
  </si>
  <si>
    <t>Aug_P05_0213_50_200_ni_hi</t>
  </si>
  <si>
    <t>Aug_P06_0001_0.4_3_ni_hi</t>
  </si>
  <si>
    <t>Aug_P06_0001_3_10_ni_hi</t>
  </si>
  <si>
    <t>Aug_P06_0001_10_50_ni_hi</t>
  </si>
  <si>
    <t>Aug_P06_0001_50_200_ni_hi</t>
  </si>
  <si>
    <t>Aug_P06_0024_0.4_3_ni_hi</t>
  </si>
  <si>
    <t>Aug_P06_0024_3_10_ni_hi</t>
  </si>
  <si>
    <t>Aug_P06_0024_10_50_ni_hi</t>
  </si>
  <si>
    <t>Aug_P06_0024_50_200_ni_hi</t>
  </si>
  <si>
    <t>Aug_P06_0024_10_50_nh_hi</t>
  </si>
  <si>
    <t>Aug_P06_0024_50_200_nh_hi</t>
  </si>
  <si>
    <t>Aug_P06_0500_0.4_3_ni_hi</t>
  </si>
  <si>
    <t>Aug_P06_0500_3_10_ni_hi</t>
  </si>
  <si>
    <t>Aug_P06_0500_10_50_ni_hi</t>
  </si>
  <si>
    <t>Aug_P06_0500_50_200_ni_hi</t>
  </si>
  <si>
    <t>Aug_P06_1000_0.4_3_ni_hi</t>
  </si>
  <si>
    <t>Aug_P06_1000_3_10_ni_hi</t>
  </si>
  <si>
    <t>Aug_P06_1000_10_50_ni_hi</t>
  </si>
  <si>
    <t>Aug_P06_1000_50_200_ni_hi</t>
  </si>
  <si>
    <t>Aug_P07_0001_0.4_3_ni_hi</t>
  </si>
  <si>
    <t>Aug_P07_0001_3_10_ni_hi</t>
  </si>
  <si>
    <t>Aug_P07_0001_10_50_ni_hi</t>
  </si>
  <si>
    <t>Aug_P07_0001_50_200_ni_hi</t>
  </si>
  <si>
    <t>Aug_P07_0025_0.4_3_ni_hi</t>
  </si>
  <si>
    <t>Aug_P07_0025_3_10_ni_hi</t>
  </si>
  <si>
    <t>Aug_P07_0025_10_50_ni_hi</t>
  </si>
  <si>
    <t>Aug_P07_0025_50_200_ni_hi</t>
  </si>
  <si>
    <t>Aug_P07_0025_10_50_nh_hi</t>
  </si>
  <si>
    <t>Aug_P07_0025_50_200_nh_hi</t>
  </si>
  <si>
    <t>Aug_P07_0500_0.4_3_ni_hi</t>
  </si>
  <si>
    <t>Aug_P07_0500_3_10_ni_hi</t>
  </si>
  <si>
    <t>Aug_P07_0500_10_50_ni_hi</t>
  </si>
  <si>
    <t>Aug_P07_0500_50_200_ni_hi</t>
  </si>
  <si>
    <t>Aug_P07_1000_0.4_3_ni_hi</t>
  </si>
  <si>
    <t>Aug_P07_1000_3_10_ni_hi</t>
  </si>
  <si>
    <t>Aug_P07_1000_10_50_ni_hi</t>
  </si>
  <si>
    <t>Aug_P07_1000_50_200_ni_hi</t>
  </si>
  <si>
    <t>Nov_N02_0020_0.4_3_ni_hi</t>
  </si>
  <si>
    <t>Nov_N02_0020_3_10_ni_hi</t>
  </si>
  <si>
    <t>Nov_N02_0020_10_50_ni_hi</t>
  </si>
  <si>
    <t>Nov_N02_0020_50_200_ni_hi</t>
  </si>
  <si>
    <t>Nov_N02_0020_10_50_nh_hi</t>
  </si>
  <si>
    <t>Nov_N02_0020_50_200_nh_hi</t>
  </si>
  <si>
    <t>Nov_N03_0020_0.4_3_ni_hi</t>
  </si>
  <si>
    <t>Nov_N03_0020_3_10_ni_hi</t>
  </si>
  <si>
    <t>Nov_N03_0020_10_50_ni_hi</t>
  </si>
  <si>
    <t>Nov_N03_0020_50_200_ni_hi</t>
  </si>
  <si>
    <t>Nov_N03_0020_10_50_nh_hi</t>
  </si>
  <si>
    <t>Nov_N03_0020_50_200_nh_hi</t>
  </si>
  <si>
    <t>Nov_N03_0300_0.4_3_ni_hi</t>
  </si>
  <si>
    <t>Nov_N03_0300_3_10_ni_hi</t>
  </si>
  <si>
    <t>Nov_N03_0300_10_50_ni_hi</t>
  </si>
  <si>
    <t>Nov_N03_0300_50_200_ni_hi</t>
  </si>
  <si>
    <t>Nov_N04_0020_0.4_3_ni_hi</t>
  </si>
  <si>
    <t>Nov_N04_0020_3_10_ni_hi</t>
  </si>
  <si>
    <t>Nov_N04_0020_10_50_ni_hi</t>
  </si>
  <si>
    <t>Nov_N04_0020_50_200_ni_hi</t>
  </si>
  <si>
    <t>Nov_N04_1000_0.4_3_ni_hi</t>
  </si>
  <si>
    <t>Nov_N04_1000_3_10_ni_hi</t>
  </si>
  <si>
    <t>Nov_N04_1000_10_50_ni_hi</t>
  </si>
  <si>
    <t>Nov_N04_1000_50_200_ni_hi</t>
  </si>
  <si>
    <t>Aug_P07_0025_50_200_nh_60_hi</t>
  </si>
  <si>
    <t>Aug_P07_0025_3_10_ni_60_hi</t>
  </si>
  <si>
    <t>Aug_P07_0500_0.4_3_ex_hi</t>
  </si>
  <si>
    <t>Aug_P07_1000_3_10_ex_hi</t>
  </si>
  <si>
    <t>Aug_P06_0024_0.4_3_ex_hi</t>
  </si>
  <si>
    <t>Aug_P07_0025_3_10_bc_hi</t>
  </si>
  <si>
    <t>Aug_P06_0024_3_10_ex_hi</t>
  </si>
  <si>
    <t>Aug_P06_0024_50_200_bc_hi</t>
  </si>
  <si>
    <t>Aug_P06_0001_0.4_3_li_hi</t>
  </si>
  <si>
    <t>Aug_P06_0001_0.4_3_ex_hi</t>
  </si>
  <si>
    <t>Jan_B16_0001_0.4_3_ni_mi</t>
  </si>
  <si>
    <t>Jan_B16_0001_3_180_ni_mi</t>
  </si>
  <si>
    <t>Jan_B16_1000_0.4_3_ni_mi</t>
  </si>
  <si>
    <t>Jan_B08_0001_3_180_ni_mi</t>
  </si>
  <si>
    <t>Jan_B08_0500_3_180_ni_mi</t>
  </si>
  <si>
    <t>Jan_B08_1000_0.4_3_ni_mi</t>
  </si>
  <si>
    <t>Mar_M04_0001_0.4_3_ni_mi</t>
  </si>
  <si>
    <t>Mar_M04_0020_0.4_3_ni_mi</t>
  </si>
  <si>
    <t>May_P01_0020_0.4_3_ni_mi</t>
  </si>
  <si>
    <t>May_P03_0001_0.4_3_ni_mi</t>
  </si>
  <si>
    <t>May_P03_0015_0.4_3_ni_mi</t>
  </si>
  <si>
    <t>May_P03_0447_0.4_3_ni_mi</t>
  </si>
  <si>
    <t>May_P04_0001_0.4_3_ni_mi</t>
  </si>
  <si>
    <t>May_P04_0001_3_10_ni_mi</t>
  </si>
  <si>
    <t>May_P04_0500_0.4_3_ni_mi</t>
  </si>
  <si>
    <t>May_P04_0500_3_10_ni_mi</t>
  </si>
  <si>
    <t>May_P04_1000_3_10_ni_mi</t>
  </si>
  <si>
    <t>Aug_P05_0001_50_200_ni_mi</t>
  </si>
  <si>
    <t>Aug_P05_0213_50_200_ni_mi</t>
  </si>
  <si>
    <t>Aug_P06_0001_0.4_3_ni_mi</t>
  </si>
  <si>
    <t>Aug_P06_0024_3_10_ni_mi</t>
  </si>
  <si>
    <t>Aug_P06_0024_0.4_3_ni_mi</t>
  </si>
  <si>
    <t>Aug_P06_0500_10_50_ni_mi</t>
  </si>
  <si>
    <t>Aug_P06_0024_50_200_nh_mi</t>
  </si>
  <si>
    <t>Aug_P07_0025_10_50_ni_mi</t>
  </si>
  <si>
    <t>Aug_P07_0025_3_10_ni_mi</t>
  </si>
  <si>
    <t>Aug_P07_0500_0.4_3_ni_mi</t>
  </si>
  <si>
    <t>Aug_P07_1000_3_10_ni_mi</t>
  </si>
  <si>
    <t>Nov_N02_0020_50_200_ni_mi</t>
  </si>
  <si>
    <t>Nov_N03_0020_50_200_ni_mi</t>
  </si>
  <si>
    <t>Nov_N03_0020_0.4_3_ni_mi</t>
  </si>
  <si>
    <t>Nov_N03_0020_10_50_nh_mi</t>
  </si>
  <si>
    <t>Nov_N04_0020_0.4_3_ni_mi</t>
  </si>
  <si>
    <t>Nov_N04_1000_10_50_ni_mi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</si>
</sst>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2" fontId="4" fillId="0" borderId="0" xfId="135" applyNumberFormat="1" applyFont="1" applyAlignment="1">
      <alignment horizontal="left"/>
    </xf>
    <xf numFmtId="2" fontId="4" fillId="0" borderId="0" xfId="66" applyNumberFormat="1" applyFont="1" applyAlignment="1">
      <alignment horizontal="left"/>
    </xf>
    <xf numFmtId="2" fontId="4" fillId="2" borderId="0" xfId="135" applyNumberFormat="1" applyFont="1" applyFill="1" applyAlignment="1">
      <alignment horizontal="left"/>
    </xf>
    <xf numFmtId="0" fontId="4" fillId="0" borderId="0" xfId="135" applyNumberFormat="1" applyFont="1" applyAlignment="1">
      <alignment horizontal="left"/>
    </xf>
    <xf numFmtId="0" fontId="4" fillId="0" borderId="0" xfId="135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66" applyNumberFormat="1" applyFont="1" applyAlignment="1">
      <alignment horizontal="right"/>
    </xf>
    <xf numFmtId="0" fontId="4" fillId="2" borderId="0" xfId="135" applyNumberFormat="1" applyFont="1" applyFill="1" applyAlignment="1">
      <alignment horizontal="left"/>
    </xf>
    <xf numFmtId="0" fontId="4" fillId="2" borderId="0" xfId="135" applyNumberFormat="1" applyFont="1" applyFill="1" applyAlignment="1">
      <alignment horizontal="right"/>
    </xf>
    <xf numFmtId="0" fontId="0" fillId="0" borderId="0" xfId="0" applyAlignment="1">
      <alignment vertical="center" wrapText="1"/>
    </xf>
    <xf numFmtId="0" fontId="4" fillId="0" borderId="0" xfId="135" applyNumberFormat="1" applyFont="1" applyFill="1" applyAlignment="1">
      <alignment horizontal="left"/>
    </xf>
    <xf numFmtId="0" fontId="4" fillId="0" borderId="0" xfId="135" applyNumberFormat="1" applyFont="1" applyFill="1" applyAlignment="1">
      <alignment horizontal="right"/>
    </xf>
    <xf numFmtId="2" fontId="4" fillId="0" borderId="0" xfId="135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0" fillId="0" borderId="0" xfId="0" applyFill="1" applyAlignment="1">
      <alignment vertical="center" wrapText="1"/>
    </xf>
    <xf numFmtId="0" fontId="4" fillId="3" borderId="0" xfId="0" applyNumberFormat="1" applyFont="1" applyFill="1" applyAlignment="1">
      <alignment horizontal="left"/>
    </xf>
    <xf numFmtId="0" fontId="4" fillId="3" borderId="0" xfId="135" applyNumberFormat="1" applyFont="1" applyFill="1" applyAlignment="1">
      <alignment horizontal="left"/>
    </xf>
    <xf numFmtId="0" fontId="4" fillId="3" borderId="0" xfId="135" applyNumberFormat="1" applyFont="1" applyFill="1" applyAlignment="1">
      <alignment horizontal="right"/>
    </xf>
    <xf numFmtId="2" fontId="4" fillId="3" borderId="0" xfId="135" applyNumberFormat="1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4" fillId="3" borderId="0" xfId="66" applyNumberFormat="1" applyFont="1" applyFill="1" applyAlignment="1">
      <alignment horizontal="right"/>
    </xf>
    <xf numFmtId="2" fontId="4" fillId="3" borderId="0" xfId="66" applyNumberFormat="1" applyFont="1" applyFill="1" applyAlignment="1">
      <alignment horizontal="left"/>
    </xf>
    <xf numFmtId="0" fontId="4" fillId="4" borderId="0" xfId="135" applyNumberFormat="1" applyFont="1" applyFill="1" applyAlignment="1">
      <alignment horizontal="left"/>
    </xf>
    <xf numFmtId="0" fontId="4" fillId="4" borderId="0" xfId="135" applyNumberFormat="1" applyFont="1" applyFill="1" applyAlignment="1">
      <alignment horizontal="right"/>
    </xf>
    <xf numFmtId="2" fontId="4" fillId="4" borderId="0" xfId="135" applyNumberFormat="1" applyFont="1" applyFill="1" applyAlignment="1">
      <alignment horizontal="left"/>
    </xf>
    <xf numFmtId="0" fontId="5" fillId="0" borderId="0" xfId="135" applyNumberFormat="1" applyFont="1" applyAlignment="1">
      <alignment horizontal="left"/>
    </xf>
  </cellXfs>
  <cellStyles count="5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Normal" xfId="0" builtinId="0"/>
    <cellStyle name="Standard 2" xfId="49"/>
    <cellStyle name="Standard 3" xfId="66"/>
    <cellStyle name="Standard 4" xfId="13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tabSelected="1" topLeftCell="I1" workbookViewId="0">
      <pane ySplit="1" topLeftCell="A124" activePane="bottomLeft" state="frozen"/>
      <selection pane="bottomLeft" activeCell="N143" sqref="N143"/>
    </sheetView>
  </sheetViews>
  <sheetFormatPr baseColWidth="10" defaultRowHeight="14" x14ac:dyDescent="0"/>
  <cols>
    <col min="1" max="1" width="42" style="4" customWidth="1"/>
    <col min="2" max="2" width="14.6640625" style="4" customWidth="1"/>
    <col min="3" max="3" width="14.33203125" style="4" customWidth="1"/>
    <col min="4" max="4" width="14.83203125" style="5" hidden="1" customWidth="1"/>
    <col min="5" max="6" width="14.83203125" style="4" hidden="1" customWidth="1"/>
    <col min="7" max="8" width="14.83203125" style="1" hidden="1" customWidth="1"/>
    <col min="9" max="9" width="13" style="4" customWidth="1"/>
    <col min="10" max="11" width="12.1640625" style="4" customWidth="1"/>
    <col min="12" max="12" width="14.6640625" style="4" customWidth="1"/>
    <col min="13" max="19" width="10.83203125" style="4"/>
    <col min="20" max="20" width="28" style="4" customWidth="1"/>
    <col min="21" max="23" width="10.83203125" style="4"/>
    <col min="24" max="24" width="14.33203125" style="4" customWidth="1"/>
    <col min="25" max="28" width="10.83203125" style="4"/>
    <col min="29" max="29" width="12.33203125" style="4" customWidth="1"/>
    <col min="30" max="16384" width="10.83203125" style="4"/>
  </cols>
  <sheetData>
    <row r="1" spans="1:30">
      <c r="A1" s="4" t="s">
        <v>0</v>
      </c>
      <c r="C1" s="4" t="s">
        <v>1</v>
      </c>
      <c r="D1" s="5" t="s">
        <v>6</v>
      </c>
      <c r="E1" s="4" t="s">
        <v>66</v>
      </c>
      <c r="F1" s="4" t="s">
        <v>67</v>
      </c>
      <c r="G1" s="1" t="s">
        <v>4</v>
      </c>
      <c r="H1" s="1" t="s">
        <v>5</v>
      </c>
      <c r="I1" s="4" t="s">
        <v>2</v>
      </c>
      <c r="J1" s="4" t="s">
        <v>3</v>
      </c>
      <c r="K1" s="4" t="s">
        <v>259</v>
      </c>
      <c r="L1" s="4" t="s">
        <v>97</v>
      </c>
      <c r="M1" s="4" t="s">
        <v>7</v>
      </c>
      <c r="N1" s="4" t="s">
        <v>8</v>
      </c>
      <c r="O1" s="4" t="s">
        <v>9</v>
      </c>
      <c r="P1" s="4" t="s">
        <v>219</v>
      </c>
      <c r="Q1" s="4" t="s">
        <v>210</v>
      </c>
      <c r="R1" s="4" t="s">
        <v>333</v>
      </c>
      <c r="S1" s="4" t="s">
        <v>459</v>
      </c>
      <c r="T1" s="4" t="s">
        <v>288</v>
      </c>
      <c r="U1" s="4" t="s">
        <v>266</v>
      </c>
      <c r="X1" s="4" t="s">
        <v>1</v>
      </c>
      <c r="AB1" s="4" t="s">
        <v>288</v>
      </c>
    </row>
    <row r="2" spans="1:30" s="8" customFormat="1">
      <c r="C2" s="8" t="s">
        <v>216</v>
      </c>
      <c r="D2" s="9">
        <v>8.6</v>
      </c>
      <c r="G2" s="3">
        <v>1.51</v>
      </c>
      <c r="H2" s="3">
        <v>3.28</v>
      </c>
      <c r="I2" s="8">
        <v>0.4</v>
      </c>
      <c r="J2" s="8">
        <v>3</v>
      </c>
      <c r="K2" s="8" t="s">
        <v>260</v>
      </c>
      <c r="L2" s="8" t="s">
        <v>289</v>
      </c>
      <c r="M2" s="8" t="s">
        <v>12</v>
      </c>
      <c r="N2" s="8" t="s">
        <v>26</v>
      </c>
      <c r="O2" s="8" t="s">
        <v>40</v>
      </c>
      <c r="P2" s="8" t="s">
        <v>74</v>
      </c>
      <c r="Q2" s="8">
        <v>65</v>
      </c>
      <c r="R2" s="8" t="s">
        <v>339</v>
      </c>
      <c r="S2" s="8" t="s">
        <v>460</v>
      </c>
      <c r="T2" s="8" t="str">
        <f>CONCATENATE(L2,"_",I2,"_",J2,"_",R2,"_",S2)</f>
        <v>Jan_B08_0001_0.4_3_ni_hi</v>
      </c>
      <c r="U2" s="8" t="str">
        <f t="shared" ref="U2:U33" si="0">CONCATENATE(C2,".",M2,".",N2,".V4")</f>
        <v>MP1-Pr-19.V4Lf_bc1.V4LrZ_bcr1.V4</v>
      </c>
      <c r="X2" s="8" t="s">
        <v>461</v>
      </c>
      <c r="Y2" s="8" t="str">
        <f>CONCATENATE(X2,"_euk_hiseq")</f>
        <v>MP1_19_euk_hiseq</v>
      </c>
      <c r="AB2" s="8" t="s">
        <v>489</v>
      </c>
      <c r="AD2" s="8" t="str">
        <f>LEFT(AB2,FIND("_ni",AB2)-1)</f>
        <v>Jan_B08_0001_0.4_3</v>
      </c>
    </row>
    <row r="3" spans="1:30">
      <c r="A3" s="6"/>
      <c r="B3" s="6"/>
      <c r="C3" s="4" t="s">
        <v>217</v>
      </c>
      <c r="D3" s="5">
        <v>39.49</v>
      </c>
      <c r="G3" s="1">
        <v>1.89</v>
      </c>
      <c r="H3" s="1">
        <v>2.83</v>
      </c>
      <c r="I3" s="4">
        <v>3</v>
      </c>
      <c r="J3" s="4">
        <v>180</v>
      </c>
      <c r="K3" s="4" t="s">
        <v>260</v>
      </c>
      <c r="L3" s="4" t="s">
        <v>289</v>
      </c>
      <c r="M3" s="4" t="s">
        <v>10</v>
      </c>
      <c r="N3" s="4" t="s">
        <v>11</v>
      </c>
      <c r="O3" s="4" t="s">
        <v>40</v>
      </c>
      <c r="P3" s="4" t="s">
        <v>74</v>
      </c>
      <c r="Q3" s="4">
        <v>65</v>
      </c>
      <c r="R3" s="4" t="s">
        <v>339</v>
      </c>
      <c r="S3" s="4" t="s">
        <v>460</v>
      </c>
      <c r="T3" s="4" t="str">
        <f t="shared" ref="T3:T66" si="1">CONCATENATE(L3,"_",I3,"_",J3,"_",R3,"_",S3)</f>
        <v>Jan_B08_0001_3_180_ni_hi</v>
      </c>
      <c r="U3" s="4" t="str">
        <f t="shared" si="0"/>
        <v>MP1-Pr-51.V4Lf_bc2.V4LrZ_bcr2.V4</v>
      </c>
      <c r="X3" s="4" t="s">
        <v>462</v>
      </c>
      <c r="Y3" s="8" t="str">
        <f t="shared" ref="Y3:Y66" si="2">CONCATENATE(X3,"_euk_hiseq")</f>
        <v>MP1_51_euk_hiseq</v>
      </c>
      <c r="AB3" s="4" t="s">
        <v>490</v>
      </c>
      <c r="AD3" s="8" t="str">
        <f t="shared" ref="AD3:AD66" si="3">LEFT(AB3,FIND("_ni",AB3)-1)</f>
        <v>Jan_B08_0001_3_180</v>
      </c>
    </row>
    <row r="4" spans="1:30">
      <c r="C4" s="4" t="s">
        <v>218</v>
      </c>
      <c r="D4" s="5">
        <v>49.83</v>
      </c>
      <c r="G4" s="1">
        <v>1.82</v>
      </c>
      <c r="H4" s="1">
        <v>2.83</v>
      </c>
      <c r="I4" s="4">
        <v>0.4</v>
      </c>
      <c r="J4" s="4">
        <v>3</v>
      </c>
      <c r="K4" s="4" t="s">
        <v>260</v>
      </c>
      <c r="L4" s="4" t="s">
        <v>290</v>
      </c>
      <c r="M4" s="4" t="s">
        <v>13</v>
      </c>
      <c r="N4" s="4" t="s">
        <v>27</v>
      </c>
      <c r="O4" s="4" t="s">
        <v>40</v>
      </c>
      <c r="P4" s="4" t="s">
        <v>74</v>
      </c>
      <c r="Q4" s="4">
        <v>65</v>
      </c>
      <c r="R4" s="4" t="s">
        <v>339</v>
      </c>
      <c r="S4" s="4" t="s">
        <v>460</v>
      </c>
      <c r="T4" s="4" t="str">
        <f t="shared" si="1"/>
        <v>Jan_B08_0020_0.4_3_ni_hi</v>
      </c>
      <c r="U4" s="4" t="str">
        <f t="shared" si="0"/>
        <v>MP1-Pr-23.V4Lf_bc3.V4LrZ_bcr3.V4</v>
      </c>
      <c r="X4" s="4" t="s">
        <v>463</v>
      </c>
      <c r="Y4" s="8" t="str">
        <f t="shared" si="2"/>
        <v>MP1_23_euk_hiseq</v>
      </c>
      <c r="AB4" s="4" t="s">
        <v>491</v>
      </c>
      <c r="AD4" s="8" t="str">
        <f t="shared" si="3"/>
        <v>Jan_B08_0020_0.4_3</v>
      </c>
    </row>
    <row r="5" spans="1:30">
      <c r="C5" s="4" t="s">
        <v>113</v>
      </c>
      <c r="D5" s="5">
        <v>30.42</v>
      </c>
      <c r="G5" s="1">
        <v>1.82</v>
      </c>
      <c r="H5" s="1">
        <v>2.12</v>
      </c>
      <c r="I5" s="4">
        <v>3</v>
      </c>
      <c r="J5" s="4">
        <v>180</v>
      </c>
      <c r="K5" s="4" t="s">
        <v>260</v>
      </c>
      <c r="L5" s="4" t="s">
        <v>290</v>
      </c>
      <c r="M5" s="4" t="s">
        <v>14</v>
      </c>
      <c r="N5" s="4" t="s">
        <v>28</v>
      </c>
      <c r="O5" s="4" t="s">
        <v>40</v>
      </c>
      <c r="P5" s="4" t="s">
        <v>74</v>
      </c>
      <c r="Q5" s="4">
        <v>65</v>
      </c>
      <c r="R5" s="4" t="s">
        <v>339</v>
      </c>
      <c r="S5" s="4" t="s">
        <v>460</v>
      </c>
      <c r="T5" s="4" t="str">
        <f t="shared" si="1"/>
        <v>Jan_B08_0020_3_180_ni_hi</v>
      </c>
      <c r="U5" s="4" t="str">
        <f t="shared" si="0"/>
        <v>MP1-Pr-55.V4Lf_bc4.V4LrZ_bcr4.V4</v>
      </c>
      <c r="X5" s="4" t="s">
        <v>464</v>
      </c>
      <c r="Y5" s="8" t="str">
        <f t="shared" si="2"/>
        <v>MP1_55_euk_hiseq</v>
      </c>
      <c r="AB5" s="4" t="s">
        <v>492</v>
      </c>
      <c r="AD5" s="8" t="str">
        <f t="shared" si="3"/>
        <v>Jan_B08_0020_3_180</v>
      </c>
    </row>
    <row r="6" spans="1:30">
      <c r="C6" s="4" t="s">
        <v>114</v>
      </c>
      <c r="D6" s="5">
        <v>63.86</v>
      </c>
      <c r="G6" s="1">
        <v>1.83</v>
      </c>
      <c r="H6" s="1">
        <v>2.88</v>
      </c>
      <c r="I6" s="4">
        <v>0.4</v>
      </c>
      <c r="J6" s="4">
        <v>3</v>
      </c>
      <c r="K6" s="4" t="s">
        <v>260</v>
      </c>
      <c r="L6" s="4" t="s">
        <v>291</v>
      </c>
      <c r="M6" s="4" t="s">
        <v>15</v>
      </c>
      <c r="N6" s="4" t="s">
        <v>29</v>
      </c>
      <c r="O6" s="4" t="s">
        <v>40</v>
      </c>
      <c r="P6" s="4" t="s">
        <v>74</v>
      </c>
      <c r="Q6" s="4">
        <v>65</v>
      </c>
      <c r="R6" s="4" t="s">
        <v>339</v>
      </c>
      <c r="S6" s="4" t="s">
        <v>460</v>
      </c>
      <c r="T6" s="4" t="str">
        <f t="shared" si="1"/>
        <v>Jan_B08_0500_0.4_3_ni_hi</v>
      </c>
      <c r="U6" s="4" t="str">
        <f t="shared" si="0"/>
        <v>MP1-Pr-27.V4Lf_bc5.V4LrZ_bcr5.V4</v>
      </c>
      <c r="X6" s="4" t="s">
        <v>465</v>
      </c>
      <c r="Y6" s="8" t="str">
        <f t="shared" si="2"/>
        <v>MP1_27_euk_hiseq</v>
      </c>
      <c r="AB6" s="4" t="s">
        <v>493</v>
      </c>
      <c r="AD6" s="8" t="str">
        <f t="shared" si="3"/>
        <v>Jan_B08_0500_0.4_3</v>
      </c>
    </row>
    <row r="7" spans="1:30">
      <c r="A7" s="6"/>
      <c r="B7" s="6"/>
      <c r="C7" s="4" t="s">
        <v>115</v>
      </c>
      <c r="D7" s="5">
        <v>25.04</v>
      </c>
      <c r="G7" s="1">
        <v>1.88</v>
      </c>
      <c r="H7" s="1">
        <v>2.29</v>
      </c>
      <c r="I7" s="4">
        <v>3</v>
      </c>
      <c r="J7" s="4">
        <v>180</v>
      </c>
      <c r="K7" s="4" t="s">
        <v>260</v>
      </c>
      <c r="L7" s="4" t="s">
        <v>291</v>
      </c>
      <c r="M7" s="4" t="s">
        <v>16</v>
      </c>
      <c r="N7" s="4" t="s">
        <v>30</v>
      </c>
      <c r="O7" s="4" t="s">
        <v>40</v>
      </c>
      <c r="P7" s="4" t="s">
        <v>74</v>
      </c>
      <c r="Q7" s="4">
        <v>65</v>
      </c>
      <c r="R7" s="4" t="s">
        <v>339</v>
      </c>
      <c r="S7" s="4" t="s">
        <v>460</v>
      </c>
      <c r="T7" s="4" t="str">
        <f t="shared" si="1"/>
        <v>Jan_B08_0500_3_180_ni_hi</v>
      </c>
      <c r="U7" s="4" t="str">
        <f t="shared" si="0"/>
        <v>MP1-Pr-59.V4Lf_bc7.V4LrZ_bcr7.V4</v>
      </c>
      <c r="X7" s="4" t="s">
        <v>466</v>
      </c>
      <c r="Y7" s="8" t="str">
        <f t="shared" si="2"/>
        <v>MP1_59_euk_hiseq</v>
      </c>
      <c r="AB7" s="4" t="s">
        <v>494</v>
      </c>
      <c r="AD7" s="8" t="str">
        <f t="shared" si="3"/>
        <v>Jan_B08_0500_3_180</v>
      </c>
    </row>
    <row r="8" spans="1:30">
      <c r="A8" s="6"/>
      <c r="B8" s="6"/>
      <c r="C8" s="4" t="s">
        <v>116</v>
      </c>
      <c r="D8" s="5">
        <v>6.73</v>
      </c>
      <c r="G8" s="1">
        <v>1.77</v>
      </c>
      <c r="H8" s="1">
        <v>-8.52</v>
      </c>
      <c r="I8" s="4">
        <v>0.4</v>
      </c>
      <c r="J8" s="4">
        <v>3</v>
      </c>
      <c r="K8" s="4" t="s">
        <v>260</v>
      </c>
      <c r="L8" s="4" t="s">
        <v>292</v>
      </c>
      <c r="M8" s="4" t="s">
        <v>17</v>
      </c>
      <c r="N8" s="4" t="s">
        <v>31</v>
      </c>
      <c r="O8" s="4" t="s">
        <v>40</v>
      </c>
      <c r="P8" s="4" t="s">
        <v>74</v>
      </c>
      <c r="Q8" s="4">
        <v>65</v>
      </c>
      <c r="R8" s="4" t="s">
        <v>339</v>
      </c>
      <c r="S8" s="4" t="s">
        <v>460</v>
      </c>
      <c r="T8" s="4" t="str">
        <f t="shared" si="1"/>
        <v>Jan_B08_1000_0.4_3_ni_hi</v>
      </c>
      <c r="U8" s="4" t="str">
        <f t="shared" si="0"/>
        <v>MP1-Pr-31.V4Lf_bc8.V4LrZ_bcr8.V4</v>
      </c>
      <c r="X8" s="4" t="s">
        <v>467</v>
      </c>
      <c r="Y8" s="8" t="str">
        <f t="shared" si="2"/>
        <v>MP1_31_euk_hiseq</v>
      </c>
      <c r="AB8" s="4" t="s">
        <v>495</v>
      </c>
      <c r="AD8" s="8" t="str">
        <f t="shared" si="3"/>
        <v>Jan_B08_1000_0.4_3</v>
      </c>
    </row>
    <row r="9" spans="1:30">
      <c r="C9" s="4" t="s">
        <v>117</v>
      </c>
      <c r="D9" s="5">
        <v>12.07</v>
      </c>
      <c r="G9" s="1">
        <v>1.53</v>
      </c>
      <c r="H9" s="1">
        <v>1.53</v>
      </c>
      <c r="I9" s="4">
        <v>3</v>
      </c>
      <c r="J9" s="4">
        <v>180</v>
      </c>
      <c r="K9" s="4" t="s">
        <v>260</v>
      </c>
      <c r="L9" s="4" t="s">
        <v>292</v>
      </c>
      <c r="M9" s="4" t="s">
        <v>18</v>
      </c>
      <c r="N9" s="4" t="s">
        <v>32</v>
      </c>
      <c r="O9" s="4" t="s">
        <v>40</v>
      </c>
      <c r="P9" s="4" t="s">
        <v>74</v>
      </c>
      <c r="Q9" s="4">
        <v>65</v>
      </c>
      <c r="R9" s="4" t="s">
        <v>339</v>
      </c>
      <c r="S9" s="4" t="s">
        <v>460</v>
      </c>
      <c r="T9" s="4" t="str">
        <f t="shared" si="1"/>
        <v>Jan_B08_1000_3_180_ni_hi</v>
      </c>
      <c r="U9" s="4" t="str">
        <f t="shared" si="0"/>
        <v>MP1-Pr-63.V4Lf_bc9.V4LrZ_bcr9.V4</v>
      </c>
      <c r="X9" s="4" t="s">
        <v>468</v>
      </c>
      <c r="Y9" s="8" t="str">
        <f t="shared" si="2"/>
        <v>MP1_63_euk_hiseq</v>
      </c>
      <c r="AB9" s="4" t="s">
        <v>496</v>
      </c>
      <c r="AD9" s="8" t="str">
        <f t="shared" si="3"/>
        <v>Jan_B08_1000_3_180</v>
      </c>
    </row>
    <row r="10" spans="1:30">
      <c r="A10" s="6"/>
      <c r="B10" s="6"/>
      <c r="C10" s="4" t="s">
        <v>118</v>
      </c>
      <c r="D10" s="5">
        <v>21.31</v>
      </c>
      <c r="G10" s="1">
        <v>1.71</v>
      </c>
      <c r="H10" s="1">
        <v>3.67</v>
      </c>
      <c r="I10" s="4">
        <v>0.4</v>
      </c>
      <c r="J10" s="4">
        <v>3</v>
      </c>
      <c r="K10" s="4" t="s">
        <v>260</v>
      </c>
      <c r="L10" s="4" t="s">
        <v>293</v>
      </c>
      <c r="M10" s="4" t="s">
        <v>19</v>
      </c>
      <c r="N10" s="4" t="s">
        <v>34</v>
      </c>
      <c r="O10" s="4" t="s">
        <v>40</v>
      </c>
      <c r="P10" s="4" t="s">
        <v>74</v>
      </c>
      <c r="Q10" s="4">
        <v>65</v>
      </c>
      <c r="R10" s="4" t="s">
        <v>339</v>
      </c>
      <c r="S10" s="4" t="s">
        <v>460</v>
      </c>
      <c r="T10" s="4" t="str">
        <f t="shared" si="1"/>
        <v>Jan_B16_0001_0.4_3_ni_hi</v>
      </c>
      <c r="U10" s="4" t="str">
        <f t="shared" si="0"/>
        <v>MP1-Pr-15.V4Lf_bc10.V4LrZ_bcr10.V4</v>
      </c>
      <c r="X10" s="4" t="s">
        <v>469</v>
      </c>
      <c r="Y10" s="8" t="str">
        <f t="shared" si="2"/>
        <v>MP1_15_euk_hiseq</v>
      </c>
      <c r="AB10" s="4" t="s">
        <v>497</v>
      </c>
      <c r="AD10" s="8" t="str">
        <f t="shared" si="3"/>
        <v>Jan_B16_0001_0.4_3</v>
      </c>
    </row>
    <row r="11" spans="1:30">
      <c r="A11" s="6"/>
      <c r="B11" s="6"/>
      <c r="C11" s="4" t="s">
        <v>119</v>
      </c>
      <c r="D11" s="5">
        <v>30.52</v>
      </c>
      <c r="G11" s="1">
        <v>1.76</v>
      </c>
      <c r="H11" s="1">
        <v>2.69</v>
      </c>
      <c r="I11" s="4">
        <v>3</v>
      </c>
      <c r="J11" s="4">
        <v>180</v>
      </c>
      <c r="K11" s="4" t="s">
        <v>260</v>
      </c>
      <c r="L11" s="4" t="s">
        <v>293</v>
      </c>
      <c r="M11" s="4" t="s">
        <v>20</v>
      </c>
      <c r="N11" s="4" t="s">
        <v>33</v>
      </c>
      <c r="O11" s="4" t="s">
        <v>40</v>
      </c>
      <c r="P11" s="4" t="s">
        <v>74</v>
      </c>
      <c r="Q11" s="4">
        <v>65</v>
      </c>
      <c r="R11" s="4" t="s">
        <v>339</v>
      </c>
      <c r="S11" s="4" t="s">
        <v>460</v>
      </c>
      <c r="T11" s="4" t="str">
        <f t="shared" si="1"/>
        <v>Jan_B16_0001_3_180_ni_hi</v>
      </c>
      <c r="U11" s="4" t="str">
        <f t="shared" si="0"/>
        <v>MP1-Pr-47.V4Lf_bc11.V4LrZ_bcr11.V4</v>
      </c>
      <c r="X11" s="4" t="s">
        <v>470</v>
      </c>
      <c r="Y11" s="8" t="str">
        <f t="shared" si="2"/>
        <v>MP1_47_euk_hiseq</v>
      </c>
      <c r="AB11" s="4" t="s">
        <v>498</v>
      </c>
      <c r="AD11" s="8" t="str">
        <f t="shared" si="3"/>
        <v>Jan_B16_0001_3_180</v>
      </c>
    </row>
    <row r="12" spans="1:30">
      <c r="C12" s="4" t="s">
        <v>120</v>
      </c>
      <c r="D12" s="5">
        <v>18.43</v>
      </c>
      <c r="G12" s="1">
        <v>1.77</v>
      </c>
      <c r="H12" s="1">
        <v>4.46</v>
      </c>
      <c r="I12" s="4">
        <v>0.4</v>
      </c>
      <c r="J12" s="4">
        <v>3</v>
      </c>
      <c r="K12" s="4" t="s">
        <v>260</v>
      </c>
      <c r="L12" s="4" t="s">
        <v>294</v>
      </c>
      <c r="M12" s="4" t="s">
        <v>21</v>
      </c>
      <c r="N12" s="4" t="s">
        <v>35</v>
      </c>
      <c r="O12" s="4" t="s">
        <v>40</v>
      </c>
      <c r="P12" s="4" t="s">
        <v>74</v>
      </c>
      <c r="Q12" s="4">
        <v>65</v>
      </c>
      <c r="R12" s="4" t="s">
        <v>339</v>
      </c>
      <c r="S12" s="4" t="s">
        <v>460</v>
      </c>
      <c r="T12" s="4" t="str">
        <f t="shared" si="1"/>
        <v>Jan_B16_0020_0.4_3_ni_hi</v>
      </c>
      <c r="U12" s="4" t="str">
        <f t="shared" si="0"/>
        <v>MP1-Pr-7.V4Lf_bc12.V4LrZ_bcr12.V4</v>
      </c>
      <c r="X12" s="4" t="s">
        <v>471</v>
      </c>
      <c r="Y12" s="8" t="str">
        <f t="shared" si="2"/>
        <v>MP1_7_euk_hiseq</v>
      </c>
      <c r="AB12" s="4" t="s">
        <v>499</v>
      </c>
      <c r="AD12" s="8" t="str">
        <f t="shared" si="3"/>
        <v>Jan_B16_0020_0.4_3</v>
      </c>
    </row>
    <row r="13" spans="1:30">
      <c r="C13" s="4" t="s">
        <v>121</v>
      </c>
      <c r="D13" s="5">
        <v>31.78</v>
      </c>
      <c r="G13" s="1">
        <v>1.9</v>
      </c>
      <c r="H13" s="1">
        <v>3.18</v>
      </c>
      <c r="I13" s="4">
        <v>3</v>
      </c>
      <c r="J13" s="4">
        <v>180</v>
      </c>
      <c r="K13" s="4" t="s">
        <v>260</v>
      </c>
      <c r="L13" s="4" t="s">
        <v>294</v>
      </c>
      <c r="M13" s="4" t="s">
        <v>22</v>
      </c>
      <c r="N13" s="4" t="s">
        <v>36</v>
      </c>
      <c r="O13" s="4" t="s">
        <v>40</v>
      </c>
      <c r="P13" s="4" t="s">
        <v>74</v>
      </c>
      <c r="Q13" s="4">
        <v>65</v>
      </c>
      <c r="R13" s="4" t="s">
        <v>339</v>
      </c>
      <c r="S13" s="4" t="s">
        <v>460</v>
      </c>
      <c r="T13" s="4" t="str">
        <f t="shared" si="1"/>
        <v>Jan_B16_0020_3_180_ni_hi</v>
      </c>
      <c r="U13" s="4" t="str">
        <f t="shared" si="0"/>
        <v>MP1-Pr-39.V4Lf_bc13.V4LrZ_bcr13.V4</v>
      </c>
      <c r="X13" s="4" t="s">
        <v>472</v>
      </c>
      <c r="Y13" s="8" t="str">
        <f t="shared" si="2"/>
        <v>MP1_39_euk_hiseq</v>
      </c>
      <c r="AB13" s="4" t="s">
        <v>500</v>
      </c>
      <c r="AD13" s="8" t="str">
        <f t="shared" si="3"/>
        <v>Jan_B16_0020_3_180</v>
      </c>
    </row>
    <row r="14" spans="1:30">
      <c r="C14" s="4" t="s">
        <v>122</v>
      </c>
      <c r="D14" s="5">
        <v>24.69</v>
      </c>
      <c r="G14" s="1">
        <v>1.71</v>
      </c>
      <c r="H14" s="1">
        <v>3.02</v>
      </c>
      <c r="I14" s="4">
        <v>0.4</v>
      </c>
      <c r="J14" s="4">
        <v>3</v>
      </c>
      <c r="K14" s="4" t="s">
        <v>260</v>
      </c>
      <c r="L14" s="4" t="s">
        <v>295</v>
      </c>
      <c r="M14" s="4" t="s">
        <v>23</v>
      </c>
      <c r="N14" s="4" t="s">
        <v>37</v>
      </c>
      <c r="O14" s="4" t="s">
        <v>40</v>
      </c>
      <c r="P14" s="4" t="s">
        <v>74</v>
      </c>
      <c r="Q14" s="4">
        <v>65</v>
      </c>
      <c r="R14" s="4" t="s">
        <v>339</v>
      </c>
      <c r="S14" s="4" t="s">
        <v>460</v>
      </c>
      <c r="T14" s="4" t="str">
        <f t="shared" si="1"/>
        <v>Jan_B16_0500_0.4_3_ni_hi</v>
      </c>
      <c r="U14" s="4" t="str">
        <f t="shared" si="0"/>
        <v>MP1-Pr-11.V4Lf_bc14.V4LrZ_bcr14.V4</v>
      </c>
      <c r="X14" s="4" t="s">
        <v>473</v>
      </c>
      <c r="Y14" s="8" t="str">
        <f t="shared" si="2"/>
        <v>MP1_11_euk_hiseq</v>
      </c>
      <c r="AB14" s="4" t="s">
        <v>501</v>
      </c>
      <c r="AD14" s="8" t="str">
        <f t="shared" si="3"/>
        <v>Jan_B16_0500_0.4_3</v>
      </c>
    </row>
    <row r="15" spans="1:30">
      <c r="C15" s="4" t="s">
        <v>123</v>
      </c>
      <c r="D15" s="5">
        <v>8.14</v>
      </c>
      <c r="G15" s="1">
        <v>1.75</v>
      </c>
      <c r="H15" s="1">
        <v>7.91</v>
      </c>
      <c r="I15" s="4">
        <v>3</v>
      </c>
      <c r="J15" s="4">
        <v>180</v>
      </c>
      <c r="K15" s="4" t="s">
        <v>260</v>
      </c>
      <c r="L15" s="4" t="s">
        <v>295</v>
      </c>
      <c r="M15" s="4" t="s">
        <v>24</v>
      </c>
      <c r="N15" s="4" t="s">
        <v>38</v>
      </c>
      <c r="O15" s="4" t="s">
        <v>40</v>
      </c>
      <c r="P15" s="4" t="s">
        <v>74</v>
      </c>
      <c r="Q15" s="4">
        <v>65</v>
      </c>
      <c r="R15" s="4" t="s">
        <v>339</v>
      </c>
      <c r="S15" s="4" t="s">
        <v>460</v>
      </c>
      <c r="T15" s="4" t="str">
        <f t="shared" si="1"/>
        <v>Jan_B16_0500_3_180_ni_hi</v>
      </c>
      <c r="U15" s="4" t="str">
        <f t="shared" si="0"/>
        <v>MP1-Pr-43.V4Lf_bc15.V4LrZ_bcr15.V4</v>
      </c>
      <c r="X15" s="4" t="s">
        <v>474</v>
      </c>
      <c r="Y15" s="8" t="str">
        <f t="shared" si="2"/>
        <v>MP1_43_euk_hiseq</v>
      </c>
      <c r="AB15" s="4" t="s">
        <v>502</v>
      </c>
      <c r="AD15" s="8" t="str">
        <f t="shared" si="3"/>
        <v>Jan_B16_0500_3_180</v>
      </c>
    </row>
    <row r="16" spans="1:30">
      <c r="A16" s="6"/>
      <c r="B16" s="6"/>
      <c r="C16" s="4" t="s">
        <v>124</v>
      </c>
      <c r="D16" s="5">
        <v>7.77</v>
      </c>
      <c r="G16" s="1">
        <v>1.49</v>
      </c>
      <c r="H16" s="1">
        <v>5.29</v>
      </c>
      <c r="I16" s="4">
        <v>0.4</v>
      </c>
      <c r="J16" s="4">
        <v>3</v>
      </c>
      <c r="K16" s="4" t="s">
        <v>260</v>
      </c>
      <c r="L16" s="4" t="s">
        <v>296</v>
      </c>
      <c r="M16" s="4" t="s">
        <v>25</v>
      </c>
      <c r="N16" s="4" t="s">
        <v>39</v>
      </c>
      <c r="O16" s="4" t="s">
        <v>40</v>
      </c>
      <c r="P16" s="4" t="s">
        <v>74</v>
      </c>
      <c r="Q16" s="4">
        <v>65</v>
      </c>
      <c r="R16" s="4" t="s">
        <v>339</v>
      </c>
      <c r="S16" s="4" t="s">
        <v>460</v>
      </c>
      <c r="T16" s="4" t="str">
        <f t="shared" si="1"/>
        <v>Jan_B16_1000_0.4_3_ni_hi</v>
      </c>
      <c r="U16" s="4" t="str">
        <f t="shared" si="0"/>
        <v>MP1-Pr-3.V4Lf_bc16.V4LrZ_bcr16.V4</v>
      </c>
      <c r="X16" s="4" t="s">
        <v>475</v>
      </c>
      <c r="Y16" s="8" t="str">
        <f t="shared" si="2"/>
        <v>MP1_3_euk_hiseq</v>
      </c>
      <c r="AB16" s="4" t="s">
        <v>503</v>
      </c>
      <c r="AD16" s="8" t="str">
        <f t="shared" si="3"/>
        <v>Jan_B16_1000_0.4_3</v>
      </c>
    </row>
    <row r="17" spans="1:30">
      <c r="C17" s="4" t="s">
        <v>125</v>
      </c>
      <c r="D17" s="5">
        <v>6.86</v>
      </c>
      <c r="G17" s="1">
        <v>1.44</v>
      </c>
      <c r="H17" s="1">
        <v>6.65</v>
      </c>
      <c r="I17" s="4">
        <v>3</v>
      </c>
      <c r="J17" s="4">
        <v>180</v>
      </c>
      <c r="K17" s="4" t="s">
        <v>260</v>
      </c>
      <c r="L17" s="4" t="s">
        <v>296</v>
      </c>
      <c r="M17" s="4" t="s">
        <v>12</v>
      </c>
      <c r="N17" s="4" t="s">
        <v>26</v>
      </c>
      <c r="O17" s="4" t="s">
        <v>41</v>
      </c>
      <c r="P17" s="4" t="s">
        <v>74</v>
      </c>
      <c r="Q17" s="4">
        <v>65</v>
      </c>
      <c r="R17" s="4" t="s">
        <v>339</v>
      </c>
      <c r="S17" s="4" t="s">
        <v>460</v>
      </c>
      <c r="T17" s="4" t="str">
        <f t="shared" si="1"/>
        <v>Jan_B16_1000_3_180_ni_hi</v>
      </c>
      <c r="U17" s="4" t="str">
        <f t="shared" si="0"/>
        <v>MP1-Pr-35.V4Lf_bc1.V4LrZ_bcr1.V4</v>
      </c>
      <c r="X17" s="4" t="s">
        <v>476</v>
      </c>
      <c r="Y17" s="8" t="str">
        <f t="shared" si="2"/>
        <v>MP1_35_euk_hiseq</v>
      </c>
      <c r="AB17" s="4" t="s">
        <v>504</v>
      </c>
      <c r="AD17" s="8" t="str">
        <f t="shared" si="3"/>
        <v>Jan_B16_1000_3_180</v>
      </c>
    </row>
    <row r="18" spans="1:30" s="23" customFormat="1">
      <c r="C18" s="23" t="s">
        <v>126</v>
      </c>
      <c r="D18" s="24">
        <v>16.59</v>
      </c>
      <c r="G18" s="25">
        <v>1.63</v>
      </c>
      <c r="H18" s="25">
        <v>1.19</v>
      </c>
      <c r="I18" s="23">
        <v>0.4</v>
      </c>
      <c r="J18" s="23">
        <v>3</v>
      </c>
      <c r="K18" s="23" t="s">
        <v>261</v>
      </c>
      <c r="L18" s="23" t="s">
        <v>297</v>
      </c>
      <c r="M18" s="23" t="s">
        <v>15</v>
      </c>
      <c r="N18" s="23" t="s">
        <v>29</v>
      </c>
      <c r="O18" s="23" t="s">
        <v>50</v>
      </c>
      <c r="P18" s="23" t="s">
        <v>74</v>
      </c>
      <c r="Q18" s="23">
        <v>65</v>
      </c>
      <c r="R18" s="23" t="s">
        <v>339</v>
      </c>
      <c r="S18" s="23" t="s">
        <v>460</v>
      </c>
      <c r="T18" s="23" t="str">
        <f t="shared" si="1"/>
        <v>Mar_M02_0001_0.4_3_ni_hi</v>
      </c>
      <c r="U18" s="23" t="str">
        <f t="shared" si="0"/>
        <v>MP2_f.V4Lf_bc5.V4LrZ_bcr5.V4</v>
      </c>
      <c r="X18" s="23" t="s">
        <v>126</v>
      </c>
      <c r="Y18" s="23" t="str">
        <f t="shared" si="2"/>
        <v>MP2_f_euk_hiseq</v>
      </c>
      <c r="AB18" s="23" t="s">
        <v>505</v>
      </c>
      <c r="AD18" s="8" t="str">
        <f t="shared" si="3"/>
        <v>Mar_M02_0001_0.4_3</v>
      </c>
    </row>
    <row r="19" spans="1:30" s="23" customFormat="1">
      <c r="C19" s="23" t="s">
        <v>127</v>
      </c>
      <c r="D19" s="24">
        <v>20.95</v>
      </c>
      <c r="G19" s="25">
        <v>1.72</v>
      </c>
      <c r="H19" s="25">
        <v>2.79</v>
      </c>
      <c r="I19" s="23">
        <v>3</v>
      </c>
      <c r="J19" s="23">
        <v>180</v>
      </c>
      <c r="K19" s="23" t="s">
        <v>261</v>
      </c>
      <c r="L19" s="23" t="s">
        <v>297</v>
      </c>
      <c r="M19" s="23" t="s">
        <v>16</v>
      </c>
      <c r="N19" s="23" t="s">
        <v>30</v>
      </c>
      <c r="O19" s="23" t="s">
        <v>50</v>
      </c>
      <c r="P19" s="23" t="s">
        <v>74</v>
      </c>
      <c r="Q19" s="23">
        <v>65</v>
      </c>
      <c r="R19" s="23" t="s">
        <v>339</v>
      </c>
      <c r="S19" s="23" t="s">
        <v>460</v>
      </c>
      <c r="T19" s="23" t="str">
        <f t="shared" si="1"/>
        <v>Mar_M02_0001_3_180_ni_hi</v>
      </c>
      <c r="U19" s="23" t="str">
        <f t="shared" si="0"/>
        <v>MP2_e.V4Lf_bc7.V4LrZ_bcr7.V4</v>
      </c>
      <c r="X19" s="23" t="s">
        <v>127</v>
      </c>
      <c r="Y19" s="23" t="str">
        <f t="shared" si="2"/>
        <v>MP2_e_euk_hiseq</v>
      </c>
      <c r="AB19" s="23" t="s">
        <v>506</v>
      </c>
      <c r="AD19" s="8" t="str">
        <f t="shared" si="3"/>
        <v>Mar_M02_0001_3_180</v>
      </c>
    </row>
    <row r="20" spans="1:30" s="23" customFormat="1">
      <c r="C20" s="23" t="s">
        <v>128</v>
      </c>
      <c r="D20" s="24">
        <v>11.45</v>
      </c>
      <c r="G20" s="25">
        <v>1.52</v>
      </c>
      <c r="H20" s="25">
        <v>1.52</v>
      </c>
      <c r="I20" s="23">
        <v>0.4</v>
      </c>
      <c r="J20" s="23">
        <v>3</v>
      </c>
      <c r="K20" s="23" t="s">
        <v>261</v>
      </c>
      <c r="L20" s="23" t="s">
        <v>298</v>
      </c>
      <c r="M20" s="23" t="s">
        <v>13</v>
      </c>
      <c r="N20" s="23" t="s">
        <v>27</v>
      </c>
      <c r="O20" s="23" t="s">
        <v>50</v>
      </c>
      <c r="P20" s="23" t="s">
        <v>74</v>
      </c>
      <c r="Q20" s="23">
        <v>65</v>
      </c>
      <c r="R20" s="23" t="s">
        <v>339</v>
      </c>
      <c r="S20" s="23" t="s">
        <v>460</v>
      </c>
      <c r="T20" s="23" t="str">
        <f t="shared" si="1"/>
        <v>Mar_M02_0320_0.4_3_ni_hi</v>
      </c>
      <c r="U20" s="23" t="str">
        <f t="shared" si="0"/>
        <v>MP2_d.V4Lf_bc3.V4LrZ_bcr3.V4</v>
      </c>
      <c r="X20" s="23" t="s">
        <v>128</v>
      </c>
      <c r="Y20" s="23" t="str">
        <f t="shared" si="2"/>
        <v>MP2_d_euk_hiseq</v>
      </c>
      <c r="AB20" s="23" t="s">
        <v>507</v>
      </c>
      <c r="AD20" s="8" t="str">
        <f t="shared" si="3"/>
        <v>Mar_M02_0320_0.4_3</v>
      </c>
    </row>
    <row r="21" spans="1:30" s="23" customFormat="1">
      <c r="C21" s="23" t="s">
        <v>129</v>
      </c>
      <c r="D21" s="24">
        <v>28.96</v>
      </c>
      <c r="G21" s="25">
        <v>7.37</v>
      </c>
      <c r="H21" s="25">
        <v>7.72</v>
      </c>
      <c r="I21" s="23">
        <v>3</v>
      </c>
      <c r="J21" s="23">
        <v>180</v>
      </c>
      <c r="K21" s="23" t="s">
        <v>261</v>
      </c>
      <c r="L21" s="23" t="s">
        <v>298</v>
      </c>
      <c r="M21" s="23" t="s">
        <v>14</v>
      </c>
      <c r="N21" s="23" t="s">
        <v>28</v>
      </c>
      <c r="O21" s="23" t="s">
        <v>50</v>
      </c>
      <c r="P21" s="23" t="s">
        <v>74</v>
      </c>
      <c r="Q21" s="23">
        <v>65</v>
      </c>
      <c r="R21" s="23" t="s">
        <v>339</v>
      </c>
      <c r="S21" s="23" t="s">
        <v>460</v>
      </c>
      <c r="T21" s="23" t="str">
        <f t="shared" si="1"/>
        <v>Mar_M02_0320_3_180_ni_hi</v>
      </c>
      <c r="U21" s="23" t="str">
        <f t="shared" si="0"/>
        <v>MP2_c.V4Lf_bc4.V4LrZ_bcr4.V4</v>
      </c>
      <c r="X21" s="23" t="s">
        <v>129</v>
      </c>
      <c r="Y21" s="23" t="str">
        <f t="shared" si="2"/>
        <v>MP2_c_euk_hiseq</v>
      </c>
      <c r="AB21" s="23" t="s">
        <v>508</v>
      </c>
      <c r="AD21" s="8" t="str">
        <f t="shared" si="3"/>
        <v>Mar_M02_0320_3_180</v>
      </c>
    </row>
    <row r="22" spans="1:30" s="23" customFormat="1">
      <c r="C22" s="23" t="s">
        <v>130</v>
      </c>
      <c r="D22" s="24">
        <v>3.43</v>
      </c>
      <c r="G22" s="25">
        <v>1.41</v>
      </c>
      <c r="H22" s="25">
        <v>-3.16</v>
      </c>
      <c r="I22" s="23">
        <v>0.4</v>
      </c>
      <c r="J22" s="23">
        <v>3</v>
      </c>
      <c r="K22" s="23" t="s">
        <v>261</v>
      </c>
      <c r="L22" s="23" t="s">
        <v>299</v>
      </c>
      <c r="M22" s="23" t="s">
        <v>12</v>
      </c>
      <c r="N22" s="23" t="s">
        <v>26</v>
      </c>
      <c r="O22" s="23" t="s">
        <v>50</v>
      </c>
      <c r="P22" s="23" t="s">
        <v>74</v>
      </c>
      <c r="Q22" s="23">
        <v>65</v>
      </c>
      <c r="R22" s="23" t="s">
        <v>339</v>
      </c>
      <c r="S22" s="23" t="s">
        <v>460</v>
      </c>
      <c r="T22" s="23" t="str">
        <f t="shared" si="1"/>
        <v>Mar_M02_1000_0.4_3_ni_hi</v>
      </c>
      <c r="U22" s="23" t="str">
        <f t="shared" si="0"/>
        <v>MP2_b.V4Lf_bc1.V4LrZ_bcr1.V4</v>
      </c>
      <c r="X22" s="23" t="s">
        <v>130</v>
      </c>
      <c r="Y22" s="23" t="str">
        <f t="shared" si="2"/>
        <v>MP2_b_euk_hiseq</v>
      </c>
      <c r="AB22" s="23" t="s">
        <v>509</v>
      </c>
      <c r="AD22" s="8" t="str">
        <f t="shared" si="3"/>
        <v>Mar_M02_1000_0.4_3</v>
      </c>
    </row>
    <row r="23" spans="1:30" s="23" customFormat="1">
      <c r="C23" s="23" t="s">
        <v>131</v>
      </c>
      <c r="D23" s="24">
        <v>6.03</v>
      </c>
      <c r="G23" s="25">
        <v>1.38</v>
      </c>
      <c r="H23" s="25">
        <v>4.42</v>
      </c>
      <c r="I23" s="23">
        <v>3</v>
      </c>
      <c r="J23" s="23">
        <v>180</v>
      </c>
      <c r="K23" s="23" t="s">
        <v>261</v>
      </c>
      <c r="L23" s="23" t="s">
        <v>299</v>
      </c>
      <c r="M23" s="23" t="s">
        <v>10</v>
      </c>
      <c r="N23" s="23" t="s">
        <v>11</v>
      </c>
      <c r="O23" s="23" t="s">
        <v>50</v>
      </c>
      <c r="P23" s="23" t="s">
        <v>74</v>
      </c>
      <c r="Q23" s="23">
        <v>65</v>
      </c>
      <c r="R23" s="23" t="s">
        <v>339</v>
      </c>
      <c r="S23" s="23" t="s">
        <v>460</v>
      </c>
      <c r="T23" s="23" t="str">
        <f t="shared" si="1"/>
        <v>Mar_M02_1000_3_180_ni_hi</v>
      </c>
      <c r="U23" s="23" t="str">
        <f t="shared" si="0"/>
        <v>MP2_a.V4Lf_bc2.V4LrZ_bcr2.V4</v>
      </c>
      <c r="X23" s="23" t="s">
        <v>131</v>
      </c>
      <c r="Y23" s="23" t="str">
        <f t="shared" si="2"/>
        <v>MP2_a_euk_hiseq</v>
      </c>
      <c r="AB23" s="23" t="s">
        <v>510</v>
      </c>
      <c r="AD23" s="8" t="str">
        <f t="shared" si="3"/>
        <v>Mar_M02_1000_3_180</v>
      </c>
    </row>
    <row r="24" spans="1:30">
      <c r="C24" s="4" t="s">
        <v>132</v>
      </c>
      <c r="D24" s="5">
        <v>25.93</v>
      </c>
      <c r="G24" s="1">
        <v>1.83</v>
      </c>
      <c r="H24" s="1">
        <v>2.95</v>
      </c>
      <c r="I24" s="4">
        <v>0.4</v>
      </c>
      <c r="J24" s="4">
        <v>3</v>
      </c>
      <c r="K24" s="4" t="s">
        <v>261</v>
      </c>
      <c r="L24" s="4" t="s">
        <v>300</v>
      </c>
      <c r="M24" s="4" t="s">
        <v>17</v>
      </c>
      <c r="N24" s="4" t="s">
        <v>31</v>
      </c>
      <c r="O24" s="4" t="s">
        <v>50</v>
      </c>
      <c r="P24" s="4" t="s">
        <v>74</v>
      </c>
      <c r="Q24" s="4">
        <v>65</v>
      </c>
      <c r="R24" s="4" t="s">
        <v>339</v>
      </c>
      <c r="S24" s="4" t="s">
        <v>460</v>
      </c>
      <c r="T24" s="4" t="str">
        <f t="shared" si="1"/>
        <v>Mar_M03_0001_0.4_3_ni_hi</v>
      </c>
      <c r="U24" s="4" t="str">
        <f t="shared" si="0"/>
        <v>MP2_h.V4Lf_bc8.V4LrZ_bcr8.V4</v>
      </c>
      <c r="X24" s="4" t="s">
        <v>132</v>
      </c>
      <c r="Y24" s="8" t="str">
        <f t="shared" si="2"/>
        <v>MP2_h_euk_hiseq</v>
      </c>
      <c r="AB24" s="4" t="s">
        <v>511</v>
      </c>
      <c r="AD24" s="8" t="str">
        <f t="shared" si="3"/>
        <v>Mar_M03_0001_0.4_3</v>
      </c>
    </row>
    <row r="25" spans="1:30">
      <c r="C25" s="4" t="s">
        <v>133</v>
      </c>
      <c r="D25" s="5">
        <v>13.18</v>
      </c>
      <c r="G25" s="1">
        <v>1.85</v>
      </c>
      <c r="H25" s="1">
        <v>3.55</v>
      </c>
      <c r="I25" s="4">
        <v>3</v>
      </c>
      <c r="J25" s="4">
        <v>180</v>
      </c>
      <c r="K25" s="4" t="s">
        <v>261</v>
      </c>
      <c r="L25" s="4" t="s">
        <v>300</v>
      </c>
      <c r="M25" s="4" t="s">
        <v>18</v>
      </c>
      <c r="N25" s="4" t="s">
        <v>32</v>
      </c>
      <c r="O25" s="4" t="s">
        <v>50</v>
      </c>
      <c r="P25" s="4" t="s">
        <v>74</v>
      </c>
      <c r="Q25" s="4">
        <v>65</v>
      </c>
      <c r="R25" s="4" t="s">
        <v>339</v>
      </c>
      <c r="S25" s="4" t="s">
        <v>460</v>
      </c>
      <c r="T25" s="4" t="str">
        <f t="shared" si="1"/>
        <v>Mar_M03_0001_3_180_ni_hi</v>
      </c>
      <c r="U25" s="4" t="str">
        <f t="shared" si="0"/>
        <v>MP2_g.V4Lf_bc9.V4LrZ_bcr9.V4</v>
      </c>
      <c r="X25" s="4" t="s">
        <v>133</v>
      </c>
      <c r="Y25" s="8" t="str">
        <f t="shared" si="2"/>
        <v>MP2_g_euk_hiseq</v>
      </c>
      <c r="AB25" s="4" t="s">
        <v>512</v>
      </c>
      <c r="AD25" s="8" t="str">
        <f t="shared" si="3"/>
        <v>Mar_M03_0001_3_180</v>
      </c>
    </row>
    <row r="26" spans="1:30">
      <c r="C26" s="4" t="s">
        <v>101</v>
      </c>
      <c r="D26" s="5">
        <v>6.14</v>
      </c>
      <c r="G26" s="1">
        <v>1.51</v>
      </c>
      <c r="H26" s="1">
        <v>-5.15</v>
      </c>
      <c r="I26" s="4">
        <v>0.4</v>
      </c>
      <c r="J26" s="4">
        <v>3</v>
      </c>
      <c r="K26" s="4" t="s">
        <v>261</v>
      </c>
      <c r="L26" s="4" t="s">
        <v>301</v>
      </c>
      <c r="M26" s="4" t="s">
        <v>19</v>
      </c>
      <c r="N26" s="4" t="s">
        <v>34</v>
      </c>
      <c r="O26" s="4" t="s">
        <v>50</v>
      </c>
      <c r="P26" s="4" t="s">
        <v>74</v>
      </c>
      <c r="Q26" s="4">
        <v>65</v>
      </c>
      <c r="R26" s="4" t="s">
        <v>339</v>
      </c>
      <c r="S26" s="4" t="s">
        <v>460</v>
      </c>
      <c r="T26" s="4" t="str">
        <f t="shared" si="1"/>
        <v>Mar_M03_0020_0.4_3_ni_hi</v>
      </c>
      <c r="U26" s="4" t="str">
        <f t="shared" si="0"/>
        <v>MP2_2.V4Lf_bc10.V4LrZ_bcr10.V4</v>
      </c>
      <c r="X26" s="4" t="s">
        <v>101</v>
      </c>
      <c r="Y26" s="8" t="str">
        <f t="shared" si="2"/>
        <v>MP2_2_euk_hiseq</v>
      </c>
      <c r="AB26" s="4" t="s">
        <v>513</v>
      </c>
      <c r="AD26" s="8" t="str">
        <f t="shared" si="3"/>
        <v>Mar_M03_0020_0.4_3</v>
      </c>
    </row>
    <row r="27" spans="1:30">
      <c r="C27" s="4" t="s">
        <v>102</v>
      </c>
      <c r="D27" s="5">
        <v>46.49</v>
      </c>
      <c r="G27" s="1">
        <v>1.76</v>
      </c>
      <c r="H27" s="1">
        <v>2.37</v>
      </c>
      <c r="I27" s="4">
        <v>3</v>
      </c>
      <c r="J27" s="4">
        <v>180</v>
      </c>
      <c r="K27" s="4" t="s">
        <v>261</v>
      </c>
      <c r="L27" s="4" t="s">
        <v>301</v>
      </c>
      <c r="M27" s="4" t="s">
        <v>20</v>
      </c>
      <c r="N27" s="4" t="s">
        <v>33</v>
      </c>
      <c r="O27" s="4" t="s">
        <v>50</v>
      </c>
      <c r="P27" s="4" t="s">
        <v>74</v>
      </c>
      <c r="Q27" s="4">
        <v>65</v>
      </c>
      <c r="R27" s="4" t="s">
        <v>339</v>
      </c>
      <c r="S27" s="4" t="s">
        <v>460</v>
      </c>
      <c r="T27" s="4" t="str">
        <f t="shared" si="1"/>
        <v>Mar_M03_0020_3_180_ni_hi</v>
      </c>
      <c r="U27" s="4" t="str">
        <f t="shared" si="0"/>
        <v>MP2_1.V4Lf_bc11.V4LrZ_bcr11.V4</v>
      </c>
      <c r="X27" s="4" t="s">
        <v>102</v>
      </c>
      <c r="Y27" s="8" t="str">
        <f t="shared" si="2"/>
        <v>MP2_1_euk_hiseq</v>
      </c>
      <c r="AB27" s="4" t="s">
        <v>514</v>
      </c>
      <c r="AD27" s="8" t="str">
        <f t="shared" si="3"/>
        <v>Mar_M03_0020_3_180</v>
      </c>
    </row>
    <row r="28" spans="1:30">
      <c r="A28" s="6"/>
      <c r="B28" s="6"/>
      <c r="C28" s="4" t="s">
        <v>103</v>
      </c>
      <c r="D28" s="5">
        <v>39.770000000000003</v>
      </c>
      <c r="G28" s="1">
        <v>1.77</v>
      </c>
      <c r="H28" s="1">
        <v>2.2000000000000002</v>
      </c>
      <c r="I28" s="4">
        <v>0.4</v>
      </c>
      <c r="J28" s="4">
        <v>3</v>
      </c>
      <c r="K28" s="4" t="s">
        <v>261</v>
      </c>
      <c r="L28" s="4" t="s">
        <v>302</v>
      </c>
      <c r="M28" s="4" t="s">
        <v>21</v>
      </c>
      <c r="N28" s="4" t="s">
        <v>35</v>
      </c>
      <c r="O28" s="4" t="s">
        <v>50</v>
      </c>
      <c r="P28" s="4" t="s">
        <v>74</v>
      </c>
      <c r="Q28" s="4">
        <v>65</v>
      </c>
      <c r="R28" s="4" t="s">
        <v>339</v>
      </c>
      <c r="S28" s="4" t="s">
        <v>460</v>
      </c>
      <c r="T28" s="4" t="str">
        <f t="shared" si="1"/>
        <v>Mar_M04_0001_0.4_3_ni_hi</v>
      </c>
      <c r="U28" s="4" t="str">
        <f t="shared" si="0"/>
        <v>MP2_4.V4Lf_bc12.V4LrZ_bcr12.V4</v>
      </c>
      <c r="X28" s="4" t="s">
        <v>103</v>
      </c>
      <c r="Y28" s="8" t="str">
        <f t="shared" si="2"/>
        <v>MP2_4_euk_hiseq</v>
      </c>
      <c r="AB28" s="4" t="s">
        <v>515</v>
      </c>
      <c r="AD28" s="8" t="str">
        <f t="shared" si="3"/>
        <v>Mar_M04_0001_0.4_3</v>
      </c>
    </row>
    <row r="29" spans="1:30">
      <c r="C29" s="4" t="s">
        <v>104</v>
      </c>
      <c r="D29" s="5">
        <v>32.479999999999997</v>
      </c>
      <c r="G29" s="1">
        <v>1.73</v>
      </c>
      <c r="H29" s="1">
        <v>1.9</v>
      </c>
      <c r="I29" s="4">
        <v>3</v>
      </c>
      <c r="J29" s="4">
        <v>180</v>
      </c>
      <c r="K29" s="4" t="s">
        <v>261</v>
      </c>
      <c r="L29" s="4" t="s">
        <v>302</v>
      </c>
      <c r="M29" s="4" t="s">
        <v>22</v>
      </c>
      <c r="N29" s="4" t="s">
        <v>36</v>
      </c>
      <c r="O29" s="4" t="s">
        <v>50</v>
      </c>
      <c r="P29" s="4" t="s">
        <v>74</v>
      </c>
      <c r="Q29" s="4">
        <v>65</v>
      </c>
      <c r="R29" s="4" t="s">
        <v>339</v>
      </c>
      <c r="S29" s="4" t="s">
        <v>460</v>
      </c>
      <c r="T29" s="4" t="str">
        <f t="shared" si="1"/>
        <v>Mar_M04_0001_3_180_ni_hi</v>
      </c>
      <c r="U29" s="4" t="str">
        <f t="shared" si="0"/>
        <v>MP2_16.V4Lf_bc13.V4LrZ_bcr13.V4</v>
      </c>
      <c r="X29" s="4" t="s">
        <v>104</v>
      </c>
      <c r="Y29" s="8" t="str">
        <f t="shared" si="2"/>
        <v>MP2_16_euk_hiseq</v>
      </c>
      <c r="AB29" s="4" t="s">
        <v>516</v>
      </c>
      <c r="AD29" s="8" t="str">
        <f t="shared" si="3"/>
        <v>Mar_M04_0001_3_180</v>
      </c>
    </row>
    <row r="30" spans="1:30">
      <c r="A30" s="6"/>
      <c r="B30" s="6"/>
      <c r="C30" s="4" t="s">
        <v>105</v>
      </c>
      <c r="D30" s="5">
        <v>35.65</v>
      </c>
      <c r="G30" s="1">
        <v>1.6</v>
      </c>
      <c r="H30" s="1">
        <v>1</v>
      </c>
      <c r="I30" s="4">
        <v>0.4</v>
      </c>
      <c r="J30" s="4">
        <v>3</v>
      </c>
      <c r="K30" s="4" t="s">
        <v>261</v>
      </c>
      <c r="L30" s="4" t="s">
        <v>303</v>
      </c>
      <c r="M30" s="4" t="s">
        <v>23</v>
      </c>
      <c r="N30" s="4" t="s">
        <v>37</v>
      </c>
      <c r="O30" s="4" t="s">
        <v>50</v>
      </c>
      <c r="P30" s="4" t="s">
        <v>74</v>
      </c>
      <c r="Q30" s="4">
        <v>65</v>
      </c>
      <c r="R30" s="4" t="s">
        <v>339</v>
      </c>
      <c r="S30" s="4" t="s">
        <v>460</v>
      </c>
      <c r="T30" s="4" t="str">
        <f t="shared" si="1"/>
        <v>Mar_M04_0020_0.4_3_ni_hi</v>
      </c>
      <c r="U30" s="4" t="str">
        <f t="shared" si="0"/>
        <v>MP2_17.V4Lf_bc14.V4LrZ_bcr14.V4</v>
      </c>
      <c r="X30" s="4" t="s">
        <v>105</v>
      </c>
      <c r="Y30" s="8" t="str">
        <f t="shared" si="2"/>
        <v>MP2_17_euk_hiseq</v>
      </c>
      <c r="AB30" s="4" t="s">
        <v>517</v>
      </c>
      <c r="AD30" s="8" t="str">
        <f t="shared" si="3"/>
        <v>Mar_M04_0020_0.4_3</v>
      </c>
    </row>
    <row r="31" spans="1:30">
      <c r="C31" s="4" t="s">
        <v>106</v>
      </c>
      <c r="D31" s="5">
        <v>41.45</v>
      </c>
      <c r="G31" s="1">
        <v>1.9</v>
      </c>
      <c r="H31" s="1">
        <v>2.84</v>
      </c>
      <c r="I31" s="4">
        <v>3</v>
      </c>
      <c r="J31" s="4">
        <v>180</v>
      </c>
      <c r="K31" s="4" t="s">
        <v>261</v>
      </c>
      <c r="L31" s="4" t="s">
        <v>303</v>
      </c>
      <c r="M31" s="4" t="s">
        <v>24</v>
      </c>
      <c r="N31" s="4" t="s">
        <v>38</v>
      </c>
      <c r="O31" s="4" t="s">
        <v>50</v>
      </c>
      <c r="P31" s="4" t="s">
        <v>74</v>
      </c>
      <c r="Q31" s="4">
        <v>65</v>
      </c>
      <c r="R31" s="4" t="s">
        <v>339</v>
      </c>
      <c r="S31" s="4" t="s">
        <v>460</v>
      </c>
      <c r="T31" s="4" t="str">
        <f t="shared" si="1"/>
        <v>Mar_M04_0020_3_180_ni_hi</v>
      </c>
      <c r="U31" s="4" t="str">
        <f t="shared" si="0"/>
        <v>MP2_18.V4Lf_bc15.V4LrZ_bcr15.V4</v>
      </c>
      <c r="X31" s="4" t="s">
        <v>106</v>
      </c>
      <c r="Y31" s="8" t="str">
        <f t="shared" si="2"/>
        <v>MP2_18_euk_hiseq</v>
      </c>
      <c r="AB31" s="4" t="s">
        <v>518</v>
      </c>
      <c r="AD31" s="8" t="str">
        <f t="shared" si="3"/>
        <v>Mar_M04_0020_3_180</v>
      </c>
    </row>
    <row r="32" spans="1:30">
      <c r="C32" s="4" t="s">
        <v>107</v>
      </c>
      <c r="D32" s="5">
        <v>32.17</v>
      </c>
      <c r="G32" s="1">
        <v>1.73</v>
      </c>
      <c r="H32" s="1">
        <v>1.67</v>
      </c>
      <c r="I32" s="4">
        <v>0.4</v>
      </c>
      <c r="J32" s="4">
        <v>3</v>
      </c>
      <c r="K32" s="4" t="s">
        <v>261</v>
      </c>
      <c r="L32" s="4" t="s">
        <v>304</v>
      </c>
      <c r="M32" s="4" t="s">
        <v>25</v>
      </c>
      <c r="N32" s="4" t="s">
        <v>39</v>
      </c>
      <c r="O32" s="4" t="s">
        <v>50</v>
      </c>
      <c r="P32" s="4" t="s">
        <v>74</v>
      </c>
      <c r="Q32" s="4">
        <v>65</v>
      </c>
      <c r="R32" s="4" t="s">
        <v>339</v>
      </c>
      <c r="S32" s="4" t="s">
        <v>460</v>
      </c>
      <c r="T32" s="4" t="str">
        <f t="shared" si="1"/>
        <v>Mar_M05_0020_0.4_3_ni_hi</v>
      </c>
      <c r="U32" s="4" t="str">
        <f t="shared" si="0"/>
        <v>MP2_19.V4Lf_bc16.V4LrZ_bcr16.V4</v>
      </c>
      <c r="X32" s="4" t="s">
        <v>107</v>
      </c>
      <c r="Y32" s="8" t="str">
        <f t="shared" si="2"/>
        <v>MP2_19_euk_hiseq</v>
      </c>
      <c r="AB32" s="4" t="s">
        <v>519</v>
      </c>
      <c r="AD32" s="8" t="str">
        <f t="shared" si="3"/>
        <v>Mar_M05_0020_0.4_3</v>
      </c>
    </row>
    <row r="33" spans="1:30">
      <c r="C33" s="4" t="s">
        <v>108</v>
      </c>
      <c r="D33" s="5">
        <v>48.1</v>
      </c>
      <c r="G33" s="1">
        <v>1.78</v>
      </c>
      <c r="H33" s="1">
        <v>1.86</v>
      </c>
      <c r="I33" s="4">
        <v>3</v>
      </c>
      <c r="J33" s="4">
        <v>180</v>
      </c>
      <c r="K33" s="4" t="s">
        <v>261</v>
      </c>
      <c r="L33" s="4" t="s">
        <v>304</v>
      </c>
      <c r="M33" s="4" t="s">
        <v>10</v>
      </c>
      <c r="N33" s="4" t="s">
        <v>11</v>
      </c>
      <c r="O33" s="4" t="s">
        <v>41</v>
      </c>
      <c r="P33" s="4" t="s">
        <v>74</v>
      </c>
      <c r="Q33" s="4">
        <v>65</v>
      </c>
      <c r="R33" s="4" t="s">
        <v>339</v>
      </c>
      <c r="S33" s="4" t="s">
        <v>460</v>
      </c>
      <c r="T33" s="4" t="str">
        <f t="shared" si="1"/>
        <v>Mar_M05_0020_3_180_ni_hi</v>
      </c>
      <c r="U33" s="4" t="str">
        <f t="shared" si="0"/>
        <v>MP2_20.V4Lf_bc2.V4LrZ_bcr2.V4</v>
      </c>
      <c r="X33" s="4" t="s">
        <v>108</v>
      </c>
      <c r="Y33" s="8" t="str">
        <f t="shared" si="2"/>
        <v>MP2_20_euk_hiseq</v>
      </c>
      <c r="AB33" s="4" t="s">
        <v>520</v>
      </c>
      <c r="AD33" s="8" t="str">
        <f t="shared" si="3"/>
        <v>Mar_M05_0020_3_180</v>
      </c>
    </row>
    <row r="34" spans="1:30">
      <c r="C34" s="4" t="s">
        <v>109</v>
      </c>
      <c r="D34" s="5">
        <v>19.75</v>
      </c>
      <c r="G34" s="1">
        <v>1.7</v>
      </c>
      <c r="H34" s="1">
        <v>1.8</v>
      </c>
      <c r="I34" s="4">
        <v>0.4</v>
      </c>
      <c r="J34" s="4">
        <v>3</v>
      </c>
      <c r="K34" s="4" t="s">
        <v>261</v>
      </c>
      <c r="L34" s="4" t="s">
        <v>305</v>
      </c>
      <c r="M34" s="4" t="s">
        <v>42</v>
      </c>
      <c r="N34" s="4" t="s">
        <v>46</v>
      </c>
      <c r="O34" s="4" t="s">
        <v>50</v>
      </c>
      <c r="P34" s="4" t="s">
        <v>74</v>
      </c>
      <c r="Q34" s="4">
        <v>65</v>
      </c>
      <c r="R34" s="4" t="s">
        <v>339</v>
      </c>
      <c r="S34" s="4" t="s">
        <v>460</v>
      </c>
      <c r="T34" s="4" t="str">
        <f t="shared" si="1"/>
        <v>Mar_M05_0120_0.4_3_ni_hi</v>
      </c>
      <c r="U34" s="4" t="str">
        <f t="shared" ref="U34:U65" si="4">CONCATENATE(C34,".",M34,".",N34,".V4")</f>
        <v>MP2_21.V4Lf_bc18.V4LrZ_bcr18.V4</v>
      </c>
      <c r="X34" s="4" t="s">
        <v>109</v>
      </c>
      <c r="Y34" s="8" t="str">
        <f t="shared" si="2"/>
        <v>MP2_21_euk_hiseq</v>
      </c>
      <c r="AB34" s="4" t="s">
        <v>521</v>
      </c>
      <c r="AD34" s="8" t="str">
        <f t="shared" si="3"/>
        <v>Mar_M05_0120_0.4_3</v>
      </c>
    </row>
    <row r="35" spans="1:30">
      <c r="C35" s="4" t="s">
        <v>110</v>
      </c>
      <c r="D35" s="5">
        <v>56.03</v>
      </c>
      <c r="G35" s="1">
        <v>1.86</v>
      </c>
      <c r="H35" s="1">
        <v>1.98</v>
      </c>
      <c r="I35" s="4">
        <v>3</v>
      </c>
      <c r="J35" s="4">
        <v>180</v>
      </c>
      <c r="K35" s="4" t="s">
        <v>261</v>
      </c>
      <c r="L35" s="4" t="s">
        <v>305</v>
      </c>
      <c r="M35" s="4" t="s">
        <v>43</v>
      </c>
      <c r="N35" s="4" t="s">
        <v>47</v>
      </c>
      <c r="O35" s="4" t="s">
        <v>50</v>
      </c>
      <c r="P35" s="4" t="s">
        <v>74</v>
      </c>
      <c r="Q35" s="4">
        <v>65</v>
      </c>
      <c r="R35" s="4" t="s">
        <v>339</v>
      </c>
      <c r="S35" s="4" t="s">
        <v>460</v>
      </c>
      <c r="T35" s="4" t="str">
        <f t="shared" si="1"/>
        <v>Mar_M05_0120_3_180_ni_hi</v>
      </c>
      <c r="U35" s="4" t="str">
        <f t="shared" si="4"/>
        <v>MP2_22.V4Lf_bc19.V4LrZ_bcr19.V4</v>
      </c>
      <c r="X35" s="4" t="s">
        <v>110</v>
      </c>
      <c r="Y35" s="8" t="str">
        <f t="shared" si="2"/>
        <v>MP2_22_euk_hiseq</v>
      </c>
      <c r="AB35" s="4" t="s">
        <v>522</v>
      </c>
      <c r="AD35" s="8" t="str">
        <f t="shared" si="3"/>
        <v>Mar_M05_0120_3_180</v>
      </c>
    </row>
    <row r="36" spans="1:30">
      <c r="C36" s="4" t="s">
        <v>111</v>
      </c>
      <c r="D36" s="5">
        <v>36.03</v>
      </c>
      <c r="G36" s="1">
        <v>1.77</v>
      </c>
      <c r="H36" s="1">
        <v>2.08</v>
      </c>
      <c r="I36" s="4">
        <v>0.4</v>
      </c>
      <c r="J36" s="4">
        <v>3</v>
      </c>
      <c r="K36" s="4" t="s">
        <v>261</v>
      </c>
      <c r="L36" s="4" t="s">
        <v>306</v>
      </c>
      <c r="M36" s="4" t="s">
        <v>44</v>
      </c>
      <c r="N36" s="4" t="s">
        <v>48</v>
      </c>
      <c r="O36" s="4" t="s">
        <v>50</v>
      </c>
      <c r="P36" s="4" t="s">
        <v>74</v>
      </c>
      <c r="Q36" s="4">
        <v>65</v>
      </c>
      <c r="R36" s="4" t="s">
        <v>339</v>
      </c>
      <c r="S36" s="4" t="s">
        <v>460</v>
      </c>
      <c r="T36" s="4" t="str">
        <f t="shared" si="1"/>
        <v>Mar_M06_0020_0.4_3_ni_hi</v>
      </c>
      <c r="U36" s="4" t="str">
        <f t="shared" si="4"/>
        <v>MP2_23.V4Lf_bc20.V4LrZ_bcr6.V4</v>
      </c>
      <c r="X36" s="4" t="s">
        <v>111</v>
      </c>
      <c r="Y36" s="8" t="str">
        <f t="shared" si="2"/>
        <v>MP2_23_euk_hiseq</v>
      </c>
      <c r="AB36" s="4" t="s">
        <v>523</v>
      </c>
      <c r="AD36" s="8" t="str">
        <f t="shared" si="3"/>
        <v>Mar_M06_0020_0.4_3</v>
      </c>
    </row>
    <row r="37" spans="1:30">
      <c r="C37" s="4" t="s">
        <v>112</v>
      </c>
      <c r="D37" s="5">
        <v>19.38</v>
      </c>
      <c r="G37" s="1">
        <v>1.43</v>
      </c>
      <c r="H37" s="1">
        <v>1.26</v>
      </c>
      <c r="I37" s="4">
        <v>3</v>
      </c>
      <c r="J37" s="4">
        <v>180</v>
      </c>
      <c r="K37" s="4" t="s">
        <v>261</v>
      </c>
      <c r="L37" s="4" t="s">
        <v>306</v>
      </c>
      <c r="M37" s="4" t="s">
        <v>45</v>
      </c>
      <c r="N37" s="4" t="s">
        <v>49</v>
      </c>
      <c r="O37" s="4" t="s">
        <v>50</v>
      </c>
      <c r="P37" s="4" t="s">
        <v>74</v>
      </c>
      <c r="Q37" s="4">
        <v>65</v>
      </c>
      <c r="R37" s="4" t="s">
        <v>339</v>
      </c>
      <c r="S37" s="4" t="s">
        <v>460</v>
      </c>
      <c r="T37" s="4" t="str">
        <f t="shared" si="1"/>
        <v>Mar_M06_0020_3_180_ni_hi</v>
      </c>
      <c r="U37" s="4" t="str">
        <f t="shared" si="4"/>
        <v>MP2_11.V4Lf_bc6.V4LrZ_bcr20.V4</v>
      </c>
      <c r="X37" s="4" t="s">
        <v>112</v>
      </c>
      <c r="Y37" s="8" t="str">
        <f t="shared" si="2"/>
        <v>MP2_11_euk_hiseq</v>
      </c>
      <c r="AB37" s="4" t="s">
        <v>524</v>
      </c>
      <c r="AD37" s="8" t="str">
        <f t="shared" si="3"/>
        <v>Mar_M06_0020_3_180</v>
      </c>
    </row>
    <row r="38" spans="1:30">
      <c r="C38" s="4" t="s">
        <v>65</v>
      </c>
      <c r="D38" s="5">
        <v>4.9000000000000004</v>
      </c>
      <c r="E38" s="4">
        <v>9.8000000000000004E-2</v>
      </c>
      <c r="F38" s="4">
        <v>3.7999999999999999E-2</v>
      </c>
      <c r="G38" s="1">
        <v>2.56</v>
      </c>
      <c r="H38" s="1">
        <v>4.9000000000000004</v>
      </c>
      <c r="I38" s="4">
        <v>0.4</v>
      </c>
      <c r="J38" s="4">
        <v>3</v>
      </c>
      <c r="K38" s="4" t="s">
        <v>262</v>
      </c>
      <c r="L38" s="4" t="s">
        <v>307</v>
      </c>
      <c r="M38" s="4" t="s">
        <v>12</v>
      </c>
      <c r="N38" s="4" t="s">
        <v>26</v>
      </c>
      <c r="O38" s="4" t="s">
        <v>64</v>
      </c>
      <c r="P38" s="4" t="s">
        <v>74</v>
      </c>
      <c r="Q38" s="4">
        <v>65</v>
      </c>
      <c r="R38" s="4" t="s">
        <v>339</v>
      </c>
      <c r="S38" s="4" t="s">
        <v>460</v>
      </c>
      <c r="T38" s="4" t="str">
        <f t="shared" si="1"/>
        <v>May_P01_0001_0.4_3_ni_hi</v>
      </c>
      <c r="U38" s="4" t="str">
        <f t="shared" si="4"/>
        <v>MP3_NP_23.V4Lf_bc1.V4LrZ_bcr1.V4</v>
      </c>
      <c r="X38" s="4" t="s">
        <v>65</v>
      </c>
      <c r="Y38" s="8" t="str">
        <f t="shared" si="2"/>
        <v>MP3_NP_23_euk_hiseq</v>
      </c>
      <c r="AB38" s="4" t="s">
        <v>525</v>
      </c>
      <c r="AD38" s="8" t="str">
        <f t="shared" si="3"/>
        <v>May_P01_0001_0.4_3</v>
      </c>
    </row>
    <row r="39" spans="1:30">
      <c r="C39" s="4" t="s">
        <v>51</v>
      </c>
      <c r="D39" s="5">
        <v>35.61</v>
      </c>
      <c r="E39" s="4">
        <v>0.71199999999999997</v>
      </c>
      <c r="F39" s="4">
        <v>0.38800000000000001</v>
      </c>
      <c r="G39" s="1">
        <v>1.84</v>
      </c>
      <c r="H39" s="1">
        <v>4.05</v>
      </c>
      <c r="I39" s="4">
        <v>3</v>
      </c>
      <c r="J39" s="4">
        <v>10</v>
      </c>
      <c r="K39" s="4" t="s">
        <v>262</v>
      </c>
      <c r="L39" s="4" t="s">
        <v>307</v>
      </c>
      <c r="M39" s="4" t="s">
        <v>10</v>
      </c>
      <c r="N39" s="4" t="s">
        <v>11</v>
      </c>
      <c r="O39" s="4" t="s">
        <v>64</v>
      </c>
      <c r="P39" s="4" t="s">
        <v>74</v>
      </c>
      <c r="Q39" s="4">
        <v>65</v>
      </c>
      <c r="R39" s="4" t="s">
        <v>339</v>
      </c>
      <c r="S39" s="4" t="s">
        <v>460</v>
      </c>
      <c r="T39" s="4" t="str">
        <f t="shared" si="1"/>
        <v>May_P01_0001_3_10_ni_hi</v>
      </c>
      <c r="U39" s="4" t="str">
        <f t="shared" si="4"/>
        <v>MP3_NP_19.V4Lf_bc2.V4LrZ_bcr2.V4</v>
      </c>
      <c r="X39" s="4" t="s">
        <v>51</v>
      </c>
      <c r="Y39" s="8" t="str">
        <f t="shared" si="2"/>
        <v>MP3_NP_19_euk_hiseq</v>
      </c>
      <c r="AB39" s="4" t="s">
        <v>526</v>
      </c>
      <c r="AD39" s="8" t="str">
        <f t="shared" si="3"/>
        <v>May_P01_0001_3_10</v>
      </c>
    </row>
    <row r="40" spans="1:30">
      <c r="C40" s="4" t="s">
        <v>52</v>
      </c>
      <c r="D40" s="5">
        <v>59</v>
      </c>
      <c r="E40" s="4">
        <v>1.18</v>
      </c>
      <c r="F40" s="4">
        <v>0.62</v>
      </c>
      <c r="G40" s="1">
        <v>1.9</v>
      </c>
      <c r="H40" s="1">
        <v>2.74</v>
      </c>
      <c r="I40" s="4">
        <v>10</v>
      </c>
      <c r="J40" s="4">
        <v>50</v>
      </c>
      <c r="K40" s="4" t="s">
        <v>262</v>
      </c>
      <c r="L40" s="4" t="s">
        <v>307</v>
      </c>
      <c r="M40" s="4" t="s">
        <v>13</v>
      </c>
      <c r="N40" s="4" t="s">
        <v>27</v>
      </c>
      <c r="O40" s="4" t="s">
        <v>64</v>
      </c>
      <c r="P40" s="4" t="s">
        <v>74</v>
      </c>
      <c r="Q40" s="4">
        <v>65</v>
      </c>
      <c r="R40" s="4" t="s">
        <v>339</v>
      </c>
      <c r="S40" s="4" t="s">
        <v>460</v>
      </c>
      <c r="T40" s="4" t="str">
        <f t="shared" si="1"/>
        <v>May_P01_0001_10_50_ni_hi</v>
      </c>
      <c r="U40" s="4" t="str">
        <f t="shared" si="4"/>
        <v>MP3_MI_19.V4Lf_bc3.V4LrZ_bcr3.V4</v>
      </c>
      <c r="X40" s="4" t="s">
        <v>52</v>
      </c>
      <c r="Y40" s="8" t="str">
        <f t="shared" si="2"/>
        <v>MP3_MI_19_euk_hiseq</v>
      </c>
      <c r="AB40" s="4" t="s">
        <v>527</v>
      </c>
      <c r="AD40" s="8" t="str">
        <f t="shared" si="3"/>
        <v>May_P01_0001_10_50</v>
      </c>
    </row>
    <row r="41" spans="1:30">
      <c r="C41" s="4" t="s">
        <v>53</v>
      </c>
      <c r="D41" s="5">
        <v>86.37</v>
      </c>
      <c r="E41" s="4">
        <v>1.7270000000000001</v>
      </c>
      <c r="F41" s="4">
        <v>0.89</v>
      </c>
      <c r="G41" s="1">
        <v>1.94</v>
      </c>
      <c r="H41" s="1">
        <v>2.67</v>
      </c>
      <c r="I41" s="4">
        <v>50</v>
      </c>
      <c r="J41" s="4">
        <v>200</v>
      </c>
      <c r="K41" s="4" t="s">
        <v>262</v>
      </c>
      <c r="L41" s="4" t="s">
        <v>307</v>
      </c>
      <c r="M41" s="4" t="s">
        <v>14</v>
      </c>
      <c r="N41" s="4" t="s">
        <v>28</v>
      </c>
      <c r="O41" s="4" t="s">
        <v>64</v>
      </c>
      <c r="P41" s="4" t="s">
        <v>74</v>
      </c>
      <c r="Q41" s="4">
        <v>65</v>
      </c>
      <c r="R41" s="4" t="s">
        <v>339</v>
      </c>
      <c r="S41" s="4" t="s">
        <v>460</v>
      </c>
      <c r="T41" s="4" t="str">
        <f t="shared" si="1"/>
        <v>May_P01_0001_50_200_ni_hi</v>
      </c>
      <c r="U41" s="4" t="str">
        <f t="shared" si="4"/>
        <v>MP3_MI_18.V4Lf_bc4.V4LrZ_bcr4.V4</v>
      </c>
      <c r="X41" s="4" t="s">
        <v>53</v>
      </c>
      <c r="Y41" s="8" t="str">
        <f t="shared" si="2"/>
        <v>MP3_MI_18_euk_hiseq</v>
      </c>
      <c r="AB41" s="4" t="s">
        <v>528</v>
      </c>
      <c r="AD41" s="8" t="str">
        <f t="shared" si="3"/>
        <v>May_P01_0001_50_200</v>
      </c>
    </row>
    <row r="42" spans="1:30">
      <c r="A42" s="6"/>
      <c r="B42" s="6"/>
      <c r="C42" s="4" t="s">
        <v>54</v>
      </c>
      <c r="D42" s="5">
        <v>8.8870000000000005</v>
      </c>
      <c r="E42" s="4">
        <v>0.17799999999999999</v>
      </c>
      <c r="F42" s="4">
        <v>0.121</v>
      </c>
      <c r="G42" s="1">
        <v>1.47</v>
      </c>
      <c r="H42" s="1">
        <v>-3.4</v>
      </c>
      <c r="I42" s="4">
        <v>0.4</v>
      </c>
      <c r="J42" s="4">
        <v>3</v>
      </c>
      <c r="K42" s="4" t="s">
        <v>262</v>
      </c>
      <c r="L42" s="4" t="s">
        <v>308</v>
      </c>
      <c r="M42" s="4" t="s">
        <v>15</v>
      </c>
      <c r="N42" s="4" t="s">
        <v>29</v>
      </c>
      <c r="O42" s="4" t="s">
        <v>64</v>
      </c>
      <c r="P42" s="4" t="s">
        <v>74</v>
      </c>
      <c r="Q42" s="4">
        <v>65</v>
      </c>
      <c r="R42" s="4" t="s">
        <v>339</v>
      </c>
      <c r="S42" s="4" t="s">
        <v>460</v>
      </c>
      <c r="T42" s="4" t="str">
        <f t="shared" si="1"/>
        <v>May_P01_0020_0.4_3_ni_hi</v>
      </c>
      <c r="U42" s="4" t="str">
        <f t="shared" si="4"/>
        <v>MP3_NP_7.V4Lf_bc5.V4LrZ_bcr5.V4</v>
      </c>
      <c r="X42" s="4" t="s">
        <v>54</v>
      </c>
      <c r="Y42" s="8" t="str">
        <f t="shared" si="2"/>
        <v>MP3_NP_7_euk_hiseq</v>
      </c>
      <c r="AB42" s="4" t="s">
        <v>529</v>
      </c>
      <c r="AD42" s="8" t="str">
        <f t="shared" si="3"/>
        <v>May_P01_0020_0.4_3</v>
      </c>
    </row>
    <row r="43" spans="1:30">
      <c r="C43" s="4" t="s">
        <v>55</v>
      </c>
      <c r="D43" s="5">
        <v>23.17</v>
      </c>
      <c r="E43" s="4">
        <v>0.46300000000000002</v>
      </c>
      <c r="F43" s="4">
        <v>0.26500000000000001</v>
      </c>
      <c r="G43" s="1">
        <v>1.75</v>
      </c>
      <c r="H43" s="1">
        <v>-11.89</v>
      </c>
      <c r="I43" s="4">
        <v>3</v>
      </c>
      <c r="J43" s="4">
        <v>10</v>
      </c>
      <c r="K43" s="4" t="s">
        <v>262</v>
      </c>
      <c r="L43" s="4" t="s">
        <v>308</v>
      </c>
      <c r="M43" s="4" t="s">
        <v>45</v>
      </c>
      <c r="N43" s="4" t="s">
        <v>30</v>
      </c>
      <c r="O43" s="4" t="s">
        <v>64</v>
      </c>
      <c r="P43" s="4" t="s">
        <v>74</v>
      </c>
      <c r="Q43" s="4">
        <v>65</v>
      </c>
      <c r="R43" s="4" t="s">
        <v>339</v>
      </c>
      <c r="S43" s="4" t="s">
        <v>460</v>
      </c>
      <c r="T43" s="4" t="str">
        <f t="shared" si="1"/>
        <v>May_P01_0020_3_10_ni_hi</v>
      </c>
      <c r="U43" s="4" t="str">
        <f t="shared" si="4"/>
        <v>MP3_NP_3.V4Lf_bc6.V4LrZ_bcr7.V4</v>
      </c>
      <c r="X43" s="4" t="s">
        <v>55</v>
      </c>
      <c r="Y43" s="8" t="str">
        <f t="shared" si="2"/>
        <v>MP3_NP_3_euk_hiseq</v>
      </c>
      <c r="AB43" s="4" t="s">
        <v>530</v>
      </c>
      <c r="AD43" s="8" t="str">
        <f t="shared" si="3"/>
        <v>May_P01_0020_3_10</v>
      </c>
    </row>
    <row r="44" spans="1:30">
      <c r="C44" s="4" t="s">
        <v>56</v>
      </c>
      <c r="D44" s="5">
        <v>30.99</v>
      </c>
      <c r="E44" s="4">
        <v>0.62</v>
      </c>
      <c r="F44" s="4">
        <v>0.33500000000000002</v>
      </c>
      <c r="G44" s="1">
        <v>1.85</v>
      </c>
      <c r="H44" s="1">
        <v>3.41</v>
      </c>
      <c r="I44" s="4">
        <v>10</v>
      </c>
      <c r="J44" s="4">
        <v>50</v>
      </c>
      <c r="K44" s="4" t="s">
        <v>262</v>
      </c>
      <c r="L44" s="4" t="s">
        <v>308</v>
      </c>
      <c r="M44" s="4" t="s">
        <v>16</v>
      </c>
      <c r="N44" s="4" t="s">
        <v>48</v>
      </c>
      <c r="O44" s="4" t="s">
        <v>64</v>
      </c>
      <c r="P44" s="4" t="s">
        <v>74</v>
      </c>
      <c r="Q44" s="4">
        <v>65</v>
      </c>
      <c r="R44" s="4" t="s">
        <v>339</v>
      </c>
      <c r="S44" s="4" t="s">
        <v>460</v>
      </c>
      <c r="T44" s="4" t="str">
        <f t="shared" si="1"/>
        <v>May_P01_0020_10_50_ni_hi</v>
      </c>
      <c r="U44" s="4" t="str">
        <f t="shared" si="4"/>
        <v>MP3_MI_6.V4Lf_bc7.V4LrZ_bcr6.V4</v>
      </c>
      <c r="X44" s="4" t="s">
        <v>56</v>
      </c>
      <c r="Y44" s="8" t="str">
        <f t="shared" si="2"/>
        <v>MP3_MI_6_euk_hiseq</v>
      </c>
      <c r="AB44" s="4" t="s">
        <v>531</v>
      </c>
      <c r="AD44" s="8" t="str">
        <f t="shared" si="3"/>
        <v>May_P01_0020_10_50</v>
      </c>
    </row>
    <row r="45" spans="1:30">
      <c r="C45" s="4" t="s">
        <v>57</v>
      </c>
      <c r="D45" s="5">
        <v>62.46</v>
      </c>
      <c r="E45" s="4">
        <v>1.2490000000000001</v>
      </c>
      <c r="F45" s="4">
        <v>0.66900000000000004</v>
      </c>
      <c r="G45" s="1">
        <v>1.87</v>
      </c>
      <c r="H45" s="1">
        <v>2.15</v>
      </c>
      <c r="I45" s="4">
        <v>50</v>
      </c>
      <c r="J45" s="4">
        <v>200</v>
      </c>
      <c r="K45" s="4" t="s">
        <v>262</v>
      </c>
      <c r="L45" s="4" t="s">
        <v>308</v>
      </c>
      <c r="M45" s="4" t="s">
        <v>17</v>
      </c>
      <c r="N45" s="4" t="s">
        <v>31</v>
      </c>
      <c r="O45" s="4" t="s">
        <v>64</v>
      </c>
      <c r="P45" s="4" t="s">
        <v>74</v>
      </c>
      <c r="Q45" s="4">
        <v>65</v>
      </c>
      <c r="R45" s="4" t="s">
        <v>339</v>
      </c>
      <c r="S45" s="4" t="s">
        <v>460</v>
      </c>
      <c r="T45" s="4" t="str">
        <f t="shared" si="1"/>
        <v>May_P01_0020_50_200_ni_hi</v>
      </c>
      <c r="U45" s="4" t="str">
        <f t="shared" si="4"/>
        <v>MP3_MI_4.V4Lf_bc8.V4LrZ_bcr8.V4</v>
      </c>
      <c r="X45" s="4" t="s">
        <v>57</v>
      </c>
      <c r="Y45" s="8" t="str">
        <f t="shared" si="2"/>
        <v>MP3_MI_4_euk_hiseq</v>
      </c>
      <c r="AB45" s="4" t="s">
        <v>532</v>
      </c>
      <c r="AD45" s="8" t="str">
        <f t="shared" si="3"/>
        <v>May_P01_0020_50_200</v>
      </c>
    </row>
    <row r="46" spans="1:30">
      <c r="C46" s="4" t="s">
        <v>58</v>
      </c>
      <c r="D46" s="5">
        <v>21.31</v>
      </c>
      <c r="E46" s="4">
        <v>0.42599999999999999</v>
      </c>
      <c r="F46" s="4">
        <v>0.22800000000000001</v>
      </c>
      <c r="G46" s="1">
        <v>1.87</v>
      </c>
      <c r="H46" s="1">
        <v>2.21</v>
      </c>
      <c r="I46" s="4">
        <v>10</v>
      </c>
      <c r="J46" s="4">
        <v>50</v>
      </c>
      <c r="K46" s="4" t="s">
        <v>262</v>
      </c>
      <c r="L46" s="4" t="s">
        <v>308</v>
      </c>
      <c r="M46" s="4" t="s">
        <v>18</v>
      </c>
      <c r="N46" s="4" t="s">
        <v>32</v>
      </c>
      <c r="O46" s="4" t="s">
        <v>64</v>
      </c>
      <c r="P46" s="4" t="s">
        <v>335</v>
      </c>
      <c r="Q46" s="4">
        <v>65</v>
      </c>
      <c r="R46" s="4" t="s">
        <v>334</v>
      </c>
      <c r="S46" s="4" t="s">
        <v>460</v>
      </c>
      <c r="T46" s="4" t="str">
        <f t="shared" si="1"/>
        <v>May_P01_0020_10_50_nh_hi</v>
      </c>
      <c r="U46" s="4" t="str">
        <f t="shared" si="4"/>
        <v>MP3_MI_12.V4Lf_bc9.V4LrZ_bcr9.V4</v>
      </c>
      <c r="X46" s="4" t="s">
        <v>58</v>
      </c>
      <c r="Y46" s="8" t="str">
        <f t="shared" si="2"/>
        <v>MP3_MI_12_euk_hiseq</v>
      </c>
      <c r="AB46" s="4" t="s">
        <v>533</v>
      </c>
      <c r="AD46" s="8" t="e">
        <f t="shared" si="3"/>
        <v>#VALUE!</v>
      </c>
    </row>
    <row r="47" spans="1:30">
      <c r="C47" s="4" t="s">
        <v>59</v>
      </c>
      <c r="D47" s="5">
        <v>137.4</v>
      </c>
      <c r="E47" s="4">
        <v>2.7490000000000001</v>
      </c>
      <c r="F47" s="4">
        <v>1.4430000000000001</v>
      </c>
      <c r="G47" s="1">
        <v>1.91</v>
      </c>
      <c r="H47" s="1">
        <v>2.06</v>
      </c>
      <c r="I47" s="4">
        <v>50</v>
      </c>
      <c r="J47" s="4">
        <v>200</v>
      </c>
      <c r="K47" s="4" t="s">
        <v>262</v>
      </c>
      <c r="L47" s="4" t="s">
        <v>308</v>
      </c>
      <c r="M47" s="4" t="s">
        <v>19</v>
      </c>
      <c r="N47" s="4" t="s">
        <v>33</v>
      </c>
      <c r="O47" s="4" t="s">
        <v>64</v>
      </c>
      <c r="P47" s="4" t="s">
        <v>335</v>
      </c>
      <c r="Q47" s="4">
        <v>65</v>
      </c>
      <c r="R47" s="4" t="s">
        <v>334</v>
      </c>
      <c r="S47" s="4" t="s">
        <v>460</v>
      </c>
      <c r="T47" s="4" t="str">
        <f t="shared" si="1"/>
        <v>May_P01_0020_50_200_nh_hi</v>
      </c>
      <c r="U47" s="4" t="str">
        <f t="shared" si="4"/>
        <v>MP3_MI_10.V4Lf_bc10.V4LrZ_bcr11.V4</v>
      </c>
      <c r="X47" s="4" t="s">
        <v>59</v>
      </c>
      <c r="Y47" s="8" t="str">
        <f t="shared" si="2"/>
        <v>MP3_MI_10_euk_hiseq</v>
      </c>
      <c r="AB47" s="4" t="s">
        <v>534</v>
      </c>
      <c r="AD47" s="8" t="e">
        <f t="shared" si="3"/>
        <v>#VALUE!</v>
      </c>
    </row>
    <row r="48" spans="1:30">
      <c r="C48" s="4" t="s">
        <v>60</v>
      </c>
      <c r="D48" s="5">
        <v>7.3070000000000004</v>
      </c>
      <c r="E48" s="4">
        <v>0.14599999999999999</v>
      </c>
      <c r="F48" s="4">
        <v>8.1000000000000003E-2</v>
      </c>
      <c r="G48" s="1">
        <v>1.79</v>
      </c>
      <c r="H48" s="1">
        <v>-3.06</v>
      </c>
      <c r="I48" s="4">
        <v>0.4</v>
      </c>
      <c r="J48" s="4">
        <v>3</v>
      </c>
      <c r="K48" s="4" t="s">
        <v>262</v>
      </c>
      <c r="L48" s="4" t="s">
        <v>309</v>
      </c>
      <c r="M48" s="4" t="s">
        <v>20</v>
      </c>
      <c r="N48" s="4" t="s">
        <v>34</v>
      </c>
      <c r="O48" s="4" t="s">
        <v>64</v>
      </c>
      <c r="P48" s="4" t="s">
        <v>74</v>
      </c>
      <c r="Q48" s="4">
        <v>65</v>
      </c>
      <c r="R48" s="4" t="s">
        <v>339</v>
      </c>
      <c r="S48" s="4" t="s">
        <v>460</v>
      </c>
      <c r="T48" s="4" t="str">
        <f t="shared" si="1"/>
        <v>May_P01_0417_0.4_3_ni_hi</v>
      </c>
      <c r="U48" s="4" t="str">
        <f t="shared" si="4"/>
        <v>MP3_NP_39.V4Lf_bc11.V4LrZ_bcr10.V4</v>
      </c>
      <c r="X48" s="4" t="s">
        <v>60</v>
      </c>
      <c r="Y48" s="8" t="str">
        <f t="shared" si="2"/>
        <v>MP3_NP_39_euk_hiseq</v>
      </c>
      <c r="AB48" s="4" t="s">
        <v>535</v>
      </c>
      <c r="AD48" s="8" t="str">
        <f t="shared" si="3"/>
        <v>May_P01_0417_0.4_3</v>
      </c>
    </row>
    <row r="49" spans="1:30">
      <c r="C49" s="4" t="s">
        <v>61</v>
      </c>
      <c r="D49" s="5">
        <v>18.649999999999999</v>
      </c>
      <c r="E49" s="4">
        <v>0.373</v>
      </c>
      <c r="F49" s="4">
        <v>0.219</v>
      </c>
      <c r="G49" s="1">
        <v>1.7</v>
      </c>
      <c r="H49" s="1">
        <v>2.56</v>
      </c>
      <c r="I49" s="4">
        <v>3</v>
      </c>
      <c r="J49" s="4">
        <v>10</v>
      </c>
      <c r="K49" s="4" t="s">
        <v>262</v>
      </c>
      <c r="L49" s="4" t="s">
        <v>309</v>
      </c>
      <c r="M49" s="4" t="s">
        <v>21</v>
      </c>
      <c r="N49" s="4" t="s">
        <v>35</v>
      </c>
      <c r="O49" s="4" t="s">
        <v>64</v>
      </c>
      <c r="P49" s="4" t="s">
        <v>74</v>
      </c>
      <c r="Q49" s="4">
        <v>65</v>
      </c>
      <c r="R49" s="4" t="s">
        <v>339</v>
      </c>
      <c r="S49" s="4" t="s">
        <v>460</v>
      </c>
      <c r="T49" s="4" t="str">
        <f t="shared" si="1"/>
        <v>May_P01_0417_3_10_ni_hi</v>
      </c>
      <c r="U49" s="4" t="str">
        <f t="shared" si="4"/>
        <v>MP3_NP_35.V4Lf_bc12.V4LrZ_bcr12.V4</v>
      </c>
      <c r="X49" s="4" t="s">
        <v>61</v>
      </c>
      <c r="Y49" s="8" t="str">
        <f t="shared" si="2"/>
        <v>MP3_NP_35_euk_hiseq</v>
      </c>
      <c r="AB49" s="4" t="s">
        <v>536</v>
      </c>
      <c r="AD49" s="8" t="str">
        <f t="shared" si="3"/>
        <v>May_P01_0417_3_10</v>
      </c>
    </row>
    <row r="50" spans="1:30">
      <c r="C50" s="4" t="s">
        <v>62</v>
      </c>
      <c r="D50" s="5">
        <v>9.4529999999999994</v>
      </c>
      <c r="E50" s="4">
        <v>0.189</v>
      </c>
      <c r="F50" s="4">
        <v>9.6000000000000002E-2</v>
      </c>
      <c r="G50" s="1">
        <v>1.96</v>
      </c>
      <c r="H50" s="1">
        <v>1.46</v>
      </c>
      <c r="I50" s="4">
        <v>10</v>
      </c>
      <c r="J50" s="4">
        <v>50</v>
      </c>
      <c r="K50" s="4" t="s">
        <v>262</v>
      </c>
      <c r="L50" s="4" t="s">
        <v>309</v>
      </c>
      <c r="M50" s="4" t="s">
        <v>22</v>
      </c>
      <c r="N50" s="4" t="s">
        <v>36</v>
      </c>
      <c r="O50" s="4" t="s">
        <v>64</v>
      </c>
      <c r="P50" s="4" t="s">
        <v>74</v>
      </c>
      <c r="Q50" s="4">
        <v>65</v>
      </c>
      <c r="R50" s="4" t="s">
        <v>339</v>
      </c>
      <c r="S50" s="4" t="s">
        <v>460</v>
      </c>
      <c r="T50" s="4" t="str">
        <f t="shared" si="1"/>
        <v>May_P01_0417_10_50_ni_hi</v>
      </c>
      <c r="U50" s="4" t="str">
        <f t="shared" si="4"/>
        <v>MP3_MI_25.V4Lf_bc13.V4LrZ_bcr13.V4</v>
      </c>
      <c r="X50" s="4" t="s">
        <v>62</v>
      </c>
      <c r="Y50" s="8" t="str">
        <f t="shared" si="2"/>
        <v>MP3_MI_25_euk_hiseq</v>
      </c>
      <c r="AB50" s="4" t="s">
        <v>537</v>
      </c>
      <c r="AD50" s="8" t="str">
        <f t="shared" si="3"/>
        <v>May_P01_0417_10_50</v>
      </c>
    </row>
    <row r="51" spans="1:30">
      <c r="C51" s="4" t="s">
        <v>63</v>
      </c>
      <c r="D51" s="5">
        <v>8.0649999999999995</v>
      </c>
      <c r="E51" s="4">
        <v>0.161</v>
      </c>
      <c r="F51" s="4">
        <v>0.10299999999999999</v>
      </c>
      <c r="G51" s="1">
        <v>1.57</v>
      </c>
      <c r="H51" s="1">
        <v>2.3199999999999998</v>
      </c>
      <c r="I51" s="4">
        <v>50</v>
      </c>
      <c r="J51" s="4">
        <v>200</v>
      </c>
      <c r="K51" s="4" t="s">
        <v>262</v>
      </c>
      <c r="L51" s="4" t="s">
        <v>309</v>
      </c>
      <c r="M51" s="4" t="s">
        <v>23</v>
      </c>
      <c r="N51" s="4" t="s">
        <v>37</v>
      </c>
      <c r="O51" s="4" t="s">
        <v>64</v>
      </c>
      <c r="P51" s="4" t="s">
        <v>74</v>
      </c>
      <c r="Q51" s="4">
        <v>65</v>
      </c>
      <c r="R51" s="4" t="s">
        <v>339</v>
      </c>
      <c r="S51" s="4" t="s">
        <v>460</v>
      </c>
      <c r="T51" s="4" t="str">
        <f t="shared" si="1"/>
        <v>May_P01_0417_50_200_ni_hi</v>
      </c>
      <c r="U51" s="4" t="str">
        <f t="shared" si="4"/>
        <v>MP3_MI_23.V4Lf_bc14.V4LrZ_bcr14.V4</v>
      </c>
      <c r="X51" s="4" t="s">
        <v>63</v>
      </c>
      <c r="Y51" s="8" t="str">
        <f t="shared" si="2"/>
        <v>MP3_MI_23_euk_hiseq</v>
      </c>
      <c r="AB51" s="4" t="s">
        <v>538</v>
      </c>
      <c r="AD51" s="8" t="str">
        <f t="shared" si="3"/>
        <v>May_P01_0417_50_200</v>
      </c>
    </row>
    <row r="52" spans="1:30">
      <c r="A52" s="6"/>
      <c r="B52" s="6"/>
      <c r="C52" s="4" t="s">
        <v>229</v>
      </c>
      <c r="D52" s="7">
        <v>32.57</v>
      </c>
      <c r="E52" s="4">
        <v>0.48399999999999999</v>
      </c>
      <c r="F52" s="4">
        <v>0.25700000000000001</v>
      </c>
      <c r="G52" s="2">
        <v>1.55</v>
      </c>
      <c r="H52" s="2">
        <v>0.93</v>
      </c>
      <c r="I52" s="4">
        <v>0.4</v>
      </c>
      <c r="J52" s="4">
        <v>3</v>
      </c>
      <c r="K52" s="4" t="s">
        <v>262</v>
      </c>
      <c r="L52" s="4" t="s">
        <v>310</v>
      </c>
      <c r="M52" s="4" t="s">
        <v>24</v>
      </c>
      <c r="N52" s="4" t="s">
        <v>38</v>
      </c>
      <c r="O52" s="4" t="s">
        <v>64</v>
      </c>
      <c r="P52" s="4" t="s">
        <v>74</v>
      </c>
      <c r="Q52" s="4">
        <v>65</v>
      </c>
      <c r="R52" s="4" t="s">
        <v>339</v>
      </c>
      <c r="S52" s="4" t="s">
        <v>460</v>
      </c>
      <c r="T52" s="4" t="str">
        <f t="shared" si="1"/>
        <v>May_P03_0001_0.4_3_ni_hi</v>
      </c>
      <c r="U52" s="4" t="str">
        <f t="shared" si="4"/>
        <v>MP3_NP_55.V4Lf_bc15.V4LrZ_bcr15.V4</v>
      </c>
      <c r="X52" s="4" t="s">
        <v>229</v>
      </c>
      <c r="Y52" s="8" t="str">
        <f t="shared" si="2"/>
        <v>MP3_NP_55_euk_hiseq</v>
      </c>
      <c r="AB52" s="4" t="s">
        <v>539</v>
      </c>
      <c r="AD52" s="8" t="str">
        <f t="shared" si="3"/>
        <v>May_P03_0001_0.4_3</v>
      </c>
    </row>
    <row r="53" spans="1:30">
      <c r="C53" s="4" t="s">
        <v>231</v>
      </c>
      <c r="D53" s="7">
        <v>92.32</v>
      </c>
      <c r="E53" s="4">
        <v>0.91500000000000004</v>
      </c>
      <c r="F53" s="4">
        <v>0.5</v>
      </c>
      <c r="G53" s="2">
        <v>1.85</v>
      </c>
      <c r="H53" s="2">
        <v>2.0299999999999998</v>
      </c>
      <c r="I53" s="4">
        <v>3</v>
      </c>
      <c r="J53" s="4">
        <v>10</v>
      </c>
      <c r="K53" s="4" t="s">
        <v>262</v>
      </c>
      <c r="L53" s="4" t="s">
        <v>310</v>
      </c>
      <c r="M53" s="4" t="s">
        <v>25</v>
      </c>
      <c r="N53" s="4" t="s">
        <v>39</v>
      </c>
      <c r="O53" s="4" t="s">
        <v>64</v>
      </c>
      <c r="P53" s="4" t="s">
        <v>74</v>
      </c>
      <c r="Q53" s="4">
        <v>65</v>
      </c>
      <c r="R53" s="4" t="s">
        <v>339</v>
      </c>
      <c r="S53" s="4" t="s">
        <v>460</v>
      </c>
      <c r="T53" s="4" t="str">
        <f t="shared" si="1"/>
        <v>May_P03_0001_3_10_ni_hi</v>
      </c>
      <c r="U53" s="4" t="str">
        <f t="shared" si="4"/>
        <v>MP3_NP_51.V4Lf_bc16.V4LrZ_bcr16.V4</v>
      </c>
      <c r="X53" s="4" t="s">
        <v>231</v>
      </c>
      <c r="Y53" s="8" t="str">
        <f t="shared" si="2"/>
        <v>MP3_NP_51_euk_hiseq</v>
      </c>
      <c r="AB53" s="4" t="s">
        <v>540</v>
      </c>
      <c r="AD53" s="8" t="str">
        <f t="shared" si="3"/>
        <v>May_P03_0001_3_10</v>
      </c>
    </row>
    <row r="54" spans="1:30">
      <c r="C54" s="4" t="s">
        <v>70</v>
      </c>
      <c r="D54" s="5">
        <v>22.35</v>
      </c>
      <c r="E54" s="4">
        <v>0.44700000000000001</v>
      </c>
      <c r="F54" s="4">
        <v>0.248</v>
      </c>
      <c r="G54" s="1">
        <v>1.8</v>
      </c>
      <c r="H54" s="1">
        <v>3.57</v>
      </c>
      <c r="I54" s="4">
        <v>10</v>
      </c>
      <c r="J54" s="4">
        <v>50</v>
      </c>
      <c r="K54" s="4" t="s">
        <v>262</v>
      </c>
      <c r="L54" s="4" t="s">
        <v>310</v>
      </c>
      <c r="M54" s="4" t="s">
        <v>13</v>
      </c>
      <c r="N54" s="4" t="s">
        <v>27</v>
      </c>
      <c r="O54" s="4" t="s">
        <v>41</v>
      </c>
      <c r="P54" s="4" t="s">
        <v>74</v>
      </c>
      <c r="Q54" s="4">
        <v>65</v>
      </c>
      <c r="R54" s="4" t="s">
        <v>339</v>
      </c>
      <c r="S54" s="4" t="s">
        <v>460</v>
      </c>
      <c r="T54" s="4" t="str">
        <f t="shared" si="1"/>
        <v>May_P03_0001_10_50_ni_hi</v>
      </c>
      <c r="U54" s="4" t="str">
        <f t="shared" si="4"/>
        <v>MP3_MI_35.V4Lf_bc3.V4LrZ_bcr3.V4</v>
      </c>
      <c r="X54" s="4" t="s">
        <v>70</v>
      </c>
      <c r="Y54" s="8" t="str">
        <f t="shared" si="2"/>
        <v>MP3_MI_35_euk_hiseq</v>
      </c>
      <c r="AB54" s="4" t="s">
        <v>541</v>
      </c>
      <c r="AD54" s="8" t="str">
        <f t="shared" si="3"/>
        <v>May_P03_0001_10_50</v>
      </c>
    </row>
    <row r="55" spans="1:30">
      <c r="C55" s="4" t="s">
        <v>69</v>
      </c>
      <c r="D55" s="5">
        <v>11.14</v>
      </c>
      <c r="E55" s="4">
        <v>0.223</v>
      </c>
      <c r="F55" s="4">
        <v>0.124</v>
      </c>
      <c r="G55" s="1">
        <v>1.8</v>
      </c>
      <c r="H55" s="1">
        <v>12.19</v>
      </c>
      <c r="I55" s="4">
        <v>50</v>
      </c>
      <c r="J55" s="4">
        <v>200</v>
      </c>
      <c r="K55" s="4" t="s">
        <v>262</v>
      </c>
      <c r="L55" s="4" t="s">
        <v>310</v>
      </c>
      <c r="M55" s="4" t="s">
        <v>42</v>
      </c>
      <c r="N55" s="4" t="s">
        <v>46</v>
      </c>
      <c r="O55" s="4" t="s">
        <v>64</v>
      </c>
      <c r="P55" s="4" t="s">
        <v>74</v>
      </c>
      <c r="Q55" s="4">
        <v>65</v>
      </c>
      <c r="R55" s="4" t="s">
        <v>339</v>
      </c>
      <c r="S55" s="4" t="s">
        <v>460</v>
      </c>
      <c r="T55" s="4" t="str">
        <f t="shared" si="1"/>
        <v>May_P03_0001_50_200_ni_hi</v>
      </c>
      <c r="U55" s="4" t="str">
        <f t="shared" si="4"/>
        <v>MP3_MI_32.V4Lf_bc18.V4LrZ_bcr18.V4</v>
      </c>
      <c r="X55" s="4" t="s">
        <v>69</v>
      </c>
      <c r="Y55" s="8" t="str">
        <f t="shared" si="2"/>
        <v>MP3_MI_32_euk_hiseq</v>
      </c>
      <c r="AB55" s="4" t="s">
        <v>542</v>
      </c>
      <c r="AD55" s="8" t="str">
        <f t="shared" si="3"/>
        <v>May_P03_0001_50_200</v>
      </c>
    </row>
    <row r="56" spans="1:30">
      <c r="A56" s="6"/>
      <c r="B56" s="6"/>
      <c r="C56" s="4" t="s">
        <v>71</v>
      </c>
      <c r="D56" s="5">
        <v>24.71</v>
      </c>
      <c r="E56" s="4">
        <v>0.49399999999999999</v>
      </c>
      <c r="F56" s="4">
        <v>0.28499999999999998</v>
      </c>
      <c r="G56" s="1">
        <v>1.73</v>
      </c>
      <c r="H56" s="1">
        <v>3.69</v>
      </c>
      <c r="I56" s="4">
        <v>0.4</v>
      </c>
      <c r="J56" s="4">
        <v>3</v>
      </c>
      <c r="K56" s="4" t="s">
        <v>262</v>
      </c>
      <c r="L56" s="4" t="s">
        <v>311</v>
      </c>
      <c r="M56" s="4" t="s">
        <v>43</v>
      </c>
      <c r="N56" s="4" t="s">
        <v>47</v>
      </c>
      <c r="O56" s="4" t="s">
        <v>64</v>
      </c>
      <c r="P56" s="4" t="s">
        <v>74</v>
      </c>
      <c r="Q56" s="4">
        <v>65</v>
      </c>
      <c r="R56" s="4" t="s">
        <v>339</v>
      </c>
      <c r="S56" s="4" t="s">
        <v>460</v>
      </c>
      <c r="T56" s="4" t="str">
        <f t="shared" si="1"/>
        <v>May_P03_0015_0.4_3_ni_hi</v>
      </c>
      <c r="U56" s="4" t="str">
        <f t="shared" si="4"/>
        <v>MP3_NP_87.V4Lf_bc19.V4LrZ_bcr19.V4</v>
      </c>
      <c r="X56" s="4" t="s">
        <v>71</v>
      </c>
      <c r="Y56" s="8" t="str">
        <f t="shared" si="2"/>
        <v>MP3_NP_87_euk_hiseq</v>
      </c>
      <c r="AB56" s="4" t="s">
        <v>543</v>
      </c>
      <c r="AD56" s="8" t="str">
        <f t="shared" si="3"/>
        <v>May_P03_0015_0.4_3</v>
      </c>
    </row>
    <row r="57" spans="1:30">
      <c r="C57" s="4" t="s">
        <v>72</v>
      </c>
      <c r="D57" s="5">
        <v>68.709999999999994</v>
      </c>
      <c r="E57" s="4">
        <v>1.3740000000000001</v>
      </c>
      <c r="F57" s="4">
        <v>0.69799999999999995</v>
      </c>
      <c r="G57" s="1">
        <v>1.97</v>
      </c>
      <c r="H57" s="1">
        <v>2.84</v>
      </c>
      <c r="I57" s="4">
        <v>3</v>
      </c>
      <c r="J57" s="4">
        <v>10</v>
      </c>
      <c r="K57" s="4" t="s">
        <v>262</v>
      </c>
      <c r="L57" s="4" t="s">
        <v>311</v>
      </c>
      <c r="M57" s="4" t="s">
        <v>44</v>
      </c>
      <c r="N57" s="4" t="s">
        <v>49</v>
      </c>
      <c r="O57" s="4" t="s">
        <v>64</v>
      </c>
      <c r="P57" s="4" t="s">
        <v>74</v>
      </c>
      <c r="Q57" s="4">
        <v>65</v>
      </c>
      <c r="R57" s="4" t="s">
        <v>339</v>
      </c>
      <c r="S57" s="4" t="s">
        <v>460</v>
      </c>
      <c r="T57" s="4" t="str">
        <f t="shared" si="1"/>
        <v>May_P03_0015_3_10_ni_hi</v>
      </c>
      <c r="U57" s="4" t="str">
        <f t="shared" si="4"/>
        <v>MP3_NP_75.V4Lf_bc20.V4LrZ_bcr20.V4</v>
      </c>
      <c r="X57" s="4" t="s">
        <v>72</v>
      </c>
      <c r="Y57" s="8" t="str">
        <f t="shared" si="2"/>
        <v>MP3_NP_75_euk_hiseq</v>
      </c>
      <c r="AB57" s="4" t="s">
        <v>544</v>
      </c>
      <c r="AD57" s="8" t="str">
        <f t="shared" si="3"/>
        <v>May_P03_0015_3_10</v>
      </c>
    </row>
    <row r="58" spans="1:30">
      <c r="C58" s="4" t="s">
        <v>68</v>
      </c>
      <c r="D58" s="5">
        <v>324.60000000000002</v>
      </c>
      <c r="E58" s="4">
        <v>6.4930000000000003</v>
      </c>
      <c r="F58" s="4">
        <v>3.26</v>
      </c>
      <c r="G58" s="1">
        <v>1.99</v>
      </c>
      <c r="H58" s="1">
        <v>0.88</v>
      </c>
      <c r="I58" s="4">
        <v>10</v>
      </c>
      <c r="J58" s="4">
        <v>50</v>
      </c>
      <c r="K58" s="4" t="s">
        <v>262</v>
      </c>
      <c r="L58" s="4" t="s">
        <v>311</v>
      </c>
      <c r="M58" s="4" t="s">
        <v>12</v>
      </c>
      <c r="N58" s="4" t="s">
        <v>26</v>
      </c>
      <c r="O58" s="4" t="s">
        <v>249</v>
      </c>
      <c r="P58" s="4" t="s">
        <v>74</v>
      </c>
      <c r="Q58" s="4">
        <v>65</v>
      </c>
      <c r="R58" s="4" t="s">
        <v>339</v>
      </c>
      <c r="S58" s="4" t="s">
        <v>460</v>
      </c>
      <c r="T58" s="4" t="str">
        <f t="shared" si="1"/>
        <v>May_P03_0015_10_50_ni_hi</v>
      </c>
      <c r="U58" s="4" t="str">
        <f t="shared" si="4"/>
        <v>MP3_MI_31.V4Lf_bc1.V4LrZ_bcr1.V4</v>
      </c>
      <c r="X58" s="4" t="s">
        <v>68</v>
      </c>
      <c r="Y58" s="8" t="str">
        <f t="shared" si="2"/>
        <v>MP3_MI_31_euk_hiseq</v>
      </c>
      <c r="AB58" s="4" t="s">
        <v>545</v>
      </c>
      <c r="AD58" s="8" t="str">
        <f t="shared" si="3"/>
        <v>May_P03_0015_10_50</v>
      </c>
    </row>
    <row r="59" spans="1:30">
      <c r="C59" s="4" t="s">
        <v>73</v>
      </c>
      <c r="D59" s="5">
        <v>152</v>
      </c>
      <c r="E59" s="4">
        <v>3.04</v>
      </c>
      <c r="F59" s="4">
        <v>1.5860000000000001</v>
      </c>
      <c r="G59" s="1">
        <v>1.92</v>
      </c>
      <c r="H59" s="1">
        <v>1.47</v>
      </c>
      <c r="I59" s="4">
        <v>50</v>
      </c>
      <c r="J59" s="4">
        <v>200</v>
      </c>
      <c r="K59" s="4" t="s">
        <v>262</v>
      </c>
      <c r="L59" s="4" t="s">
        <v>311</v>
      </c>
      <c r="M59" s="4" t="s">
        <v>10</v>
      </c>
      <c r="N59" s="4" t="s">
        <v>11</v>
      </c>
      <c r="O59" s="4" t="s">
        <v>249</v>
      </c>
      <c r="P59" s="4" t="s">
        <v>74</v>
      </c>
      <c r="Q59" s="4">
        <v>65</v>
      </c>
      <c r="R59" s="4" t="s">
        <v>339</v>
      </c>
      <c r="S59" s="4" t="s">
        <v>460</v>
      </c>
      <c r="T59" s="4" t="str">
        <f t="shared" si="1"/>
        <v>May_P03_0015_50_200_ni_hi</v>
      </c>
      <c r="U59" s="4" t="str">
        <f t="shared" si="4"/>
        <v>MP3_MI_29.V4Lf_bc2.V4LrZ_bcr2.V4</v>
      </c>
      <c r="X59" s="4" t="s">
        <v>73</v>
      </c>
      <c r="Y59" s="8" t="str">
        <f t="shared" si="2"/>
        <v>MP3_MI_29_euk_hiseq</v>
      </c>
      <c r="AB59" s="4" t="s">
        <v>546</v>
      </c>
      <c r="AD59" s="8" t="str">
        <f t="shared" si="3"/>
        <v>May_P03_0015_50_200</v>
      </c>
    </row>
    <row r="60" spans="1:30">
      <c r="C60" s="4" t="s">
        <v>76</v>
      </c>
      <c r="D60" s="5">
        <v>13.2</v>
      </c>
      <c r="E60" s="4">
        <v>0.26400000000000001</v>
      </c>
      <c r="F60" s="4">
        <v>0.13600000000000001</v>
      </c>
      <c r="G60" s="1">
        <v>1.95</v>
      </c>
      <c r="H60" s="1">
        <v>2.2400000000000002</v>
      </c>
      <c r="I60" s="4">
        <v>10</v>
      </c>
      <c r="J60" s="4">
        <v>50</v>
      </c>
      <c r="K60" s="4" t="s">
        <v>262</v>
      </c>
      <c r="L60" s="4" t="s">
        <v>311</v>
      </c>
      <c r="M60" s="4" t="s">
        <v>13</v>
      </c>
      <c r="N60" s="4" t="s">
        <v>27</v>
      </c>
      <c r="O60" s="4" t="s">
        <v>249</v>
      </c>
      <c r="P60" s="4" t="s">
        <v>335</v>
      </c>
      <c r="Q60" s="4">
        <v>65</v>
      </c>
      <c r="R60" s="4" t="s">
        <v>334</v>
      </c>
      <c r="S60" s="4" t="s">
        <v>460</v>
      </c>
      <c r="T60" s="4" t="str">
        <f t="shared" si="1"/>
        <v>May_P03_0015_10_50_nh_hi</v>
      </c>
      <c r="U60" s="4" t="str">
        <f t="shared" si="4"/>
        <v>MP3_MI_47.V4Lf_bc3.V4LrZ_bcr3.V4</v>
      </c>
      <c r="X60" s="4" t="s">
        <v>76</v>
      </c>
      <c r="Y60" s="8" t="str">
        <f t="shared" si="2"/>
        <v>MP3_MI_47_euk_hiseq</v>
      </c>
      <c r="AB60" s="4" t="s">
        <v>547</v>
      </c>
      <c r="AD60" s="8" t="e">
        <f t="shared" si="3"/>
        <v>#VALUE!</v>
      </c>
    </row>
    <row r="61" spans="1:30">
      <c r="C61" s="4" t="s">
        <v>77</v>
      </c>
      <c r="D61" s="5">
        <v>22.01</v>
      </c>
      <c r="E61" s="4">
        <v>0.44</v>
      </c>
      <c r="F61" s="4">
        <v>0.23300000000000001</v>
      </c>
      <c r="G61" s="1">
        <v>1.89</v>
      </c>
      <c r="H61" s="1">
        <v>3.22</v>
      </c>
      <c r="I61" s="4">
        <v>50</v>
      </c>
      <c r="J61" s="4">
        <v>200</v>
      </c>
      <c r="K61" s="4" t="s">
        <v>262</v>
      </c>
      <c r="L61" s="4" t="s">
        <v>311</v>
      </c>
      <c r="M61" s="4" t="s">
        <v>14</v>
      </c>
      <c r="N61" s="4" t="s">
        <v>28</v>
      </c>
      <c r="O61" s="4" t="s">
        <v>249</v>
      </c>
      <c r="P61" s="4" t="s">
        <v>335</v>
      </c>
      <c r="Q61" s="4">
        <v>65</v>
      </c>
      <c r="R61" s="4" t="s">
        <v>334</v>
      </c>
      <c r="S61" s="4" t="s">
        <v>460</v>
      </c>
      <c r="T61" s="4" t="str">
        <f t="shared" si="1"/>
        <v>May_P03_0015_50_200_nh_hi</v>
      </c>
      <c r="U61" s="4" t="str">
        <f t="shared" si="4"/>
        <v>MP3_MI_45.V4Lf_bc4.V4LrZ_bcr4.V4</v>
      </c>
      <c r="X61" s="4" t="s">
        <v>77</v>
      </c>
      <c r="Y61" s="8" t="str">
        <f t="shared" si="2"/>
        <v>MP3_MI_45_euk_hiseq</v>
      </c>
      <c r="AB61" s="4" t="s">
        <v>548</v>
      </c>
      <c r="AD61" s="8" t="e">
        <f t="shared" si="3"/>
        <v>#VALUE!</v>
      </c>
    </row>
    <row r="62" spans="1:30">
      <c r="A62" s="6"/>
      <c r="B62" s="6"/>
      <c r="C62" s="4" t="s">
        <v>78</v>
      </c>
      <c r="D62" s="5">
        <v>13.49</v>
      </c>
      <c r="E62" s="4">
        <v>0.27</v>
      </c>
      <c r="F62" s="4">
        <v>0.152</v>
      </c>
      <c r="G62" s="1">
        <v>1.78</v>
      </c>
      <c r="H62" s="1">
        <v>5.24</v>
      </c>
      <c r="I62" s="4">
        <v>0.4</v>
      </c>
      <c r="J62" s="4">
        <v>3</v>
      </c>
      <c r="K62" s="4" t="s">
        <v>262</v>
      </c>
      <c r="L62" s="4" t="s">
        <v>312</v>
      </c>
      <c r="M62" s="4" t="s">
        <v>15</v>
      </c>
      <c r="N62" s="4" t="s">
        <v>29</v>
      </c>
      <c r="O62" s="4" t="s">
        <v>249</v>
      </c>
      <c r="P62" s="4" t="s">
        <v>74</v>
      </c>
      <c r="Q62" s="4">
        <v>65</v>
      </c>
      <c r="R62" s="4" t="s">
        <v>339</v>
      </c>
      <c r="S62" s="4" t="s">
        <v>460</v>
      </c>
      <c r="T62" s="4" t="str">
        <f t="shared" si="1"/>
        <v>May_P03_0447_0.4_3_ni_hi</v>
      </c>
      <c r="U62" s="4" t="str">
        <f t="shared" si="4"/>
        <v>MP3_NP_63.V4Lf_bc5.V4LrZ_bcr5.V4</v>
      </c>
      <c r="X62" s="4" t="s">
        <v>78</v>
      </c>
      <c r="Y62" s="8" t="str">
        <f t="shared" si="2"/>
        <v>MP3_NP_63_euk_hiseq</v>
      </c>
      <c r="AB62" s="4" t="s">
        <v>549</v>
      </c>
      <c r="AD62" s="8" t="str">
        <f t="shared" si="3"/>
        <v>May_P03_0447_0.4_3</v>
      </c>
    </row>
    <row r="63" spans="1:30">
      <c r="C63" s="4" t="s">
        <v>79</v>
      </c>
      <c r="D63" s="5">
        <v>16.95</v>
      </c>
      <c r="E63" s="4">
        <v>0.33900000000000002</v>
      </c>
      <c r="F63" s="4">
        <v>0.214</v>
      </c>
      <c r="G63" s="1">
        <v>1.58</v>
      </c>
      <c r="H63" s="1">
        <v>1.81</v>
      </c>
      <c r="I63" s="4">
        <v>3</v>
      </c>
      <c r="J63" s="4">
        <v>10</v>
      </c>
      <c r="K63" s="4" t="s">
        <v>262</v>
      </c>
      <c r="L63" s="4" t="s">
        <v>312</v>
      </c>
      <c r="M63" s="4" t="s">
        <v>45</v>
      </c>
      <c r="N63" s="4" t="s">
        <v>30</v>
      </c>
      <c r="O63" s="4" t="s">
        <v>249</v>
      </c>
      <c r="P63" s="4" t="s">
        <v>74</v>
      </c>
      <c r="Q63" s="4">
        <v>65</v>
      </c>
      <c r="R63" s="4" t="s">
        <v>339</v>
      </c>
      <c r="S63" s="4" t="s">
        <v>460</v>
      </c>
      <c r="T63" s="4" t="str">
        <f t="shared" si="1"/>
        <v>May_P03_0447_3_10_ni_hi</v>
      </c>
      <c r="U63" s="4" t="str">
        <f t="shared" si="4"/>
        <v>MP3_NP_59.V4Lf_bc6.V4LrZ_bcr7.V4</v>
      </c>
      <c r="X63" s="4" t="s">
        <v>79</v>
      </c>
      <c r="Y63" s="8" t="str">
        <f t="shared" si="2"/>
        <v>MP3_NP_59_euk_hiseq</v>
      </c>
      <c r="AB63" s="4" t="s">
        <v>550</v>
      </c>
      <c r="AD63" s="8" t="str">
        <f t="shared" si="3"/>
        <v>May_P03_0447_3_10</v>
      </c>
    </row>
    <row r="64" spans="1:30">
      <c r="C64" s="4" t="s">
        <v>80</v>
      </c>
      <c r="D64" s="5">
        <v>3.2709999999999999</v>
      </c>
      <c r="E64" s="4">
        <v>6.5000000000000002E-2</v>
      </c>
      <c r="F64" s="4">
        <v>4.9000000000000002E-2</v>
      </c>
      <c r="G64" s="1">
        <v>1.32</v>
      </c>
      <c r="H64" s="1">
        <v>-1.64</v>
      </c>
      <c r="I64" s="4">
        <v>10</v>
      </c>
      <c r="J64" s="4">
        <v>50</v>
      </c>
      <c r="K64" s="4" t="s">
        <v>262</v>
      </c>
      <c r="L64" s="4" t="s">
        <v>312</v>
      </c>
      <c r="M64" s="4" t="s">
        <v>16</v>
      </c>
      <c r="N64" s="4" t="s">
        <v>48</v>
      </c>
      <c r="O64" s="4" t="s">
        <v>249</v>
      </c>
      <c r="P64" s="4" t="s">
        <v>74</v>
      </c>
      <c r="Q64" s="4">
        <v>65</v>
      </c>
      <c r="R64" s="4" t="s">
        <v>339</v>
      </c>
      <c r="S64" s="4" t="s">
        <v>460</v>
      </c>
      <c r="T64" s="4" t="str">
        <f t="shared" si="1"/>
        <v>May_P03_0447_10_50_ni_hi</v>
      </c>
      <c r="U64" s="4" t="str">
        <f t="shared" si="4"/>
        <v>MP3_MI_41.V4Lf_bc7.V4LrZ_bcr6.V4</v>
      </c>
      <c r="X64" s="4" t="s">
        <v>80</v>
      </c>
      <c r="Y64" s="8" t="str">
        <f t="shared" si="2"/>
        <v>MP3_MI_41_euk_hiseq</v>
      </c>
      <c r="AB64" s="4" t="s">
        <v>551</v>
      </c>
      <c r="AD64" s="8" t="str">
        <f t="shared" si="3"/>
        <v>May_P03_0447_10_50</v>
      </c>
    </row>
    <row r="65" spans="1:30">
      <c r="C65" s="4" t="s">
        <v>81</v>
      </c>
      <c r="D65" s="5">
        <v>1.8380000000000001</v>
      </c>
      <c r="E65" s="4">
        <v>3.6999999999999998E-2</v>
      </c>
      <c r="F65" s="4">
        <v>1.2E-2</v>
      </c>
      <c r="G65" s="1">
        <v>3.04</v>
      </c>
      <c r="H65" s="1">
        <v>2.11</v>
      </c>
      <c r="I65" s="4">
        <v>50</v>
      </c>
      <c r="J65" s="4">
        <v>200</v>
      </c>
      <c r="K65" s="4" t="s">
        <v>262</v>
      </c>
      <c r="L65" s="4" t="s">
        <v>312</v>
      </c>
      <c r="M65" s="4" t="s">
        <v>17</v>
      </c>
      <c r="N65" s="4" t="s">
        <v>31</v>
      </c>
      <c r="O65" s="4" t="s">
        <v>249</v>
      </c>
      <c r="P65" s="4" t="s">
        <v>74</v>
      </c>
      <c r="Q65" s="4">
        <v>65</v>
      </c>
      <c r="R65" s="4" t="s">
        <v>339</v>
      </c>
      <c r="S65" s="4" t="s">
        <v>460</v>
      </c>
      <c r="T65" s="4" t="str">
        <f t="shared" si="1"/>
        <v>May_P03_0447_50_200_ni_hi</v>
      </c>
      <c r="U65" s="4" t="str">
        <f t="shared" si="4"/>
        <v>MP3_MI_39.V4Lf_bc8.V4LrZ_bcr8.V4</v>
      </c>
      <c r="X65" s="4" t="s">
        <v>81</v>
      </c>
      <c r="Y65" s="8" t="str">
        <f t="shared" si="2"/>
        <v>MP3_MI_39_euk_hiseq</v>
      </c>
      <c r="AB65" s="4" t="s">
        <v>552</v>
      </c>
      <c r="AD65" s="8" t="str">
        <f t="shared" si="3"/>
        <v>May_P03_0447_50_200</v>
      </c>
    </row>
    <row r="66" spans="1:30">
      <c r="A66" s="6"/>
      <c r="B66" s="6"/>
      <c r="C66" s="4" t="s">
        <v>82</v>
      </c>
      <c r="D66" s="5">
        <v>27.47</v>
      </c>
      <c r="E66" s="4">
        <v>0.54900000000000004</v>
      </c>
      <c r="F66" s="4">
        <v>0.28499999999999998</v>
      </c>
      <c r="G66" s="1">
        <v>1.93</v>
      </c>
      <c r="H66" s="1">
        <v>4.43</v>
      </c>
      <c r="I66" s="4">
        <v>0.4</v>
      </c>
      <c r="J66" s="4">
        <v>3</v>
      </c>
      <c r="K66" s="4" t="s">
        <v>262</v>
      </c>
      <c r="L66" s="4" t="s">
        <v>313</v>
      </c>
      <c r="M66" s="4" t="s">
        <v>18</v>
      </c>
      <c r="N66" s="4" t="s">
        <v>32</v>
      </c>
      <c r="O66" s="4" t="s">
        <v>249</v>
      </c>
      <c r="P66" s="4" t="s">
        <v>74</v>
      </c>
      <c r="Q66" s="4">
        <v>65</v>
      </c>
      <c r="R66" s="4" t="s">
        <v>339</v>
      </c>
      <c r="S66" s="4" t="s">
        <v>460</v>
      </c>
      <c r="T66" s="4" t="str">
        <f t="shared" si="1"/>
        <v>May_P04_0001_0.4_3_ni_hi</v>
      </c>
      <c r="U66" s="4" t="str">
        <f t="shared" ref="U66:U97" si="5">CONCATENATE(C66,".",M66,".",N66,".V4")</f>
        <v>MP3_NP_118.V4Lf_bc9.V4LrZ_bcr9.V4</v>
      </c>
      <c r="X66" s="4" t="s">
        <v>82</v>
      </c>
      <c r="Y66" s="8" t="str">
        <f t="shared" si="2"/>
        <v>MP3_NP_118_euk_hiseq</v>
      </c>
      <c r="AB66" s="4" t="s">
        <v>553</v>
      </c>
      <c r="AD66" s="8" t="str">
        <f t="shared" si="3"/>
        <v>May_P04_0001_0.4_3</v>
      </c>
    </row>
    <row r="67" spans="1:30">
      <c r="A67" s="6"/>
      <c r="B67" s="6"/>
      <c r="C67" s="4" t="s">
        <v>83</v>
      </c>
      <c r="D67" s="5">
        <v>63.81</v>
      </c>
      <c r="E67" s="4">
        <v>1.276</v>
      </c>
      <c r="F67" s="4">
        <v>0.69099999999999995</v>
      </c>
      <c r="G67" s="1">
        <v>1.85</v>
      </c>
      <c r="H67" s="1">
        <v>2.61</v>
      </c>
      <c r="I67" s="4">
        <v>3</v>
      </c>
      <c r="J67" s="4">
        <v>10</v>
      </c>
      <c r="K67" s="4" t="s">
        <v>262</v>
      </c>
      <c r="L67" s="4" t="s">
        <v>313</v>
      </c>
      <c r="M67" s="4" t="s">
        <v>19</v>
      </c>
      <c r="N67" s="4" t="s">
        <v>34</v>
      </c>
      <c r="O67" s="4" t="s">
        <v>249</v>
      </c>
      <c r="P67" s="4" t="s">
        <v>74</v>
      </c>
      <c r="Q67" s="4">
        <v>65</v>
      </c>
      <c r="R67" s="4" t="s">
        <v>339</v>
      </c>
      <c r="S67" s="4" t="s">
        <v>460</v>
      </c>
      <c r="T67" s="4" t="str">
        <f t="shared" ref="T67:T130" si="6">CONCATENATE(L67,"_",I67,"_",J67,"_",R67,"_",S67)</f>
        <v>May_P04_0001_3_10_ni_hi</v>
      </c>
      <c r="U67" s="4" t="str">
        <f t="shared" si="5"/>
        <v>MP3_NP_114.V4Lf_bc10.V4LrZ_bcr10.V4</v>
      </c>
      <c r="X67" s="4" t="s">
        <v>83</v>
      </c>
      <c r="Y67" s="8" t="str">
        <f t="shared" ref="Y67:Y130" si="7">CONCATENATE(X67,"_euk_hiseq")</f>
        <v>MP3_NP_114_euk_hiseq</v>
      </c>
      <c r="AB67" s="4" t="s">
        <v>554</v>
      </c>
      <c r="AD67" s="8" t="str">
        <f t="shared" ref="AD67:AD130" si="8">LEFT(AB67,FIND("_ni",AB67)-1)</f>
        <v>May_P04_0001_3_10</v>
      </c>
    </row>
    <row r="68" spans="1:30">
      <c r="C68" s="4" t="s">
        <v>84</v>
      </c>
      <c r="D68" s="5">
        <v>6.2270000000000003</v>
      </c>
      <c r="E68" s="4">
        <v>0.125</v>
      </c>
      <c r="F68" s="4">
        <v>8.5000000000000006E-2</v>
      </c>
      <c r="G68" s="1">
        <v>1.47</v>
      </c>
      <c r="H68" s="1">
        <v>4.91</v>
      </c>
      <c r="I68" s="4">
        <v>10</v>
      </c>
      <c r="J68" s="4">
        <v>50</v>
      </c>
      <c r="K68" s="4" t="s">
        <v>262</v>
      </c>
      <c r="L68" s="4" t="s">
        <v>313</v>
      </c>
      <c r="M68" s="4" t="s">
        <v>20</v>
      </c>
      <c r="N68" s="4" t="s">
        <v>34</v>
      </c>
      <c r="O68" s="4" t="s">
        <v>249</v>
      </c>
      <c r="P68" s="4" t="s">
        <v>74</v>
      </c>
      <c r="Q68" s="4">
        <v>65</v>
      </c>
      <c r="R68" s="4" t="s">
        <v>339</v>
      </c>
      <c r="S68" s="4" t="s">
        <v>460</v>
      </c>
      <c r="T68" s="4" t="str">
        <f t="shared" si="6"/>
        <v>May_P04_0001_10_50_ni_hi</v>
      </c>
      <c r="U68" s="4" t="str">
        <f t="shared" si="5"/>
        <v>MP3_MI_65.V4Lf_bc11.V4LrZ_bcr10.V4</v>
      </c>
      <c r="X68" s="4" t="s">
        <v>84</v>
      </c>
      <c r="Y68" s="8" t="str">
        <f t="shared" si="7"/>
        <v>MP3_MI_65_euk_hiseq</v>
      </c>
      <c r="AB68" s="4" t="s">
        <v>555</v>
      </c>
      <c r="AD68" s="8" t="str">
        <f t="shared" si="8"/>
        <v>May_P04_0001_10_50</v>
      </c>
    </row>
    <row r="69" spans="1:30">
      <c r="C69" s="4" t="s">
        <v>85</v>
      </c>
      <c r="D69" s="5">
        <v>9.7210000000000001</v>
      </c>
      <c r="E69" s="4">
        <v>0.19400000000000001</v>
      </c>
      <c r="F69" s="4">
        <v>0.11</v>
      </c>
      <c r="G69" s="1">
        <v>1.77</v>
      </c>
      <c r="H69" s="1">
        <v>1.46</v>
      </c>
      <c r="I69" s="4">
        <v>50</v>
      </c>
      <c r="J69" s="4">
        <v>200</v>
      </c>
      <c r="K69" s="4" t="s">
        <v>262</v>
      </c>
      <c r="L69" s="4" t="s">
        <v>313</v>
      </c>
      <c r="M69" s="4" t="s">
        <v>21</v>
      </c>
      <c r="N69" s="4" t="s">
        <v>35</v>
      </c>
      <c r="O69" s="4" t="s">
        <v>249</v>
      </c>
      <c r="P69" s="4" t="s">
        <v>74</v>
      </c>
      <c r="Q69" s="4">
        <v>65</v>
      </c>
      <c r="R69" s="4" t="s">
        <v>339</v>
      </c>
      <c r="S69" s="4" t="s">
        <v>460</v>
      </c>
      <c r="T69" s="4" t="str">
        <f t="shared" si="6"/>
        <v>May_P04_0001_50_200_ni_hi</v>
      </c>
      <c r="U69" s="4" t="str">
        <f t="shared" si="5"/>
        <v>MP3_MI_63.V4Lf_bc12.V4LrZ_bcr12.V4</v>
      </c>
      <c r="X69" s="4" t="s">
        <v>85</v>
      </c>
      <c r="Y69" s="8" t="str">
        <f t="shared" si="7"/>
        <v>MP3_MI_63_euk_hiseq</v>
      </c>
      <c r="AB69" s="4" t="s">
        <v>556</v>
      </c>
      <c r="AD69" s="8" t="str">
        <f t="shared" si="8"/>
        <v>May_P04_0001_50_200</v>
      </c>
    </row>
    <row r="70" spans="1:30">
      <c r="C70" s="4" t="s">
        <v>86</v>
      </c>
      <c r="D70" s="5">
        <v>17.8</v>
      </c>
      <c r="E70" s="4">
        <v>0.35599999999999998</v>
      </c>
      <c r="F70" s="4">
        <v>0.17799999999999999</v>
      </c>
      <c r="G70" s="1">
        <v>2</v>
      </c>
      <c r="H70" s="1">
        <v>29.58</v>
      </c>
      <c r="I70" s="4">
        <v>0.4</v>
      </c>
      <c r="J70" s="4">
        <v>3</v>
      </c>
      <c r="K70" s="4" t="s">
        <v>262</v>
      </c>
      <c r="L70" s="4" t="s">
        <v>314</v>
      </c>
      <c r="M70" s="4" t="s">
        <v>22</v>
      </c>
      <c r="N70" s="4" t="s">
        <v>36</v>
      </c>
      <c r="O70" s="4" t="s">
        <v>249</v>
      </c>
      <c r="P70" s="4" t="s">
        <v>74</v>
      </c>
      <c r="Q70" s="4">
        <v>65</v>
      </c>
      <c r="R70" s="4" t="s">
        <v>339</v>
      </c>
      <c r="S70" s="4" t="s">
        <v>460</v>
      </c>
      <c r="T70" s="4" t="str">
        <f t="shared" si="6"/>
        <v>May_P04_0015_0.4_3_ni_hi</v>
      </c>
      <c r="U70" s="4" t="str">
        <f t="shared" si="5"/>
        <v>MP3_NP_71.V4Lf_bc13.V4LrZ_bcr13.V4</v>
      </c>
      <c r="X70" s="4" t="s">
        <v>86</v>
      </c>
      <c r="Y70" s="8" t="str">
        <f t="shared" si="7"/>
        <v>MP3_NP_71_euk_hiseq</v>
      </c>
      <c r="AB70" s="4" t="s">
        <v>557</v>
      </c>
      <c r="AD70" s="8" t="str">
        <f t="shared" si="8"/>
        <v>May_P04_0015_0.4_3</v>
      </c>
    </row>
    <row r="71" spans="1:30">
      <c r="C71" s="4" t="s">
        <v>87</v>
      </c>
      <c r="D71" s="5">
        <v>83.17</v>
      </c>
      <c r="E71" s="4">
        <v>1.663</v>
      </c>
      <c r="F71" s="4">
        <v>0.85699999999999998</v>
      </c>
      <c r="G71" s="1">
        <v>1.94</v>
      </c>
      <c r="H71" s="1">
        <v>2.23</v>
      </c>
      <c r="I71" s="4">
        <v>3</v>
      </c>
      <c r="J71" s="4">
        <v>10</v>
      </c>
      <c r="K71" s="4" t="s">
        <v>262</v>
      </c>
      <c r="L71" s="4" t="s">
        <v>314</v>
      </c>
      <c r="M71" s="4" t="s">
        <v>23</v>
      </c>
      <c r="N71" s="4" t="s">
        <v>37</v>
      </c>
      <c r="O71" s="4" t="s">
        <v>249</v>
      </c>
      <c r="P71" s="4" t="s">
        <v>74</v>
      </c>
      <c r="Q71" s="4">
        <v>65</v>
      </c>
      <c r="R71" s="4" t="s">
        <v>339</v>
      </c>
      <c r="S71" s="4" t="s">
        <v>460</v>
      </c>
      <c r="T71" s="4" t="str">
        <f t="shared" si="6"/>
        <v>May_P04_0015_3_10_ni_hi</v>
      </c>
      <c r="U71" s="4" t="str">
        <f t="shared" si="5"/>
        <v>MP3_NP_67.V4Lf_bc14.V4LrZ_bcr14.V4</v>
      </c>
      <c r="X71" s="4" t="s">
        <v>87</v>
      </c>
      <c r="Y71" s="8" t="str">
        <f t="shared" si="7"/>
        <v>MP3_NP_67_euk_hiseq</v>
      </c>
      <c r="AB71" s="4" t="s">
        <v>558</v>
      </c>
      <c r="AD71" s="8" t="str">
        <f t="shared" si="8"/>
        <v>May_P04_0015_3_10</v>
      </c>
    </row>
    <row r="72" spans="1:30">
      <c r="C72" s="4" t="s">
        <v>88</v>
      </c>
      <c r="D72" s="5">
        <v>51.32</v>
      </c>
      <c r="E72" s="4">
        <v>1.026</v>
      </c>
      <c r="F72" s="4">
        <v>0.78200000000000003</v>
      </c>
      <c r="G72" s="1">
        <v>1.31</v>
      </c>
      <c r="H72" s="1">
        <v>0.98</v>
      </c>
      <c r="I72" s="4">
        <v>10</v>
      </c>
      <c r="J72" s="4">
        <v>50</v>
      </c>
      <c r="K72" s="4" t="s">
        <v>262</v>
      </c>
      <c r="L72" s="4" t="s">
        <v>314</v>
      </c>
      <c r="M72" s="4" t="s">
        <v>24</v>
      </c>
      <c r="N72" s="4" t="s">
        <v>38</v>
      </c>
      <c r="O72" s="4" t="s">
        <v>249</v>
      </c>
      <c r="P72" s="4" t="s">
        <v>74</v>
      </c>
      <c r="Q72" s="4">
        <v>65</v>
      </c>
      <c r="R72" s="4" t="s">
        <v>339</v>
      </c>
      <c r="S72" s="4" t="s">
        <v>460</v>
      </c>
      <c r="T72" s="4" t="str">
        <f t="shared" si="6"/>
        <v>May_P04_0015_10_50_ni_hi</v>
      </c>
      <c r="U72" s="4" t="str">
        <f t="shared" si="5"/>
        <v>MP3_MI_69.V4Lf_bc15.V4LrZ_bcr15.V4</v>
      </c>
      <c r="X72" s="4" t="s">
        <v>88</v>
      </c>
      <c r="Y72" s="8" t="str">
        <f t="shared" si="7"/>
        <v>MP3_MI_69_euk_hiseq</v>
      </c>
      <c r="AB72" s="4" t="s">
        <v>559</v>
      </c>
      <c r="AD72" s="8" t="str">
        <f t="shared" si="8"/>
        <v>May_P04_0015_10_50</v>
      </c>
    </row>
    <row r="73" spans="1:30">
      <c r="C73" s="4" t="s">
        <v>89</v>
      </c>
      <c r="D73" s="5">
        <v>43.24</v>
      </c>
      <c r="E73" s="4">
        <v>0.86499999999999999</v>
      </c>
      <c r="F73" s="4">
        <v>0.48199999999999998</v>
      </c>
      <c r="G73" s="1">
        <v>1.79</v>
      </c>
      <c r="H73" s="1">
        <v>2.0699999999999998</v>
      </c>
      <c r="I73" s="4">
        <v>50</v>
      </c>
      <c r="J73" s="4">
        <v>200</v>
      </c>
      <c r="K73" s="4" t="s">
        <v>262</v>
      </c>
      <c r="L73" s="4" t="s">
        <v>314</v>
      </c>
      <c r="M73" s="4" t="s">
        <v>25</v>
      </c>
      <c r="N73" s="4" t="s">
        <v>39</v>
      </c>
      <c r="O73" s="4" t="s">
        <v>249</v>
      </c>
      <c r="P73" s="4" t="s">
        <v>74</v>
      </c>
      <c r="Q73" s="4">
        <v>65</v>
      </c>
      <c r="R73" s="4" t="s">
        <v>339</v>
      </c>
      <c r="S73" s="4" t="s">
        <v>460</v>
      </c>
      <c r="T73" s="4" t="str">
        <f t="shared" si="6"/>
        <v>May_P04_0015_50_200_ni_hi</v>
      </c>
      <c r="U73" s="4" t="str">
        <f t="shared" si="5"/>
        <v>MP3_MI_67.V4Lf_bc16.V4LrZ_bcr16.V4</v>
      </c>
      <c r="X73" s="4" t="s">
        <v>89</v>
      </c>
      <c r="Y73" s="8" t="str">
        <f t="shared" si="7"/>
        <v>MP3_MI_67_euk_hiseq</v>
      </c>
      <c r="AB73" s="4" t="s">
        <v>560</v>
      </c>
      <c r="AD73" s="8" t="str">
        <f t="shared" si="8"/>
        <v>May_P04_0015_50_200</v>
      </c>
    </row>
    <row r="74" spans="1:30">
      <c r="C74" s="4" t="s">
        <v>90</v>
      </c>
      <c r="D74" s="5">
        <v>5.2039999999999997</v>
      </c>
      <c r="E74" s="4">
        <v>0.104</v>
      </c>
      <c r="F74" s="4">
        <v>9.5000000000000001E-2</v>
      </c>
      <c r="G74" s="1">
        <v>1.1000000000000001</v>
      </c>
      <c r="H74" s="1">
        <v>1.75</v>
      </c>
      <c r="I74" s="4">
        <v>10</v>
      </c>
      <c r="J74" s="4">
        <v>50</v>
      </c>
      <c r="K74" s="4" t="s">
        <v>262</v>
      </c>
      <c r="L74" s="4" t="s">
        <v>314</v>
      </c>
      <c r="M74" s="4" t="s">
        <v>14</v>
      </c>
      <c r="N74" s="4" t="s">
        <v>28</v>
      </c>
      <c r="O74" s="4" t="s">
        <v>41</v>
      </c>
      <c r="P74" s="4" t="s">
        <v>335</v>
      </c>
      <c r="Q74" s="4">
        <v>65</v>
      </c>
      <c r="R74" s="4" t="s">
        <v>334</v>
      </c>
      <c r="S74" s="4" t="s">
        <v>460</v>
      </c>
      <c r="T74" s="4" t="str">
        <f t="shared" si="6"/>
        <v>May_P04_0015_10_50_nh_hi</v>
      </c>
      <c r="U74" s="4" t="str">
        <f t="shared" si="5"/>
        <v>MP3_MI_75.V4Lf_bc4.V4LrZ_bcr4.V4</v>
      </c>
      <c r="X74" s="4" t="s">
        <v>90</v>
      </c>
      <c r="Y74" s="8" t="str">
        <f t="shared" si="7"/>
        <v>MP3_MI_75_euk_hiseq</v>
      </c>
      <c r="AB74" s="4" t="s">
        <v>561</v>
      </c>
      <c r="AD74" s="8" t="e">
        <f t="shared" si="8"/>
        <v>#VALUE!</v>
      </c>
    </row>
    <row r="75" spans="1:30">
      <c r="C75" s="4" t="s">
        <v>478</v>
      </c>
      <c r="D75" s="5">
        <v>18.66</v>
      </c>
      <c r="E75" s="4">
        <v>0.373</v>
      </c>
      <c r="F75" s="4">
        <v>0.216</v>
      </c>
      <c r="G75" s="1">
        <v>1.73</v>
      </c>
      <c r="H75" s="1">
        <v>2.88</v>
      </c>
      <c r="I75" s="4">
        <v>50</v>
      </c>
      <c r="J75" s="4">
        <v>200</v>
      </c>
      <c r="K75" s="4" t="s">
        <v>262</v>
      </c>
      <c r="L75" s="4" t="s">
        <v>314</v>
      </c>
      <c r="M75" s="4" t="s">
        <v>42</v>
      </c>
      <c r="N75" s="4" t="s">
        <v>46</v>
      </c>
      <c r="O75" s="4" t="s">
        <v>249</v>
      </c>
      <c r="P75" s="4" t="s">
        <v>335</v>
      </c>
      <c r="Q75" s="4">
        <v>65</v>
      </c>
      <c r="R75" s="4" t="s">
        <v>334</v>
      </c>
      <c r="S75" s="4" t="s">
        <v>460</v>
      </c>
      <c r="T75" s="4" t="str">
        <f t="shared" si="6"/>
        <v>May_P04_0015_50_200_nh_hi</v>
      </c>
      <c r="U75" s="4" t="str">
        <f t="shared" si="5"/>
        <v>MP3_MI_71.V4Lf_bc18.V4LrZ_bcr18.V4</v>
      </c>
      <c r="X75" s="4" t="s">
        <v>91</v>
      </c>
      <c r="Y75" s="8" t="str">
        <f t="shared" si="7"/>
        <v>MP3_MI_73_euk_hiseq</v>
      </c>
      <c r="AB75" s="4" t="s">
        <v>562</v>
      </c>
      <c r="AD75" s="8" t="e">
        <f t="shared" si="8"/>
        <v>#VALUE!</v>
      </c>
    </row>
    <row r="76" spans="1:30">
      <c r="A76" s="6"/>
      <c r="B76" s="6"/>
      <c r="C76" s="4" t="s">
        <v>92</v>
      </c>
      <c r="D76" s="5">
        <v>4.9640000000000004</v>
      </c>
      <c r="E76" s="4">
        <v>9.9000000000000005E-2</v>
      </c>
      <c r="F76" s="4">
        <v>0.10299999999999999</v>
      </c>
      <c r="G76" s="1">
        <v>0.96</v>
      </c>
      <c r="H76" s="1">
        <v>-0.49</v>
      </c>
      <c r="I76" s="4">
        <v>0.4</v>
      </c>
      <c r="J76" s="4">
        <v>3</v>
      </c>
      <c r="K76" s="4" t="s">
        <v>262</v>
      </c>
      <c r="L76" s="4" t="s">
        <v>315</v>
      </c>
      <c r="M76" s="4" t="s">
        <v>43</v>
      </c>
      <c r="N76" s="4" t="s">
        <v>47</v>
      </c>
      <c r="O76" s="4" t="s">
        <v>249</v>
      </c>
      <c r="P76" s="4" t="s">
        <v>74</v>
      </c>
      <c r="Q76" s="4">
        <v>65</v>
      </c>
      <c r="R76" s="4" t="s">
        <v>339</v>
      </c>
      <c r="S76" s="4" t="s">
        <v>460</v>
      </c>
      <c r="T76" s="4" t="str">
        <f t="shared" si="6"/>
        <v>May_P04_0500_0.4_3_ni_hi</v>
      </c>
      <c r="U76" s="4" t="str">
        <f t="shared" si="5"/>
        <v>MP3_NP_111.V4Lf_bc19.V4LrZ_bcr19.V4</v>
      </c>
      <c r="X76" s="4" t="s">
        <v>92</v>
      </c>
      <c r="Y76" s="8" t="str">
        <f t="shared" si="7"/>
        <v>MP3_NP_111_euk_hiseq</v>
      </c>
      <c r="AB76" s="4" t="s">
        <v>563</v>
      </c>
      <c r="AD76" s="8" t="str">
        <f t="shared" si="8"/>
        <v>May_P04_0500_0.4_3</v>
      </c>
    </row>
    <row r="77" spans="1:30">
      <c r="A77" s="6"/>
      <c r="B77" s="6"/>
      <c r="C77" s="4" t="s">
        <v>93</v>
      </c>
      <c r="D77" s="5">
        <v>16.86</v>
      </c>
      <c r="E77" s="4">
        <v>0.33700000000000002</v>
      </c>
      <c r="F77" s="4">
        <v>0.20599999999999999</v>
      </c>
      <c r="G77" s="1">
        <v>1.64</v>
      </c>
      <c r="H77" s="1">
        <v>8.39</v>
      </c>
      <c r="I77" s="4">
        <v>3</v>
      </c>
      <c r="J77" s="4">
        <v>10</v>
      </c>
      <c r="K77" s="4" t="s">
        <v>262</v>
      </c>
      <c r="L77" s="4" t="s">
        <v>315</v>
      </c>
      <c r="M77" s="4" t="s">
        <v>44</v>
      </c>
      <c r="N77" s="4" t="s">
        <v>49</v>
      </c>
      <c r="O77" s="4" t="s">
        <v>249</v>
      </c>
      <c r="P77" s="4" t="s">
        <v>74</v>
      </c>
      <c r="Q77" s="4">
        <v>65</v>
      </c>
      <c r="R77" s="4" t="s">
        <v>339</v>
      </c>
      <c r="S77" s="4" t="s">
        <v>460</v>
      </c>
      <c r="T77" s="4" t="str">
        <f t="shared" si="6"/>
        <v>May_P04_0500_3_10_ni_hi</v>
      </c>
      <c r="U77" s="4" t="str">
        <f t="shared" si="5"/>
        <v>MP3_NP_107.V4Lf_bc20.V4LrZ_bcr20.V4</v>
      </c>
      <c r="X77" s="4" t="s">
        <v>93</v>
      </c>
      <c r="Y77" s="8" t="str">
        <f t="shared" si="7"/>
        <v>MP3_NP_107_euk_hiseq</v>
      </c>
      <c r="AB77" s="4" t="s">
        <v>564</v>
      </c>
      <c r="AD77" s="8" t="str">
        <f t="shared" si="8"/>
        <v>May_P04_0500_3_10</v>
      </c>
    </row>
    <row r="78" spans="1:30">
      <c r="C78" s="4" t="s">
        <v>94</v>
      </c>
      <c r="D78" s="5">
        <v>12.01</v>
      </c>
      <c r="E78" s="4">
        <v>0.24</v>
      </c>
      <c r="F78" s="4">
        <v>0.17299999999999999</v>
      </c>
      <c r="G78" s="1">
        <v>1.39</v>
      </c>
      <c r="H78" s="1">
        <v>0.73</v>
      </c>
      <c r="I78" s="4">
        <v>10</v>
      </c>
      <c r="J78" s="4">
        <v>50</v>
      </c>
      <c r="K78" s="4" t="s">
        <v>262</v>
      </c>
      <c r="L78" s="4" t="s">
        <v>315</v>
      </c>
      <c r="M78" s="4" t="s">
        <v>12</v>
      </c>
      <c r="N78" s="4" t="s">
        <v>26</v>
      </c>
      <c r="O78" s="4" t="s">
        <v>250</v>
      </c>
      <c r="P78" s="4" t="s">
        <v>74</v>
      </c>
      <c r="Q78" s="4">
        <v>65</v>
      </c>
      <c r="R78" s="4" t="s">
        <v>339</v>
      </c>
      <c r="S78" s="4" t="s">
        <v>460</v>
      </c>
      <c r="T78" s="4" t="str">
        <f t="shared" si="6"/>
        <v>May_P04_0500_10_50_ni_hi</v>
      </c>
      <c r="U78" s="4" t="str">
        <f t="shared" si="5"/>
        <v>MP3_MI_59.V4Lf_bc1.V4LrZ_bcr1.V4</v>
      </c>
      <c r="X78" s="4" t="s">
        <v>94</v>
      </c>
      <c r="Y78" s="8" t="str">
        <f t="shared" si="7"/>
        <v>MP3_MI_59_euk_hiseq</v>
      </c>
      <c r="AB78" s="4" t="s">
        <v>565</v>
      </c>
      <c r="AD78" s="8" t="str">
        <f t="shared" si="8"/>
        <v>May_P04_0500_10_50</v>
      </c>
    </row>
    <row r="79" spans="1:30">
      <c r="C79" s="4" t="s">
        <v>95</v>
      </c>
      <c r="D79" s="5">
        <v>2.7509999999999999</v>
      </c>
      <c r="E79" s="4">
        <v>5.5E-2</v>
      </c>
      <c r="F79" s="4">
        <v>3.4000000000000002E-2</v>
      </c>
      <c r="G79" s="1">
        <v>1.6</v>
      </c>
      <c r="H79" s="1">
        <v>10.31</v>
      </c>
      <c r="I79" s="4">
        <v>50</v>
      </c>
      <c r="J79" s="4">
        <v>200</v>
      </c>
      <c r="K79" s="4" t="s">
        <v>262</v>
      </c>
      <c r="L79" s="4" t="s">
        <v>315</v>
      </c>
      <c r="M79" s="4" t="s">
        <v>10</v>
      </c>
      <c r="N79" s="4" t="s">
        <v>11</v>
      </c>
      <c r="O79" s="4" t="s">
        <v>250</v>
      </c>
      <c r="P79" s="4" t="s">
        <v>74</v>
      </c>
      <c r="Q79" s="4">
        <v>65</v>
      </c>
      <c r="R79" s="4" t="s">
        <v>339</v>
      </c>
      <c r="S79" s="4" t="s">
        <v>460</v>
      </c>
      <c r="T79" s="4" t="str">
        <f t="shared" si="6"/>
        <v>May_P04_0500_50_200_ni_hi</v>
      </c>
      <c r="U79" s="4" t="str">
        <f t="shared" si="5"/>
        <v>MP3_MI_57.V4Lf_bc2.V4LrZ_bcr2.V4</v>
      </c>
      <c r="X79" s="4" t="s">
        <v>95</v>
      </c>
      <c r="Y79" s="8" t="str">
        <f t="shared" si="7"/>
        <v>MP3_MI_57_euk_hiseq</v>
      </c>
      <c r="AB79" s="4" t="s">
        <v>566</v>
      </c>
      <c r="AD79" s="8" t="str">
        <f t="shared" si="8"/>
        <v>May_P04_0500_50_200</v>
      </c>
    </row>
    <row r="80" spans="1:30">
      <c r="C80" s="4" t="s">
        <v>96</v>
      </c>
      <c r="D80" s="5">
        <v>6.5140000000000002</v>
      </c>
      <c r="E80" s="4">
        <v>0.13</v>
      </c>
      <c r="F80" s="4">
        <v>6.8000000000000005E-2</v>
      </c>
      <c r="G80" s="1">
        <v>1.93</v>
      </c>
      <c r="H80" s="1">
        <v>4.1500000000000004</v>
      </c>
      <c r="I80" s="4">
        <v>0.4</v>
      </c>
      <c r="J80" s="4">
        <v>3</v>
      </c>
      <c r="K80" s="4" t="s">
        <v>262</v>
      </c>
      <c r="L80" s="4" t="s">
        <v>316</v>
      </c>
      <c r="M80" s="4" t="s">
        <v>13</v>
      </c>
      <c r="N80" s="4" t="s">
        <v>27</v>
      </c>
      <c r="O80" s="4" t="s">
        <v>250</v>
      </c>
      <c r="P80" s="4" t="s">
        <v>74</v>
      </c>
      <c r="Q80" s="4">
        <v>65</v>
      </c>
      <c r="R80" s="4" t="s">
        <v>339</v>
      </c>
      <c r="S80" s="4" t="s">
        <v>460</v>
      </c>
      <c r="T80" s="4" t="str">
        <f t="shared" si="6"/>
        <v>May_P04_1000_0.4_3_ni_hi</v>
      </c>
      <c r="U80" s="4" t="str">
        <f t="shared" si="5"/>
        <v>MP3_NP_103.V4Lf_bc3.V4LrZ_bcr3.V4</v>
      </c>
      <c r="X80" s="4" t="s">
        <v>96</v>
      </c>
      <c r="Y80" s="8" t="str">
        <f t="shared" si="7"/>
        <v>MP3_NP_103_euk_hiseq</v>
      </c>
      <c r="AB80" s="4" t="s">
        <v>567</v>
      </c>
      <c r="AD80" s="8" t="str">
        <f t="shared" si="8"/>
        <v>May_P04_1000_0.4_3</v>
      </c>
    </row>
    <row r="81" spans="1:30">
      <c r="A81" s="6"/>
      <c r="B81" s="6"/>
      <c r="C81" s="4" t="s">
        <v>98</v>
      </c>
      <c r="D81" s="5">
        <v>9.6690000000000005</v>
      </c>
      <c r="E81" s="4">
        <v>0.193</v>
      </c>
      <c r="F81" s="4">
        <v>0.108</v>
      </c>
      <c r="G81" s="1">
        <v>1.79</v>
      </c>
      <c r="H81" s="1">
        <v>-1.77</v>
      </c>
      <c r="I81" s="4">
        <v>3</v>
      </c>
      <c r="J81" s="4">
        <v>10</v>
      </c>
      <c r="K81" s="4" t="s">
        <v>262</v>
      </c>
      <c r="L81" s="4" t="s">
        <v>316</v>
      </c>
      <c r="M81" s="4" t="s">
        <v>14</v>
      </c>
      <c r="N81" s="4" t="s">
        <v>28</v>
      </c>
      <c r="O81" s="4" t="s">
        <v>250</v>
      </c>
      <c r="P81" s="4" t="s">
        <v>74</v>
      </c>
      <c r="Q81" s="4">
        <v>65</v>
      </c>
      <c r="R81" s="4" t="s">
        <v>339</v>
      </c>
      <c r="S81" s="4" t="s">
        <v>460</v>
      </c>
      <c r="T81" s="4" t="str">
        <f t="shared" si="6"/>
        <v>May_P04_1000_3_10_ni_hi</v>
      </c>
      <c r="U81" s="4" t="str">
        <f t="shared" si="5"/>
        <v>MP3_NP_99.V4Lf_bc4.V4LrZ_bcr4.V4</v>
      </c>
      <c r="X81" s="4" t="s">
        <v>98</v>
      </c>
      <c r="Y81" s="8" t="str">
        <f t="shared" si="7"/>
        <v>MP3_NP_99_euk_hiseq</v>
      </c>
      <c r="AB81" s="4" t="s">
        <v>568</v>
      </c>
      <c r="AD81" s="8" t="str">
        <f t="shared" si="8"/>
        <v>May_P04_1000_3_10</v>
      </c>
    </row>
    <row r="82" spans="1:30">
      <c r="C82" s="4" t="s">
        <v>99</v>
      </c>
      <c r="D82" s="5">
        <v>6.6680000000000001</v>
      </c>
      <c r="E82" s="4">
        <v>0.13300000000000001</v>
      </c>
      <c r="F82" s="4">
        <v>0.10100000000000001</v>
      </c>
      <c r="G82" s="1">
        <v>1.31</v>
      </c>
      <c r="H82" s="1">
        <v>0.61</v>
      </c>
      <c r="I82" s="4">
        <v>10</v>
      </c>
      <c r="J82" s="4">
        <v>50</v>
      </c>
      <c r="K82" s="4" t="s">
        <v>262</v>
      </c>
      <c r="L82" s="4" t="s">
        <v>316</v>
      </c>
      <c r="M82" s="4" t="s">
        <v>15</v>
      </c>
      <c r="N82" s="4" t="s">
        <v>29</v>
      </c>
      <c r="O82" s="4" t="s">
        <v>250</v>
      </c>
      <c r="P82" s="4" t="s">
        <v>74</v>
      </c>
      <c r="Q82" s="4">
        <v>65</v>
      </c>
      <c r="R82" s="4" t="s">
        <v>339</v>
      </c>
      <c r="S82" s="4" t="s">
        <v>460</v>
      </c>
      <c r="T82" s="4" t="str">
        <f t="shared" si="6"/>
        <v>May_P04_1000_10_50_ni_hi</v>
      </c>
      <c r="U82" s="4" t="str">
        <f t="shared" si="5"/>
        <v>MP3_MI_55.V4Lf_bc5.V4LrZ_bcr5.V4</v>
      </c>
      <c r="X82" s="4" t="s">
        <v>99</v>
      </c>
      <c r="Y82" s="8" t="str">
        <f t="shared" si="7"/>
        <v>MP3_MI_55_euk_hiseq</v>
      </c>
      <c r="AB82" s="4" t="s">
        <v>569</v>
      </c>
      <c r="AD82" s="8" t="str">
        <f t="shared" si="8"/>
        <v>May_P04_1000_10_50</v>
      </c>
    </row>
    <row r="83" spans="1:30">
      <c r="C83" s="4" t="s">
        <v>100</v>
      </c>
      <c r="D83" s="5">
        <v>1.724</v>
      </c>
      <c r="E83" s="4">
        <v>3.4000000000000002E-2</v>
      </c>
      <c r="F83" s="4">
        <v>3.0000000000000001E-3</v>
      </c>
      <c r="G83" s="1">
        <v>10.77</v>
      </c>
      <c r="H83" s="1">
        <v>8.77</v>
      </c>
      <c r="I83" s="4">
        <v>50</v>
      </c>
      <c r="J83" s="4">
        <v>200</v>
      </c>
      <c r="K83" s="4" t="s">
        <v>262</v>
      </c>
      <c r="L83" s="4" t="s">
        <v>316</v>
      </c>
      <c r="M83" s="4" t="s">
        <v>45</v>
      </c>
      <c r="N83" s="4" t="s">
        <v>30</v>
      </c>
      <c r="O83" s="4" t="s">
        <v>250</v>
      </c>
      <c r="P83" s="4" t="s">
        <v>74</v>
      </c>
      <c r="Q83" s="4">
        <v>65</v>
      </c>
      <c r="R83" s="4" t="s">
        <v>339</v>
      </c>
      <c r="S83" s="4" t="s">
        <v>460</v>
      </c>
      <c r="T83" s="4" t="str">
        <f t="shared" si="6"/>
        <v>May_P04_1000_50_200_ni_hi</v>
      </c>
      <c r="U83" s="4" t="str">
        <f t="shared" si="5"/>
        <v>MP3_MI_53.V4Lf_bc6.V4LrZ_bcr7.V4</v>
      </c>
      <c r="X83" s="4" t="s">
        <v>100</v>
      </c>
      <c r="Y83" s="8" t="str">
        <f t="shared" si="7"/>
        <v>MP3_MI_53_euk_hiseq</v>
      </c>
      <c r="AB83" s="4" t="s">
        <v>570</v>
      </c>
      <c r="AD83" s="8" t="str">
        <f t="shared" si="8"/>
        <v>May_P04_1000_50_200</v>
      </c>
    </row>
    <row r="84" spans="1:30">
      <c r="C84" s="4" t="s">
        <v>134</v>
      </c>
      <c r="D84" s="5">
        <v>114.2</v>
      </c>
      <c r="G84" s="1">
        <v>1.9</v>
      </c>
      <c r="H84" s="1">
        <v>2.2200000000000002</v>
      </c>
      <c r="I84" s="4">
        <v>0.4</v>
      </c>
      <c r="J84" s="4">
        <v>3</v>
      </c>
      <c r="K84" s="4" t="s">
        <v>264</v>
      </c>
      <c r="L84" s="4" t="s">
        <v>317</v>
      </c>
      <c r="M84" s="4" t="s">
        <v>12</v>
      </c>
      <c r="N84" s="4" t="s">
        <v>26</v>
      </c>
      <c r="O84" s="4" t="s">
        <v>148</v>
      </c>
      <c r="P84" s="4" t="s">
        <v>74</v>
      </c>
      <c r="Q84" s="4">
        <v>65</v>
      </c>
      <c r="R84" s="4" t="s">
        <v>339</v>
      </c>
      <c r="S84" s="4" t="s">
        <v>460</v>
      </c>
      <c r="T84" s="4" t="str">
        <f t="shared" si="6"/>
        <v>Aug_P05_0001_0.4_3_ni_hi</v>
      </c>
      <c r="U84" s="4" t="str">
        <f t="shared" si="5"/>
        <v>MP4_NP_6.V4Lf_bc1.V4LrZ_bcr1.V4</v>
      </c>
      <c r="X84" s="4" t="s">
        <v>134</v>
      </c>
      <c r="Y84" s="8" t="str">
        <f t="shared" si="7"/>
        <v>MP4_NP_6_euk_hiseq</v>
      </c>
      <c r="AB84" s="4" t="s">
        <v>571</v>
      </c>
      <c r="AD84" s="8" t="str">
        <f t="shared" si="8"/>
        <v>Aug_P05_0001_0.4_3</v>
      </c>
    </row>
    <row r="85" spans="1:30">
      <c r="C85" s="4" t="s">
        <v>135</v>
      </c>
      <c r="D85" s="5">
        <v>171.16</v>
      </c>
      <c r="G85" s="1">
        <v>1.74</v>
      </c>
      <c r="H85" s="1">
        <v>1.4</v>
      </c>
      <c r="I85" s="4">
        <v>3</v>
      </c>
      <c r="J85" s="4">
        <v>10</v>
      </c>
      <c r="K85" s="4" t="s">
        <v>264</v>
      </c>
      <c r="L85" s="4" t="s">
        <v>317</v>
      </c>
      <c r="M85" s="4" t="s">
        <v>10</v>
      </c>
      <c r="N85" s="4" t="s">
        <v>11</v>
      </c>
      <c r="O85" s="4" t="s">
        <v>148</v>
      </c>
      <c r="P85" s="4" t="s">
        <v>74</v>
      </c>
      <c r="Q85" s="4">
        <v>65</v>
      </c>
      <c r="R85" s="4" t="s">
        <v>339</v>
      </c>
      <c r="S85" s="4" t="s">
        <v>460</v>
      </c>
      <c r="T85" s="4" t="str">
        <f t="shared" si="6"/>
        <v>Aug_P05_0001_3_10_ni_hi</v>
      </c>
      <c r="U85" s="4" t="str">
        <f t="shared" si="5"/>
        <v>MP4_NP_2.V4Lf_bc2.V4LrZ_bcr2.V4</v>
      </c>
      <c r="X85" s="4" t="s">
        <v>135</v>
      </c>
      <c r="Y85" s="8" t="str">
        <f t="shared" si="7"/>
        <v>MP4_NP_2_euk_hiseq</v>
      </c>
      <c r="AB85" s="4" t="s">
        <v>572</v>
      </c>
      <c r="AD85" s="8" t="str">
        <f t="shared" si="8"/>
        <v>Aug_P05_0001_3_10</v>
      </c>
    </row>
    <row r="86" spans="1:30">
      <c r="C86" s="4" t="s">
        <v>136</v>
      </c>
      <c r="D86" s="5">
        <v>30.24</v>
      </c>
      <c r="G86" s="1">
        <v>1.92</v>
      </c>
      <c r="H86" s="1">
        <v>1.89</v>
      </c>
      <c r="I86" s="4">
        <v>10</v>
      </c>
      <c r="J86" s="4">
        <v>50</v>
      </c>
      <c r="K86" s="4" t="s">
        <v>264</v>
      </c>
      <c r="L86" s="4" t="s">
        <v>317</v>
      </c>
      <c r="M86" s="4" t="s">
        <v>13</v>
      </c>
      <c r="N86" s="4" t="s">
        <v>27</v>
      </c>
      <c r="O86" s="4" t="s">
        <v>148</v>
      </c>
      <c r="P86" s="4" t="s">
        <v>74</v>
      </c>
      <c r="Q86" s="4">
        <v>65</v>
      </c>
      <c r="R86" s="4" t="s">
        <v>339</v>
      </c>
      <c r="S86" s="4" t="s">
        <v>460</v>
      </c>
      <c r="T86" s="4" t="str">
        <f t="shared" si="6"/>
        <v>Aug_P05_0001_10_50_ni_hi</v>
      </c>
      <c r="U86" s="4" t="str">
        <f t="shared" si="5"/>
        <v>MP4_MI_5.V4Lf_bc3.V4LrZ_bcr3.V4</v>
      </c>
      <c r="X86" s="4" t="s">
        <v>136</v>
      </c>
      <c r="Y86" s="8" t="str">
        <f t="shared" si="7"/>
        <v>MP4_MI_5_euk_hiseq</v>
      </c>
      <c r="AB86" s="4" t="s">
        <v>573</v>
      </c>
      <c r="AD86" s="8" t="str">
        <f t="shared" si="8"/>
        <v>Aug_P05_0001_10_50</v>
      </c>
    </row>
    <row r="87" spans="1:30">
      <c r="C87" s="4" t="s">
        <v>137</v>
      </c>
      <c r="D87" s="5">
        <v>196.53</v>
      </c>
      <c r="G87" s="1">
        <v>1.9</v>
      </c>
      <c r="H87" s="1">
        <v>2.25</v>
      </c>
      <c r="I87" s="4">
        <v>50</v>
      </c>
      <c r="J87" s="4">
        <v>200</v>
      </c>
      <c r="K87" s="4" t="s">
        <v>264</v>
      </c>
      <c r="L87" s="4" t="s">
        <v>317</v>
      </c>
      <c r="M87" s="4" t="s">
        <v>14</v>
      </c>
      <c r="N87" s="4" t="s">
        <v>28</v>
      </c>
      <c r="O87" s="4" t="s">
        <v>148</v>
      </c>
      <c r="P87" s="4" t="s">
        <v>74</v>
      </c>
      <c r="Q87" s="4">
        <v>65</v>
      </c>
      <c r="R87" s="4" t="s">
        <v>339</v>
      </c>
      <c r="S87" s="4" t="s">
        <v>460</v>
      </c>
      <c r="T87" s="4" t="str">
        <f t="shared" si="6"/>
        <v>Aug_P05_0001_50_200_ni_hi</v>
      </c>
      <c r="U87" s="4" t="str">
        <f t="shared" si="5"/>
        <v>MP4_MI_3.V4Lf_bc4.V4LrZ_bcr4.V4</v>
      </c>
      <c r="X87" s="4" t="s">
        <v>137</v>
      </c>
      <c r="Y87" s="8" t="str">
        <f t="shared" si="7"/>
        <v>MP4_MI_3_euk_hiseq</v>
      </c>
      <c r="AB87" s="4" t="s">
        <v>574</v>
      </c>
      <c r="AD87" s="8" t="str">
        <f t="shared" si="8"/>
        <v>Aug_P05_0001_50_200</v>
      </c>
    </row>
    <row r="88" spans="1:30">
      <c r="C88" s="4" t="s">
        <v>138</v>
      </c>
      <c r="D88" s="5">
        <v>105.9</v>
      </c>
      <c r="G88" s="1">
        <v>1.8</v>
      </c>
      <c r="H88" s="1">
        <v>1.67</v>
      </c>
      <c r="I88" s="4">
        <v>0.4</v>
      </c>
      <c r="J88" s="4">
        <v>3</v>
      </c>
      <c r="K88" s="4" t="s">
        <v>264</v>
      </c>
      <c r="L88" s="4" t="s">
        <v>318</v>
      </c>
      <c r="M88" s="4" t="s">
        <v>15</v>
      </c>
      <c r="N88" s="4" t="s">
        <v>29</v>
      </c>
      <c r="O88" s="4" t="s">
        <v>148</v>
      </c>
      <c r="P88" s="4" t="s">
        <v>74</v>
      </c>
      <c r="Q88" s="4">
        <v>65</v>
      </c>
      <c r="R88" s="4" t="s">
        <v>339</v>
      </c>
      <c r="S88" s="4" t="s">
        <v>460</v>
      </c>
      <c r="T88" s="4" t="str">
        <f t="shared" si="6"/>
        <v>Aug_P05_0020_0.4_3_ni_hi</v>
      </c>
      <c r="U88" s="4" t="str">
        <f t="shared" si="5"/>
        <v>MP4_NP_16.V4Lf_bc5.V4LrZ_bcr5.V4</v>
      </c>
      <c r="X88" s="4" t="s">
        <v>138</v>
      </c>
      <c r="Y88" s="8" t="str">
        <f t="shared" si="7"/>
        <v>MP4_NP_16_euk_hiseq</v>
      </c>
      <c r="AB88" s="4" t="s">
        <v>575</v>
      </c>
      <c r="AD88" s="8" t="str">
        <f t="shared" si="8"/>
        <v>Aug_P05_0020_0.4_3</v>
      </c>
    </row>
    <row r="89" spans="1:30">
      <c r="C89" s="4" t="s">
        <v>139</v>
      </c>
      <c r="D89" s="5">
        <v>76.52</v>
      </c>
      <c r="G89" s="1">
        <v>1.88</v>
      </c>
      <c r="H89" s="1">
        <v>2.21</v>
      </c>
      <c r="I89" s="4">
        <v>3</v>
      </c>
      <c r="J89" s="4">
        <v>10</v>
      </c>
      <c r="K89" s="4" t="s">
        <v>264</v>
      </c>
      <c r="L89" s="4" t="s">
        <v>318</v>
      </c>
      <c r="M89" s="4" t="s">
        <v>45</v>
      </c>
      <c r="N89" s="4" t="s">
        <v>30</v>
      </c>
      <c r="O89" s="4" t="s">
        <v>148</v>
      </c>
      <c r="P89" s="4" t="s">
        <v>74</v>
      </c>
      <c r="Q89" s="4">
        <v>65</v>
      </c>
      <c r="R89" s="4" t="s">
        <v>339</v>
      </c>
      <c r="S89" s="4" t="s">
        <v>460</v>
      </c>
      <c r="T89" s="4" t="str">
        <f t="shared" si="6"/>
        <v>Aug_P05_0020_3_10_ni_hi</v>
      </c>
      <c r="U89" s="4" t="str">
        <f t="shared" si="5"/>
        <v>MP4_MI_10b.V4Lf_bc6.V4LrZ_bcr7.V4</v>
      </c>
      <c r="X89" s="4" t="s">
        <v>139</v>
      </c>
      <c r="Y89" s="8" t="str">
        <f t="shared" si="7"/>
        <v>MP4_MI_10b_euk_hiseq</v>
      </c>
      <c r="AB89" s="4" t="s">
        <v>576</v>
      </c>
      <c r="AD89" s="8" t="str">
        <f t="shared" si="8"/>
        <v>Aug_P05_0020_3_10</v>
      </c>
    </row>
    <row r="90" spans="1:30">
      <c r="C90" s="4" t="s">
        <v>140</v>
      </c>
      <c r="D90" s="5" t="s">
        <v>149</v>
      </c>
      <c r="G90" s="1" t="s">
        <v>149</v>
      </c>
      <c r="H90" s="1" t="s">
        <v>149</v>
      </c>
      <c r="I90" s="4">
        <v>10</v>
      </c>
      <c r="J90" s="4">
        <v>50</v>
      </c>
      <c r="K90" s="4" t="s">
        <v>264</v>
      </c>
      <c r="L90" s="4" t="s">
        <v>318</v>
      </c>
      <c r="M90" s="4" t="s">
        <v>16</v>
      </c>
      <c r="N90" s="4" t="s">
        <v>48</v>
      </c>
      <c r="O90" s="4" t="s">
        <v>148</v>
      </c>
      <c r="P90" s="4" t="s">
        <v>74</v>
      </c>
      <c r="Q90" s="4">
        <v>65</v>
      </c>
      <c r="R90" s="4" t="s">
        <v>339</v>
      </c>
      <c r="S90" s="4" t="s">
        <v>460</v>
      </c>
      <c r="T90" s="4" t="str">
        <f t="shared" si="6"/>
        <v>Aug_P05_0020_10_50_ni_hi</v>
      </c>
      <c r="U90" s="4" t="str">
        <f t="shared" si="5"/>
        <v>MP4_MI_12.V4Lf_bc7.V4LrZ_bcr6.V4</v>
      </c>
      <c r="X90" s="4" t="s">
        <v>140</v>
      </c>
      <c r="Y90" s="8" t="str">
        <f t="shared" si="7"/>
        <v>MP4_MI_12_euk_hiseq</v>
      </c>
      <c r="AB90" s="4" t="s">
        <v>577</v>
      </c>
      <c r="AD90" s="8" t="str">
        <f t="shared" si="8"/>
        <v>Aug_P05_0020_10_50</v>
      </c>
    </row>
    <row r="91" spans="1:30">
      <c r="C91" s="4" t="s">
        <v>141</v>
      </c>
      <c r="D91" s="5">
        <v>31.73</v>
      </c>
      <c r="G91" s="1">
        <v>1.86</v>
      </c>
      <c r="H91" s="1">
        <v>2.02</v>
      </c>
      <c r="I91" s="4">
        <v>50</v>
      </c>
      <c r="J91" s="4">
        <v>200</v>
      </c>
      <c r="K91" s="4" t="s">
        <v>264</v>
      </c>
      <c r="L91" s="4" t="s">
        <v>318</v>
      </c>
      <c r="M91" s="4" t="s">
        <v>17</v>
      </c>
      <c r="N91" s="4" t="s">
        <v>31</v>
      </c>
      <c r="O91" s="4" t="s">
        <v>148</v>
      </c>
      <c r="P91" s="4" t="s">
        <v>74</v>
      </c>
      <c r="Q91" s="4">
        <v>65</v>
      </c>
      <c r="R91" s="4" t="s">
        <v>339</v>
      </c>
      <c r="S91" s="4" t="s">
        <v>460</v>
      </c>
      <c r="T91" s="4" t="str">
        <f t="shared" si="6"/>
        <v>Aug_P05_0020_50_200_ni_hi</v>
      </c>
      <c r="U91" s="4" t="str">
        <f t="shared" si="5"/>
        <v>MP4_MI_10a.V4Lf_bc8.V4LrZ_bcr8.V4</v>
      </c>
      <c r="X91" s="4" t="s">
        <v>141</v>
      </c>
      <c r="Y91" s="8" t="str">
        <f t="shared" si="7"/>
        <v>MP4_MI_10a_euk_hiseq</v>
      </c>
      <c r="AB91" s="4" t="s">
        <v>578</v>
      </c>
      <c r="AD91" s="8" t="str">
        <f t="shared" si="8"/>
        <v>Aug_P05_0020_50_200</v>
      </c>
    </row>
    <row r="92" spans="1:30">
      <c r="C92" s="4" t="s">
        <v>142</v>
      </c>
      <c r="D92" s="5">
        <v>34.35</v>
      </c>
      <c r="G92" s="1">
        <v>1.88</v>
      </c>
      <c r="H92" s="1">
        <v>2.17</v>
      </c>
      <c r="I92" s="4">
        <v>10</v>
      </c>
      <c r="J92" s="4">
        <v>50</v>
      </c>
      <c r="K92" s="4" t="s">
        <v>264</v>
      </c>
      <c r="L92" s="4" t="s">
        <v>318</v>
      </c>
      <c r="M92" s="4" t="s">
        <v>18</v>
      </c>
      <c r="N92" s="4" t="s">
        <v>32</v>
      </c>
      <c r="O92" s="4" t="s">
        <v>148</v>
      </c>
      <c r="P92" s="4" t="s">
        <v>335</v>
      </c>
      <c r="Q92" s="4">
        <v>65</v>
      </c>
      <c r="R92" s="4" t="s">
        <v>334</v>
      </c>
      <c r="S92" s="4" t="s">
        <v>460</v>
      </c>
      <c r="T92" s="4" t="str">
        <f t="shared" si="6"/>
        <v>Aug_P05_0020_10_50_nh_hi</v>
      </c>
      <c r="U92" s="4" t="str">
        <f t="shared" si="5"/>
        <v>MP4_MI_24.V4Lf_bc9.V4LrZ_bcr9.V4</v>
      </c>
      <c r="X92" s="4" t="s">
        <v>142</v>
      </c>
      <c r="Y92" s="8" t="str">
        <f t="shared" si="7"/>
        <v>MP4_MI_24_euk_hiseq</v>
      </c>
      <c r="AB92" s="4" t="s">
        <v>579</v>
      </c>
      <c r="AD92" s="8" t="e">
        <f t="shared" si="8"/>
        <v>#VALUE!</v>
      </c>
    </row>
    <row r="93" spans="1:30">
      <c r="C93" s="4" t="s">
        <v>143</v>
      </c>
      <c r="D93" s="5">
        <v>111.98</v>
      </c>
      <c r="G93" s="1">
        <v>1.92</v>
      </c>
      <c r="H93" s="1">
        <v>2.41</v>
      </c>
      <c r="I93" s="4">
        <v>50</v>
      </c>
      <c r="J93" s="4">
        <v>200</v>
      </c>
      <c r="K93" s="4" t="s">
        <v>264</v>
      </c>
      <c r="L93" s="4" t="s">
        <v>318</v>
      </c>
      <c r="M93" s="4" t="s">
        <v>19</v>
      </c>
      <c r="N93" s="4" t="s">
        <v>33</v>
      </c>
      <c r="O93" s="4" t="s">
        <v>148</v>
      </c>
      <c r="P93" s="4" t="s">
        <v>335</v>
      </c>
      <c r="Q93" s="4">
        <v>65</v>
      </c>
      <c r="R93" s="4" t="s">
        <v>334</v>
      </c>
      <c r="S93" s="4" t="s">
        <v>460</v>
      </c>
      <c r="T93" s="4" t="str">
        <f t="shared" si="6"/>
        <v>Aug_P05_0020_50_200_nh_hi</v>
      </c>
      <c r="U93" s="4" t="str">
        <f t="shared" si="5"/>
        <v>MP4_MI_22.V4Lf_bc10.V4LrZ_bcr11.V4</v>
      </c>
      <c r="X93" s="4" t="s">
        <v>143</v>
      </c>
      <c r="Y93" s="8" t="str">
        <f t="shared" si="7"/>
        <v>MP4_MI_22_euk_hiseq</v>
      </c>
      <c r="AB93" s="4" t="s">
        <v>580</v>
      </c>
      <c r="AD93" s="8" t="e">
        <f t="shared" si="8"/>
        <v>#VALUE!</v>
      </c>
    </row>
    <row r="94" spans="1:30">
      <c r="C94" s="4" t="s">
        <v>144</v>
      </c>
      <c r="D94" s="5">
        <v>61.24</v>
      </c>
      <c r="G94" s="1">
        <v>1.84</v>
      </c>
      <c r="H94" s="1">
        <v>2.84</v>
      </c>
      <c r="I94" s="4">
        <v>0.4</v>
      </c>
      <c r="J94" s="4">
        <v>3</v>
      </c>
      <c r="K94" s="4" t="s">
        <v>264</v>
      </c>
      <c r="L94" s="4" t="s">
        <v>319</v>
      </c>
      <c r="M94" s="4" t="s">
        <v>20</v>
      </c>
      <c r="N94" s="4" t="s">
        <v>34</v>
      </c>
      <c r="O94" s="4" t="s">
        <v>148</v>
      </c>
      <c r="P94" s="4" t="s">
        <v>74</v>
      </c>
      <c r="Q94" s="4">
        <v>65</v>
      </c>
      <c r="R94" s="4" t="s">
        <v>339</v>
      </c>
      <c r="S94" s="4" t="s">
        <v>460</v>
      </c>
      <c r="T94" s="4" t="str">
        <f t="shared" si="6"/>
        <v>Aug_P05_0213_0.4_3_ni_hi</v>
      </c>
      <c r="U94" s="4" t="str">
        <f t="shared" si="5"/>
        <v>MP4_NP_24.V4Lf_bc11.V4LrZ_bcr10.V4</v>
      </c>
      <c r="X94" s="4" t="s">
        <v>144</v>
      </c>
      <c r="Y94" s="8" t="str">
        <f t="shared" si="7"/>
        <v>MP4_NP_24_euk_hiseq</v>
      </c>
      <c r="AB94" s="4" t="s">
        <v>581</v>
      </c>
      <c r="AD94" s="8" t="str">
        <f t="shared" si="8"/>
        <v>Aug_P05_0213_0.4_3</v>
      </c>
    </row>
    <row r="95" spans="1:30">
      <c r="C95" s="4" t="s">
        <v>145</v>
      </c>
      <c r="D95" s="5">
        <v>38.22</v>
      </c>
      <c r="G95" s="1">
        <v>1.57</v>
      </c>
      <c r="H95" s="1">
        <v>1.23</v>
      </c>
      <c r="I95" s="4">
        <v>3</v>
      </c>
      <c r="J95" s="4">
        <v>10</v>
      </c>
      <c r="K95" s="4" t="s">
        <v>264</v>
      </c>
      <c r="L95" s="4" t="s">
        <v>319</v>
      </c>
      <c r="M95" s="4" t="s">
        <v>21</v>
      </c>
      <c r="N95" s="4" t="s">
        <v>35</v>
      </c>
      <c r="O95" s="4" t="s">
        <v>148</v>
      </c>
      <c r="P95" s="4" t="s">
        <v>74</v>
      </c>
      <c r="Q95" s="4">
        <v>65</v>
      </c>
      <c r="R95" s="4" t="s">
        <v>339</v>
      </c>
      <c r="S95" s="4" t="s">
        <v>460</v>
      </c>
      <c r="T95" s="4" t="str">
        <f t="shared" si="6"/>
        <v>Aug_P05_0213_3_10_ni_hi</v>
      </c>
      <c r="U95" s="4" t="str">
        <f t="shared" si="5"/>
        <v>MP4_NP_18.V4Lf_bc12.V4LrZ_bcr12.V4</v>
      </c>
      <c r="X95" s="4" t="s">
        <v>145</v>
      </c>
      <c r="Y95" s="8" t="str">
        <f t="shared" si="7"/>
        <v>MP4_NP_18_euk_hiseq</v>
      </c>
      <c r="AB95" s="4" t="s">
        <v>582</v>
      </c>
      <c r="AD95" s="8" t="str">
        <f t="shared" si="8"/>
        <v>Aug_P05_0213_3_10</v>
      </c>
    </row>
    <row r="96" spans="1:30">
      <c r="C96" s="4" t="s">
        <v>146</v>
      </c>
      <c r="D96" s="5">
        <v>41.13</v>
      </c>
      <c r="G96" s="1">
        <v>1.95</v>
      </c>
      <c r="H96" s="1">
        <v>2.4700000000000002</v>
      </c>
      <c r="I96" s="4">
        <v>10</v>
      </c>
      <c r="J96" s="4">
        <v>50</v>
      </c>
      <c r="K96" s="4" t="s">
        <v>264</v>
      </c>
      <c r="L96" s="4" t="s">
        <v>319</v>
      </c>
      <c r="M96" s="4" t="s">
        <v>22</v>
      </c>
      <c r="N96" s="4" t="s">
        <v>36</v>
      </c>
      <c r="O96" s="4" t="s">
        <v>148</v>
      </c>
      <c r="P96" s="4" t="s">
        <v>74</v>
      </c>
      <c r="Q96" s="4">
        <v>65</v>
      </c>
      <c r="R96" s="4" t="s">
        <v>339</v>
      </c>
      <c r="S96" s="4" t="s">
        <v>460</v>
      </c>
      <c r="T96" s="4" t="str">
        <f t="shared" si="6"/>
        <v>Aug_P05_0213_10_50_ni_hi</v>
      </c>
      <c r="U96" s="4" t="str">
        <f t="shared" si="5"/>
        <v>MP4_MI_18.V4Lf_bc13.V4LrZ_bcr13.V4</v>
      </c>
      <c r="X96" s="4" t="s">
        <v>146</v>
      </c>
      <c r="Y96" s="8" t="str">
        <f t="shared" si="7"/>
        <v>MP4_MI_18_euk_hiseq</v>
      </c>
      <c r="AB96" s="4" t="s">
        <v>583</v>
      </c>
      <c r="AD96" s="8" t="str">
        <f t="shared" si="8"/>
        <v>Aug_P05_0213_10_50</v>
      </c>
    </row>
    <row r="97" spans="1:30">
      <c r="C97" s="4" t="s">
        <v>147</v>
      </c>
      <c r="D97" s="5">
        <v>4.4000000000000004</v>
      </c>
      <c r="G97" s="1">
        <v>1.98</v>
      </c>
      <c r="H97" s="1">
        <v>3.06</v>
      </c>
      <c r="I97" s="4">
        <v>50</v>
      </c>
      <c r="J97" s="4">
        <v>200</v>
      </c>
      <c r="K97" s="4" t="s">
        <v>264</v>
      </c>
      <c r="L97" s="4" t="s">
        <v>319</v>
      </c>
      <c r="M97" s="4" t="s">
        <v>23</v>
      </c>
      <c r="N97" s="4" t="s">
        <v>37</v>
      </c>
      <c r="O97" s="4" t="s">
        <v>148</v>
      </c>
      <c r="P97" s="4" t="s">
        <v>74</v>
      </c>
      <c r="Q97" s="4">
        <v>65</v>
      </c>
      <c r="R97" s="4" t="s">
        <v>339</v>
      </c>
      <c r="S97" s="4" t="s">
        <v>460</v>
      </c>
      <c r="T97" s="4" t="str">
        <f t="shared" si="6"/>
        <v>Aug_P05_0213_50_200_ni_hi</v>
      </c>
      <c r="U97" s="4" t="str">
        <f t="shared" si="5"/>
        <v>MP4_MI_16.V4Lf_bc14.V4LrZ_bcr14.V4</v>
      </c>
      <c r="X97" s="4" t="s">
        <v>147</v>
      </c>
      <c r="Y97" s="8" t="str">
        <f t="shared" si="7"/>
        <v>MP4_MI_16_euk_hiseq</v>
      </c>
      <c r="AB97" s="4" t="s">
        <v>584</v>
      </c>
      <c r="AD97" s="8" t="str">
        <f t="shared" si="8"/>
        <v>Aug_P05_0213_50_200</v>
      </c>
    </row>
    <row r="98" spans="1:30">
      <c r="A98" s="6"/>
      <c r="B98" s="6"/>
      <c r="C98" s="4" t="s">
        <v>150</v>
      </c>
      <c r="D98" s="5">
        <v>103.5</v>
      </c>
      <c r="G98" s="1">
        <v>1.82</v>
      </c>
      <c r="H98" s="1">
        <v>2.0299999999999998</v>
      </c>
      <c r="I98" s="4">
        <v>0.4</v>
      </c>
      <c r="J98" s="4">
        <v>3</v>
      </c>
      <c r="K98" s="4" t="s">
        <v>264</v>
      </c>
      <c r="L98" s="4" t="s">
        <v>320</v>
      </c>
      <c r="M98" s="4" t="s">
        <v>24</v>
      </c>
      <c r="N98" s="4" t="s">
        <v>38</v>
      </c>
      <c r="O98" s="4" t="s">
        <v>148</v>
      </c>
      <c r="P98" s="4" t="s">
        <v>74</v>
      </c>
      <c r="Q98" s="4">
        <v>65</v>
      </c>
      <c r="R98" s="4" t="s">
        <v>339</v>
      </c>
      <c r="S98" s="4" t="s">
        <v>460</v>
      </c>
      <c r="T98" s="4" t="str">
        <f t="shared" si="6"/>
        <v>Aug_P06_0001_0.4_3_ni_hi</v>
      </c>
      <c r="U98" s="4" t="str">
        <f t="shared" ref="U98:U129" si="9">CONCATENATE(C98,".",M98,".",N98,".V4")</f>
        <v>MP4_NP_30.V4Lf_bc15.V4LrZ_bcr15.V4</v>
      </c>
      <c r="X98" s="4" t="s">
        <v>150</v>
      </c>
      <c r="Y98" s="8" t="str">
        <f t="shared" si="7"/>
        <v>MP4_NP_30_euk_hiseq</v>
      </c>
      <c r="AB98" s="4" t="s">
        <v>585</v>
      </c>
      <c r="AD98" s="8" t="str">
        <f t="shared" si="8"/>
        <v>Aug_P06_0001_0.4_3</v>
      </c>
    </row>
    <row r="99" spans="1:30">
      <c r="C99" s="4" t="s">
        <v>151</v>
      </c>
      <c r="D99" s="5">
        <v>107.4</v>
      </c>
      <c r="G99" s="1">
        <v>1.83</v>
      </c>
      <c r="H99" s="1">
        <v>1.73</v>
      </c>
      <c r="I99" s="4">
        <v>3</v>
      </c>
      <c r="J99" s="4">
        <v>10</v>
      </c>
      <c r="K99" s="4" t="s">
        <v>264</v>
      </c>
      <c r="L99" s="4" t="s">
        <v>320</v>
      </c>
      <c r="M99" s="4" t="s">
        <v>25</v>
      </c>
      <c r="N99" s="4" t="s">
        <v>39</v>
      </c>
      <c r="O99" s="4" t="s">
        <v>148</v>
      </c>
      <c r="P99" s="4" t="s">
        <v>74</v>
      </c>
      <c r="Q99" s="4">
        <v>65</v>
      </c>
      <c r="R99" s="4" t="s">
        <v>339</v>
      </c>
      <c r="S99" s="4" t="s">
        <v>460</v>
      </c>
      <c r="T99" s="4" t="str">
        <f t="shared" si="6"/>
        <v>Aug_P06_0001_3_10_ni_hi</v>
      </c>
      <c r="U99" s="4" t="str">
        <f t="shared" si="9"/>
        <v>MP4_NP_26.V4Lf_bc16.V4LrZ_bcr16.V4</v>
      </c>
      <c r="X99" s="4" t="s">
        <v>151</v>
      </c>
      <c r="Y99" s="8" t="str">
        <f t="shared" si="7"/>
        <v>MP4_NP_26_euk_hiseq</v>
      </c>
      <c r="AB99" s="4" t="s">
        <v>586</v>
      </c>
      <c r="AD99" s="8" t="str">
        <f t="shared" si="8"/>
        <v>Aug_P06_0001_3_10</v>
      </c>
    </row>
    <row r="100" spans="1:30">
      <c r="C100" s="4" t="s">
        <v>152</v>
      </c>
      <c r="D100" s="5">
        <v>26.11</v>
      </c>
      <c r="G100" s="1">
        <v>1.9</v>
      </c>
      <c r="H100" s="1">
        <v>2.97</v>
      </c>
      <c r="I100" s="4">
        <v>10</v>
      </c>
      <c r="J100" s="4">
        <v>50</v>
      </c>
      <c r="K100" s="4" t="s">
        <v>264</v>
      </c>
      <c r="L100" s="4" t="s">
        <v>320</v>
      </c>
      <c r="M100" s="4" t="s">
        <v>15</v>
      </c>
      <c r="N100" s="4" t="s">
        <v>29</v>
      </c>
      <c r="O100" s="4" t="s">
        <v>41</v>
      </c>
      <c r="P100" s="4" t="s">
        <v>74</v>
      </c>
      <c r="Q100" s="4">
        <v>65</v>
      </c>
      <c r="R100" s="4" t="s">
        <v>339</v>
      </c>
      <c r="S100" s="4" t="s">
        <v>460</v>
      </c>
      <c r="T100" s="4" t="str">
        <f t="shared" si="6"/>
        <v>Aug_P06_0001_10_50_ni_hi</v>
      </c>
      <c r="U100" s="4" t="str">
        <f t="shared" si="9"/>
        <v>MP4_MI_30.V4Lf_bc5.V4LrZ_bcr5.V4</v>
      </c>
      <c r="X100" s="4" t="s">
        <v>152</v>
      </c>
      <c r="Y100" s="8" t="str">
        <f t="shared" si="7"/>
        <v>MP4_MI_30_euk_hiseq</v>
      </c>
      <c r="AB100" s="4" t="s">
        <v>587</v>
      </c>
      <c r="AD100" s="8" t="str">
        <f t="shared" si="8"/>
        <v>Aug_P06_0001_10_50</v>
      </c>
    </row>
    <row r="101" spans="1:30">
      <c r="C101" s="4" t="s">
        <v>153</v>
      </c>
      <c r="D101" s="5">
        <v>21.34</v>
      </c>
      <c r="G101" s="1">
        <v>1.87</v>
      </c>
      <c r="H101" s="1">
        <v>2.35</v>
      </c>
      <c r="I101" s="4">
        <v>50</v>
      </c>
      <c r="J101" s="4">
        <v>200</v>
      </c>
      <c r="K101" s="4" t="s">
        <v>264</v>
      </c>
      <c r="L101" s="4" t="s">
        <v>320</v>
      </c>
      <c r="M101" s="4" t="s">
        <v>42</v>
      </c>
      <c r="N101" s="4" t="s">
        <v>46</v>
      </c>
      <c r="O101" s="4" t="s">
        <v>148</v>
      </c>
      <c r="P101" s="4" t="s">
        <v>74</v>
      </c>
      <c r="Q101" s="4">
        <v>65</v>
      </c>
      <c r="R101" s="4" t="s">
        <v>339</v>
      </c>
      <c r="S101" s="4" t="s">
        <v>460</v>
      </c>
      <c r="T101" s="4" t="str">
        <f t="shared" si="6"/>
        <v>Aug_P06_0001_50_200_ni_hi</v>
      </c>
      <c r="U101" s="4" t="str">
        <f t="shared" si="9"/>
        <v>MP4_MI_28.V4Lf_bc18.V4LrZ_bcr18.V4</v>
      </c>
      <c r="X101" s="4" t="s">
        <v>153</v>
      </c>
      <c r="Y101" s="8" t="str">
        <f t="shared" si="7"/>
        <v>MP4_MI_28_euk_hiseq</v>
      </c>
      <c r="AB101" s="4" t="s">
        <v>588</v>
      </c>
      <c r="AD101" s="8" t="str">
        <f t="shared" si="8"/>
        <v>Aug_P06_0001_50_200</v>
      </c>
    </row>
    <row r="102" spans="1:30">
      <c r="A102" s="6"/>
      <c r="B102" s="6"/>
      <c r="C102" s="4" t="s">
        <v>154</v>
      </c>
      <c r="D102" s="5">
        <v>124.62</v>
      </c>
      <c r="G102" s="1">
        <v>1.89</v>
      </c>
      <c r="H102" s="1">
        <v>2.5099999999999998</v>
      </c>
      <c r="I102" s="4">
        <v>0.4</v>
      </c>
      <c r="J102" s="4">
        <v>3</v>
      </c>
      <c r="K102" s="4" t="s">
        <v>264</v>
      </c>
      <c r="L102" s="4" t="s">
        <v>321</v>
      </c>
      <c r="M102" s="4" t="s">
        <v>43</v>
      </c>
      <c r="N102" s="4" t="s">
        <v>47</v>
      </c>
      <c r="O102" s="4" t="s">
        <v>148</v>
      </c>
      <c r="P102" s="4" t="s">
        <v>74</v>
      </c>
      <c r="Q102" s="4">
        <v>65</v>
      </c>
      <c r="R102" s="4" t="s">
        <v>339</v>
      </c>
      <c r="S102" s="4" t="s">
        <v>460</v>
      </c>
      <c r="T102" s="4" t="str">
        <f t="shared" si="6"/>
        <v>Aug_P06_0024_0.4_3_ni_hi</v>
      </c>
      <c r="U102" s="4" t="str">
        <f t="shared" si="9"/>
        <v>MP4_NP_38.V4Lf_bc19.V4LrZ_bcr19.V4</v>
      </c>
      <c r="X102" s="4" t="s">
        <v>154</v>
      </c>
      <c r="Y102" s="8" t="str">
        <f t="shared" si="7"/>
        <v>MP4_NP_38_euk_hiseq</v>
      </c>
      <c r="AB102" s="4" t="s">
        <v>589</v>
      </c>
      <c r="AD102" s="8" t="str">
        <f t="shared" si="8"/>
        <v>Aug_P06_0024_0.4_3</v>
      </c>
    </row>
    <row r="103" spans="1:30">
      <c r="A103" s="6"/>
      <c r="B103" s="6"/>
      <c r="C103" s="4" t="s">
        <v>155</v>
      </c>
      <c r="D103" s="5">
        <v>62.68</v>
      </c>
      <c r="G103" s="1">
        <v>1.89</v>
      </c>
      <c r="H103" s="1">
        <v>2.2599999999999998</v>
      </c>
      <c r="I103" s="4">
        <v>3</v>
      </c>
      <c r="J103" s="4">
        <v>10</v>
      </c>
      <c r="K103" s="4" t="s">
        <v>264</v>
      </c>
      <c r="L103" s="4" t="s">
        <v>321</v>
      </c>
      <c r="M103" s="4" t="s">
        <v>44</v>
      </c>
      <c r="N103" s="4" t="s">
        <v>49</v>
      </c>
      <c r="O103" s="4" t="s">
        <v>148</v>
      </c>
      <c r="P103" s="4" t="s">
        <v>74</v>
      </c>
      <c r="Q103" s="4">
        <v>65</v>
      </c>
      <c r="R103" s="4" t="s">
        <v>339</v>
      </c>
      <c r="S103" s="4" t="s">
        <v>460</v>
      </c>
      <c r="T103" s="4" t="str">
        <f t="shared" si="6"/>
        <v>Aug_P06_0024_3_10_ni_hi</v>
      </c>
      <c r="U103" s="4" t="str">
        <f t="shared" si="9"/>
        <v>MP4_NP_34.V4Lf_bc20.V4LrZ_bcr20.V4</v>
      </c>
      <c r="X103" s="4" t="s">
        <v>155</v>
      </c>
      <c r="Y103" s="8" t="str">
        <f t="shared" si="7"/>
        <v>MP4_NP_34_euk_hiseq</v>
      </c>
      <c r="AB103" s="4" t="s">
        <v>590</v>
      </c>
      <c r="AD103" s="8" t="str">
        <f t="shared" si="8"/>
        <v>Aug_P06_0024_3_10</v>
      </c>
    </row>
    <row r="104" spans="1:30">
      <c r="C104" s="4" t="s">
        <v>156</v>
      </c>
      <c r="D104" s="5">
        <v>49.32</v>
      </c>
      <c r="G104" s="1">
        <v>1.98</v>
      </c>
      <c r="H104" s="1">
        <v>4.72</v>
      </c>
      <c r="I104" s="4">
        <v>10</v>
      </c>
      <c r="J104" s="4">
        <v>50</v>
      </c>
      <c r="K104" s="4" t="s">
        <v>264</v>
      </c>
      <c r="L104" s="4" t="s">
        <v>321</v>
      </c>
      <c r="M104" s="4" t="s">
        <v>12</v>
      </c>
      <c r="N104" s="4" t="s">
        <v>26</v>
      </c>
      <c r="O104" s="4" t="s">
        <v>251</v>
      </c>
      <c r="P104" s="4" t="s">
        <v>74</v>
      </c>
      <c r="Q104" s="4">
        <v>65</v>
      </c>
      <c r="R104" s="4" t="s">
        <v>339</v>
      </c>
      <c r="S104" s="4" t="s">
        <v>460</v>
      </c>
      <c r="T104" s="4" t="str">
        <f t="shared" si="6"/>
        <v>Aug_P06_0024_10_50_ni_hi</v>
      </c>
      <c r="U104" s="4" t="str">
        <f t="shared" si="9"/>
        <v>MP4_MI_36.V4Lf_bc1.V4LrZ_bcr1.V4</v>
      </c>
      <c r="X104" s="4" t="s">
        <v>156</v>
      </c>
      <c r="Y104" s="8" t="str">
        <f t="shared" si="7"/>
        <v>MP4_MI_36_euk_hiseq</v>
      </c>
      <c r="AB104" s="4" t="s">
        <v>591</v>
      </c>
      <c r="AD104" s="8" t="str">
        <f t="shared" si="8"/>
        <v>Aug_P06_0024_10_50</v>
      </c>
    </row>
    <row r="105" spans="1:30">
      <c r="C105" s="4" t="s">
        <v>157</v>
      </c>
      <c r="D105" s="5">
        <v>178.16</v>
      </c>
      <c r="G105" s="1">
        <v>1.89</v>
      </c>
      <c r="H105" s="1">
        <v>2.74</v>
      </c>
      <c r="I105" s="4">
        <v>50</v>
      </c>
      <c r="J105" s="4">
        <v>200</v>
      </c>
      <c r="K105" s="4" t="s">
        <v>264</v>
      </c>
      <c r="L105" s="4" t="s">
        <v>321</v>
      </c>
      <c r="M105" s="4" t="s">
        <v>10</v>
      </c>
      <c r="N105" s="4" t="s">
        <v>11</v>
      </c>
      <c r="O105" s="4" t="s">
        <v>251</v>
      </c>
      <c r="P105" s="4" t="s">
        <v>74</v>
      </c>
      <c r="Q105" s="4">
        <v>65</v>
      </c>
      <c r="R105" s="4" t="s">
        <v>339</v>
      </c>
      <c r="S105" s="4" t="s">
        <v>460</v>
      </c>
      <c r="T105" s="4" t="str">
        <f t="shared" si="6"/>
        <v>Aug_P06_0024_50_200_ni_hi</v>
      </c>
      <c r="U105" s="4" t="str">
        <f t="shared" si="9"/>
        <v>MP4_MI_34.V4Lf_bc2.V4LrZ_bcr2.V4</v>
      </c>
      <c r="X105" s="4" t="s">
        <v>157</v>
      </c>
      <c r="Y105" s="8" t="str">
        <f t="shared" si="7"/>
        <v>MP4_MI_34_euk_hiseq</v>
      </c>
      <c r="AB105" s="4" t="s">
        <v>592</v>
      </c>
      <c r="AD105" s="8" t="str">
        <f t="shared" si="8"/>
        <v>Aug_P06_0024_50_200</v>
      </c>
    </row>
    <row r="106" spans="1:30">
      <c r="C106" s="4" t="s">
        <v>158</v>
      </c>
      <c r="D106" s="5">
        <v>12.99</v>
      </c>
      <c r="G106" s="1">
        <v>1.84</v>
      </c>
      <c r="H106" s="1">
        <v>1.36</v>
      </c>
      <c r="I106" s="4">
        <v>10</v>
      </c>
      <c r="J106" s="4">
        <v>50</v>
      </c>
      <c r="K106" s="4" t="s">
        <v>264</v>
      </c>
      <c r="L106" s="4" t="s">
        <v>321</v>
      </c>
      <c r="M106" s="4" t="s">
        <v>13</v>
      </c>
      <c r="N106" s="4" t="s">
        <v>27</v>
      </c>
      <c r="O106" s="4" t="s">
        <v>251</v>
      </c>
      <c r="P106" s="4" t="s">
        <v>335</v>
      </c>
      <c r="Q106" s="4">
        <v>65</v>
      </c>
      <c r="R106" s="4" t="s">
        <v>334</v>
      </c>
      <c r="S106" s="4" t="s">
        <v>460</v>
      </c>
      <c r="T106" s="4" t="str">
        <f t="shared" si="6"/>
        <v>Aug_P06_0024_10_50_nh_hi</v>
      </c>
      <c r="U106" s="4" t="str">
        <f t="shared" si="9"/>
        <v>MP4_MI_54.V4Lf_bc3.V4LrZ_bcr3.V4</v>
      </c>
      <c r="X106" s="4" t="s">
        <v>158</v>
      </c>
      <c r="Y106" s="8" t="str">
        <f t="shared" si="7"/>
        <v>MP4_MI_54_euk_hiseq</v>
      </c>
      <c r="AB106" s="4" t="s">
        <v>593</v>
      </c>
      <c r="AD106" s="8" t="e">
        <f t="shared" si="8"/>
        <v>#VALUE!</v>
      </c>
    </row>
    <row r="107" spans="1:30">
      <c r="C107" s="4" t="s">
        <v>159</v>
      </c>
      <c r="D107" s="5">
        <v>25.85</v>
      </c>
      <c r="G107" s="1">
        <v>1.82</v>
      </c>
      <c r="H107" s="1">
        <v>2.0099999999999998</v>
      </c>
      <c r="I107" s="4">
        <v>50</v>
      </c>
      <c r="J107" s="4">
        <v>200</v>
      </c>
      <c r="K107" s="4" t="s">
        <v>264</v>
      </c>
      <c r="L107" s="4" t="s">
        <v>321</v>
      </c>
      <c r="M107" s="4" t="s">
        <v>14</v>
      </c>
      <c r="N107" s="4" t="s">
        <v>28</v>
      </c>
      <c r="O107" s="4" t="s">
        <v>251</v>
      </c>
      <c r="P107" s="4" t="s">
        <v>335</v>
      </c>
      <c r="Q107" s="4">
        <v>65</v>
      </c>
      <c r="R107" s="4" t="s">
        <v>334</v>
      </c>
      <c r="S107" s="4" t="s">
        <v>460</v>
      </c>
      <c r="T107" s="4" t="str">
        <f t="shared" si="6"/>
        <v>Aug_P06_0024_50_200_nh_hi</v>
      </c>
      <c r="U107" s="4" t="str">
        <f t="shared" si="9"/>
        <v>MP4_MI_52.V4Lf_bc4.V4LrZ_bcr4.V4</v>
      </c>
      <c r="X107" s="4" t="s">
        <v>159</v>
      </c>
      <c r="Y107" s="8" t="str">
        <f t="shared" si="7"/>
        <v>MP4_MI_52_euk_hiseq</v>
      </c>
      <c r="AB107" s="4" t="s">
        <v>594</v>
      </c>
      <c r="AD107" s="8" t="e">
        <f t="shared" si="8"/>
        <v>#VALUE!</v>
      </c>
    </row>
    <row r="108" spans="1:30">
      <c r="C108" s="4" t="s">
        <v>160</v>
      </c>
      <c r="D108" s="5">
        <v>22.91</v>
      </c>
      <c r="G108" s="1">
        <v>1.64</v>
      </c>
      <c r="H108" s="1">
        <v>2.2400000000000002</v>
      </c>
      <c r="I108" s="4">
        <v>0.4</v>
      </c>
      <c r="J108" s="4">
        <v>3</v>
      </c>
      <c r="K108" s="4" t="s">
        <v>264</v>
      </c>
      <c r="L108" s="4" t="s">
        <v>322</v>
      </c>
      <c r="M108" s="4" t="s">
        <v>15</v>
      </c>
      <c r="N108" s="4" t="s">
        <v>29</v>
      </c>
      <c r="O108" s="4" t="s">
        <v>251</v>
      </c>
      <c r="P108" s="4" t="s">
        <v>74</v>
      </c>
      <c r="Q108" s="4">
        <v>65</v>
      </c>
      <c r="R108" s="4" t="s">
        <v>339</v>
      </c>
      <c r="S108" s="4" t="s">
        <v>460</v>
      </c>
      <c r="T108" s="4" t="str">
        <f t="shared" si="6"/>
        <v>Aug_P06_0500_0.4_3_ni_hi</v>
      </c>
      <c r="U108" s="4" t="str">
        <f t="shared" si="9"/>
        <v>MP4_NP_54.V4Lf_bc5.V4LrZ_bcr5.V4</v>
      </c>
      <c r="X108" s="4" t="s">
        <v>160</v>
      </c>
      <c r="Y108" s="8" t="str">
        <f t="shared" si="7"/>
        <v>MP4_NP_54_euk_hiseq</v>
      </c>
      <c r="AB108" s="4" t="s">
        <v>595</v>
      </c>
      <c r="AD108" s="8" t="str">
        <f t="shared" si="8"/>
        <v>Aug_P06_0500_0.4_3</v>
      </c>
    </row>
    <row r="109" spans="1:30">
      <c r="C109" s="4" t="s">
        <v>161</v>
      </c>
      <c r="D109" s="5">
        <v>10.69</v>
      </c>
      <c r="G109" s="1">
        <v>1.6</v>
      </c>
      <c r="H109" s="1">
        <v>1.79</v>
      </c>
      <c r="I109" s="4">
        <v>3</v>
      </c>
      <c r="J109" s="4">
        <v>10</v>
      </c>
      <c r="K109" s="4" t="s">
        <v>264</v>
      </c>
      <c r="L109" s="4" t="s">
        <v>322</v>
      </c>
      <c r="M109" s="4" t="s">
        <v>45</v>
      </c>
      <c r="N109" s="4" t="s">
        <v>30</v>
      </c>
      <c r="O109" s="4" t="s">
        <v>251</v>
      </c>
      <c r="P109" s="4" t="s">
        <v>74</v>
      </c>
      <c r="Q109" s="4">
        <v>65</v>
      </c>
      <c r="R109" s="4" t="s">
        <v>339</v>
      </c>
      <c r="S109" s="4" t="s">
        <v>460</v>
      </c>
      <c r="T109" s="4" t="str">
        <f t="shared" si="6"/>
        <v>Aug_P06_0500_3_10_ni_hi</v>
      </c>
      <c r="U109" s="4" t="str">
        <f t="shared" si="9"/>
        <v>MP4_NP_50.V4Lf_bc6.V4LrZ_bcr7.V4</v>
      </c>
      <c r="X109" s="4" t="s">
        <v>161</v>
      </c>
      <c r="Y109" s="8" t="str">
        <f t="shared" si="7"/>
        <v>MP4_NP_50_euk_hiseq</v>
      </c>
      <c r="AB109" s="4" t="s">
        <v>596</v>
      </c>
      <c r="AD109" s="8" t="str">
        <f t="shared" si="8"/>
        <v>Aug_P06_0500_3_10</v>
      </c>
    </row>
    <row r="110" spans="1:30">
      <c r="A110" s="6"/>
      <c r="B110" s="6"/>
      <c r="C110" s="4" t="s">
        <v>162</v>
      </c>
      <c r="D110" s="5">
        <v>10.67</v>
      </c>
      <c r="G110" s="1">
        <v>1.76</v>
      </c>
      <c r="H110" s="1">
        <v>0.99</v>
      </c>
      <c r="I110" s="4">
        <v>10</v>
      </c>
      <c r="J110" s="4">
        <v>50</v>
      </c>
      <c r="K110" s="4" t="s">
        <v>264</v>
      </c>
      <c r="L110" s="4" t="s">
        <v>322</v>
      </c>
      <c r="M110" s="4" t="s">
        <v>16</v>
      </c>
      <c r="N110" s="4" t="s">
        <v>48</v>
      </c>
      <c r="O110" s="4" t="s">
        <v>251</v>
      </c>
      <c r="P110" s="4" t="s">
        <v>74</v>
      </c>
      <c r="Q110" s="4">
        <v>65</v>
      </c>
      <c r="R110" s="4" t="s">
        <v>339</v>
      </c>
      <c r="S110" s="4" t="s">
        <v>460</v>
      </c>
      <c r="T110" s="4" t="str">
        <f t="shared" si="6"/>
        <v>Aug_P06_0500_10_50_ni_hi</v>
      </c>
      <c r="U110" s="4" t="str">
        <f t="shared" si="9"/>
        <v>MP4_MI_48.V4Lf_bc7.V4LrZ_bcr6.V4</v>
      </c>
      <c r="X110" s="4" t="s">
        <v>162</v>
      </c>
      <c r="Y110" s="8" t="str">
        <f t="shared" si="7"/>
        <v>MP4_MI_48_euk_hiseq</v>
      </c>
      <c r="AB110" s="4" t="s">
        <v>597</v>
      </c>
      <c r="AD110" s="8" t="str">
        <f t="shared" si="8"/>
        <v>Aug_P06_0500_10_50</v>
      </c>
    </row>
    <row r="111" spans="1:30">
      <c r="C111" s="4" t="s">
        <v>163</v>
      </c>
      <c r="D111" s="5">
        <v>5.24</v>
      </c>
      <c r="G111" s="1">
        <v>1.74</v>
      </c>
      <c r="H111" s="1">
        <v>1.44</v>
      </c>
      <c r="I111" s="4">
        <v>50</v>
      </c>
      <c r="J111" s="4">
        <v>200</v>
      </c>
      <c r="K111" s="4" t="s">
        <v>264</v>
      </c>
      <c r="L111" s="4" t="s">
        <v>322</v>
      </c>
      <c r="M111" s="4" t="s">
        <v>17</v>
      </c>
      <c r="N111" s="4" t="s">
        <v>31</v>
      </c>
      <c r="O111" s="4" t="s">
        <v>251</v>
      </c>
      <c r="P111" s="4" t="s">
        <v>74</v>
      </c>
      <c r="Q111" s="4">
        <v>65</v>
      </c>
      <c r="R111" s="4" t="s">
        <v>339</v>
      </c>
      <c r="S111" s="4" t="s">
        <v>460</v>
      </c>
      <c r="T111" s="4" t="str">
        <f t="shared" si="6"/>
        <v>Aug_P06_0500_50_200_ni_hi</v>
      </c>
      <c r="U111" s="4" t="str">
        <f t="shared" si="9"/>
        <v>MP4_MI_46.V4Lf_bc8.V4LrZ_bcr8.V4</v>
      </c>
      <c r="X111" s="4" t="s">
        <v>163</v>
      </c>
      <c r="Y111" s="8" t="str">
        <f t="shared" si="7"/>
        <v>MP4_MI_46_euk_hiseq</v>
      </c>
      <c r="AB111" s="4" t="s">
        <v>598</v>
      </c>
      <c r="AD111" s="8" t="str">
        <f t="shared" si="8"/>
        <v>Aug_P06_0500_50_200</v>
      </c>
    </row>
    <row r="112" spans="1:30">
      <c r="C112" s="4" t="s">
        <v>164</v>
      </c>
      <c r="D112" s="5">
        <v>21.98</v>
      </c>
      <c r="G112" s="1">
        <v>1.54</v>
      </c>
      <c r="H112" s="1">
        <v>0.77</v>
      </c>
      <c r="I112" s="4">
        <v>0.4</v>
      </c>
      <c r="J112" s="4">
        <v>3</v>
      </c>
      <c r="K112" s="4" t="s">
        <v>264</v>
      </c>
      <c r="L112" s="4" t="s">
        <v>323</v>
      </c>
      <c r="M112" s="4" t="s">
        <v>18</v>
      </c>
      <c r="N112" s="4" t="s">
        <v>32</v>
      </c>
      <c r="O112" s="4" t="s">
        <v>251</v>
      </c>
      <c r="P112" s="4" t="s">
        <v>74</v>
      </c>
      <c r="Q112" s="4">
        <v>65</v>
      </c>
      <c r="R112" s="4" t="s">
        <v>339</v>
      </c>
      <c r="S112" s="4" t="s">
        <v>460</v>
      </c>
      <c r="T112" s="4" t="str">
        <f t="shared" si="6"/>
        <v>Aug_P06_1000_0.4_3_ni_hi</v>
      </c>
      <c r="U112" s="4" t="str">
        <f t="shared" si="9"/>
        <v>MP4_NP_46.V4Lf_bc9.V4LrZ_bcr9.V4</v>
      </c>
      <c r="X112" s="4" t="s">
        <v>164</v>
      </c>
      <c r="Y112" s="8" t="str">
        <f t="shared" si="7"/>
        <v>MP4_NP_46_euk_hiseq</v>
      </c>
      <c r="AB112" s="4" t="s">
        <v>599</v>
      </c>
      <c r="AD112" s="8" t="str">
        <f t="shared" si="8"/>
        <v>Aug_P06_1000_0.4_3</v>
      </c>
    </row>
    <row r="113" spans="1:30">
      <c r="C113" s="4" t="s">
        <v>165</v>
      </c>
      <c r="D113" s="5">
        <v>10.050000000000001</v>
      </c>
      <c r="G113" s="1">
        <v>1.4</v>
      </c>
      <c r="H113" s="1">
        <v>1.04</v>
      </c>
      <c r="I113" s="4">
        <v>3</v>
      </c>
      <c r="J113" s="4">
        <v>10</v>
      </c>
      <c r="K113" s="4" t="s">
        <v>264</v>
      </c>
      <c r="L113" s="4" t="s">
        <v>323</v>
      </c>
      <c r="M113" s="4" t="s">
        <v>19</v>
      </c>
      <c r="N113" s="4" t="s">
        <v>33</v>
      </c>
      <c r="O113" s="4" t="s">
        <v>251</v>
      </c>
      <c r="P113" s="4" t="s">
        <v>74</v>
      </c>
      <c r="Q113" s="4">
        <v>65</v>
      </c>
      <c r="R113" s="4" t="s">
        <v>339</v>
      </c>
      <c r="S113" s="4" t="s">
        <v>460</v>
      </c>
      <c r="T113" s="4" t="str">
        <f t="shared" si="6"/>
        <v>Aug_P06_1000_3_10_ni_hi</v>
      </c>
      <c r="U113" s="4" t="str">
        <f t="shared" si="9"/>
        <v>MP4_NP_44.V4Lf_bc10.V4LrZ_bcr11.V4</v>
      </c>
      <c r="X113" s="4" t="s">
        <v>165</v>
      </c>
      <c r="Y113" s="8" t="str">
        <f t="shared" si="7"/>
        <v>MP4_NP_44_euk_hiseq</v>
      </c>
      <c r="AB113" s="4" t="s">
        <v>600</v>
      </c>
      <c r="AD113" s="8" t="str">
        <f t="shared" si="8"/>
        <v>Aug_P06_1000_3_10</v>
      </c>
    </row>
    <row r="114" spans="1:30">
      <c r="C114" s="4" t="s">
        <v>166</v>
      </c>
      <c r="D114" s="5">
        <v>2.66</v>
      </c>
      <c r="G114" s="1">
        <v>1.92</v>
      </c>
      <c r="H114" s="1">
        <v>6.28</v>
      </c>
      <c r="I114" s="4">
        <v>10</v>
      </c>
      <c r="J114" s="4">
        <v>50</v>
      </c>
      <c r="K114" s="4" t="s">
        <v>264</v>
      </c>
      <c r="L114" s="4" t="s">
        <v>323</v>
      </c>
      <c r="M114" s="4" t="s">
        <v>20</v>
      </c>
      <c r="N114" s="4" t="s">
        <v>34</v>
      </c>
      <c r="O114" s="4" t="s">
        <v>251</v>
      </c>
      <c r="P114" s="4" t="s">
        <v>74</v>
      </c>
      <c r="Q114" s="4">
        <v>65</v>
      </c>
      <c r="R114" s="4" t="s">
        <v>339</v>
      </c>
      <c r="S114" s="4" t="s">
        <v>460</v>
      </c>
      <c r="T114" s="4" t="str">
        <f t="shared" si="6"/>
        <v>Aug_P06_1000_10_50_ni_hi</v>
      </c>
      <c r="U114" s="4" t="str">
        <f t="shared" si="9"/>
        <v>MP4_MI_42.V4Lf_bc11.V4LrZ_bcr10.V4</v>
      </c>
      <c r="X114" s="4" t="s">
        <v>166</v>
      </c>
      <c r="Y114" s="8" t="str">
        <f t="shared" si="7"/>
        <v>MP4_MI_42_euk_hiseq</v>
      </c>
      <c r="AB114" s="4" t="s">
        <v>601</v>
      </c>
      <c r="AD114" s="8" t="str">
        <f t="shared" si="8"/>
        <v>Aug_P06_1000_10_50</v>
      </c>
    </row>
    <row r="115" spans="1:30">
      <c r="C115" s="4" t="s">
        <v>167</v>
      </c>
      <c r="D115" s="5">
        <v>3.03</v>
      </c>
      <c r="G115" s="1">
        <v>2.88</v>
      </c>
      <c r="H115" s="1">
        <v>-1.9</v>
      </c>
      <c r="I115" s="4">
        <v>50</v>
      </c>
      <c r="J115" s="4">
        <v>200</v>
      </c>
      <c r="K115" s="4" t="s">
        <v>264</v>
      </c>
      <c r="L115" s="4" t="s">
        <v>323</v>
      </c>
      <c r="M115" s="4" t="s">
        <v>21</v>
      </c>
      <c r="N115" s="4" t="s">
        <v>35</v>
      </c>
      <c r="O115" s="4" t="s">
        <v>251</v>
      </c>
      <c r="P115" s="4" t="s">
        <v>74</v>
      </c>
      <c r="Q115" s="4">
        <v>65</v>
      </c>
      <c r="R115" s="4" t="s">
        <v>339</v>
      </c>
      <c r="S115" s="4" t="s">
        <v>460</v>
      </c>
      <c r="T115" s="4" t="str">
        <f t="shared" si="6"/>
        <v>Aug_P06_1000_50_200_ni_hi</v>
      </c>
      <c r="U115" s="4" t="str">
        <f t="shared" si="9"/>
        <v>MP4_MI_40.V4Lf_bc12.V4LrZ_bcr12.V4</v>
      </c>
      <c r="X115" s="4" t="s">
        <v>167</v>
      </c>
      <c r="Y115" s="8" t="str">
        <f t="shared" si="7"/>
        <v>MP4_MI_40_euk_hiseq</v>
      </c>
      <c r="AB115" s="4" t="s">
        <v>602</v>
      </c>
      <c r="AD115" s="8" t="str">
        <f t="shared" si="8"/>
        <v>Aug_P06_1000_50_200</v>
      </c>
    </row>
    <row r="116" spans="1:30">
      <c r="C116" s="4" t="s">
        <v>168</v>
      </c>
      <c r="D116" s="5">
        <v>105.81</v>
      </c>
      <c r="G116" s="1">
        <v>1.88</v>
      </c>
      <c r="H116" s="1">
        <v>2.2200000000000002</v>
      </c>
      <c r="I116" s="4">
        <v>0.4</v>
      </c>
      <c r="J116" s="4">
        <v>3</v>
      </c>
      <c r="K116" s="4" t="s">
        <v>264</v>
      </c>
      <c r="L116" s="4" t="s">
        <v>324</v>
      </c>
      <c r="M116" s="4" t="s">
        <v>22</v>
      </c>
      <c r="N116" s="4" t="s">
        <v>36</v>
      </c>
      <c r="O116" s="4" t="s">
        <v>251</v>
      </c>
      <c r="P116" s="4" t="s">
        <v>74</v>
      </c>
      <c r="Q116" s="4">
        <v>65</v>
      </c>
      <c r="R116" s="4" t="s">
        <v>339</v>
      </c>
      <c r="S116" s="4" t="s">
        <v>460</v>
      </c>
      <c r="T116" s="4" t="str">
        <f t="shared" si="6"/>
        <v>Aug_P07_0001_0.4_3_ni_hi</v>
      </c>
      <c r="U116" s="4" t="str">
        <f t="shared" si="9"/>
        <v>MP4_NP_64.V4Lf_bc13.V4LrZ_bcr13.V4</v>
      </c>
      <c r="X116" s="4" t="s">
        <v>168</v>
      </c>
      <c r="Y116" s="8" t="str">
        <f t="shared" si="7"/>
        <v>MP4_NP_64_euk_hiseq</v>
      </c>
      <c r="AB116" s="4" t="s">
        <v>603</v>
      </c>
      <c r="AD116" s="8" t="str">
        <f t="shared" si="8"/>
        <v>Aug_P07_0001_0.4_3</v>
      </c>
    </row>
    <row r="117" spans="1:30">
      <c r="C117" s="4" t="s">
        <v>169</v>
      </c>
      <c r="D117" s="5">
        <v>44.45</v>
      </c>
      <c r="G117" s="1">
        <v>1.63</v>
      </c>
      <c r="H117" s="1">
        <v>1.4</v>
      </c>
      <c r="I117" s="4">
        <v>3</v>
      </c>
      <c r="J117" s="4">
        <v>10</v>
      </c>
      <c r="K117" s="4" t="s">
        <v>264</v>
      </c>
      <c r="L117" s="4" t="s">
        <v>324</v>
      </c>
      <c r="M117" s="4" t="s">
        <v>23</v>
      </c>
      <c r="N117" s="4" t="s">
        <v>37</v>
      </c>
      <c r="O117" s="4" t="s">
        <v>251</v>
      </c>
      <c r="P117" s="4" t="s">
        <v>74</v>
      </c>
      <c r="Q117" s="4">
        <v>65</v>
      </c>
      <c r="R117" s="4" t="s">
        <v>339</v>
      </c>
      <c r="S117" s="4" t="s">
        <v>460</v>
      </c>
      <c r="T117" s="4" t="str">
        <f t="shared" si="6"/>
        <v>Aug_P07_0001_3_10_ni_hi</v>
      </c>
      <c r="U117" s="4" t="str">
        <f t="shared" si="9"/>
        <v>MP4_NP_58.V4Lf_bc14.V4LrZ_bcr14.V4</v>
      </c>
      <c r="X117" s="4" t="s">
        <v>169</v>
      </c>
      <c r="Y117" s="8" t="str">
        <f t="shared" si="7"/>
        <v>MP4_NP_58_euk_hiseq</v>
      </c>
      <c r="AB117" s="4" t="s">
        <v>604</v>
      </c>
      <c r="AD117" s="8" t="str">
        <f t="shared" si="8"/>
        <v>Aug_P07_0001_3_10</v>
      </c>
    </row>
    <row r="118" spans="1:30">
      <c r="C118" s="4" t="s">
        <v>170</v>
      </c>
      <c r="D118" s="5">
        <v>28.06</v>
      </c>
      <c r="G118" s="1">
        <v>1.87</v>
      </c>
      <c r="H118" s="1">
        <v>2.61</v>
      </c>
      <c r="I118" s="4">
        <v>10</v>
      </c>
      <c r="J118" s="4">
        <v>50</v>
      </c>
      <c r="K118" s="4" t="s">
        <v>264</v>
      </c>
      <c r="L118" s="4" t="s">
        <v>324</v>
      </c>
      <c r="M118" s="4" t="s">
        <v>24</v>
      </c>
      <c r="N118" s="4" t="s">
        <v>38</v>
      </c>
      <c r="O118" s="4" t="s">
        <v>251</v>
      </c>
      <c r="P118" s="4" t="s">
        <v>74</v>
      </c>
      <c r="Q118" s="4">
        <v>65</v>
      </c>
      <c r="R118" s="4" t="s">
        <v>339</v>
      </c>
      <c r="S118" s="4" t="s">
        <v>460</v>
      </c>
      <c r="T118" s="4" t="str">
        <f t="shared" si="6"/>
        <v>Aug_P07_0001_10_50_ni_hi</v>
      </c>
      <c r="U118" s="4" t="str">
        <f t="shared" si="9"/>
        <v>MP4_MI_60.V4Lf_bc15.V4LrZ_bcr15.V4</v>
      </c>
      <c r="X118" s="4" t="s">
        <v>170</v>
      </c>
      <c r="Y118" s="8" t="str">
        <f t="shared" si="7"/>
        <v>MP4_MI_60_euk_hiseq</v>
      </c>
      <c r="AB118" s="4" t="s">
        <v>605</v>
      </c>
      <c r="AD118" s="8" t="str">
        <f t="shared" si="8"/>
        <v>Aug_P07_0001_10_50</v>
      </c>
    </row>
    <row r="119" spans="1:30">
      <c r="C119" s="4" t="s">
        <v>171</v>
      </c>
      <c r="D119" s="5">
        <v>5.63</v>
      </c>
      <c r="G119" s="1">
        <v>1.69</v>
      </c>
      <c r="H119" s="1">
        <v>-4.4000000000000004</v>
      </c>
      <c r="I119" s="4">
        <v>50</v>
      </c>
      <c r="J119" s="4">
        <v>200</v>
      </c>
      <c r="K119" s="4" t="s">
        <v>264</v>
      </c>
      <c r="L119" s="4" t="s">
        <v>324</v>
      </c>
      <c r="M119" s="4" t="s">
        <v>25</v>
      </c>
      <c r="N119" s="4" t="s">
        <v>39</v>
      </c>
      <c r="O119" s="4" t="s">
        <v>251</v>
      </c>
      <c r="P119" s="4" t="s">
        <v>74</v>
      </c>
      <c r="Q119" s="4">
        <v>65</v>
      </c>
      <c r="R119" s="4" t="s">
        <v>339</v>
      </c>
      <c r="S119" s="4" t="s">
        <v>460</v>
      </c>
      <c r="T119" s="4" t="str">
        <f t="shared" si="6"/>
        <v>Aug_P07_0001_50_200_ni_hi</v>
      </c>
      <c r="U119" s="4" t="str">
        <f t="shared" si="9"/>
        <v>MP4_MI_58.V4Lf_bc16.V4LrZ_bcr16.V4</v>
      </c>
      <c r="X119" s="4" t="s">
        <v>171</v>
      </c>
      <c r="Y119" s="8" t="str">
        <f t="shared" si="7"/>
        <v>MP4_MI_58_euk_hiseq</v>
      </c>
      <c r="AB119" s="4" t="s">
        <v>606</v>
      </c>
      <c r="AD119" s="8" t="str">
        <f t="shared" si="8"/>
        <v>Aug_P07_0001_50_200</v>
      </c>
    </row>
    <row r="120" spans="1:30">
      <c r="C120" s="4" t="s">
        <v>172</v>
      </c>
      <c r="D120" s="5">
        <v>37.51</v>
      </c>
      <c r="G120" s="1">
        <v>1.91</v>
      </c>
      <c r="H120" s="1">
        <v>2.61</v>
      </c>
      <c r="I120" s="4">
        <v>0.4</v>
      </c>
      <c r="J120" s="4">
        <v>3</v>
      </c>
      <c r="K120" s="4" t="s">
        <v>264</v>
      </c>
      <c r="L120" s="4" t="s">
        <v>325</v>
      </c>
      <c r="M120" s="4" t="s">
        <v>45</v>
      </c>
      <c r="N120" s="4" t="s">
        <v>30</v>
      </c>
      <c r="O120" s="4" t="s">
        <v>41</v>
      </c>
      <c r="P120" s="4" t="s">
        <v>74</v>
      </c>
      <c r="Q120" s="4">
        <v>65</v>
      </c>
      <c r="R120" s="4" t="s">
        <v>339</v>
      </c>
      <c r="S120" s="4" t="s">
        <v>460</v>
      </c>
      <c r="T120" s="4" t="str">
        <f t="shared" si="6"/>
        <v>Aug_P07_0025_0.4_3_ni_hi</v>
      </c>
      <c r="U120" s="4" t="str">
        <f t="shared" si="9"/>
        <v>MP4_NP_72.V4Lf_bc6.V4LrZ_bcr7.V4</v>
      </c>
      <c r="X120" s="4" t="s">
        <v>172</v>
      </c>
      <c r="Y120" s="8" t="str">
        <f t="shared" si="7"/>
        <v>MP4_NP_72_euk_hiseq</v>
      </c>
      <c r="AB120" s="4" t="s">
        <v>607</v>
      </c>
      <c r="AD120" s="8" t="str">
        <f t="shared" si="8"/>
        <v>Aug_P07_0025_0.4_3</v>
      </c>
    </row>
    <row r="121" spans="1:30">
      <c r="A121" s="6"/>
      <c r="B121" s="6"/>
      <c r="C121" s="4" t="s">
        <v>173</v>
      </c>
      <c r="D121" s="5">
        <v>177.15</v>
      </c>
      <c r="G121" s="1">
        <v>1.93</v>
      </c>
      <c r="H121" s="1">
        <v>2.44</v>
      </c>
      <c r="I121" s="4">
        <v>3</v>
      </c>
      <c r="J121" s="4">
        <v>10</v>
      </c>
      <c r="K121" s="4" t="s">
        <v>264</v>
      </c>
      <c r="L121" s="4" t="s">
        <v>325</v>
      </c>
      <c r="M121" s="4" t="s">
        <v>42</v>
      </c>
      <c r="N121" s="4" t="s">
        <v>46</v>
      </c>
      <c r="O121" s="4" t="s">
        <v>251</v>
      </c>
      <c r="P121" s="4" t="s">
        <v>74</v>
      </c>
      <c r="Q121" s="4">
        <v>65</v>
      </c>
      <c r="R121" s="4" t="s">
        <v>339</v>
      </c>
      <c r="S121" s="4" t="s">
        <v>460</v>
      </c>
      <c r="T121" s="4" t="str">
        <f t="shared" si="6"/>
        <v>Aug_P07_0025_3_10_ni_hi</v>
      </c>
      <c r="U121" s="4" t="str">
        <f t="shared" si="9"/>
        <v>MP4_NP_66.V4Lf_bc18.V4LrZ_bcr18.V4</v>
      </c>
      <c r="X121" s="4" t="s">
        <v>173</v>
      </c>
      <c r="Y121" s="8" t="str">
        <f t="shared" si="7"/>
        <v>MP4_NP_66_euk_hiseq</v>
      </c>
      <c r="AB121" s="4" t="s">
        <v>608</v>
      </c>
      <c r="AD121" s="8" t="str">
        <f t="shared" si="8"/>
        <v>Aug_P07_0025_3_10</v>
      </c>
    </row>
    <row r="122" spans="1:30">
      <c r="A122" s="6"/>
      <c r="B122" s="6"/>
      <c r="C122" s="4" t="s">
        <v>174</v>
      </c>
      <c r="D122" s="5">
        <v>130.97999999999999</v>
      </c>
      <c r="G122" s="1">
        <v>1.88</v>
      </c>
      <c r="H122" s="1">
        <v>1.96</v>
      </c>
      <c r="I122" s="4">
        <v>10</v>
      </c>
      <c r="J122" s="4">
        <v>50</v>
      </c>
      <c r="K122" s="4" t="s">
        <v>264</v>
      </c>
      <c r="L122" s="4" t="s">
        <v>325</v>
      </c>
      <c r="M122" s="4" t="s">
        <v>43</v>
      </c>
      <c r="N122" s="4" t="s">
        <v>47</v>
      </c>
      <c r="O122" s="4" t="s">
        <v>251</v>
      </c>
      <c r="P122" s="4" t="s">
        <v>74</v>
      </c>
      <c r="Q122" s="4">
        <v>65</v>
      </c>
      <c r="R122" s="4" t="s">
        <v>339</v>
      </c>
      <c r="S122" s="4" t="s">
        <v>460</v>
      </c>
      <c r="T122" s="4" t="str">
        <f t="shared" si="6"/>
        <v>Aug_P07_0025_10_50_ni_hi</v>
      </c>
      <c r="U122" s="4" t="str">
        <f t="shared" si="9"/>
        <v>MP4_MI_66.V4Lf_bc19.V4LrZ_bcr19.V4</v>
      </c>
      <c r="X122" s="4" t="s">
        <v>174</v>
      </c>
      <c r="Y122" s="8" t="str">
        <f t="shared" si="7"/>
        <v>MP4_MI_66_euk_hiseq</v>
      </c>
      <c r="AB122" s="4" t="s">
        <v>609</v>
      </c>
      <c r="AD122" s="8" t="str">
        <f t="shared" si="8"/>
        <v>Aug_P07_0025_10_50</v>
      </c>
    </row>
    <row r="123" spans="1:30">
      <c r="C123" s="4" t="s">
        <v>175</v>
      </c>
      <c r="D123" s="5">
        <v>139.88999999999999</v>
      </c>
      <c r="G123" s="1">
        <v>1.89</v>
      </c>
      <c r="H123" s="1">
        <v>2.31</v>
      </c>
      <c r="I123" s="4">
        <v>50</v>
      </c>
      <c r="J123" s="4">
        <v>200</v>
      </c>
      <c r="K123" s="4" t="s">
        <v>264</v>
      </c>
      <c r="L123" s="4" t="s">
        <v>325</v>
      </c>
      <c r="M123" s="4" t="s">
        <v>44</v>
      </c>
      <c r="N123" s="4" t="s">
        <v>49</v>
      </c>
      <c r="O123" s="4" t="s">
        <v>251</v>
      </c>
      <c r="P123" s="4" t="s">
        <v>74</v>
      </c>
      <c r="Q123" s="4">
        <v>65</v>
      </c>
      <c r="R123" s="4" t="s">
        <v>339</v>
      </c>
      <c r="S123" s="4" t="s">
        <v>460</v>
      </c>
      <c r="T123" s="4" t="str">
        <f t="shared" si="6"/>
        <v>Aug_P07_0025_50_200_ni_hi</v>
      </c>
      <c r="U123" s="4" t="str">
        <f t="shared" si="9"/>
        <v>MP4_MI_64.V4Lf_bc20.V4LrZ_bcr20.V4</v>
      </c>
      <c r="X123" s="4" t="s">
        <v>175</v>
      </c>
      <c r="Y123" s="8" t="str">
        <f t="shared" si="7"/>
        <v>MP4_MI_64_euk_hiseq</v>
      </c>
      <c r="AB123" s="4" t="s">
        <v>610</v>
      </c>
      <c r="AD123" s="8" t="str">
        <f t="shared" si="8"/>
        <v>Aug_P07_0025_50_200</v>
      </c>
    </row>
    <row r="124" spans="1:30">
      <c r="C124" s="4" t="s">
        <v>176</v>
      </c>
      <c r="D124" s="5">
        <v>9.39</v>
      </c>
      <c r="G124" s="1">
        <v>2.04</v>
      </c>
      <c r="H124" s="1">
        <v>2.4700000000000002</v>
      </c>
      <c r="I124" s="4">
        <v>10</v>
      </c>
      <c r="J124" s="4">
        <v>50</v>
      </c>
      <c r="K124" s="4" t="s">
        <v>264</v>
      </c>
      <c r="L124" s="4" t="s">
        <v>325</v>
      </c>
      <c r="M124" s="4" t="s">
        <v>16</v>
      </c>
      <c r="N124" s="4" t="s">
        <v>48</v>
      </c>
      <c r="O124" s="4" t="s">
        <v>250</v>
      </c>
      <c r="P124" s="4" t="s">
        <v>335</v>
      </c>
      <c r="Q124" s="4">
        <v>65</v>
      </c>
      <c r="R124" s="4" t="s">
        <v>334</v>
      </c>
      <c r="S124" s="4" t="s">
        <v>460</v>
      </c>
      <c r="T124" s="4" t="str">
        <f t="shared" si="6"/>
        <v>Aug_P07_0025_10_50_nh_hi</v>
      </c>
      <c r="U124" s="4" t="str">
        <f t="shared" si="9"/>
        <v>MP4_MI_84.V4Lf_bc7.V4LrZ_bcr6.V4</v>
      </c>
      <c r="X124" s="4" t="s">
        <v>176</v>
      </c>
      <c r="Y124" s="8" t="str">
        <f t="shared" si="7"/>
        <v>MP4_MI_84_euk_hiseq</v>
      </c>
      <c r="AB124" s="4" t="s">
        <v>611</v>
      </c>
      <c r="AD124" s="8" t="e">
        <f t="shared" si="8"/>
        <v>#VALUE!</v>
      </c>
    </row>
    <row r="125" spans="1:30">
      <c r="C125" s="4" t="s">
        <v>177</v>
      </c>
      <c r="D125" s="5">
        <v>23.52</v>
      </c>
      <c r="G125" s="1">
        <v>1.9</v>
      </c>
      <c r="H125" s="1">
        <v>2.62</v>
      </c>
      <c r="I125" s="4">
        <v>50</v>
      </c>
      <c r="J125" s="4">
        <v>200</v>
      </c>
      <c r="K125" s="4" t="s">
        <v>264</v>
      </c>
      <c r="L125" s="4" t="s">
        <v>325</v>
      </c>
      <c r="M125" s="4" t="s">
        <v>17</v>
      </c>
      <c r="N125" s="4" t="s">
        <v>31</v>
      </c>
      <c r="O125" s="4" t="s">
        <v>250</v>
      </c>
      <c r="P125" s="4" t="s">
        <v>335</v>
      </c>
      <c r="Q125" s="4">
        <v>65</v>
      </c>
      <c r="R125" s="4" t="s">
        <v>334</v>
      </c>
      <c r="S125" s="4" t="s">
        <v>460</v>
      </c>
      <c r="T125" s="4" t="str">
        <f t="shared" si="6"/>
        <v>Aug_P07_0025_50_200_nh_hi</v>
      </c>
      <c r="U125" s="4" t="str">
        <f t="shared" si="9"/>
        <v>MP4_MI_81.V4Lf_bc8.V4LrZ_bcr8.V4</v>
      </c>
      <c r="X125" s="4" t="s">
        <v>177</v>
      </c>
      <c r="Y125" s="8" t="str">
        <f t="shared" si="7"/>
        <v>MP4_MI_81_euk_hiseq</v>
      </c>
      <c r="AB125" s="4" t="s">
        <v>612</v>
      </c>
      <c r="AD125" s="8" t="e">
        <f t="shared" si="8"/>
        <v>#VALUE!</v>
      </c>
    </row>
    <row r="126" spans="1:30">
      <c r="A126" s="6"/>
      <c r="B126" s="6"/>
      <c r="C126" s="4" t="s">
        <v>178</v>
      </c>
      <c r="D126" s="5">
        <v>20.46</v>
      </c>
      <c r="G126" s="1">
        <v>1.82</v>
      </c>
      <c r="H126" s="1">
        <v>3.83</v>
      </c>
      <c r="I126" s="4">
        <v>0.4</v>
      </c>
      <c r="J126" s="4">
        <v>3</v>
      </c>
      <c r="K126" s="4" t="s">
        <v>264</v>
      </c>
      <c r="L126" s="4" t="s">
        <v>326</v>
      </c>
      <c r="M126" s="4" t="s">
        <v>18</v>
      </c>
      <c r="N126" s="4" t="s">
        <v>32</v>
      </c>
      <c r="O126" s="4" t="s">
        <v>250</v>
      </c>
      <c r="P126" s="4" t="s">
        <v>74</v>
      </c>
      <c r="Q126" s="4">
        <v>65</v>
      </c>
      <c r="R126" s="4" t="s">
        <v>339</v>
      </c>
      <c r="S126" s="4" t="s">
        <v>460</v>
      </c>
      <c r="T126" s="4" t="str">
        <f t="shared" si="6"/>
        <v>Aug_P07_0500_0.4_3_ni_hi</v>
      </c>
      <c r="U126" s="4" t="str">
        <f t="shared" si="9"/>
        <v>MP4_NP_86.V4Lf_bc9.V4LrZ_bcr9.V4</v>
      </c>
      <c r="X126" s="4" t="s">
        <v>178</v>
      </c>
      <c r="Y126" s="8" t="str">
        <f t="shared" si="7"/>
        <v>MP4_NP_86_euk_hiseq</v>
      </c>
      <c r="AB126" s="4" t="s">
        <v>613</v>
      </c>
      <c r="AD126" s="8" t="str">
        <f t="shared" si="8"/>
        <v>Aug_P07_0500_0.4_3</v>
      </c>
    </row>
    <row r="127" spans="1:30">
      <c r="C127" s="4" t="s">
        <v>179</v>
      </c>
      <c r="D127" s="5">
        <v>13.93</v>
      </c>
      <c r="G127" s="1">
        <v>1.81</v>
      </c>
      <c r="H127" s="1">
        <v>11.43</v>
      </c>
      <c r="I127" s="4">
        <v>3</v>
      </c>
      <c r="J127" s="4">
        <v>10</v>
      </c>
      <c r="K127" s="4" t="s">
        <v>264</v>
      </c>
      <c r="L127" s="4" t="s">
        <v>326</v>
      </c>
      <c r="M127" s="4" t="s">
        <v>19</v>
      </c>
      <c r="N127" s="4" t="s">
        <v>33</v>
      </c>
      <c r="O127" s="4" t="s">
        <v>250</v>
      </c>
      <c r="P127" s="4" t="s">
        <v>74</v>
      </c>
      <c r="Q127" s="4">
        <v>65</v>
      </c>
      <c r="R127" s="4" t="s">
        <v>339</v>
      </c>
      <c r="S127" s="4" t="s">
        <v>460</v>
      </c>
      <c r="T127" s="4" t="str">
        <f t="shared" si="6"/>
        <v>Aug_P07_0500_3_10_ni_hi</v>
      </c>
      <c r="U127" s="4" t="str">
        <f t="shared" si="9"/>
        <v>MP4_NP_82.V4Lf_bc10.V4LrZ_bcr11.V4</v>
      </c>
      <c r="X127" s="4" t="s">
        <v>179</v>
      </c>
      <c r="Y127" s="8" t="str">
        <f t="shared" si="7"/>
        <v>MP4_NP_82_euk_hiseq</v>
      </c>
      <c r="AB127" s="4" t="s">
        <v>614</v>
      </c>
      <c r="AD127" s="8" t="str">
        <f t="shared" si="8"/>
        <v>Aug_P07_0500_3_10</v>
      </c>
    </row>
    <row r="128" spans="1:30">
      <c r="C128" s="4" t="s">
        <v>180</v>
      </c>
      <c r="D128" s="5">
        <v>4.9800000000000004</v>
      </c>
      <c r="G128" s="1">
        <v>1.81</v>
      </c>
      <c r="H128" s="1">
        <v>-19.47</v>
      </c>
      <c r="I128" s="4">
        <v>10</v>
      </c>
      <c r="J128" s="4">
        <v>50</v>
      </c>
      <c r="K128" s="4" t="s">
        <v>264</v>
      </c>
      <c r="L128" s="4" t="s">
        <v>326</v>
      </c>
      <c r="M128" s="4" t="s">
        <v>20</v>
      </c>
      <c r="N128" s="4" t="s">
        <v>34</v>
      </c>
      <c r="O128" s="4" t="s">
        <v>250</v>
      </c>
      <c r="P128" s="4" t="s">
        <v>74</v>
      </c>
      <c r="Q128" s="4">
        <v>65</v>
      </c>
      <c r="R128" s="4" t="s">
        <v>339</v>
      </c>
      <c r="S128" s="4" t="s">
        <v>460</v>
      </c>
      <c r="T128" s="4" t="str">
        <f t="shared" si="6"/>
        <v>Aug_P07_0500_10_50_ni_hi</v>
      </c>
      <c r="U128" s="4" t="str">
        <f t="shared" si="9"/>
        <v>MP4_MI_78.V4Lf_bc11.V4LrZ_bcr10.V4</v>
      </c>
      <c r="X128" s="4" t="s">
        <v>180</v>
      </c>
      <c r="Y128" s="8" t="str">
        <f t="shared" si="7"/>
        <v>MP4_MI_78_euk_hiseq</v>
      </c>
      <c r="AB128" s="4" t="s">
        <v>615</v>
      </c>
      <c r="AD128" s="8" t="str">
        <f t="shared" si="8"/>
        <v>Aug_P07_0500_10_50</v>
      </c>
    </row>
    <row r="129" spans="1:30">
      <c r="C129" s="4" t="s">
        <v>181</v>
      </c>
      <c r="D129" s="5">
        <v>1.65</v>
      </c>
      <c r="G129" s="1">
        <v>2.02</v>
      </c>
      <c r="H129" s="1">
        <v>-0.74</v>
      </c>
      <c r="I129" s="4">
        <v>50</v>
      </c>
      <c r="J129" s="4">
        <v>200</v>
      </c>
      <c r="K129" s="4" t="s">
        <v>264</v>
      </c>
      <c r="L129" s="4" t="s">
        <v>326</v>
      </c>
      <c r="M129" s="4" t="s">
        <v>21</v>
      </c>
      <c r="N129" s="4" t="s">
        <v>35</v>
      </c>
      <c r="O129" s="4" t="s">
        <v>250</v>
      </c>
      <c r="P129" s="4" t="s">
        <v>74</v>
      </c>
      <c r="Q129" s="4">
        <v>65</v>
      </c>
      <c r="R129" s="4" t="s">
        <v>339</v>
      </c>
      <c r="S129" s="4" t="s">
        <v>460</v>
      </c>
      <c r="T129" s="4" t="str">
        <f t="shared" si="6"/>
        <v>Aug_P07_0500_50_200_ni_hi</v>
      </c>
      <c r="U129" s="4" t="str">
        <f t="shared" si="9"/>
        <v>MP4_MI_76.V4Lf_bc12.V4LrZ_bcr12.V4</v>
      </c>
      <c r="X129" s="4" t="s">
        <v>181</v>
      </c>
      <c r="Y129" s="8" t="str">
        <f t="shared" si="7"/>
        <v>MP4_MI_76_euk_hiseq</v>
      </c>
      <c r="AB129" s="4" t="s">
        <v>616</v>
      </c>
      <c r="AD129" s="8" t="str">
        <f t="shared" si="8"/>
        <v>Aug_P07_0500_50_200</v>
      </c>
    </row>
    <row r="130" spans="1:30">
      <c r="C130" s="4" t="s">
        <v>182</v>
      </c>
      <c r="D130" s="5">
        <v>5.99</v>
      </c>
      <c r="G130" s="1">
        <v>1.85</v>
      </c>
      <c r="H130" s="1">
        <v>-8.0500000000000007</v>
      </c>
      <c r="I130" s="4">
        <v>0.4</v>
      </c>
      <c r="J130" s="4">
        <v>3</v>
      </c>
      <c r="K130" s="4" t="s">
        <v>264</v>
      </c>
      <c r="L130" s="4" t="s">
        <v>327</v>
      </c>
      <c r="M130" s="4" t="s">
        <v>22</v>
      </c>
      <c r="N130" s="4" t="s">
        <v>36</v>
      </c>
      <c r="O130" s="4" t="s">
        <v>250</v>
      </c>
      <c r="P130" s="4" t="s">
        <v>74</v>
      </c>
      <c r="Q130" s="4">
        <v>65</v>
      </c>
      <c r="R130" s="4" t="s">
        <v>339</v>
      </c>
      <c r="S130" s="4" t="s">
        <v>460</v>
      </c>
      <c r="T130" s="4" t="str">
        <f t="shared" si="6"/>
        <v>Aug_P07_1000_0.4_3_ni_hi</v>
      </c>
      <c r="U130" s="4" t="str">
        <f t="shared" ref="U130:U161" si="10">CONCATENATE(C130,".",M130,".",N130,".V4")</f>
        <v>MP4_NP_80.V4Lf_bc13.V4LrZ_bcr13.V4</v>
      </c>
      <c r="X130" s="4" t="s">
        <v>182</v>
      </c>
      <c r="Y130" s="8" t="str">
        <f t="shared" si="7"/>
        <v>MP4_NP_80_euk_hiseq</v>
      </c>
      <c r="AB130" s="4" t="s">
        <v>617</v>
      </c>
      <c r="AD130" s="8" t="str">
        <f t="shared" si="8"/>
        <v>Aug_P07_1000_0.4_3</v>
      </c>
    </row>
    <row r="131" spans="1:30">
      <c r="A131" s="6"/>
      <c r="B131" s="6"/>
      <c r="C131" s="4" t="s">
        <v>183</v>
      </c>
      <c r="D131" s="5">
        <v>3.61</v>
      </c>
      <c r="G131" s="1">
        <v>2.75</v>
      </c>
      <c r="H131" s="1">
        <v>4.71</v>
      </c>
      <c r="I131" s="4">
        <v>3</v>
      </c>
      <c r="J131" s="4">
        <v>10</v>
      </c>
      <c r="K131" s="4" t="s">
        <v>264</v>
      </c>
      <c r="L131" s="4" t="s">
        <v>327</v>
      </c>
      <c r="M131" s="4" t="s">
        <v>23</v>
      </c>
      <c r="N131" s="4" t="s">
        <v>37</v>
      </c>
      <c r="O131" s="4" t="s">
        <v>250</v>
      </c>
      <c r="P131" s="4" t="s">
        <v>74</v>
      </c>
      <c r="Q131" s="4">
        <v>65</v>
      </c>
      <c r="R131" s="4" t="s">
        <v>339</v>
      </c>
      <c r="S131" s="4" t="s">
        <v>460</v>
      </c>
      <c r="T131" s="4" t="str">
        <f t="shared" ref="T131:T200" si="11">CONCATENATE(L131,"_",I131,"_",J131,"_",R131,"_",S131)</f>
        <v>Aug_P07_1000_3_10_ni_hi</v>
      </c>
      <c r="U131" s="4" t="str">
        <f t="shared" si="10"/>
        <v>MP4_NP_74.V4Lf_bc14.V4LrZ_bcr14.V4</v>
      </c>
      <c r="X131" s="4" t="s">
        <v>183</v>
      </c>
      <c r="Y131" s="8" t="str">
        <f t="shared" ref="Y131:Y167" si="12">CONCATENATE(X131,"_euk_hiseq")</f>
        <v>MP4_NP_74_euk_hiseq</v>
      </c>
      <c r="AB131" s="4" t="s">
        <v>618</v>
      </c>
      <c r="AD131" s="8" t="str">
        <f t="shared" ref="AD131:AD194" si="13">LEFT(AB131,FIND("_ni",AB131)-1)</f>
        <v>Aug_P07_1000_3_10</v>
      </c>
    </row>
    <row r="132" spans="1:30">
      <c r="C132" s="4" t="s">
        <v>184</v>
      </c>
      <c r="D132" s="5">
        <v>6.01</v>
      </c>
      <c r="G132" s="1">
        <v>1.45</v>
      </c>
      <c r="H132" s="1">
        <v>1.23</v>
      </c>
      <c r="I132" s="4">
        <v>10</v>
      </c>
      <c r="J132" s="4">
        <v>50</v>
      </c>
      <c r="K132" s="4" t="s">
        <v>264</v>
      </c>
      <c r="L132" s="4" t="s">
        <v>327</v>
      </c>
      <c r="M132" s="4" t="s">
        <v>24</v>
      </c>
      <c r="N132" s="4" t="s">
        <v>38</v>
      </c>
      <c r="O132" s="4" t="s">
        <v>250</v>
      </c>
      <c r="P132" s="4" t="s">
        <v>74</v>
      </c>
      <c r="Q132" s="4">
        <v>65</v>
      </c>
      <c r="R132" s="4" t="s">
        <v>339</v>
      </c>
      <c r="S132" s="4" t="s">
        <v>460</v>
      </c>
      <c r="T132" s="4" t="str">
        <f t="shared" si="11"/>
        <v>Aug_P07_1000_10_50_ni_hi</v>
      </c>
      <c r="U132" s="4" t="str">
        <f t="shared" si="10"/>
        <v>MP4_MI_72.V4Lf_bc15.V4LrZ_bcr15.V4</v>
      </c>
      <c r="X132" s="4" t="s">
        <v>184</v>
      </c>
      <c r="Y132" s="8" t="str">
        <f t="shared" si="12"/>
        <v>MP4_MI_72_euk_hiseq</v>
      </c>
      <c r="AB132" s="4" t="s">
        <v>619</v>
      </c>
      <c r="AD132" s="8" t="str">
        <f t="shared" si="13"/>
        <v>Aug_P07_1000_10_50</v>
      </c>
    </row>
    <row r="133" spans="1:30">
      <c r="C133" s="4" t="s">
        <v>185</v>
      </c>
      <c r="D133" s="5">
        <v>3.76</v>
      </c>
      <c r="G133" s="1">
        <v>1.18</v>
      </c>
      <c r="H133" s="1">
        <v>5.79</v>
      </c>
      <c r="I133" s="4">
        <v>50</v>
      </c>
      <c r="J133" s="4">
        <v>200</v>
      </c>
      <c r="K133" s="4" t="s">
        <v>264</v>
      </c>
      <c r="L133" s="4" t="s">
        <v>327</v>
      </c>
      <c r="M133" s="4" t="s">
        <v>25</v>
      </c>
      <c r="N133" s="4" t="s">
        <v>39</v>
      </c>
      <c r="O133" s="4" t="s">
        <v>250</v>
      </c>
      <c r="P133" s="4" t="s">
        <v>74</v>
      </c>
      <c r="Q133" s="4">
        <v>65</v>
      </c>
      <c r="R133" s="4" t="s">
        <v>339</v>
      </c>
      <c r="S133" s="4" t="s">
        <v>460</v>
      </c>
      <c r="T133" s="4" t="str">
        <f t="shared" si="11"/>
        <v>Aug_P07_1000_50_200_ni_hi</v>
      </c>
      <c r="U133" s="4" t="str">
        <f t="shared" si="10"/>
        <v>MP4_MI_70.V4Lf_bc16.V4LrZ_bcr16.V4</v>
      </c>
      <c r="X133" s="4" t="s">
        <v>185</v>
      </c>
      <c r="Y133" s="8" t="str">
        <f t="shared" si="12"/>
        <v>MP4_MI_70_euk_hiseq</v>
      </c>
      <c r="AB133" s="4" t="s">
        <v>620</v>
      </c>
      <c r="AD133" s="8" t="str">
        <f t="shared" si="13"/>
        <v>Aug_P07_1000_50_200</v>
      </c>
    </row>
    <row r="134" spans="1:30">
      <c r="C134" s="4" t="s">
        <v>186</v>
      </c>
      <c r="D134" s="5">
        <v>1.32</v>
      </c>
      <c r="I134" s="4">
        <v>0.4</v>
      </c>
      <c r="J134" s="4">
        <v>3</v>
      </c>
      <c r="K134" s="4" t="s">
        <v>265</v>
      </c>
      <c r="L134" s="4" t="s">
        <v>328</v>
      </c>
      <c r="M134" s="4" t="s">
        <v>12</v>
      </c>
      <c r="N134" s="4" t="s">
        <v>26</v>
      </c>
      <c r="O134" s="4" t="s">
        <v>252</v>
      </c>
      <c r="P134" s="4" t="s">
        <v>74</v>
      </c>
      <c r="Q134" s="4">
        <v>65</v>
      </c>
      <c r="R134" s="4" t="s">
        <v>339</v>
      </c>
      <c r="S134" s="4" t="s">
        <v>460</v>
      </c>
      <c r="T134" s="4" t="str">
        <f t="shared" si="11"/>
        <v>Nov_N02_0020_0.4_3_ni_hi</v>
      </c>
      <c r="U134" s="4" t="str">
        <f t="shared" si="10"/>
        <v>MP5_NP_10.V4Lf_bc1.V4LrZ_bcr1.V4</v>
      </c>
      <c r="X134" s="4" t="s">
        <v>186</v>
      </c>
      <c r="Y134" s="8" t="str">
        <f t="shared" si="12"/>
        <v>MP5_NP_10_euk_hiseq</v>
      </c>
      <c r="AB134" s="4" t="s">
        <v>621</v>
      </c>
      <c r="AD134" s="8" t="str">
        <f t="shared" si="13"/>
        <v>Nov_N02_0020_0.4_3</v>
      </c>
    </row>
    <row r="135" spans="1:30">
      <c r="C135" s="4" t="s">
        <v>488</v>
      </c>
      <c r="D135" s="5">
        <v>3.31</v>
      </c>
      <c r="I135" s="4">
        <v>3</v>
      </c>
      <c r="J135" s="4">
        <v>10</v>
      </c>
      <c r="K135" s="4" t="s">
        <v>265</v>
      </c>
      <c r="L135" s="4" t="s">
        <v>328</v>
      </c>
      <c r="M135" s="4" t="s">
        <v>10</v>
      </c>
      <c r="N135" s="4" t="s">
        <v>11</v>
      </c>
      <c r="O135" s="4" t="s">
        <v>252</v>
      </c>
      <c r="P135" s="4" t="s">
        <v>74</v>
      </c>
      <c r="Q135" s="4">
        <v>65</v>
      </c>
      <c r="R135" s="4" t="s">
        <v>339</v>
      </c>
      <c r="S135" s="4" t="s">
        <v>460</v>
      </c>
      <c r="T135" s="4" t="str">
        <f t="shared" si="11"/>
        <v>Nov_N02_0020_3_10_ni_hi</v>
      </c>
      <c r="U135" s="4" t="str">
        <f t="shared" si="10"/>
        <v>MP5_NP_07.V4Lf_bc2.V4LrZ_bcr2.V4</v>
      </c>
      <c r="X135" s="4" t="s">
        <v>191</v>
      </c>
      <c r="Y135" s="8" t="str">
        <f t="shared" si="12"/>
        <v>MP5_NP_7_euk_hiseq</v>
      </c>
      <c r="AB135" s="4" t="s">
        <v>622</v>
      </c>
      <c r="AD135" s="8" t="str">
        <f t="shared" si="13"/>
        <v>Nov_N02_0020_3_10</v>
      </c>
    </row>
    <row r="136" spans="1:30">
      <c r="C136" s="4" t="s">
        <v>187</v>
      </c>
      <c r="D136" s="5">
        <v>1.33</v>
      </c>
      <c r="G136" s="1">
        <v>1.33</v>
      </c>
      <c r="H136" s="1">
        <v>-0.23</v>
      </c>
      <c r="I136" s="4">
        <v>10</v>
      </c>
      <c r="J136" s="4">
        <v>50</v>
      </c>
      <c r="K136" s="4" t="s">
        <v>265</v>
      </c>
      <c r="L136" s="4" t="s">
        <v>328</v>
      </c>
      <c r="M136" s="4" t="s">
        <v>13</v>
      </c>
      <c r="N136" s="4" t="s">
        <v>27</v>
      </c>
      <c r="O136" s="4" t="s">
        <v>252</v>
      </c>
      <c r="P136" s="4" t="s">
        <v>74</v>
      </c>
      <c r="Q136" s="4">
        <v>65</v>
      </c>
      <c r="R136" s="4" t="s">
        <v>339</v>
      </c>
      <c r="S136" s="4" t="s">
        <v>460</v>
      </c>
      <c r="T136" s="4" t="str">
        <f t="shared" si="11"/>
        <v>Nov_N02_0020_10_50_ni_hi</v>
      </c>
      <c r="U136" s="4" t="str">
        <f t="shared" si="10"/>
        <v>MP5_MI_12.V4Lf_bc3.V4LrZ_bcr3.V4</v>
      </c>
      <c r="X136" s="4" t="s">
        <v>187</v>
      </c>
      <c r="Y136" s="8" t="str">
        <f t="shared" si="12"/>
        <v>MP5_MI_12_euk_hiseq</v>
      </c>
      <c r="AB136" s="4" t="s">
        <v>623</v>
      </c>
      <c r="AD136" s="8" t="str">
        <f t="shared" si="13"/>
        <v>Nov_N02_0020_10_50</v>
      </c>
    </row>
    <row r="137" spans="1:30">
      <c r="C137" s="4" t="s">
        <v>188</v>
      </c>
      <c r="D137" s="5">
        <v>3.23</v>
      </c>
      <c r="G137" s="1">
        <v>1.54</v>
      </c>
      <c r="H137" s="1">
        <v>-1.1299999999999999</v>
      </c>
      <c r="I137" s="4">
        <v>50</v>
      </c>
      <c r="J137" s="4">
        <v>200</v>
      </c>
      <c r="K137" s="4" t="s">
        <v>265</v>
      </c>
      <c r="L137" s="4" t="s">
        <v>328</v>
      </c>
      <c r="M137" s="4" t="s">
        <v>14</v>
      </c>
      <c r="N137" s="4" t="s">
        <v>28</v>
      </c>
      <c r="O137" s="4" t="s">
        <v>252</v>
      </c>
      <c r="P137" s="4" t="s">
        <v>74</v>
      </c>
      <c r="Q137" s="4">
        <v>65</v>
      </c>
      <c r="R137" s="4" t="s">
        <v>339</v>
      </c>
      <c r="S137" s="4" t="s">
        <v>460</v>
      </c>
      <c r="T137" s="4" t="str">
        <f t="shared" si="11"/>
        <v>Nov_N02_0020_50_200_ni_hi</v>
      </c>
      <c r="U137" s="4" t="str">
        <f t="shared" si="10"/>
        <v>MP5_MI_11.V4Lf_bc4.V4LrZ_bcr4.V4</v>
      </c>
      <c r="X137" s="4" t="s">
        <v>188</v>
      </c>
      <c r="Y137" s="8" t="str">
        <f t="shared" si="12"/>
        <v>MP5_MI_11_euk_hiseq</v>
      </c>
      <c r="AB137" s="4" t="s">
        <v>624</v>
      </c>
      <c r="AD137" s="8" t="str">
        <f t="shared" si="13"/>
        <v>Nov_N02_0020_50_200</v>
      </c>
    </row>
    <row r="138" spans="1:30">
      <c r="C138" s="4" t="s">
        <v>189</v>
      </c>
      <c r="D138" s="5">
        <v>2.98</v>
      </c>
      <c r="G138" s="1">
        <v>1.35</v>
      </c>
      <c r="H138" s="1">
        <v>-2.61</v>
      </c>
      <c r="I138" s="4">
        <v>10</v>
      </c>
      <c r="J138" s="4">
        <v>50</v>
      </c>
      <c r="K138" s="4" t="s">
        <v>265</v>
      </c>
      <c r="L138" s="4" t="s">
        <v>328</v>
      </c>
      <c r="M138" s="4" t="s">
        <v>15</v>
      </c>
      <c r="N138" s="4" t="s">
        <v>29</v>
      </c>
      <c r="O138" s="4" t="s">
        <v>252</v>
      </c>
      <c r="P138" s="4" t="s">
        <v>335</v>
      </c>
      <c r="Q138" s="4">
        <v>65</v>
      </c>
      <c r="R138" s="4" t="s">
        <v>334</v>
      </c>
      <c r="S138" s="4" t="s">
        <v>460</v>
      </c>
      <c r="T138" s="4" t="str">
        <f t="shared" si="11"/>
        <v>Nov_N02_0020_10_50_nh_hi</v>
      </c>
      <c r="U138" s="4" t="str">
        <f t="shared" si="10"/>
        <v>MP5_MI_6.V4Lf_bc5.V4LrZ_bcr5.V4</v>
      </c>
      <c r="X138" s="4" t="s">
        <v>189</v>
      </c>
      <c r="Y138" s="8" t="str">
        <f t="shared" si="12"/>
        <v>MP5_MI_6_euk_hiseq</v>
      </c>
      <c r="AB138" s="4" t="s">
        <v>625</v>
      </c>
      <c r="AD138" s="8" t="e">
        <f t="shared" si="13"/>
        <v>#VALUE!</v>
      </c>
    </row>
    <row r="139" spans="1:30">
      <c r="C139" s="4" t="s">
        <v>190</v>
      </c>
      <c r="D139" s="5">
        <v>2.0099999999999998</v>
      </c>
      <c r="G139" s="1">
        <v>1.43</v>
      </c>
      <c r="H139" s="1">
        <v>-1.2</v>
      </c>
      <c r="I139" s="4">
        <v>50</v>
      </c>
      <c r="J139" s="4">
        <v>200</v>
      </c>
      <c r="K139" s="4" t="s">
        <v>265</v>
      </c>
      <c r="L139" s="4" t="s">
        <v>328</v>
      </c>
      <c r="M139" s="4" t="s">
        <v>45</v>
      </c>
      <c r="N139" s="4" t="s">
        <v>30</v>
      </c>
      <c r="O139" s="4" t="s">
        <v>252</v>
      </c>
      <c r="P139" s="4" t="s">
        <v>335</v>
      </c>
      <c r="Q139" s="4">
        <v>65</v>
      </c>
      <c r="R139" s="4" t="s">
        <v>334</v>
      </c>
      <c r="S139" s="4" t="s">
        <v>460</v>
      </c>
      <c r="T139" s="4" t="str">
        <f t="shared" si="11"/>
        <v>Nov_N02_0020_50_200_nh_hi</v>
      </c>
      <c r="U139" s="4" t="str">
        <f t="shared" si="10"/>
        <v>MP5_MI_5.V4Lf_bc6.V4LrZ_bcr7.V4</v>
      </c>
      <c r="X139" s="4" t="s">
        <v>190</v>
      </c>
      <c r="Y139" s="8" t="str">
        <f t="shared" si="12"/>
        <v>MP5_MI_5_euk_hiseq</v>
      </c>
      <c r="AB139" s="4" t="s">
        <v>626</v>
      </c>
      <c r="AD139" s="8" t="e">
        <f t="shared" si="13"/>
        <v>#VALUE!</v>
      </c>
    </row>
    <row r="140" spans="1:30">
      <c r="A140" s="6"/>
      <c r="B140" s="6"/>
      <c r="C140" s="4" t="s">
        <v>192</v>
      </c>
      <c r="D140" s="5">
        <v>2.5299999999999998</v>
      </c>
      <c r="I140" s="4">
        <v>0.4</v>
      </c>
      <c r="J140" s="4">
        <v>3</v>
      </c>
      <c r="K140" s="4" t="s">
        <v>265</v>
      </c>
      <c r="L140" s="4" t="s">
        <v>329</v>
      </c>
      <c r="M140" s="4" t="s">
        <v>16</v>
      </c>
      <c r="N140" s="4" t="s">
        <v>48</v>
      </c>
      <c r="O140" s="4" t="s">
        <v>252</v>
      </c>
      <c r="P140" s="4" t="s">
        <v>74</v>
      </c>
      <c r="Q140" s="4">
        <v>65</v>
      </c>
      <c r="R140" s="4" t="s">
        <v>339</v>
      </c>
      <c r="S140" s="4" t="s">
        <v>460</v>
      </c>
      <c r="T140" s="4" t="str">
        <f t="shared" si="11"/>
        <v>Nov_N03_0020_0.4_3_ni_hi</v>
      </c>
      <c r="U140" s="4" t="str">
        <f t="shared" si="10"/>
        <v>MP5_NP_35.V4Lf_bc7.V4LrZ_bcr6.V4</v>
      </c>
      <c r="X140" s="4" t="s">
        <v>192</v>
      </c>
      <c r="Y140" s="8" t="str">
        <f t="shared" si="12"/>
        <v>MP5_NP_35_euk_hiseq</v>
      </c>
      <c r="AB140" s="4" t="s">
        <v>627</v>
      </c>
      <c r="AD140" s="8" t="str">
        <f t="shared" si="13"/>
        <v>Nov_N03_0020_0.4_3</v>
      </c>
    </row>
    <row r="141" spans="1:30">
      <c r="C141" s="4" t="s">
        <v>193</v>
      </c>
      <c r="D141" s="5">
        <v>6.83</v>
      </c>
      <c r="I141" s="4">
        <v>3</v>
      </c>
      <c r="J141" s="4">
        <v>10</v>
      </c>
      <c r="K141" s="4" t="s">
        <v>265</v>
      </c>
      <c r="L141" s="4" t="s">
        <v>329</v>
      </c>
      <c r="M141" s="4" t="s">
        <v>17</v>
      </c>
      <c r="N141" s="4" t="s">
        <v>31</v>
      </c>
      <c r="O141" s="4" t="s">
        <v>252</v>
      </c>
      <c r="P141" s="4" t="s">
        <v>74</v>
      </c>
      <c r="Q141" s="4">
        <v>65</v>
      </c>
      <c r="R141" s="4" t="s">
        <v>339</v>
      </c>
      <c r="S141" s="4" t="s">
        <v>460</v>
      </c>
      <c r="T141" s="4" t="str">
        <f t="shared" si="11"/>
        <v>Nov_N03_0020_3_10_ni_hi</v>
      </c>
      <c r="U141" s="4" t="str">
        <f t="shared" si="10"/>
        <v>MP5_NP_29.V4Lf_bc8.V4LrZ_bcr8.V4</v>
      </c>
      <c r="X141" s="4" t="s">
        <v>193</v>
      </c>
      <c r="Y141" s="8" t="str">
        <f t="shared" si="12"/>
        <v>MP5_NP_29_euk_hiseq</v>
      </c>
      <c r="AB141" s="4" t="s">
        <v>628</v>
      </c>
      <c r="AD141" s="8" t="str">
        <f t="shared" si="13"/>
        <v>Nov_N03_0020_3_10</v>
      </c>
    </row>
    <row r="142" spans="1:30">
      <c r="C142" s="4" t="s">
        <v>194</v>
      </c>
      <c r="D142" s="5">
        <v>3.09</v>
      </c>
      <c r="G142" s="1">
        <v>1.64</v>
      </c>
      <c r="H142" s="1">
        <v>-0.63</v>
      </c>
      <c r="I142" s="4">
        <v>10</v>
      </c>
      <c r="J142" s="4">
        <v>50</v>
      </c>
      <c r="K142" s="4" t="s">
        <v>265</v>
      </c>
      <c r="L142" s="4" t="s">
        <v>329</v>
      </c>
      <c r="M142" s="4" t="s">
        <v>18</v>
      </c>
      <c r="N142" s="4" t="s">
        <v>32</v>
      </c>
      <c r="O142" s="4" t="s">
        <v>252</v>
      </c>
      <c r="P142" s="4" t="s">
        <v>74</v>
      </c>
      <c r="Q142" s="4">
        <v>65</v>
      </c>
      <c r="R142" s="4" t="s">
        <v>339</v>
      </c>
      <c r="S142" s="4" t="s">
        <v>460</v>
      </c>
      <c r="T142" s="4" t="str">
        <f t="shared" si="11"/>
        <v>Nov_N03_0020_10_50_ni_hi</v>
      </c>
      <c r="U142" s="4" t="str">
        <f t="shared" si="10"/>
        <v>MP5_MI_30.V4Lf_bc9.V4LrZ_bcr9.V4</v>
      </c>
      <c r="X142" s="4" t="s">
        <v>194</v>
      </c>
      <c r="Y142" s="8" t="str">
        <f t="shared" si="12"/>
        <v>MP5_MI_30_euk_hiseq</v>
      </c>
      <c r="AB142" s="4" t="s">
        <v>629</v>
      </c>
      <c r="AD142" s="8" t="str">
        <f t="shared" si="13"/>
        <v>Nov_N03_0020_10_50</v>
      </c>
    </row>
    <row r="143" spans="1:30">
      <c r="C143" s="4" t="s">
        <v>195</v>
      </c>
      <c r="D143" s="5">
        <v>2.12</v>
      </c>
      <c r="G143" s="1">
        <v>2.41</v>
      </c>
      <c r="H143" s="1">
        <v>-0.4</v>
      </c>
      <c r="I143" s="4">
        <v>50</v>
      </c>
      <c r="J143" s="4">
        <v>200</v>
      </c>
      <c r="K143" s="4" t="s">
        <v>265</v>
      </c>
      <c r="L143" s="4" t="s">
        <v>329</v>
      </c>
      <c r="M143" s="4" t="s">
        <v>19</v>
      </c>
      <c r="N143" s="26" t="s">
        <v>34</v>
      </c>
      <c r="O143" s="4" t="s">
        <v>252</v>
      </c>
      <c r="P143" s="4" t="s">
        <v>74</v>
      </c>
      <c r="Q143" s="4">
        <v>65</v>
      </c>
      <c r="R143" s="4" t="s">
        <v>339</v>
      </c>
      <c r="S143" s="4" t="s">
        <v>460</v>
      </c>
      <c r="T143" s="4" t="str">
        <f t="shared" si="11"/>
        <v>Nov_N03_0020_50_200_ni_hi</v>
      </c>
      <c r="U143" s="4" t="str">
        <f t="shared" si="10"/>
        <v>MP5_MI_29.V4Lf_bc10.V4LrZ_bcr10.V4</v>
      </c>
      <c r="X143" s="4" t="s">
        <v>195</v>
      </c>
      <c r="Y143" s="8" t="str">
        <f t="shared" si="12"/>
        <v>MP5_MI_29_euk_hiseq</v>
      </c>
      <c r="AB143" s="4" t="s">
        <v>630</v>
      </c>
      <c r="AD143" s="8" t="str">
        <f t="shared" si="13"/>
        <v>Nov_N03_0020_50_200</v>
      </c>
    </row>
    <row r="144" spans="1:30">
      <c r="C144" s="4" t="s">
        <v>196</v>
      </c>
      <c r="D144" s="5">
        <v>1.34</v>
      </c>
      <c r="G144" s="1">
        <v>2.56</v>
      </c>
      <c r="H144" s="1">
        <v>-0.41</v>
      </c>
      <c r="I144" s="4">
        <v>10</v>
      </c>
      <c r="J144" s="4">
        <v>50</v>
      </c>
      <c r="K144" s="4" t="s">
        <v>265</v>
      </c>
      <c r="L144" s="4" t="s">
        <v>329</v>
      </c>
      <c r="M144" s="4" t="s">
        <v>20</v>
      </c>
      <c r="N144" s="4" t="s">
        <v>33</v>
      </c>
      <c r="O144" s="4" t="s">
        <v>252</v>
      </c>
      <c r="P144" s="4" t="s">
        <v>335</v>
      </c>
      <c r="Q144" s="4">
        <v>65</v>
      </c>
      <c r="R144" s="4" t="s">
        <v>334</v>
      </c>
      <c r="S144" s="4" t="s">
        <v>460</v>
      </c>
      <c r="T144" s="4" t="str">
        <f t="shared" si="11"/>
        <v>Nov_N03_0020_10_50_nh_hi</v>
      </c>
      <c r="U144" s="4" t="str">
        <f t="shared" si="10"/>
        <v>MP5_MI_18.V4Lf_bc11.V4LrZ_bcr11.V4</v>
      </c>
      <c r="X144" s="4" t="s">
        <v>196</v>
      </c>
      <c r="Y144" s="8" t="str">
        <f t="shared" si="12"/>
        <v>MP5_MI_18_euk_hiseq</v>
      </c>
      <c r="AB144" s="4" t="s">
        <v>631</v>
      </c>
      <c r="AD144" s="8" t="e">
        <f t="shared" si="13"/>
        <v>#VALUE!</v>
      </c>
    </row>
    <row r="145" spans="1:30">
      <c r="C145" s="4" t="s">
        <v>197</v>
      </c>
      <c r="D145" s="5">
        <v>1.87</v>
      </c>
      <c r="G145" s="1">
        <v>1.81</v>
      </c>
      <c r="H145" s="1">
        <v>-1.0900000000000001</v>
      </c>
      <c r="I145" s="4">
        <v>50</v>
      </c>
      <c r="J145" s="4">
        <v>200</v>
      </c>
      <c r="K145" s="4" t="s">
        <v>265</v>
      </c>
      <c r="L145" s="4" t="s">
        <v>329</v>
      </c>
      <c r="M145" s="4" t="s">
        <v>21</v>
      </c>
      <c r="N145" s="4" t="s">
        <v>35</v>
      </c>
      <c r="O145" s="4" t="s">
        <v>252</v>
      </c>
      <c r="P145" s="4" t="s">
        <v>335</v>
      </c>
      <c r="Q145" s="4">
        <v>65</v>
      </c>
      <c r="R145" s="4" t="s">
        <v>334</v>
      </c>
      <c r="S145" s="4" t="s">
        <v>460</v>
      </c>
      <c r="T145" s="4" t="str">
        <f t="shared" si="11"/>
        <v>Nov_N03_0020_50_200_nh_hi</v>
      </c>
      <c r="U145" s="4" t="str">
        <f t="shared" si="10"/>
        <v>MP5_MI_17.V4Lf_bc12.V4LrZ_bcr12.V4</v>
      </c>
      <c r="X145" s="4" t="s">
        <v>197</v>
      </c>
      <c r="Y145" s="8" t="str">
        <f t="shared" si="12"/>
        <v>MP5_MI_17_euk_hiseq</v>
      </c>
      <c r="AB145" s="4" t="s">
        <v>632</v>
      </c>
      <c r="AD145" s="8" t="e">
        <f t="shared" si="13"/>
        <v>#VALUE!</v>
      </c>
    </row>
    <row r="146" spans="1:30">
      <c r="C146" s="4" t="s">
        <v>198</v>
      </c>
      <c r="D146" s="5">
        <v>1.82</v>
      </c>
      <c r="I146" s="4">
        <v>0.4</v>
      </c>
      <c r="J146" s="4">
        <v>3</v>
      </c>
      <c r="K146" s="4" t="s">
        <v>265</v>
      </c>
      <c r="L146" s="4" t="s">
        <v>330</v>
      </c>
      <c r="M146" s="4" t="s">
        <v>22</v>
      </c>
      <c r="N146" s="4" t="s">
        <v>36</v>
      </c>
      <c r="O146" s="4" t="s">
        <v>252</v>
      </c>
      <c r="P146" s="4" t="s">
        <v>74</v>
      </c>
      <c r="Q146" s="4">
        <v>65</v>
      </c>
      <c r="R146" s="4" t="s">
        <v>339</v>
      </c>
      <c r="S146" s="4" t="s">
        <v>460</v>
      </c>
      <c r="T146" s="4" t="str">
        <f t="shared" si="11"/>
        <v>Nov_N03_0300_0.4_3_ni_hi</v>
      </c>
      <c r="U146" s="4" t="str">
        <f t="shared" si="10"/>
        <v>MP5_NP_22.V4Lf_bc13.V4LrZ_bcr13.V4</v>
      </c>
      <c r="X146" s="4" t="s">
        <v>198</v>
      </c>
      <c r="Y146" s="8" t="str">
        <f t="shared" si="12"/>
        <v>MP5_NP_22_euk_hiseq</v>
      </c>
      <c r="AB146" s="4" t="s">
        <v>633</v>
      </c>
      <c r="AD146" s="8" t="str">
        <f t="shared" si="13"/>
        <v>Nov_N03_0300_0.4_3</v>
      </c>
    </row>
    <row r="147" spans="1:30">
      <c r="C147" s="4" t="s">
        <v>199</v>
      </c>
      <c r="D147" s="5">
        <v>4.6900000000000004</v>
      </c>
      <c r="I147" s="4">
        <v>3</v>
      </c>
      <c r="J147" s="4">
        <v>10</v>
      </c>
      <c r="K147" s="4" t="s">
        <v>265</v>
      </c>
      <c r="L147" s="4" t="s">
        <v>330</v>
      </c>
      <c r="M147" s="4" t="s">
        <v>23</v>
      </c>
      <c r="N147" s="4" t="s">
        <v>37</v>
      </c>
      <c r="O147" s="4" t="s">
        <v>252</v>
      </c>
      <c r="P147" s="4" t="s">
        <v>74</v>
      </c>
      <c r="Q147" s="4">
        <v>65</v>
      </c>
      <c r="R147" s="4" t="s">
        <v>339</v>
      </c>
      <c r="S147" s="4" t="s">
        <v>460</v>
      </c>
      <c r="T147" s="4" t="str">
        <f t="shared" si="11"/>
        <v>Nov_N03_0300_3_10_ni_hi</v>
      </c>
      <c r="U147" s="4" t="str">
        <f t="shared" si="10"/>
        <v>MP5_NP_16.V4Lf_bc14.V4LrZ_bcr14.V4</v>
      </c>
      <c r="X147" s="4" t="s">
        <v>199</v>
      </c>
      <c r="Y147" s="8" t="str">
        <f t="shared" si="12"/>
        <v>MP5_NP_16_euk_hiseq</v>
      </c>
      <c r="AB147" s="4" t="s">
        <v>634</v>
      </c>
      <c r="AD147" s="8" t="str">
        <f t="shared" si="13"/>
        <v>Nov_N03_0300_3_10</v>
      </c>
    </row>
    <row r="148" spans="1:30">
      <c r="C148" s="4" t="s">
        <v>200</v>
      </c>
      <c r="D148" s="5">
        <v>2.0099999999999998</v>
      </c>
      <c r="G148" s="1">
        <v>1.03</v>
      </c>
      <c r="H148" s="1">
        <v>-0.61</v>
      </c>
      <c r="I148" s="4">
        <v>10</v>
      </c>
      <c r="J148" s="4">
        <v>50</v>
      </c>
      <c r="K148" s="4" t="s">
        <v>265</v>
      </c>
      <c r="L148" s="4" t="s">
        <v>330</v>
      </c>
      <c r="M148" s="4" t="s">
        <v>24</v>
      </c>
      <c r="N148" s="4" t="s">
        <v>38</v>
      </c>
      <c r="O148" s="4" t="s">
        <v>252</v>
      </c>
      <c r="P148" s="4" t="s">
        <v>74</v>
      </c>
      <c r="Q148" s="4">
        <v>65</v>
      </c>
      <c r="R148" s="4" t="s">
        <v>339</v>
      </c>
      <c r="S148" s="4" t="s">
        <v>460</v>
      </c>
      <c r="T148" s="4" t="str">
        <f t="shared" si="11"/>
        <v>Nov_N03_0300_10_50_ni_hi</v>
      </c>
      <c r="U148" s="4" t="str">
        <f t="shared" si="10"/>
        <v>MP5_MI_24.V4Lf_bc15.V4LrZ_bcr15.V4</v>
      </c>
      <c r="X148" s="4" t="s">
        <v>200</v>
      </c>
      <c r="Y148" s="8" t="str">
        <f t="shared" si="12"/>
        <v>MP5_MI_24_euk_hiseq</v>
      </c>
      <c r="AB148" s="4" t="s">
        <v>635</v>
      </c>
      <c r="AD148" s="8" t="str">
        <f t="shared" si="13"/>
        <v>Nov_N03_0300_10_50</v>
      </c>
    </row>
    <row r="149" spans="1:30">
      <c r="C149" s="4" t="s">
        <v>201</v>
      </c>
      <c r="D149" s="5">
        <v>5.31</v>
      </c>
      <c r="G149" s="1">
        <v>1.43</v>
      </c>
      <c r="H149" s="1">
        <v>1.98</v>
      </c>
      <c r="I149" s="4">
        <v>50</v>
      </c>
      <c r="J149" s="4">
        <v>200</v>
      </c>
      <c r="K149" s="4" t="s">
        <v>265</v>
      </c>
      <c r="L149" s="4" t="s">
        <v>330</v>
      </c>
      <c r="M149" s="4" t="s">
        <v>25</v>
      </c>
      <c r="N149" s="4" t="s">
        <v>39</v>
      </c>
      <c r="O149" s="4" t="s">
        <v>252</v>
      </c>
      <c r="P149" s="4" t="s">
        <v>74</v>
      </c>
      <c r="Q149" s="4">
        <v>65</v>
      </c>
      <c r="R149" s="4" t="s">
        <v>339</v>
      </c>
      <c r="S149" s="4" t="s">
        <v>460</v>
      </c>
      <c r="T149" s="4" t="str">
        <f t="shared" si="11"/>
        <v>Nov_N03_0300_50_200_ni_hi</v>
      </c>
      <c r="U149" s="4" t="str">
        <f t="shared" si="10"/>
        <v>MP5_MI_23.V4Lf_bc16.V4LrZ_bcr16.V4</v>
      </c>
      <c r="X149" s="4" t="s">
        <v>201</v>
      </c>
      <c r="Y149" s="8" t="str">
        <f t="shared" si="12"/>
        <v>MP5_MI_23_euk_hiseq</v>
      </c>
      <c r="AB149" s="4" t="s">
        <v>636</v>
      </c>
      <c r="AD149" s="8" t="str">
        <f t="shared" si="13"/>
        <v>Nov_N03_0300_50_200</v>
      </c>
    </row>
    <row r="150" spans="1:30">
      <c r="A150" s="6"/>
      <c r="B150" s="6"/>
      <c r="C150" s="4" t="s">
        <v>202</v>
      </c>
      <c r="D150" s="5">
        <v>1.19</v>
      </c>
      <c r="I150" s="4">
        <v>0.4</v>
      </c>
      <c r="J150" s="4">
        <v>3</v>
      </c>
      <c r="K150" s="4" t="s">
        <v>265</v>
      </c>
      <c r="L150" s="4" t="s">
        <v>331</v>
      </c>
      <c r="M150" s="4" t="s">
        <v>16</v>
      </c>
      <c r="N150" s="4" t="s">
        <v>48</v>
      </c>
      <c r="O150" s="4" t="s">
        <v>41</v>
      </c>
      <c r="P150" s="4" t="s">
        <v>74</v>
      </c>
      <c r="Q150" s="4">
        <v>65</v>
      </c>
      <c r="R150" s="4" t="s">
        <v>339</v>
      </c>
      <c r="S150" s="4" t="s">
        <v>460</v>
      </c>
      <c r="T150" s="4" t="str">
        <f t="shared" si="11"/>
        <v>Nov_N04_0020_0.4_3_ni_hi</v>
      </c>
      <c r="U150" s="4" t="str">
        <f t="shared" si="10"/>
        <v>MP5_NP_59.V4Lf_bc7.V4LrZ_bcr6.V4</v>
      </c>
      <c r="X150" s="4" t="s">
        <v>202</v>
      </c>
      <c r="Y150" s="8" t="str">
        <f t="shared" si="12"/>
        <v>MP5_NP_59_euk_hiseq</v>
      </c>
      <c r="AB150" s="4" t="s">
        <v>637</v>
      </c>
      <c r="AD150" s="8" t="str">
        <f t="shared" si="13"/>
        <v>Nov_N04_0020_0.4_3</v>
      </c>
    </row>
    <row r="151" spans="1:30">
      <c r="C151" s="4" t="s">
        <v>203</v>
      </c>
      <c r="D151" s="5">
        <v>2.2400000000000002</v>
      </c>
      <c r="I151" s="4">
        <v>3</v>
      </c>
      <c r="J151" s="4">
        <v>10</v>
      </c>
      <c r="K151" s="4" t="s">
        <v>265</v>
      </c>
      <c r="L151" s="4" t="s">
        <v>331</v>
      </c>
      <c r="M151" s="4" t="s">
        <v>42</v>
      </c>
      <c r="N151" s="4" t="s">
        <v>46</v>
      </c>
      <c r="O151" s="4" t="s">
        <v>252</v>
      </c>
      <c r="P151" s="4" t="s">
        <v>74</v>
      </c>
      <c r="Q151" s="4">
        <v>65</v>
      </c>
      <c r="R151" s="4" t="s">
        <v>339</v>
      </c>
      <c r="S151" s="4" t="s">
        <v>460</v>
      </c>
      <c r="T151" s="4" t="str">
        <f t="shared" si="11"/>
        <v>Nov_N04_0020_3_10_ni_hi</v>
      </c>
      <c r="U151" s="4" t="str">
        <f t="shared" si="10"/>
        <v>MP5_NP_53.V4Lf_bc18.V4LrZ_bcr18.V4</v>
      </c>
      <c r="X151" s="4" t="s">
        <v>203</v>
      </c>
      <c r="Y151" s="8" t="str">
        <f t="shared" si="12"/>
        <v>MP5_NP_53_euk_hiseq</v>
      </c>
      <c r="AB151" s="4" t="s">
        <v>638</v>
      </c>
      <c r="AD151" s="8" t="str">
        <f t="shared" si="13"/>
        <v>Nov_N04_0020_3_10</v>
      </c>
    </row>
    <row r="152" spans="1:30">
      <c r="C152" s="4" t="s">
        <v>204</v>
      </c>
      <c r="D152" s="5">
        <v>0.75</v>
      </c>
      <c r="G152" s="1">
        <v>7.33</v>
      </c>
      <c r="H152" s="1">
        <v>-0.15</v>
      </c>
      <c r="I152" s="4">
        <v>10</v>
      </c>
      <c r="J152" s="4">
        <v>50</v>
      </c>
      <c r="K152" s="4" t="s">
        <v>265</v>
      </c>
      <c r="L152" s="4" t="s">
        <v>331</v>
      </c>
      <c r="M152" s="4" t="s">
        <v>43</v>
      </c>
      <c r="N152" s="4" t="s">
        <v>47</v>
      </c>
      <c r="O152" s="4" t="s">
        <v>252</v>
      </c>
      <c r="P152" s="4" t="s">
        <v>74</v>
      </c>
      <c r="Q152" s="4">
        <v>65</v>
      </c>
      <c r="R152" s="4" t="s">
        <v>339</v>
      </c>
      <c r="S152" s="4" t="s">
        <v>460</v>
      </c>
      <c r="T152" s="4" t="str">
        <f t="shared" si="11"/>
        <v>Nov_N04_0020_10_50_ni_hi</v>
      </c>
      <c r="U152" s="4" t="str">
        <f t="shared" si="10"/>
        <v>MP5_MI_42.V4Lf_bc19.V4LrZ_bcr19.V4</v>
      </c>
      <c r="X152" s="4" t="s">
        <v>204</v>
      </c>
      <c r="Y152" s="8" t="str">
        <f t="shared" si="12"/>
        <v>MP5_MI_42_euk_hiseq</v>
      </c>
      <c r="AB152" s="4" t="s">
        <v>639</v>
      </c>
      <c r="AD152" s="8" t="str">
        <f t="shared" si="13"/>
        <v>Nov_N04_0020_10_50</v>
      </c>
    </row>
    <row r="153" spans="1:30">
      <c r="C153" s="4" t="s">
        <v>205</v>
      </c>
      <c r="D153" s="5">
        <v>2.19</v>
      </c>
      <c r="G153" s="1">
        <v>2.09</v>
      </c>
      <c r="H153" s="1">
        <v>-0.52</v>
      </c>
      <c r="I153" s="4">
        <v>50</v>
      </c>
      <c r="J153" s="4">
        <v>200</v>
      </c>
      <c r="K153" s="4" t="s">
        <v>265</v>
      </c>
      <c r="L153" s="4" t="s">
        <v>331</v>
      </c>
      <c r="M153" s="4" t="s">
        <v>44</v>
      </c>
      <c r="N153" s="4" t="s">
        <v>49</v>
      </c>
      <c r="O153" s="4" t="s">
        <v>252</v>
      </c>
      <c r="P153" s="4" t="s">
        <v>74</v>
      </c>
      <c r="Q153" s="4">
        <v>65</v>
      </c>
      <c r="R153" s="4" t="s">
        <v>339</v>
      </c>
      <c r="S153" s="4" t="s">
        <v>460</v>
      </c>
      <c r="T153" s="4" t="str">
        <f t="shared" si="11"/>
        <v>Nov_N04_0020_50_200_ni_hi</v>
      </c>
      <c r="U153" s="4" t="str">
        <f t="shared" si="10"/>
        <v>MP5_MI_41.V4Lf_bc20.V4LrZ_bcr20.V4</v>
      </c>
      <c r="X153" s="4" t="s">
        <v>205</v>
      </c>
      <c r="Y153" s="8" t="str">
        <f t="shared" si="12"/>
        <v>MP5_MI_41_euk_hiseq</v>
      </c>
      <c r="AB153" s="4" t="s">
        <v>640</v>
      </c>
      <c r="AD153" s="8" t="str">
        <f t="shared" si="13"/>
        <v>Nov_N04_0020_50_200</v>
      </c>
    </row>
    <row r="154" spans="1:30">
      <c r="C154" s="4" t="s">
        <v>206</v>
      </c>
      <c r="D154" s="5">
        <v>1.57</v>
      </c>
      <c r="I154" s="4">
        <v>0.4</v>
      </c>
      <c r="J154" s="4">
        <v>3</v>
      </c>
      <c r="K154" s="4" t="s">
        <v>265</v>
      </c>
      <c r="L154" s="4" t="s">
        <v>332</v>
      </c>
      <c r="M154" s="4" t="s">
        <v>17</v>
      </c>
      <c r="N154" s="4" t="s">
        <v>31</v>
      </c>
      <c r="O154" s="4" t="s">
        <v>41</v>
      </c>
      <c r="P154" s="4" t="s">
        <v>74</v>
      </c>
      <c r="Q154" s="4">
        <v>65</v>
      </c>
      <c r="R154" s="4" t="s">
        <v>339</v>
      </c>
      <c r="S154" s="4" t="s">
        <v>460</v>
      </c>
      <c r="T154" s="4" t="str">
        <f t="shared" si="11"/>
        <v>Nov_N04_1000_0.4_3_ni_hi</v>
      </c>
      <c r="U154" s="4" t="str">
        <f t="shared" si="10"/>
        <v>MP5_NP_47.V4Lf_bc8.V4LrZ_bcr8.V4</v>
      </c>
      <c r="X154" s="4" t="s">
        <v>206</v>
      </c>
      <c r="Y154" s="8" t="str">
        <f t="shared" si="12"/>
        <v>MP5_NP_47_euk_hiseq</v>
      </c>
      <c r="AB154" s="4" t="s">
        <v>641</v>
      </c>
      <c r="AD154" s="8" t="str">
        <f t="shared" si="13"/>
        <v>Nov_N04_1000_0.4_3</v>
      </c>
    </row>
    <row r="155" spans="1:30">
      <c r="C155" s="4" t="s">
        <v>207</v>
      </c>
      <c r="D155" s="5">
        <v>1.92</v>
      </c>
      <c r="I155" s="4">
        <v>3</v>
      </c>
      <c r="J155" s="4">
        <v>10</v>
      </c>
      <c r="K155" s="4" t="s">
        <v>265</v>
      </c>
      <c r="L155" s="4" t="s">
        <v>332</v>
      </c>
      <c r="M155" s="4" t="s">
        <v>42</v>
      </c>
      <c r="N155" s="4" t="s">
        <v>46</v>
      </c>
      <c r="O155" s="4" t="s">
        <v>250</v>
      </c>
      <c r="P155" s="4" t="s">
        <v>74</v>
      </c>
      <c r="Q155" s="4">
        <v>65</v>
      </c>
      <c r="R155" s="4" t="s">
        <v>339</v>
      </c>
      <c r="S155" s="4" t="s">
        <v>460</v>
      </c>
      <c r="T155" s="4" t="str">
        <f t="shared" si="11"/>
        <v>Nov_N04_1000_3_10_ni_hi</v>
      </c>
      <c r="U155" s="4" t="str">
        <f t="shared" si="10"/>
        <v>MP5_NP_41.V4Lf_bc18.V4LrZ_bcr18.V4</v>
      </c>
      <c r="X155" s="4" t="s">
        <v>207</v>
      </c>
      <c r="Y155" s="8" t="str">
        <f t="shared" si="12"/>
        <v>MP5_NP_41_euk_hiseq</v>
      </c>
      <c r="AB155" s="4" t="s">
        <v>642</v>
      </c>
      <c r="AD155" s="8" t="str">
        <f t="shared" si="13"/>
        <v>Nov_N04_1000_3_10</v>
      </c>
    </row>
    <row r="156" spans="1:30">
      <c r="C156" s="4" t="s">
        <v>208</v>
      </c>
      <c r="D156" s="5">
        <v>2.27</v>
      </c>
      <c r="G156" s="1">
        <v>1.27</v>
      </c>
      <c r="H156" s="1">
        <v>-1.72</v>
      </c>
      <c r="I156" s="4">
        <v>10</v>
      </c>
      <c r="J156" s="4">
        <v>50</v>
      </c>
      <c r="K156" s="4" t="s">
        <v>265</v>
      </c>
      <c r="L156" s="4" t="s">
        <v>332</v>
      </c>
      <c r="M156" s="4" t="s">
        <v>43</v>
      </c>
      <c r="N156" s="4" t="s">
        <v>47</v>
      </c>
      <c r="O156" s="4" t="s">
        <v>250</v>
      </c>
      <c r="P156" s="4" t="s">
        <v>74</v>
      </c>
      <c r="Q156" s="4">
        <v>65</v>
      </c>
      <c r="R156" s="4" t="s">
        <v>339</v>
      </c>
      <c r="S156" s="4" t="s">
        <v>460</v>
      </c>
      <c r="T156" s="4" t="str">
        <f t="shared" si="11"/>
        <v>Nov_N04_1000_10_50_ni_hi</v>
      </c>
      <c r="U156" s="4" t="str">
        <f t="shared" si="10"/>
        <v>MP5_MI_36.V4Lf_bc19.V4LrZ_bcr19.V4</v>
      </c>
      <c r="X156" s="4" t="s">
        <v>208</v>
      </c>
      <c r="Y156" s="8" t="str">
        <f t="shared" si="12"/>
        <v>MP5_MI_36_euk_hiseq</v>
      </c>
      <c r="AB156" s="4" t="s">
        <v>643</v>
      </c>
      <c r="AD156" s="8" t="str">
        <f t="shared" si="13"/>
        <v>Nov_N04_1000_10_50</v>
      </c>
    </row>
    <row r="157" spans="1:30">
      <c r="C157" s="4" t="s">
        <v>209</v>
      </c>
      <c r="D157" s="5">
        <v>1.4</v>
      </c>
      <c r="G157" s="1">
        <v>2.56</v>
      </c>
      <c r="H157" s="1">
        <v>-0.36</v>
      </c>
      <c r="I157" s="4">
        <v>50</v>
      </c>
      <c r="J157" s="4">
        <v>200</v>
      </c>
      <c r="K157" s="4" t="s">
        <v>265</v>
      </c>
      <c r="L157" s="4" t="s">
        <v>332</v>
      </c>
      <c r="M157" s="4" t="s">
        <v>44</v>
      </c>
      <c r="N157" s="4" t="s">
        <v>49</v>
      </c>
      <c r="O157" s="4" t="s">
        <v>250</v>
      </c>
      <c r="P157" s="4" t="s">
        <v>74</v>
      </c>
      <c r="Q157" s="4">
        <v>65</v>
      </c>
      <c r="R157" s="4" t="s">
        <v>339</v>
      </c>
      <c r="S157" s="4" t="s">
        <v>460</v>
      </c>
      <c r="T157" s="4" t="str">
        <f t="shared" si="11"/>
        <v>Nov_N04_1000_50_200_ni_hi</v>
      </c>
      <c r="U157" s="4" t="str">
        <f t="shared" si="10"/>
        <v>MP5_MI_35.V4Lf_bc20.V4LrZ_bcr20.V4</v>
      </c>
      <c r="X157" s="4" t="s">
        <v>209</v>
      </c>
      <c r="Y157" s="8" t="str">
        <f t="shared" si="12"/>
        <v>MP5_MI_35_euk_hiseq</v>
      </c>
      <c r="AB157" s="4" t="s">
        <v>644</v>
      </c>
      <c r="AD157" s="8" t="str">
        <f t="shared" si="13"/>
        <v>Nov_N04_1000_50_200</v>
      </c>
    </row>
    <row r="158" spans="1:30" s="8" customFormat="1">
      <c r="C158" s="8" t="s">
        <v>479</v>
      </c>
      <c r="D158" s="9">
        <v>111.98</v>
      </c>
      <c r="G158" s="3">
        <v>1.92</v>
      </c>
      <c r="H158" s="3">
        <v>2.41</v>
      </c>
      <c r="I158" s="8">
        <v>50</v>
      </c>
      <c r="J158" s="8">
        <v>200</v>
      </c>
      <c r="K158" s="8" t="s">
        <v>264</v>
      </c>
      <c r="L158" s="8" t="s">
        <v>325</v>
      </c>
      <c r="M158" s="8" t="s">
        <v>19</v>
      </c>
      <c r="N158" s="8" t="s">
        <v>33</v>
      </c>
      <c r="O158" s="8" t="s">
        <v>41</v>
      </c>
      <c r="P158" s="8" t="s">
        <v>75</v>
      </c>
      <c r="Q158" s="8">
        <v>60</v>
      </c>
      <c r="R158" s="8" t="s">
        <v>336</v>
      </c>
      <c r="S158" s="8" t="s">
        <v>460</v>
      </c>
      <c r="T158" s="4" t="str">
        <f t="shared" si="11"/>
        <v>Aug_P07_0025_50_200_nh_60_hi</v>
      </c>
      <c r="U158" s="4" t="str">
        <f t="shared" si="10"/>
        <v>MP4_MI_22_60deg.V4Lf_bc10.V4LrZ_bcr11.V4</v>
      </c>
      <c r="X158" s="8" t="s">
        <v>143</v>
      </c>
      <c r="Y158" s="8" t="str">
        <f t="shared" si="12"/>
        <v>MP4_MI_22_euk_hiseq</v>
      </c>
      <c r="AB158" s="8" t="s">
        <v>645</v>
      </c>
      <c r="AD158" s="8" t="e">
        <f t="shared" si="13"/>
        <v>#VALUE!</v>
      </c>
    </row>
    <row r="159" spans="1:30" s="8" customFormat="1">
      <c r="C159" s="8" t="s">
        <v>484</v>
      </c>
      <c r="D159" s="9">
        <v>177.15</v>
      </c>
      <c r="G159" s="3">
        <v>1.93</v>
      </c>
      <c r="H159" s="3">
        <v>2.44</v>
      </c>
      <c r="I159" s="8">
        <v>3</v>
      </c>
      <c r="J159" s="8">
        <v>10</v>
      </c>
      <c r="K159" s="8" t="s">
        <v>264</v>
      </c>
      <c r="L159" s="8" t="s">
        <v>325</v>
      </c>
      <c r="M159" s="8" t="s">
        <v>42</v>
      </c>
      <c r="N159" s="8" t="s">
        <v>46</v>
      </c>
      <c r="O159" s="8" t="s">
        <v>41</v>
      </c>
      <c r="P159" s="8" t="s">
        <v>74</v>
      </c>
      <c r="Q159" s="8">
        <v>60</v>
      </c>
      <c r="R159" s="8" t="s">
        <v>458</v>
      </c>
      <c r="S159" s="8" t="s">
        <v>460</v>
      </c>
      <c r="T159" s="4" t="str">
        <f t="shared" si="11"/>
        <v>Aug_P07_0025_3_10_ni_60_hi</v>
      </c>
      <c r="U159" s="4" t="str">
        <f t="shared" si="10"/>
        <v>MP4_NP_66_60deg.V4Lf_bc18.V4LrZ_bcr18.V4</v>
      </c>
      <c r="X159" s="8" t="s">
        <v>173</v>
      </c>
      <c r="Y159" s="8" t="str">
        <f t="shared" si="12"/>
        <v>MP4_NP_66_euk_hiseq</v>
      </c>
      <c r="AB159" s="8" t="s">
        <v>646</v>
      </c>
      <c r="AD159" s="8" t="str">
        <f t="shared" si="13"/>
        <v>Aug_P07_0025_3_10</v>
      </c>
    </row>
    <row r="160" spans="1:30">
      <c r="C160" s="4" t="s">
        <v>487</v>
      </c>
      <c r="D160" s="5">
        <v>6.15</v>
      </c>
      <c r="G160" s="1">
        <v>1.9</v>
      </c>
      <c r="H160" s="1">
        <v>-18.47</v>
      </c>
      <c r="I160" s="4">
        <v>0.4</v>
      </c>
      <c r="J160" s="4">
        <v>3</v>
      </c>
      <c r="K160" s="8" t="s">
        <v>264</v>
      </c>
      <c r="L160" s="4" t="s">
        <v>326</v>
      </c>
      <c r="M160" s="4" t="s">
        <v>18</v>
      </c>
      <c r="N160" s="4" t="s">
        <v>32</v>
      </c>
      <c r="O160" s="4" t="s">
        <v>41</v>
      </c>
      <c r="P160" s="4" t="s">
        <v>74</v>
      </c>
      <c r="Q160" s="4">
        <v>65</v>
      </c>
      <c r="R160" s="4" t="s">
        <v>337</v>
      </c>
      <c r="S160" s="4" t="s">
        <v>460</v>
      </c>
      <c r="T160" s="4" t="str">
        <f t="shared" si="11"/>
        <v>Aug_P07_0500_0.4_3_ex_hi</v>
      </c>
      <c r="U160" s="4" t="str">
        <f t="shared" si="10"/>
        <v>MP4_NP_86_88.V4Lf_bc9.V4LrZ_bcr9.V4</v>
      </c>
      <c r="X160" s="4" t="s">
        <v>211</v>
      </c>
      <c r="Y160" s="8" t="str">
        <f t="shared" si="12"/>
        <v>MP4_NP_88_euk_hiseq</v>
      </c>
      <c r="AB160" s="4" t="s">
        <v>647</v>
      </c>
      <c r="AD160" s="8" t="e">
        <f t="shared" si="13"/>
        <v>#VALUE!</v>
      </c>
    </row>
    <row r="161" spans="1:30">
      <c r="C161" s="4" t="s">
        <v>486</v>
      </c>
      <c r="D161" s="5">
        <v>0.87</v>
      </c>
      <c r="G161" s="1">
        <v>-1.66</v>
      </c>
      <c r="H161" s="1">
        <v>-0.17</v>
      </c>
      <c r="I161" s="4">
        <v>3</v>
      </c>
      <c r="J161" s="4">
        <v>10</v>
      </c>
      <c r="K161" s="8" t="s">
        <v>264</v>
      </c>
      <c r="L161" s="4" t="s">
        <v>327</v>
      </c>
      <c r="M161" s="4" t="s">
        <v>23</v>
      </c>
      <c r="N161" s="4" t="s">
        <v>37</v>
      </c>
      <c r="O161" s="4" t="s">
        <v>41</v>
      </c>
      <c r="P161" s="4" t="s">
        <v>74</v>
      </c>
      <c r="Q161" s="4">
        <v>65</v>
      </c>
      <c r="R161" s="4" t="s">
        <v>337</v>
      </c>
      <c r="S161" s="4" t="s">
        <v>460</v>
      </c>
      <c r="T161" s="4" t="str">
        <f t="shared" si="11"/>
        <v>Aug_P07_1000_3_10_ex_hi</v>
      </c>
      <c r="U161" s="4" t="str">
        <f t="shared" si="10"/>
        <v>MP4_NP_74_76.V4Lf_bc14.V4LrZ_bcr14.V4</v>
      </c>
      <c r="X161" s="4" t="s">
        <v>212</v>
      </c>
      <c r="Y161" s="8" t="str">
        <f t="shared" si="12"/>
        <v>MP4_NP_76_euk_hiseq</v>
      </c>
      <c r="AB161" s="4" t="s">
        <v>648</v>
      </c>
      <c r="AD161" s="8" t="e">
        <f t="shared" si="13"/>
        <v>#VALUE!</v>
      </c>
    </row>
    <row r="162" spans="1:30">
      <c r="C162" s="4" t="s">
        <v>483</v>
      </c>
      <c r="D162" s="5">
        <v>134.97</v>
      </c>
      <c r="G162" s="1">
        <v>1.89</v>
      </c>
      <c r="H162" s="1">
        <v>2.2400000000000002</v>
      </c>
      <c r="I162" s="4">
        <v>0.4</v>
      </c>
      <c r="J162" s="4">
        <v>3</v>
      </c>
      <c r="K162" s="8" t="s">
        <v>264</v>
      </c>
      <c r="L162" s="4" t="s">
        <v>321</v>
      </c>
      <c r="M162" s="4" t="s">
        <v>43</v>
      </c>
      <c r="N162" s="4" t="s">
        <v>47</v>
      </c>
      <c r="O162" s="4" t="s">
        <v>41</v>
      </c>
      <c r="P162" s="4" t="s">
        <v>74</v>
      </c>
      <c r="Q162" s="4">
        <v>65</v>
      </c>
      <c r="R162" s="4" t="s">
        <v>337</v>
      </c>
      <c r="S162" s="4" t="s">
        <v>460</v>
      </c>
      <c r="T162" s="4" t="str">
        <f t="shared" si="11"/>
        <v>Aug_P06_0024_0.4_3_ex_hi</v>
      </c>
      <c r="U162" s="4" t="str">
        <f t="shared" ref="U162:U167" si="14">CONCATENATE(C162,".",M162,".",N162,".V4")</f>
        <v>MP4_NP_38_40.V4Lf_bc19.V4LrZ_bcr19.V4</v>
      </c>
      <c r="X162" s="4" t="s">
        <v>213</v>
      </c>
      <c r="Y162" s="8" t="str">
        <f t="shared" si="12"/>
        <v>MP4_NP_40_euk_hiseq</v>
      </c>
      <c r="AB162" s="4" t="s">
        <v>649</v>
      </c>
      <c r="AD162" s="8" t="e">
        <f t="shared" si="13"/>
        <v>#VALUE!</v>
      </c>
    </row>
    <row r="163" spans="1:30">
      <c r="C163" s="4" t="s">
        <v>485</v>
      </c>
      <c r="D163" s="5">
        <v>177.15</v>
      </c>
      <c r="G163" s="1">
        <v>1.93</v>
      </c>
      <c r="H163" s="1">
        <v>2.44</v>
      </c>
      <c r="I163" s="4">
        <v>3</v>
      </c>
      <c r="J163" s="4">
        <v>10</v>
      </c>
      <c r="K163" s="8" t="s">
        <v>264</v>
      </c>
      <c r="L163" s="4" t="s">
        <v>325</v>
      </c>
      <c r="M163" s="4" t="s">
        <v>25</v>
      </c>
      <c r="N163" s="4" t="s">
        <v>39</v>
      </c>
      <c r="O163" s="4" t="s">
        <v>41</v>
      </c>
      <c r="P163" s="4" t="s">
        <v>74</v>
      </c>
      <c r="Q163" s="4">
        <v>65</v>
      </c>
      <c r="R163" s="4" t="s">
        <v>477</v>
      </c>
      <c r="S163" s="4" t="s">
        <v>460</v>
      </c>
      <c r="T163" s="4" t="str">
        <f t="shared" si="11"/>
        <v>Aug_P07_0025_3_10_bc_hi</v>
      </c>
      <c r="U163" s="4" t="str">
        <f t="shared" si="14"/>
        <v>MP4_NP_66_ob.V4Lf_bc16.V4LrZ_bcr16.V4</v>
      </c>
      <c r="X163" s="4" t="s">
        <v>173</v>
      </c>
      <c r="Y163" s="8" t="str">
        <f t="shared" si="12"/>
        <v>MP4_NP_66_euk_hiseq</v>
      </c>
      <c r="AB163" s="4" t="s">
        <v>650</v>
      </c>
      <c r="AD163" s="8" t="e">
        <f t="shared" si="13"/>
        <v>#VALUE!</v>
      </c>
    </row>
    <row r="164" spans="1:30">
      <c r="C164" s="4" t="s">
        <v>214</v>
      </c>
      <c r="D164" s="5">
        <v>64.56</v>
      </c>
      <c r="G164" s="1">
        <v>1.88</v>
      </c>
      <c r="H164" s="1">
        <v>2.2599999999999998</v>
      </c>
      <c r="I164" s="4">
        <v>3</v>
      </c>
      <c r="J164" s="4">
        <v>10</v>
      </c>
      <c r="K164" s="8" t="s">
        <v>264</v>
      </c>
      <c r="L164" s="4" t="s">
        <v>321</v>
      </c>
      <c r="M164" s="4" t="s">
        <v>44</v>
      </c>
      <c r="N164" s="4" t="s">
        <v>49</v>
      </c>
      <c r="O164" s="4" t="s">
        <v>41</v>
      </c>
      <c r="P164" s="4" t="s">
        <v>74</v>
      </c>
      <c r="Q164" s="4">
        <v>65</v>
      </c>
      <c r="R164" s="4" t="s">
        <v>337</v>
      </c>
      <c r="S164" s="4" t="s">
        <v>460</v>
      </c>
      <c r="T164" s="4" t="str">
        <f t="shared" si="11"/>
        <v>Aug_P06_0024_3_10_ex_hi</v>
      </c>
      <c r="U164" s="4" t="str">
        <f t="shared" si="14"/>
        <v>MP4_NP_36.V4Lf_bc20.V4LrZ_bcr20.V4</v>
      </c>
      <c r="X164" s="4" t="s">
        <v>214</v>
      </c>
      <c r="Y164" s="8" t="str">
        <f t="shared" si="12"/>
        <v>MP4_NP_36_euk_hiseq</v>
      </c>
      <c r="AB164" s="4" t="s">
        <v>651</v>
      </c>
      <c r="AD164" s="8" t="e">
        <f t="shared" si="13"/>
        <v>#VALUE!</v>
      </c>
    </row>
    <row r="165" spans="1:30">
      <c r="C165" s="4" t="s">
        <v>480</v>
      </c>
      <c r="D165" s="5">
        <v>178.16</v>
      </c>
      <c r="G165" s="1">
        <v>1.89</v>
      </c>
      <c r="H165" s="1">
        <v>2.74</v>
      </c>
      <c r="I165" s="4">
        <v>50</v>
      </c>
      <c r="J165" s="4">
        <v>200</v>
      </c>
      <c r="K165" s="8" t="s">
        <v>264</v>
      </c>
      <c r="L165" s="4" t="s">
        <v>321</v>
      </c>
      <c r="M165" s="4" t="s">
        <v>22</v>
      </c>
      <c r="N165" s="4" t="s">
        <v>36</v>
      </c>
      <c r="O165" s="4" t="s">
        <v>41</v>
      </c>
      <c r="P165" s="4" t="s">
        <v>74</v>
      </c>
      <c r="Q165" s="4">
        <v>65</v>
      </c>
      <c r="R165" s="4" t="s">
        <v>477</v>
      </c>
      <c r="S165" s="4" t="s">
        <v>460</v>
      </c>
      <c r="T165" s="4" t="str">
        <f t="shared" si="11"/>
        <v>Aug_P06_0024_50_200_bc_hi</v>
      </c>
      <c r="U165" s="4" t="str">
        <f t="shared" si="14"/>
        <v>MP4_MI_34_ob.V4Lf_bc13.V4LrZ_bcr13.V4</v>
      </c>
      <c r="X165" s="4" t="s">
        <v>157</v>
      </c>
      <c r="Y165" s="8" t="str">
        <f t="shared" si="12"/>
        <v>MP4_MI_34_euk_hiseq</v>
      </c>
      <c r="AB165" s="4" t="s">
        <v>652</v>
      </c>
      <c r="AD165" s="8" t="e">
        <f t="shared" si="13"/>
        <v>#VALUE!</v>
      </c>
    </row>
    <row r="166" spans="1:30">
      <c r="C166" s="4" t="s">
        <v>482</v>
      </c>
      <c r="D166" s="5">
        <v>103.5</v>
      </c>
      <c r="G166" s="1">
        <v>1.82</v>
      </c>
      <c r="H166" s="1">
        <v>2.0299999999999998</v>
      </c>
      <c r="I166" s="4">
        <v>0.4</v>
      </c>
      <c r="J166" s="4">
        <v>3</v>
      </c>
      <c r="K166" s="8" t="s">
        <v>264</v>
      </c>
      <c r="L166" s="4" t="s">
        <v>320</v>
      </c>
      <c r="M166" s="4" t="s">
        <v>24</v>
      </c>
      <c r="N166" s="4" t="s">
        <v>38</v>
      </c>
      <c r="O166" s="4" t="s">
        <v>41</v>
      </c>
      <c r="P166" s="4" t="s">
        <v>74</v>
      </c>
      <c r="Q166" s="4">
        <v>65</v>
      </c>
      <c r="R166" s="4" t="s">
        <v>338</v>
      </c>
      <c r="S166" s="4" t="s">
        <v>460</v>
      </c>
      <c r="T166" s="4" t="str">
        <f t="shared" si="11"/>
        <v>Aug_P06_0001_0.4_3_li_hi</v>
      </c>
      <c r="U166" s="4" t="str">
        <f t="shared" si="14"/>
        <v>MP4_NP_30_dl.V4Lf_bc15.V4LrZ_bcr15.V4</v>
      </c>
      <c r="X166" s="4" t="s">
        <v>150</v>
      </c>
      <c r="Y166" s="8" t="str">
        <f t="shared" si="12"/>
        <v>MP4_NP_30_euk_hiseq</v>
      </c>
      <c r="AB166" s="4" t="s">
        <v>653</v>
      </c>
      <c r="AD166" s="8" t="e">
        <f t="shared" si="13"/>
        <v>#VALUE!</v>
      </c>
    </row>
    <row r="167" spans="1:30">
      <c r="C167" s="4" t="s">
        <v>481</v>
      </c>
      <c r="D167" s="5">
        <v>144.9</v>
      </c>
      <c r="G167" s="1">
        <v>1.81</v>
      </c>
      <c r="H167" s="1">
        <v>1.72</v>
      </c>
      <c r="I167" s="4">
        <v>0.4</v>
      </c>
      <c r="J167" s="4">
        <v>3</v>
      </c>
      <c r="K167" s="8" t="s">
        <v>264</v>
      </c>
      <c r="L167" s="4" t="s">
        <v>320</v>
      </c>
      <c r="M167" s="4" t="s">
        <v>21</v>
      </c>
      <c r="N167" s="4" t="s">
        <v>35</v>
      </c>
      <c r="O167" s="4" t="s">
        <v>41</v>
      </c>
      <c r="P167" s="4" t="s">
        <v>74</v>
      </c>
      <c r="Q167" s="4">
        <v>65</v>
      </c>
      <c r="R167" s="4" t="s">
        <v>337</v>
      </c>
      <c r="S167" s="4" t="s">
        <v>460</v>
      </c>
      <c r="T167" s="4" t="str">
        <f t="shared" si="11"/>
        <v>Aug_P06_0001_0.4_3_ex_hi</v>
      </c>
      <c r="U167" s="4" t="str">
        <f t="shared" si="14"/>
        <v>MP4_NP_30_32.V4Lf_bc12.V4LrZ_bcr12.V4</v>
      </c>
      <c r="X167" s="4" t="s">
        <v>215</v>
      </c>
      <c r="Y167" s="8" t="str">
        <f t="shared" si="12"/>
        <v>MP4_NP_32_euk_hiseq</v>
      </c>
      <c r="AB167" s="4" t="s">
        <v>654</v>
      </c>
      <c r="AD167" s="8" t="e">
        <f t="shared" si="13"/>
        <v>#VALUE!</v>
      </c>
    </row>
    <row r="168" spans="1:30" s="17" customFormat="1">
      <c r="A168" s="17" t="s">
        <v>220</v>
      </c>
      <c r="B168" s="17" t="s">
        <v>253</v>
      </c>
      <c r="C168" s="17" t="s">
        <v>118</v>
      </c>
      <c r="D168" s="18">
        <v>21.31</v>
      </c>
      <c r="G168" s="19">
        <v>1.71</v>
      </c>
      <c r="H168" s="19">
        <v>3.67</v>
      </c>
      <c r="I168" s="17">
        <v>0.4</v>
      </c>
      <c r="J168" s="17">
        <v>3</v>
      </c>
      <c r="K168" s="17" t="s">
        <v>260</v>
      </c>
      <c r="L168" s="17" t="s">
        <v>293</v>
      </c>
      <c r="M168" s="17" t="s">
        <v>263</v>
      </c>
      <c r="P168" s="17" t="s">
        <v>74</v>
      </c>
      <c r="Q168" s="17">
        <v>65</v>
      </c>
      <c r="R168" s="17" t="s">
        <v>339</v>
      </c>
      <c r="S168" s="17" t="s">
        <v>457</v>
      </c>
      <c r="T168" s="17" t="str">
        <f t="shared" si="11"/>
        <v>Jan_B16_0001_0.4_3_ni_mi</v>
      </c>
      <c r="U168" s="17" t="s">
        <v>253</v>
      </c>
      <c r="X168" s="17" t="s">
        <v>469</v>
      </c>
      <c r="AB168" s="17" t="s">
        <v>655</v>
      </c>
      <c r="AD168" s="8" t="str">
        <f t="shared" si="13"/>
        <v>Jan_B16_0001_0.4_3</v>
      </c>
    </row>
    <row r="169" spans="1:30" s="11" customFormat="1">
      <c r="A169" s="11" t="s">
        <v>221</v>
      </c>
      <c r="B169" s="11" t="s">
        <v>254</v>
      </c>
      <c r="C169" s="11" t="s">
        <v>119</v>
      </c>
      <c r="D169" s="12">
        <v>30.52</v>
      </c>
      <c r="G169" s="13">
        <v>1.76</v>
      </c>
      <c r="H169" s="13">
        <v>2.69</v>
      </c>
      <c r="I169" s="11">
        <v>3</v>
      </c>
      <c r="J169" s="11">
        <v>180</v>
      </c>
      <c r="K169" s="11" t="s">
        <v>260</v>
      </c>
      <c r="L169" s="11" t="s">
        <v>293</v>
      </c>
      <c r="P169" s="11" t="s">
        <v>74</v>
      </c>
      <c r="Q169" s="11">
        <v>65</v>
      </c>
      <c r="R169" s="11" t="s">
        <v>339</v>
      </c>
      <c r="S169" s="11" t="s">
        <v>457</v>
      </c>
      <c r="T169" s="11" t="str">
        <f t="shared" si="11"/>
        <v>Jan_B16_0001_3_180_ni_mi</v>
      </c>
      <c r="U169" s="11" t="s">
        <v>254</v>
      </c>
      <c r="X169" s="11" t="s">
        <v>470</v>
      </c>
      <c r="AB169" s="11" t="s">
        <v>656</v>
      </c>
      <c r="AD169" s="8" t="str">
        <f t="shared" si="13"/>
        <v>Jan_B16_0001_3_180</v>
      </c>
    </row>
    <row r="170" spans="1:30" s="17" customFormat="1">
      <c r="A170" s="17" t="s">
        <v>222</v>
      </c>
      <c r="B170" s="17" t="s">
        <v>255</v>
      </c>
      <c r="C170" s="17" t="s">
        <v>124</v>
      </c>
      <c r="D170" s="18">
        <v>7.77</v>
      </c>
      <c r="G170" s="19">
        <v>1.49</v>
      </c>
      <c r="H170" s="19">
        <v>5.29</v>
      </c>
      <c r="I170" s="17">
        <v>0.4</v>
      </c>
      <c r="J170" s="17">
        <v>3</v>
      </c>
      <c r="K170" s="17" t="s">
        <v>260</v>
      </c>
      <c r="L170" s="17" t="s">
        <v>296</v>
      </c>
      <c r="P170" s="17" t="s">
        <v>74</v>
      </c>
      <c r="Q170" s="17">
        <v>65</v>
      </c>
      <c r="R170" s="17" t="s">
        <v>339</v>
      </c>
      <c r="S170" s="17" t="s">
        <v>457</v>
      </c>
      <c r="T170" s="17" t="str">
        <f t="shared" si="11"/>
        <v>Jan_B16_1000_0.4_3_ni_mi</v>
      </c>
      <c r="U170" s="17" t="s">
        <v>255</v>
      </c>
      <c r="X170" s="17" t="s">
        <v>475</v>
      </c>
      <c r="AB170" s="17" t="s">
        <v>657</v>
      </c>
      <c r="AD170" s="8" t="str">
        <f t="shared" si="13"/>
        <v>Jan_B16_1000_0.4_3</v>
      </c>
    </row>
    <row r="171" spans="1:30" s="17" customFormat="1">
      <c r="A171" s="16" t="s">
        <v>223</v>
      </c>
      <c r="B171" s="16" t="s">
        <v>256</v>
      </c>
      <c r="C171" s="17" t="s">
        <v>217</v>
      </c>
      <c r="D171" s="18">
        <v>39.49</v>
      </c>
      <c r="G171" s="19">
        <v>1.89</v>
      </c>
      <c r="H171" s="19">
        <v>2.83</v>
      </c>
      <c r="I171" s="17">
        <v>3</v>
      </c>
      <c r="J171" s="17">
        <v>180</v>
      </c>
      <c r="K171" s="17" t="s">
        <v>260</v>
      </c>
      <c r="L171" s="17" t="s">
        <v>289</v>
      </c>
      <c r="P171" s="17" t="s">
        <v>74</v>
      </c>
      <c r="Q171" s="17">
        <v>65</v>
      </c>
      <c r="R171" s="17" t="s">
        <v>339</v>
      </c>
      <c r="S171" s="17" t="s">
        <v>457</v>
      </c>
      <c r="T171" s="17" t="str">
        <f t="shared" si="11"/>
        <v>Jan_B08_0001_3_180_ni_mi</v>
      </c>
      <c r="U171" s="17" t="s">
        <v>256</v>
      </c>
      <c r="X171" s="17" t="s">
        <v>462</v>
      </c>
      <c r="AB171" s="17" t="s">
        <v>658</v>
      </c>
      <c r="AD171" s="8" t="str">
        <f t="shared" si="13"/>
        <v>Jan_B08_0001_3_180</v>
      </c>
    </row>
    <row r="172" spans="1:30" s="11" customFormat="1">
      <c r="A172" s="14" t="s">
        <v>224</v>
      </c>
      <c r="B172" s="14" t="s">
        <v>257</v>
      </c>
      <c r="C172" s="11" t="s">
        <v>115</v>
      </c>
      <c r="D172" s="12">
        <v>25.04</v>
      </c>
      <c r="G172" s="13">
        <v>1.88</v>
      </c>
      <c r="H172" s="13">
        <v>2.29</v>
      </c>
      <c r="I172" s="11">
        <v>3</v>
      </c>
      <c r="J172" s="11">
        <v>180</v>
      </c>
      <c r="K172" s="11" t="s">
        <v>260</v>
      </c>
      <c r="L172" s="11" t="s">
        <v>291</v>
      </c>
      <c r="P172" s="11" t="s">
        <v>74</v>
      </c>
      <c r="Q172" s="11">
        <v>65</v>
      </c>
      <c r="R172" s="11" t="s">
        <v>339</v>
      </c>
      <c r="S172" s="11" t="s">
        <v>457</v>
      </c>
      <c r="T172" s="11" t="str">
        <f t="shared" si="11"/>
        <v>Jan_B08_0500_3_180_ni_mi</v>
      </c>
      <c r="U172" s="11" t="s">
        <v>257</v>
      </c>
      <c r="X172" s="11" t="s">
        <v>466</v>
      </c>
      <c r="AB172" s="11" t="s">
        <v>659</v>
      </c>
      <c r="AD172" s="8" t="str">
        <f t="shared" si="13"/>
        <v>Jan_B08_0500_3_180</v>
      </c>
    </row>
    <row r="173" spans="1:30" s="17" customFormat="1">
      <c r="A173" s="16" t="s">
        <v>225</v>
      </c>
      <c r="B173" s="16" t="s">
        <v>258</v>
      </c>
      <c r="C173" s="17" t="s">
        <v>116</v>
      </c>
      <c r="D173" s="18">
        <v>6.73</v>
      </c>
      <c r="G173" s="19">
        <v>1.77</v>
      </c>
      <c r="H173" s="19">
        <v>-8.52</v>
      </c>
      <c r="I173" s="17">
        <v>0.4</v>
      </c>
      <c r="J173" s="17">
        <v>3</v>
      </c>
      <c r="K173" s="17" t="s">
        <v>260</v>
      </c>
      <c r="L173" s="17" t="s">
        <v>292</v>
      </c>
      <c r="P173" s="17" t="s">
        <v>74</v>
      </c>
      <c r="Q173" s="17">
        <v>65</v>
      </c>
      <c r="R173" s="17" t="s">
        <v>339</v>
      </c>
      <c r="S173" s="17" t="s">
        <v>457</v>
      </c>
      <c r="T173" s="17" t="str">
        <f t="shared" si="11"/>
        <v>Jan_B08_1000_0.4_3_ni_mi</v>
      </c>
      <c r="U173" s="17" t="s">
        <v>258</v>
      </c>
      <c r="X173" s="17" t="s">
        <v>467</v>
      </c>
      <c r="AB173" s="17" t="s">
        <v>660</v>
      </c>
      <c r="AD173" s="8" t="str">
        <f t="shared" si="13"/>
        <v>Jan_B08_1000_0.4_3</v>
      </c>
    </row>
    <row r="174" spans="1:30" s="17" customFormat="1">
      <c r="A174" s="16" t="s">
        <v>226</v>
      </c>
      <c r="B174" s="16" t="str">
        <f>CONCATENATE(C174,"miseq")</f>
        <v>MP2_4miseq</v>
      </c>
      <c r="C174" s="17" t="s">
        <v>103</v>
      </c>
      <c r="D174" s="18">
        <v>39.770000000000003</v>
      </c>
      <c r="G174" s="19">
        <v>1.77</v>
      </c>
      <c r="H174" s="19">
        <v>2.2000000000000002</v>
      </c>
      <c r="I174" s="17">
        <v>0.4</v>
      </c>
      <c r="J174" s="17">
        <v>3</v>
      </c>
      <c r="K174" s="17" t="s">
        <v>261</v>
      </c>
      <c r="L174" s="17" t="s">
        <v>302</v>
      </c>
      <c r="P174" s="17" t="s">
        <v>74</v>
      </c>
      <c r="Q174" s="17">
        <v>65</v>
      </c>
      <c r="R174" s="17" t="s">
        <v>339</v>
      </c>
      <c r="S174" s="17" t="s">
        <v>457</v>
      </c>
      <c r="T174" s="17" t="str">
        <f t="shared" si="11"/>
        <v>Mar_M04_0001_0.4_3_ni_mi</v>
      </c>
      <c r="U174" s="17" t="s">
        <v>267</v>
      </c>
      <c r="X174" s="17" t="s">
        <v>103</v>
      </c>
      <c r="AB174" s="17" t="s">
        <v>661</v>
      </c>
      <c r="AD174" s="8" t="str">
        <f t="shared" si="13"/>
        <v>Mar_M04_0001_0.4_3</v>
      </c>
    </row>
    <row r="175" spans="1:30" s="17" customFormat="1">
      <c r="A175" s="16" t="s">
        <v>227</v>
      </c>
      <c r="B175" s="16" t="str">
        <f t="shared" ref="B175:B200" si="15">CONCATENATE(C175,"miseq")</f>
        <v>MP2_17miseq</v>
      </c>
      <c r="C175" s="17" t="s">
        <v>105</v>
      </c>
      <c r="D175" s="18">
        <v>35.65</v>
      </c>
      <c r="G175" s="19">
        <v>1.6</v>
      </c>
      <c r="H175" s="19">
        <v>1</v>
      </c>
      <c r="I175" s="17">
        <v>0.4</v>
      </c>
      <c r="J175" s="17">
        <v>3</v>
      </c>
      <c r="K175" s="17" t="s">
        <v>261</v>
      </c>
      <c r="L175" s="17" t="s">
        <v>303</v>
      </c>
      <c r="P175" s="17" t="s">
        <v>74</v>
      </c>
      <c r="Q175" s="17">
        <v>65</v>
      </c>
      <c r="R175" s="17" t="s">
        <v>339</v>
      </c>
      <c r="S175" s="17" t="s">
        <v>457</v>
      </c>
      <c r="T175" s="17" t="str">
        <f t="shared" si="11"/>
        <v>Mar_M04_0020_0.4_3_ni_mi</v>
      </c>
      <c r="U175" s="17" t="s">
        <v>268</v>
      </c>
      <c r="X175" s="17" t="s">
        <v>105</v>
      </c>
      <c r="AB175" s="17" t="s">
        <v>662</v>
      </c>
      <c r="AD175" s="8" t="str">
        <f t="shared" si="13"/>
        <v>Mar_M04_0020_0.4_3</v>
      </c>
    </row>
    <row r="176" spans="1:30" s="17" customFormat="1">
      <c r="A176" s="16" t="s">
        <v>228</v>
      </c>
      <c r="B176" s="16" t="str">
        <f t="shared" si="15"/>
        <v>MP3_NP_7miseq</v>
      </c>
      <c r="C176" s="17" t="s">
        <v>54</v>
      </c>
      <c r="D176" s="18">
        <v>8.8870000000000005</v>
      </c>
      <c r="E176" s="17">
        <v>0.17799999999999999</v>
      </c>
      <c r="F176" s="17">
        <v>0.121</v>
      </c>
      <c r="G176" s="19">
        <v>1.47</v>
      </c>
      <c r="H176" s="19">
        <v>-3.4</v>
      </c>
      <c r="I176" s="17">
        <v>0.4</v>
      </c>
      <c r="J176" s="17">
        <v>3</v>
      </c>
      <c r="K176" s="17" t="s">
        <v>262</v>
      </c>
      <c r="L176" s="17" t="s">
        <v>308</v>
      </c>
      <c r="P176" s="17" t="s">
        <v>74</v>
      </c>
      <c r="Q176" s="17">
        <v>65</v>
      </c>
      <c r="R176" s="17" t="s">
        <v>339</v>
      </c>
      <c r="S176" s="17" t="s">
        <v>457</v>
      </c>
      <c r="T176" s="17" t="str">
        <f t="shared" si="11"/>
        <v>May_P01_0020_0.4_3_ni_mi</v>
      </c>
      <c r="U176" s="17" t="s">
        <v>269</v>
      </c>
      <c r="X176" s="17" t="s">
        <v>54</v>
      </c>
      <c r="AB176" s="17" t="s">
        <v>663</v>
      </c>
      <c r="AD176" s="8" t="str">
        <f t="shared" si="13"/>
        <v>May_P01_0020_0.4_3</v>
      </c>
    </row>
    <row r="177" spans="1:30" s="17" customFormat="1">
      <c r="A177" s="16" t="s">
        <v>230</v>
      </c>
      <c r="B177" s="16" t="str">
        <f t="shared" si="15"/>
        <v>MP3_NP_55miseq</v>
      </c>
      <c r="C177" s="17" t="s">
        <v>229</v>
      </c>
      <c r="D177" s="21">
        <v>32.57</v>
      </c>
      <c r="E177" s="17">
        <v>0.48399999999999999</v>
      </c>
      <c r="F177" s="17">
        <v>0.25700000000000001</v>
      </c>
      <c r="G177" s="22">
        <v>1.55</v>
      </c>
      <c r="H177" s="22">
        <v>0.93</v>
      </c>
      <c r="I177" s="17">
        <v>0.4</v>
      </c>
      <c r="J177" s="17">
        <v>3</v>
      </c>
      <c r="K177" s="17" t="s">
        <v>262</v>
      </c>
      <c r="L177" s="17" t="s">
        <v>310</v>
      </c>
      <c r="P177" s="17" t="s">
        <v>74</v>
      </c>
      <c r="Q177" s="17">
        <v>65</v>
      </c>
      <c r="R177" s="17" t="s">
        <v>339</v>
      </c>
      <c r="S177" s="17" t="s">
        <v>457</v>
      </c>
      <c r="T177" s="17" t="str">
        <f t="shared" si="11"/>
        <v>May_P03_0001_0.4_3_ni_mi</v>
      </c>
      <c r="U177" s="17" t="s">
        <v>270</v>
      </c>
      <c r="X177" s="17" t="s">
        <v>229</v>
      </c>
      <c r="AB177" s="17" t="s">
        <v>664</v>
      </c>
      <c r="AD177" s="8" t="str">
        <f t="shared" si="13"/>
        <v>May_P03_0001_0.4_3</v>
      </c>
    </row>
    <row r="178" spans="1:30" s="17" customFormat="1">
      <c r="A178" s="16" t="s">
        <v>235</v>
      </c>
      <c r="B178" s="16" t="str">
        <f t="shared" si="15"/>
        <v>MP3_NP_87miseq</v>
      </c>
      <c r="C178" s="17" t="s">
        <v>71</v>
      </c>
      <c r="D178" s="18">
        <v>24.71</v>
      </c>
      <c r="E178" s="17">
        <v>0.49399999999999999</v>
      </c>
      <c r="F178" s="17">
        <v>0.28499999999999998</v>
      </c>
      <c r="G178" s="19">
        <v>1.73</v>
      </c>
      <c r="H178" s="19">
        <v>3.69</v>
      </c>
      <c r="I178" s="17">
        <v>0.4</v>
      </c>
      <c r="J178" s="17">
        <v>3</v>
      </c>
      <c r="K178" s="17" t="s">
        <v>262</v>
      </c>
      <c r="L178" s="17" t="s">
        <v>311</v>
      </c>
      <c r="P178" s="17" t="s">
        <v>74</v>
      </c>
      <c r="Q178" s="17">
        <v>65</v>
      </c>
      <c r="R178" s="17" t="s">
        <v>339</v>
      </c>
      <c r="S178" s="17" t="s">
        <v>457</v>
      </c>
      <c r="T178" s="17" t="str">
        <f t="shared" si="11"/>
        <v>May_P03_0015_0.4_3_ni_mi</v>
      </c>
      <c r="U178" s="17" t="s">
        <v>271</v>
      </c>
      <c r="X178" s="17" t="s">
        <v>71</v>
      </c>
      <c r="AB178" s="17" t="s">
        <v>665</v>
      </c>
      <c r="AD178" s="8" t="str">
        <f t="shared" si="13"/>
        <v>May_P03_0015_0.4_3</v>
      </c>
    </row>
    <row r="179" spans="1:30" s="17" customFormat="1">
      <c r="A179" s="16" t="s">
        <v>234</v>
      </c>
      <c r="B179" s="16" t="str">
        <f t="shared" si="15"/>
        <v>MP3_NP_63miseq</v>
      </c>
      <c r="C179" s="17" t="s">
        <v>78</v>
      </c>
      <c r="D179" s="18">
        <v>13.49</v>
      </c>
      <c r="E179" s="17">
        <v>0.27</v>
      </c>
      <c r="F179" s="17">
        <v>0.152</v>
      </c>
      <c r="G179" s="19">
        <v>1.78</v>
      </c>
      <c r="H179" s="19">
        <v>5.24</v>
      </c>
      <c r="I179" s="17">
        <v>0.4</v>
      </c>
      <c r="J179" s="17">
        <v>3</v>
      </c>
      <c r="K179" s="17" t="s">
        <v>262</v>
      </c>
      <c r="L179" s="17" t="s">
        <v>312</v>
      </c>
      <c r="P179" s="17" t="s">
        <v>74</v>
      </c>
      <c r="Q179" s="17">
        <v>65</v>
      </c>
      <c r="R179" s="17" t="s">
        <v>339</v>
      </c>
      <c r="S179" s="17" t="s">
        <v>457</v>
      </c>
      <c r="T179" s="17" t="str">
        <f t="shared" si="11"/>
        <v>May_P03_0447_0.4_3_ni_mi</v>
      </c>
      <c r="U179" s="17" t="s">
        <v>272</v>
      </c>
      <c r="X179" s="17" t="s">
        <v>78</v>
      </c>
      <c r="AB179" s="17" t="s">
        <v>666</v>
      </c>
      <c r="AD179" s="8" t="str">
        <f t="shared" si="13"/>
        <v>May_P03_0447_0.4_3</v>
      </c>
    </row>
    <row r="180" spans="1:30" s="17" customFormat="1">
      <c r="A180" s="16" t="s">
        <v>236</v>
      </c>
      <c r="B180" s="16" t="str">
        <f t="shared" si="15"/>
        <v>MP3_NP_118miseq</v>
      </c>
      <c r="C180" s="17" t="s">
        <v>82</v>
      </c>
      <c r="D180" s="18">
        <v>27.47</v>
      </c>
      <c r="E180" s="17">
        <v>0.54900000000000004</v>
      </c>
      <c r="F180" s="17">
        <v>0.28499999999999998</v>
      </c>
      <c r="G180" s="19">
        <v>1.93</v>
      </c>
      <c r="H180" s="19">
        <v>4.43</v>
      </c>
      <c r="I180" s="17">
        <v>0.4</v>
      </c>
      <c r="J180" s="17">
        <v>3</v>
      </c>
      <c r="K180" s="17" t="s">
        <v>262</v>
      </c>
      <c r="L180" s="17" t="s">
        <v>313</v>
      </c>
      <c r="P180" s="17" t="s">
        <v>74</v>
      </c>
      <c r="Q180" s="17">
        <v>65</v>
      </c>
      <c r="R180" s="17" t="s">
        <v>339</v>
      </c>
      <c r="S180" s="17" t="s">
        <v>457</v>
      </c>
      <c r="T180" s="17" t="str">
        <f t="shared" si="11"/>
        <v>May_P04_0001_0.4_3_ni_mi</v>
      </c>
      <c r="U180" s="17" t="s">
        <v>273</v>
      </c>
      <c r="X180" s="17" t="s">
        <v>82</v>
      </c>
      <c r="AB180" s="17" t="s">
        <v>667</v>
      </c>
      <c r="AD180" s="8" t="str">
        <f t="shared" si="13"/>
        <v>May_P04_0001_0.4_3</v>
      </c>
    </row>
    <row r="181" spans="1:30" s="17" customFormat="1">
      <c r="A181" s="16" t="s">
        <v>237</v>
      </c>
      <c r="B181" s="16" t="str">
        <f t="shared" si="15"/>
        <v>MP3_NP_114miseq</v>
      </c>
      <c r="C181" s="17" t="s">
        <v>83</v>
      </c>
      <c r="D181" s="18">
        <v>63.81</v>
      </c>
      <c r="E181" s="17">
        <v>1.276</v>
      </c>
      <c r="F181" s="17">
        <v>0.69099999999999995</v>
      </c>
      <c r="G181" s="19">
        <v>1.85</v>
      </c>
      <c r="H181" s="19">
        <v>2.61</v>
      </c>
      <c r="I181" s="17">
        <v>3</v>
      </c>
      <c r="J181" s="17">
        <v>10</v>
      </c>
      <c r="K181" s="17" t="s">
        <v>262</v>
      </c>
      <c r="L181" s="17" t="s">
        <v>313</v>
      </c>
      <c r="P181" s="17" t="s">
        <v>74</v>
      </c>
      <c r="Q181" s="17">
        <v>65</v>
      </c>
      <c r="R181" s="17" t="s">
        <v>339</v>
      </c>
      <c r="S181" s="17" t="s">
        <v>457</v>
      </c>
      <c r="T181" s="17" t="str">
        <f t="shared" si="11"/>
        <v>May_P04_0001_3_10_ni_mi</v>
      </c>
      <c r="U181" s="17" t="s">
        <v>274</v>
      </c>
      <c r="X181" s="17" t="s">
        <v>83</v>
      </c>
      <c r="AB181" s="17" t="s">
        <v>668</v>
      </c>
      <c r="AD181" s="8" t="str">
        <f t="shared" si="13"/>
        <v>May_P04_0001_3_10</v>
      </c>
    </row>
    <row r="182" spans="1:30" s="17" customFormat="1">
      <c r="A182" s="16" t="s">
        <v>232</v>
      </c>
      <c r="B182" s="16" t="str">
        <f t="shared" si="15"/>
        <v>MP3_NP_111miseq</v>
      </c>
      <c r="C182" s="17" t="s">
        <v>92</v>
      </c>
      <c r="D182" s="18">
        <v>4.9640000000000004</v>
      </c>
      <c r="E182" s="17">
        <v>9.9000000000000005E-2</v>
      </c>
      <c r="F182" s="17">
        <v>0.10299999999999999</v>
      </c>
      <c r="G182" s="19">
        <v>0.96</v>
      </c>
      <c r="H182" s="19">
        <v>-0.49</v>
      </c>
      <c r="I182" s="17">
        <v>0.4</v>
      </c>
      <c r="J182" s="17">
        <v>3</v>
      </c>
      <c r="K182" s="17" t="s">
        <v>262</v>
      </c>
      <c r="L182" s="17" t="s">
        <v>315</v>
      </c>
      <c r="P182" s="17" t="s">
        <v>74</v>
      </c>
      <c r="Q182" s="17">
        <v>65</v>
      </c>
      <c r="R182" s="17" t="s">
        <v>339</v>
      </c>
      <c r="S182" s="17" t="s">
        <v>457</v>
      </c>
      <c r="T182" s="17" t="str">
        <f t="shared" si="11"/>
        <v>May_P04_0500_0.4_3_ni_mi</v>
      </c>
      <c r="U182" s="17" t="s">
        <v>275</v>
      </c>
      <c r="X182" s="17" t="s">
        <v>92</v>
      </c>
      <c r="AB182" s="17" t="s">
        <v>669</v>
      </c>
      <c r="AD182" s="8" t="str">
        <f t="shared" si="13"/>
        <v>May_P04_0500_0.4_3</v>
      </c>
    </row>
    <row r="183" spans="1:30" s="17" customFormat="1">
      <c r="A183" s="16" t="s">
        <v>233</v>
      </c>
      <c r="B183" s="16" t="str">
        <f t="shared" si="15"/>
        <v>MP3_NP_107miseq</v>
      </c>
      <c r="C183" s="17" t="s">
        <v>93</v>
      </c>
      <c r="D183" s="18">
        <v>16.86</v>
      </c>
      <c r="E183" s="17">
        <v>0.33700000000000002</v>
      </c>
      <c r="F183" s="17">
        <v>0.20599999999999999</v>
      </c>
      <c r="G183" s="19">
        <v>1.64</v>
      </c>
      <c r="H183" s="19">
        <v>8.39</v>
      </c>
      <c r="I183" s="17">
        <v>3</v>
      </c>
      <c r="J183" s="17">
        <v>10</v>
      </c>
      <c r="K183" s="17" t="s">
        <v>262</v>
      </c>
      <c r="L183" s="17" t="s">
        <v>315</v>
      </c>
      <c r="P183" s="17" t="s">
        <v>74</v>
      </c>
      <c r="Q183" s="17">
        <v>65</v>
      </c>
      <c r="R183" s="17" t="s">
        <v>339</v>
      </c>
      <c r="S183" s="17" t="s">
        <v>457</v>
      </c>
      <c r="T183" s="17" t="str">
        <f t="shared" si="11"/>
        <v>May_P04_0500_3_10_ni_mi</v>
      </c>
      <c r="U183" s="17" t="s">
        <v>276</v>
      </c>
      <c r="X183" s="17" t="s">
        <v>93</v>
      </c>
      <c r="AB183" s="17" t="s">
        <v>670</v>
      </c>
      <c r="AD183" s="8" t="str">
        <f t="shared" si="13"/>
        <v>May_P04_0500_3_10</v>
      </c>
    </row>
    <row r="184" spans="1:30" s="17" customFormat="1">
      <c r="A184" s="16" t="s">
        <v>243</v>
      </c>
      <c r="B184" s="16" t="str">
        <f t="shared" si="15"/>
        <v>MP3_NP_99miseq</v>
      </c>
      <c r="C184" s="17" t="s">
        <v>98</v>
      </c>
      <c r="D184" s="18">
        <v>9.6690000000000005</v>
      </c>
      <c r="E184" s="17">
        <v>0.193</v>
      </c>
      <c r="F184" s="17">
        <v>0.108</v>
      </c>
      <c r="G184" s="19">
        <v>1.79</v>
      </c>
      <c r="H184" s="19">
        <v>-1.77</v>
      </c>
      <c r="I184" s="17">
        <v>3</v>
      </c>
      <c r="J184" s="17">
        <v>10</v>
      </c>
      <c r="K184" s="17" t="s">
        <v>262</v>
      </c>
      <c r="L184" s="17" t="s">
        <v>316</v>
      </c>
      <c r="P184" s="17" t="s">
        <v>74</v>
      </c>
      <c r="Q184" s="17">
        <v>65</v>
      </c>
      <c r="R184" s="17" t="s">
        <v>339</v>
      </c>
      <c r="S184" s="17" t="s">
        <v>457</v>
      </c>
      <c r="T184" s="17" t="str">
        <f t="shared" si="11"/>
        <v>May_P04_1000_3_10_ni_mi</v>
      </c>
      <c r="U184" s="17" t="s">
        <v>277</v>
      </c>
      <c r="X184" s="17" t="s">
        <v>98</v>
      </c>
      <c r="AB184" s="17" t="s">
        <v>671</v>
      </c>
      <c r="AD184" s="8" t="str">
        <f t="shared" si="13"/>
        <v>May_P04_1000_3_10</v>
      </c>
    </row>
    <row r="185" spans="1:30" s="11" customFormat="1" ht="15">
      <c r="A185" s="15" t="s">
        <v>449</v>
      </c>
      <c r="B185" s="14" t="s">
        <v>450</v>
      </c>
      <c r="C185" s="11" t="s">
        <v>137</v>
      </c>
      <c r="D185" s="12">
        <v>196.53</v>
      </c>
      <c r="G185" s="13">
        <v>1.9</v>
      </c>
      <c r="H185" s="13">
        <v>2.25</v>
      </c>
      <c r="I185" s="11">
        <v>50</v>
      </c>
      <c r="J185" s="11">
        <v>200</v>
      </c>
      <c r="K185" s="11" t="s">
        <v>264</v>
      </c>
      <c r="L185" s="11" t="s">
        <v>317</v>
      </c>
      <c r="P185" s="11" t="s">
        <v>74</v>
      </c>
      <c r="Q185" s="11">
        <v>65</v>
      </c>
      <c r="R185" s="11" t="s">
        <v>339</v>
      </c>
      <c r="S185" s="11" t="s">
        <v>457</v>
      </c>
      <c r="T185" s="11" t="str">
        <f t="shared" ref="T185:T186" si="16">CONCATENATE(L185,"_",I185,"_",J185,"_",R185,"_",S185)</f>
        <v>Aug_P05_0001_50_200_ni_mi</v>
      </c>
      <c r="U185" s="14" t="s">
        <v>450</v>
      </c>
      <c r="X185" s="11" t="s">
        <v>137</v>
      </c>
      <c r="AB185" s="11" t="s">
        <v>672</v>
      </c>
      <c r="AD185" s="8" t="str">
        <f t="shared" si="13"/>
        <v>Aug_P05_0001_50_200</v>
      </c>
    </row>
    <row r="186" spans="1:30" s="11" customFormat="1" ht="15">
      <c r="A186" s="15" t="s">
        <v>443</v>
      </c>
      <c r="B186" s="14" t="s">
        <v>451</v>
      </c>
      <c r="C186" s="11" t="s">
        <v>147</v>
      </c>
      <c r="D186" s="12">
        <v>4.4000000000000004</v>
      </c>
      <c r="G186" s="13">
        <v>1.98</v>
      </c>
      <c r="H186" s="13">
        <v>3.06</v>
      </c>
      <c r="I186" s="11">
        <v>50</v>
      </c>
      <c r="J186" s="11">
        <v>200</v>
      </c>
      <c r="K186" s="11" t="s">
        <v>264</v>
      </c>
      <c r="L186" s="11" t="s">
        <v>319</v>
      </c>
      <c r="P186" s="11" t="s">
        <v>74</v>
      </c>
      <c r="Q186" s="11">
        <v>65</v>
      </c>
      <c r="R186" s="11" t="s">
        <v>339</v>
      </c>
      <c r="S186" s="11" t="s">
        <v>457</v>
      </c>
      <c r="T186" s="11" t="str">
        <f t="shared" si="16"/>
        <v>Aug_P05_0213_50_200_ni_mi</v>
      </c>
      <c r="U186" s="14" t="s">
        <v>451</v>
      </c>
      <c r="X186" s="11" t="s">
        <v>147</v>
      </c>
      <c r="AB186" s="11" t="s">
        <v>673</v>
      </c>
      <c r="AD186" s="8" t="str">
        <f t="shared" si="13"/>
        <v>Aug_P05_0213_50_200</v>
      </c>
    </row>
    <row r="187" spans="1:30" s="17" customFormat="1">
      <c r="A187" s="16" t="s">
        <v>239</v>
      </c>
      <c r="B187" s="16" t="str">
        <f t="shared" si="15"/>
        <v>MP4_NP_30miseq</v>
      </c>
      <c r="C187" s="17" t="s">
        <v>150</v>
      </c>
      <c r="D187" s="18">
        <v>103.5</v>
      </c>
      <c r="G187" s="19">
        <v>1.82</v>
      </c>
      <c r="H187" s="19">
        <v>2.0299999999999998</v>
      </c>
      <c r="I187" s="17">
        <v>0.4</v>
      </c>
      <c r="J187" s="17">
        <v>3</v>
      </c>
      <c r="K187" s="17" t="s">
        <v>264</v>
      </c>
      <c r="L187" s="17" t="s">
        <v>320</v>
      </c>
      <c r="P187" s="17" t="s">
        <v>74</v>
      </c>
      <c r="Q187" s="17">
        <v>65</v>
      </c>
      <c r="R187" s="17" t="s">
        <v>339</v>
      </c>
      <c r="S187" s="17" t="s">
        <v>457</v>
      </c>
      <c r="T187" s="17" t="str">
        <f t="shared" si="11"/>
        <v>Aug_P06_0001_0.4_3_ni_mi</v>
      </c>
      <c r="U187" s="17" t="s">
        <v>278</v>
      </c>
      <c r="X187" s="17" t="s">
        <v>150</v>
      </c>
      <c r="AB187" s="17" t="s">
        <v>674</v>
      </c>
      <c r="AD187" s="8" t="str">
        <f t="shared" si="13"/>
        <v>Aug_P06_0001_0.4_3</v>
      </c>
    </row>
    <row r="188" spans="1:30" s="17" customFormat="1">
      <c r="A188" s="16" t="s">
        <v>244</v>
      </c>
      <c r="B188" s="16" t="str">
        <f t="shared" si="15"/>
        <v>MP4_NP_34miseq</v>
      </c>
      <c r="C188" s="17" t="s">
        <v>155</v>
      </c>
      <c r="D188" s="18">
        <v>62.68</v>
      </c>
      <c r="G188" s="19">
        <v>1.89</v>
      </c>
      <c r="H188" s="19">
        <v>2.2599999999999998</v>
      </c>
      <c r="I188" s="17">
        <v>3</v>
      </c>
      <c r="J188" s="17">
        <v>10</v>
      </c>
      <c r="K188" s="17" t="s">
        <v>264</v>
      </c>
      <c r="L188" s="17" t="s">
        <v>321</v>
      </c>
      <c r="P188" s="17" t="s">
        <v>74</v>
      </c>
      <c r="Q188" s="17">
        <v>65</v>
      </c>
      <c r="R188" s="17" t="s">
        <v>339</v>
      </c>
      <c r="S188" s="17" t="s">
        <v>457</v>
      </c>
      <c r="T188" s="17" t="str">
        <f t="shared" si="11"/>
        <v>Aug_P06_0024_3_10_ni_mi</v>
      </c>
      <c r="U188" s="17" t="s">
        <v>279</v>
      </c>
      <c r="X188" s="17" t="s">
        <v>155</v>
      </c>
      <c r="AB188" s="17" t="s">
        <v>675</v>
      </c>
      <c r="AD188" s="8" t="str">
        <f t="shared" si="13"/>
        <v>Aug_P06_0024_3_10</v>
      </c>
    </row>
    <row r="189" spans="1:30" s="17" customFormat="1">
      <c r="A189" s="16" t="s">
        <v>238</v>
      </c>
      <c r="B189" s="16" t="str">
        <f t="shared" si="15"/>
        <v>MP4_NP_38miseq</v>
      </c>
      <c r="C189" s="17" t="s">
        <v>154</v>
      </c>
      <c r="D189" s="18">
        <v>124.62</v>
      </c>
      <c r="G189" s="19">
        <v>1.89</v>
      </c>
      <c r="H189" s="19">
        <v>2.5099999999999998</v>
      </c>
      <c r="I189" s="17">
        <v>0.4</v>
      </c>
      <c r="J189" s="17">
        <v>3</v>
      </c>
      <c r="K189" s="17" t="s">
        <v>264</v>
      </c>
      <c r="L189" s="17" t="s">
        <v>321</v>
      </c>
      <c r="P189" s="17" t="s">
        <v>74</v>
      </c>
      <c r="Q189" s="17">
        <v>65</v>
      </c>
      <c r="R189" s="17" t="s">
        <v>339</v>
      </c>
      <c r="S189" s="17" t="s">
        <v>457</v>
      </c>
      <c r="T189" s="17" t="str">
        <f t="shared" si="11"/>
        <v>Aug_P06_0024_0.4_3_ni_mi</v>
      </c>
      <c r="U189" s="17" t="s">
        <v>280</v>
      </c>
      <c r="X189" s="17" t="s">
        <v>154</v>
      </c>
      <c r="AB189" s="17" t="s">
        <v>676</v>
      </c>
      <c r="AD189" s="8" t="str">
        <f t="shared" si="13"/>
        <v>Aug_P06_0024_0.4_3</v>
      </c>
    </row>
    <row r="190" spans="1:30" s="17" customFormat="1">
      <c r="A190" s="16" t="s">
        <v>247</v>
      </c>
      <c r="B190" s="16" t="str">
        <f t="shared" si="15"/>
        <v>MP4_MI_48miseq</v>
      </c>
      <c r="C190" s="17" t="s">
        <v>162</v>
      </c>
      <c r="D190" s="18">
        <v>10.67</v>
      </c>
      <c r="G190" s="19">
        <v>1.76</v>
      </c>
      <c r="H190" s="19">
        <v>0.99</v>
      </c>
      <c r="I190" s="17">
        <v>10</v>
      </c>
      <c r="J190" s="17">
        <v>50</v>
      </c>
      <c r="K190" s="17" t="s">
        <v>264</v>
      </c>
      <c r="L190" s="17" t="s">
        <v>322</v>
      </c>
      <c r="P190" s="17" t="s">
        <v>74</v>
      </c>
      <c r="Q190" s="17">
        <v>65</v>
      </c>
      <c r="R190" s="17" t="s">
        <v>339</v>
      </c>
      <c r="S190" s="17" t="s">
        <v>457</v>
      </c>
      <c r="T190" s="17" t="str">
        <f t="shared" si="11"/>
        <v>Aug_P06_0500_10_50_ni_mi</v>
      </c>
      <c r="U190" s="17" t="s">
        <v>281</v>
      </c>
      <c r="X190" s="17" t="s">
        <v>162</v>
      </c>
      <c r="AB190" s="17" t="s">
        <v>677</v>
      </c>
      <c r="AD190" s="8" t="str">
        <f t="shared" si="13"/>
        <v>Aug_P06_0500_10_50</v>
      </c>
    </row>
    <row r="191" spans="1:30" s="17" customFormat="1" ht="15">
      <c r="A191" s="20" t="s">
        <v>444</v>
      </c>
      <c r="B191" s="16" t="s">
        <v>452</v>
      </c>
      <c r="C191" s="17" t="s">
        <v>159</v>
      </c>
      <c r="D191" s="18">
        <v>25.85</v>
      </c>
      <c r="G191" s="19">
        <v>1.82</v>
      </c>
      <c r="H191" s="19">
        <v>2.0099999999999998</v>
      </c>
      <c r="I191" s="17">
        <v>50</v>
      </c>
      <c r="J191" s="17">
        <v>200</v>
      </c>
      <c r="K191" s="17" t="s">
        <v>264</v>
      </c>
      <c r="L191" s="17" t="s">
        <v>321</v>
      </c>
      <c r="P191" s="17" t="s">
        <v>335</v>
      </c>
      <c r="Q191" s="17">
        <v>65</v>
      </c>
      <c r="R191" s="17" t="s">
        <v>334</v>
      </c>
      <c r="S191" s="17" t="s">
        <v>457</v>
      </c>
      <c r="T191" s="17" t="str">
        <f t="shared" si="11"/>
        <v>Aug_P06_0024_50_200_nh_mi</v>
      </c>
      <c r="U191" s="16" t="s">
        <v>452</v>
      </c>
      <c r="X191" s="17" t="s">
        <v>159</v>
      </c>
      <c r="AB191" s="17" t="s">
        <v>678</v>
      </c>
      <c r="AD191" s="8" t="e">
        <f t="shared" si="13"/>
        <v>#VALUE!</v>
      </c>
    </row>
    <row r="192" spans="1:30" s="17" customFormat="1">
      <c r="A192" s="16" t="s">
        <v>248</v>
      </c>
      <c r="B192" s="16" t="str">
        <f t="shared" si="15"/>
        <v>MP4_MI_66miseq</v>
      </c>
      <c r="C192" s="17" t="s">
        <v>174</v>
      </c>
      <c r="D192" s="18">
        <v>130.97999999999999</v>
      </c>
      <c r="G192" s="19">
        <v>1.88</v>
      </c>
      <c r="H192" s="19">
        <v>1.96</v>
      </c>
      <c r="I192" s="17">
        <v>10</v>
      </c>
      <c r="J192" s="17">
        <v>50</v>
      </c>
      <c r="K192" s="17" t="s">
        <v>264</v>
      </c>
      <c r="L192" s="17" t="s">
        <v>325</v>
      </c>
      <c r="P192" s="17" t="s">
        <v>74</v>
      </c>
      <c r="Q192" s="17">
        <v>65</v>
      </c>
      <c r="R192" s="17" t="s">
        <v>339</v>
      </c>
      <c r="S192" s="17" t="s">
        <v>457</v>
      </c>
      <c r="T192" s="17" t="str">
        <f t="shared" si="11"/>
        <v>Aug_P07_0025_10_50_ni_mi</v>
      </c>
      <c r="U192" s="17" t="s">
        <v>282</v>
      </c>
      <c r="X192" s="17" t="s">
        <v>174</v>
      </c>
      <c r="AB192" s="17" t="s">
        <v>679</v>
      </c>
      <c r="AD192" s="8" t="str">
        <f t="shared" si="13"/>
        <v>Aug_P07_0025_10_50</v>
      </c>
    </row>
    <row r="193" spans="1:30" s="17" customFormat="1">
      <c r="A193" s="16" t="s">
        <v>246</v>
      </c>
      <c r="B193" s="16" t="str">
        <f t="shared" si="15"/>
        <v>MP4_NP_66miseq</v>
      </c>
      <c r="C193" s="17" t="s">
        <v>173</v>
      </c>
      <c r="D193" s="18">
        <v>177.15</v>
      </c>
      <c r="G193" s="19">
        <v>1.93</v>
      </c>
      <c r="H193" s="19">
        <v>2.44</v>
      </c>
      <c r="I193" s="17">
        <v>3</v>
      </c>
      <c r="J193" s="17">
        <v>10</v>
      </c>
      <c r="K193" s="17" t="s">
        <v>264</v>
      </c>
      <c r="L193" s="17" t="s">
        <v>325</v>
      </c>
      <c r="P193" s="17" t="s">
        <v>74</v>
      </c>
      <c r="Q193" s="17">
        <v>65</v>
      </c>
      <c r="R193" s="17" t="s">
        <v>339</v>
      </c>
      <c r="S193" s="17" t="s">
        <v>457</v>
      </c>
      <c r="T193" s="17" t="str">
        <f t="shared" si="11"/>
        <v>Aug_P07_0025_3_10_ni_mi</v>
      </c>
      <c r="U193" s="17" t="s">
        <v>283</v>
      </c>
      <c r="X193" s="17" t="s">
        <v>173</v>
      </c>
      <c r="AB193" s="17" t="s">
        <v>680</v>
      </c>
      <c r="AD193" s="8" t="str">
        <f t="shared" si="13"/>
        <v>Aug_P07_0025_3_10</v>
      </c>
    </row>
    <row r="194" spans="1:30" s="17" customFormat="1">
      <c r="A194" s="16" t="s">
        <v>240</v>
      </c>
      <c r="B194" s="16" t="str">
        <f t="shared" si="15"/>
        <v>MP4_NP_86miseq</v>
      </c>
      <c r="C194" s="17" t="s">
        <v>178</v>
      </c>
      <c r="D194" s="18">
        <v>20.46</v>
      </c>
      <c r="G194" s="19">
        <v>1.82</v>
      </c>
      <c r="H194" s="19">
        <v>3.83</v>
      </c>
      <c r="I194" s="17">
        <v>0.4</v>
      </c>
      <c r="J194" s="17">
        <v>3</v>
      </c>
      <c r="K194" s="17" t="s">
        <v>264</v>
      </c>
      <c r="L194" s="17" t="s">
        <v>326</v>
      </c>
      <c r="P194" s="17" t="s">
        <v>74</v>
      </c>
      <c r="Q194" s="17">
        <v>65</v>
      </c>
      <c r="R194" s="17" t="s">
        <v>339</v>
      </c>
      <c r="S194" s="17" t="s">
        <v>457</v>
      </c>
      <c r="T194" s="17" t="str">
        <f t="shared" si="11"/>
        <v>Aug_P07_0500_0.4_3_ni_mi</v>
      </c>
      <c r="U194" s="17" t="s">
        <v>284</v>
      </c>
      <c r="X194" s="17" t="s">
        <v>178</v>
      </c>
      <c r="AB194" s="17" t="s">
        <v>681</v>
      </c>
      <c r="AD194" s="8" t="str">
        <f t="shared" si="13"/>
        <v>Aug_P07_0500_0.4_3</v>
      </c>
    </row>
    <row r="195" spans="1:30" s="17" customFormat="1">
      <c r="A195" s="16" t="s">
        <v>245</v>
      </c>
      <c r="B195" s="16" t="str">
        <f t="shared" si="15"/>
        <v>MP4_NP_74miseq</v>
      </c>
      <c r="C195" s="17" t="s">
        <v>183</v>
      </c>
      <c r="D195" s="18">
        <v>3.61</v>
      </c>
      <c r="G195" s="19">
        <v>2.75</v>
      </c>
      <c r="H195" s="19">
        <v>4.71</v>
      </c>
      <c r="I195" s="17">
        <v>3</v>
      </c>
      <c r="J195" s="17">
        <v>10</v>
      </c>
      <c r="K195" s="17" t="s">
        <v>264</v>
      </c>
      <c r="L195" s="17" t="s">
        <v>327</v>
      </c>
      <c r="P195" s="17" t="s">
        <v>74</v>
      </c>
      <c r="Q195" s="17">
        <v>65</v>
      </c>
      <c r="R195" s="17" t="s">
        <v>339</v>
      </c>
      <c r="S195" s="17" t="s">
        <v>457</v>
      </c>
      <c r="T195" s="17" t="str">
        <f t="shared" si="11"/>
        <v>Aug_P07_1000_3_10_ni_mi</v>
      </c>
      <c r="U195" s="17" t="s">
        <v>285</v>
      </c>
      <c r="X195" s="17" t="s">
        <v>183</v>
      </c>
      <c r="AB195" s="17" t="s">
        <v>682</v>
      </c>
      <c r="AD195" s="8" t="str">
        <f t="shared" ref="AD195:AD201" si="17">LEFT(AB195,FIND("_ni",AB195)-1)</f>
        <v>Aug_P07_1000_3_10</v>
      </c>
    </row>
    <row r="196" spans="1:30" s="11" customFormat="1" ht="15">
      <c r="A196" s="15" t="s">
        <v>445</v>
      </c>
      <c r="B196" s="14" t="s">
        <v>453</v>
      </c>
      <c r="C196" s="11" t="s">
        <v>188</v>
      </c>
      <c r="D196" s="12">
        <v>3.23</v>
      </c>
      <c r="G196" s="13">
        <v>1.54</v>
      </c>
      <c r="H196" s="13">
        <v>-1.1299999999999999</v>
      </c>
      <c r="I196" s="11">
        <v>50</v>
      </c>
      <c r="J196" s="11">
        <v>200</v>
      </c>
      <c r="K196" s="11" t="s">
        <v>265</v>
      </c>
      <c r="L196" s="11" t="s">
        <v>328</v>
      </c>
      <c r="P196" s="11" t="s">
        <v>74</v>
      </c>
      <c r="Q196" s="11">
        <v>65</v>
      </c>
      <c r="R196" s="11" t="s">
        <v>339</v>
      </c>
      <c r="S196" s="11" t="s">
        <v>457</v>
      </c>
      <c r="T196" s="11" t="str">
        <f t="shared" ref="T196:T197" si="18">CONCATENATE(L196,"_",I196,"_",J196,"_",R196,"_",S196)</f>
        <v>Nov_N02_0020_50_200_ni_mi</v>
      </c>
      <c r="U196" s="14" t="s">
        <v>453</v>
      </c>
      <c r="X196" s="11" t="s">
        <v>188</v>
      </c>
      <c r="AB196" s="11" t="s">
        <v>683</v>
      </c>
      <c r="AD196" s="8" t="str">
        <f t="shared" si="17"/>
        <v>Nov_N02_0020_50_200</v>
      </c>
    </row>
    <row r="197" spans="1:30" s="11" customFormat="1" ht="15">
      <c r="A197" s="15" t="s">
        <v>446</v>
      </c>
      <c r="B197" s="14" t="s">
        <v>454</v>
      </c>
      <c r="C197" s="11" t="s">
        <v>195</v>
      </c>
      <c r="D197" s="12">
        <v>2.12</v>
      </c>
      <c r="G197" s="13">
        <v>2.41</v>
      </c>
      <c r="H197" s="13">
        <v>-0.4</v>
      </c>
      <c r="I197" s="11">
        <v>50</v>
      </c>
      <c r="J197" s="11">
        <v>200</v>
      </c>
      <c r="K197" s="11" t="s">
        <v>265</v>
      </c>
      <c r="L197" s="11" t="s">
        <v>329</v>
      </c>
      <c r="P197" s="11" t="s">
        <v>74</v>
      </c>
      <c r="Q197" s="11">
        <v>65</v>
      </c>
      <c r="R197" s="11" t="s">
        <v>339</v>
      </c>
      <c r="S197" s="11" t="s">
        <v>457</v>
      </c>
      <c r="T197" s="11" t="str">
        <f t="shared" si="18"/>
        <v>Nov_N03_0020_50_200_ni_mi</v>
      </c>
      <c r="U197" s="14" t="s">
        <v>454</v>
      </c>
      <c r="X197" s="11" t="s">
        <v>195</v>
      </c>
      <c r="AB197" s="11" t="s">
        <v>684</v>
      </c>
      <c r="AD197" s="8" t="str">
        <f t="shared" si="17"/>
        <v>Nov_N03_0020_50_200</v>
      </c>
    </row>
    <row r="198" spans="1:30" s="17" customFormat="1">
      <c r="A198" s="16" t="s">
        <v>241</v>
      </c>
      <c r="B198" s="16" t="str">
        <f t="shared" si="15"/>
        <v>MP5_NP_35miseq</v>
      </c>
      <c r="C198" s="17" t="s">
        <v>192</v>
      </c>
      <c r="D198" s="18">
        <v>2.5299999999999998</v>
      </c>
      <c r="G198" s="19"/>
      <c r="H198" s="19"/>
      <c r="I198" s="17">
        <v>0.4</v>
      </c>
      <c r="J198" s="17">
        <v>3</v>
      </c>
      <c r="K198" s="17" t="s">
        <v>265</v>
      </c>
      <c r="L198" s="17" t="s">
        <v>329</v>
      </c>
      <c r="P198" s="17" t="s">
        <v>74</v>
      </c>
      <c r="Q198" s="17">
        <v>65</v>
      </c>
      <c r="R198" s="17" t="s">
        <v>339</v>
      </c>
      <c r="S198" s="17" t="s">
        <v>457</v>
      </c>
      <c r="T198" s="17" t="str">
        <f t="shared" si="11"/>
        <v>Nov_N03_0020_0.4_3_ni_mi</v>
      </c>
      <c r="U198" s="17" t="s">
        <v>286</v>
      </c>
      <c r="X198" s="17" t="s">
        <v>192</v>
      </c>
      <c r="AB198" s="17" t="s">
        <v>685</v>
      </c>
      <c r="AD198" s="8" t="str">
        <f t="shared" si="17"/>
        <v>Nov_N03_0020_0.4_3</v>
      </c>
    </row>
    <row r="199" spans="1:30" s="17" customFormat="1" ht="15">
      <c r="A199" s="20" t="s">
        <v>447</v>
      </c>
      <c r="B199" s="16" t="s">
        <v>455</v>
      </c>
      <c r="C199" s="17" t="s">
        <v>196</v>
      </c>
      <c r="D199" s="18">
        <v>1.34</v>
      </c>
      <c r="G199" s="19">
        <v>2.56</v>
      </c>
      <c r="H199" s="19">
        <v>-0.41</v>
      </c>
      <c r="I199" s="17">
        <v>10</v>
      </c>
      <c r="J199" s="17">
        <v>50</v>
      </c>
      <c r="K199" s="17" t="s">
        <v>265</v>
      </c>
      <c r="L199" s="17" t="s">
        <v>329</v>
      </c>
      <c r="P199" s="17" t="s">
        <v>335</v>
      </c>
      <c r="Q199" s="17">
        <v>65</v>
      </c>
      <c r="R199" s="17" t="s">
        <v>334</v>
      </c>
      <c r="S199" s="17" t="s">
        <v>457</v>
      </c>
      <c r="T199" s="17" t="str">
        <f t="shared" ref="T199" si="19">CONCATENATE(L199,"_",I199,"_",J199,"_",R199,"_",S199)</f>
        <v>Nov_N03_0020_10_50_nh_mi</v>
      </c>
      <c r="U199" s="16" t="s">
        <v>455</v>
      </c>
      <c r="X199" s="17" t="s">
        <v>196</v>
      </c>
      <c r="AB199" s="17" t="s">
        <v>686</v>
      </c>
      <c r="AD199" s="8" t="e">
        <f t="shared" si="17"/>
        <v>#VALUE!</v>
      </c>
    </row>
    <row r="200" spans="1:30" s="17" customFormat="1">
      <c r="A200" s="16" t="s">
        <v>242</v>
      </c>
      <c r="B200" s="16" t="str">
        <f t="shared" si="15"/>
        <v>MP5_NP_59miseq</v>
      </c>
      <c r="C200" s="17" t="s">
        <v>202</v>
      </c>
      <c r="D200" s="18">
        <v>1.19</v>
      </c>
      <c r="G200" s="19"/>
      <c r="H200" s="19"/>
      <c r="I200" s="17">
        <v>0.4</v>
      </c>
      <c r="J200" s="17">
        <v>3</v>
      </c>
      <c r="K200" s="17" t="s">
        <v>265</v>
      </c>
      <c r="L200" s="17" t="s">
        <v>331</v>
      </c>
      <c r="P200" s="17" t="s">
        <v>74</v>
      </c>
      <c r="Q200" s="17">
        <v>65</v>
      </c>
      <c r="R200" s="17" t="s">
        <v>339</v>
      </c>
      <c r="S200" s="17" t="s">
        <v>457</v>
      </c>
      <c r="T200" s="17" t="str">
        <f t="shared" si="11"/>
        <v>Nov_N04_0020_0.4_3_ni_mi</v>
      </c>
      <c r="U200" s="17" t="s">
        <v>287</v>
      </c>
      <c r="X200" s="17" t="s">
        <v>202</v>
      </c>
      <c r="AB200" s="17" t="s">
        <v>687</v>
      </c>
      <c r="AD200" s="8" t="str">
        <f t="shared" si="17"/>
        <v>Nov_N04_0020_0.4_3</v>
      </c>
    </row>
    <row r="201" spans="1:30" s="11" customFormat="1" ht="15">
      <c r="A201" s="15" t="s">
        <v>448</v>
      </c>
      <c r="B201" s="11" t="s">
        <v>456</v>
      </c>
      <c r="C201" s="11" t="s">
        <v>208</v>
      </c>
      <c r="D201" s="12">
        <v>2.27</v>
      </c>
      <c r="G201" s="13">
        <v>1.27</v>
      </c>
      <c r="H201" s="13">
        <v>-1.72</v>
      </c>
      <c r="I201" s="11">
        <v>10</v>
      </c>
      <c r="J201" s="11">
        <v>50</v>
      </c>
      <c r="K201" s="11" t="s">
        <v>265</v>
      </c>
      <c r="L201" s="11" t="s">
        <v>332</v>
      </c>
      <c r="P201" s="11" t="s">
        <v>74</v>
      </c>
      <c r="Q201" s="11">
        <v>65</v>
      </c>
      <c r="R201" s="11" t="s">
        <v>339</v>
      </c>
      <c r="S201" s="11" t="s">
        <v>457</v>
      </c>
      <c r="T201" s="11" t="str">
        <f t="shared" ref="T201" si="20">CONCATENATE(L201,"_",I201,"_",J201,"_",R201,"_",S201)</f>
        <v>Nov_N04_1000_10_50_ni_mi</v>
      </c>
      <c r="U201" s="11" t="s">
        <v>456</v>
      </c>
      <c r="X201" s="11" t="s">
        <v>208</v>
      </c>
      <c r="AB201" s="11" t="s">
        <v>688</v>
      </c>
      <c r="AD201" s="8" t="str">
        <f t="shared" si="17"/>
        <v>Nov_N04_1000_10_50</v>
      </c>
    </row>
    <row r="202" spans="1:30" s="11" customFormat="1">
      <c r="D202" s="12"/>
      <c r="G202" s="13"/>
      <c r="H202" s="13"/>
    </row>
  </sheetData>
  <conditionalFormatting sqref="T1:T184 T187:T195 T198 T200 T202:T1048576">
    <cfRule type="duplicateValues" dxfId="6" priority="7"/>
  </conditionalFormatting>
  <conditionalFormatting sqref="T185">
    <cfRule type="duplicateValues" dxfId="5" priority="6"/>
  </conditionalFormatting>
  <conditionalFormatting sqref="T186">
    <cfRule type="duplicateValues" dxfId="4" priority="5"/>
  </conditionalFormatting>
  <conditionalFormatting sqref="T196">
    <cfRule type="duplicateValues" dxfId="3" priority="4"/>
  </conditionalFormatting>
  <conditionalFormatting sqref="T197">
    <cfRule type="duplicateValues" dxfId="2" priority="3"/>
  </conditionalFormatting>
  <conditionalFormatting sqref="T199">
    <cfRule type="duplicateValues" dxfId="1" priority="2"/>
  </conditionalFormatting>
  <conditionalFormatting sqref="T20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A67" sqref="A67"/>
    </sheetView>
  </sheetViews>
  <sheetFormatPr baseColWidth="10" defaultRowHeight="15" x14ac:dyDescent="0"/>
  <cols>
    <col min="1" max="1" width="54.33203125" customWidth="1"/>
  </cols>
  <sheetData>
    <row r="1" spans="1:3">
      <c r="A1" s="10" t="s">
        <v>341</v>
      </c>
      <c r="B1" s="10" t="s">
        <v>342</v>
      </c>
      <c r="C1" s="10" t="s">
        <v>340</v>
      </c>
    </row>
    <row r="2" spans="1:3">
      <c r="A2" s="10" t="s">
        <v>343</v>
      </c>
      <c r="B2" s="10" t="s">
        <v>342</v>
      </c>
      <c r="C2" s="10" t="s">
        <v>340</v>
      </c>
    </row>
    <row r="3" spans="1:3">
      <c r="A3" s="10" t="s">
        <v>344</v>
      </c>
      <c r="B3" s="10" t="s">
        <v>345</v>
      </c>
      <c r="C3" s="10" t="s">
        <v>340</v>
      </c>
    </row>
    <row r="4" spans="1:3">
      <c r="A4" s="10" t="s">
        <v>346</v>
      </c>
      <c r="B4" s="10" t="s">
        <v>345</v>
      </c>
      <c r="C4" s="10" t="s">
        <v>340</v>
      </c>
    </row>
    <row r="5" spans="1:3">
      <c r="A5" s="10" t="s">
        <v>347</v>
      </c>
      <c r="B5" s="10" t="s">
        <v>348</v>
      </c>
      <c r="C5" s="10" t="s">
        <v>340</v>
      </c>
    </row>
    <row r="6" spans="1:3">
      <c r="A6" s="10" t="s">
        <v>349</v>
      </c>
      <c r="B6" s="10" t="s">
        <v>348</v>
      </c>
      <c r="C6" s="10" t="s">
        <v>340</v>
      </c>
    </row>
    <row r="7" spans="1:3">
      <c r="A7" s="10" t="s">
        <v>350</v>
      </c>
      <c r="B7" s="10" t="s">
        <v>351</v>
      </c>
      <c r="C7" s="10" t="s">
        <v>340</v>
      </c>
    </row>
    <row r="8" spans="1:3">
      <c r="A8" s="10" t="s">
        <v>352</v>
      </c>
      <c r="B8" s="10" t="s">
        <v>351</v>
      </c>
      <c r="C8" s="10" t="s">
        <v>340</v>
      </c>
    </row>
    <row r="9" spans="1:3">
      <c r="A9" s="10" t="s">
        <v>353</v>
      </c>
      <c r="B9" s="10" t="s">
        <v>354</v>
      </c>
      <c r="C9" s="10" t="s">
        <v>340</v>
      </c>
    </row>
    <row r="10" spans="1:3">
      <c r="A10" s="10" t="s">
        <v>355</v>
      </c>
      <c r="B10" s="10" t="s">
        <v>354</v>
      </c>
      <c r="C10" s="10" t="s">
        <v>340</v>
      </c>
    </row>
    <row r="11" spans="1:3">
      <c r="A11" s="10" t="s">
        <v>356</v>
      </c>
      <c r="B11" s="10" t="s">
        <v>357</v>
      </c>
      <c r="C11" s="10" t="s">
        <v>340</v>
      </c>
    </row>
    <row r="12" spans="1:3">
      <c r="A12" s="10" t="s">
        <v>358</v>
      </c>
      <c r="B12" s="10" t="s">
        <v>357</v>
      </c>
      <c r="C12" s="10" t="s">
        <v>340</v>
      </c>
    </row>
    <row r="13" spans="1:3">
      <c r="A13" s="10" t="s">
        <v>359</v>
      </c>
      <c r="B13" s="10" t="s">
        <v>360</v>
      </c>
      <c r="C13" s="10" t="s">
        <v>340</v>
      </c>
    </row>
    <row r="14" spans="1:3">
      <c r="A14" s="10" t="s">
        <v>361</v>
      </c>
      <c r="B14" s="10" t="s">
        <v>360</v>
      </c>
      <c r="C14" s="10" t="s">
        <v>340</v>
      </c>
    </row>
    <row r="15" spans="1:3">
      <c r="A15" s="10" t="s">
        <v>362</v>
      </c>
      <c r="B15" s="10" t="s">
        <v>363</v>
      </c>
      <c r="C15" s="10" t="s">
        <v>340</v>
      </c>
    </row>
    <row r="16" spans="1:3">
      <c r="A16" s="10" t="s">
        <v>364</v>
      </c>
      <c r="B16" s="10" t="s">
        <v>363</v>
      </c>
      <c r="C16" s="10" t="s">
        <v>340</v>
      </c>
    </row>
    <row r="17" spans="1:3">
      <c r="A17" s="10" t="s">
        <v>365</v>
      </c>
      <c r="B17" s="10" t="s">
        <v>366</v>
      </c>
      <c r="C17" s="10" t="s">
        <v>340</v>
      </c>
    </row>
    <row r="18" spans="1:3">
      <c r="A18" s="10" t="s">
        <v>367</v>
      </c>
      <c r="B18" s="10" t="s">
        <v>366</v>
      </c>
      <c r="C18" s="10" t="s">
        <v>340</v>
      </c>
    </row>
    <row r="19" spans="1:3">
      <c r="A19" s="10" t="s">
        <v>368</v>
      </c>
      <c r="B19" s="10" t="s">
        <v>369</v>
      </c>
      <c r="C19" s="10" t="s">
        <v>340</v>
      </c>
    </row>
    <row r="20" spans="1:3">
      <c r="A20" s="10" t="s">
        <v>370</v>
      </c>
      <c r="B20" s="10" t="s">
        <v>369</v>
      </c>
      <c r="C20" s="10" t="s">
        <v>340</v>
      </c>
    </row>
    <row r="21" spans="1:3">
      <c r="A21" s="10" t="s">
        <v>371</v>
      </c>
      <c r="B21" s="10" t="s">
        <v>372</v>
      </c>
      <c r="C21" s="10" t="s">
        <v>340</v>
      </c>
    </row>
    <row r="22" spans="1:3">
      <c r="A22" s="10" t="s">
        <v>373</v>
      </c>
      <c r="B22" s="10" t="s">
        <v>372</v>
      </c>
      <c r="C22" s="10" t="s">
        <v>340</v>
      </c>
    </row>
    <row r="23" spans="1:3">
      <c r="A23" s="10" t="s">
        <v>374</v>
      </c>
      <c r="B23" s="10" t="s">
        <v>375</v>
      </c>
      <c r="C23" s="10" t="s">
        <v>340</v>
      </c>
    </row>
    <row r="24" spans="1:3">
      <c r="A24" s="10" t="s">
        <v>376</v>
      </c>
      <c r="B24" s="10" t="s">
        <v>375</v>
      </c>
      <c r="C24" s="10" t="s">
        <v>340</v>
      </c>
    </row>
    <row r="25" spans="1:3">
      <c r="A25" s="10" t="s">
        <v>377</v>
      </c>
      <c r="B25" s="10" t="s">
        <v>378</v>
      </c>
      <c r="C25" s="10" t="s">
        <v>340</v>
      </c>
    </row>
    <row r="26" spans="1:3">
      <c r="A26" s="10" t="s">
        <v>379</v>
      </c>
      <c r="B26" s="10" t="s">
        <v>378</v>
      </c>
      <c r="C26" s="10" t="s">
        <v>340</v>
      </c>
    </row>
    <row r="27" spans="1:3">
      <c r="A27" s="10" t="s">
        <v>380</v>
      </c>
      <c r="B27" s="10" t="s">
        <v>381</v>
      </c>
      <c r="C27" s="10" t="s">
        <v>340</v>
      </c>
    </row>
    <row r="28" spans="1:3">
      <c r="A28" s="10" t="s">
        <v>382</v>
      </c>
      <c r="B28" s="10" t="s">
        <v>381</v>
      </c>
      <c r="C28" s="10" t="s">
        <v>340</v>
      </c>
    </row>
    <row r="29" spans="1:3">
      <c r="A29" s="10" t="s">
        <v>383</v>
      </c>
      <c r="B29" s="10" t="s">
        <v>384</v>
      </c>
      <c r="C29" s="10" t="s">
        <v>340</v>
      </c>
    </row>
    <row r="30" spans="1:3">
      <c r="A30" s="10" t="s">
        <v>385</v>
      </c>
      <c r="B30" s="10" t="s">
        <v>384</v>
      </c>
      <c r="C30" s="10" t="s">
        <v>340</v>
      </c>
    </row>
    <row r="31" spans="1:3">
      <c r="A31" s="10" t="s">
        <v>386</v>
      </c>
      <c r="B31" s="10" t="s">
        <v>387</v>
      </c>
      <c r="C31" s="10" t="s">
        <v>340</v>
      </c>
    </row>
    <row r="32" spans="1:3">
      <c r="A32" s="10" t="s">
        <v>388</v>
      </c>
      <c r="B32" s="10" t="s">
        <v>387</v>
      </c>
      <c r="C32" s="10" t="s">
        <v>340</v>
      </c>
    </row>
    <row r="33" spans="1:3">
      <c r="A33" s="10" t="s">
        <v>389</v>
      </c>
      <c r="B33" s="10" t="s">
        <v>390</v>
      </c>
      <c r="C33" s="10" t="s">
        <v>340</v>
      </c>
    </row>
    <row r="34" spans="1:3">
      <c r="A34" s="10" t="s">
        <v>391</v>
      </c>
      <c r="B34" s="10" t="s">
        <v>390</v>
      </c>
      <c r="C34" s="10" t="s">
        <v>340</v>
      </c>
    </row>
    <row r="35" spans="1:3">
      <c r="A35" s="10" t="s">
        <v>392</v>
      </c>
      <c r="B35" s="10" t="s">
        <v>393</v>
      </c>
      <c r="C35" s="10" t="s">
        <v>340</v>
      </c>
    </row>
    <row r="36" spans="1:3">
      <c r="A36" s="10" t="s">
        <v>394</v>
      </c>
      <c r="B36" s="10" t="s">
        <v>393</v>
      </c>
      <c r="C36" s="10" t="s">
        <v>340</v>
      </c>
    </row>
    <row r="37" spans="1:3">
      <c r="A37" s="10" t="s">
        <v>395</v>
      </c>
      <c r="B37" s="10" t="s">
        <v>396</v>
      </c>
      <c r="C37" s="10" t="s">
        <v>340</v>
      </c>
    </row>
    <row r="38" spans="1:3">
      <c r="A38" s="10" t="s">
        <v>397</v>
      </c>
      <c r="B38" s="10" t="s">
        <v>396</v>
      </c>
      <c r="C38" s="10" t="s">
        <v>340</v>
      </c>
    </row>
    <row r="39" spans="1:3">
      <c r="A39" s="10" t="s">
        <v>398</v>
      </c>
      <c r="B39" s="10" t="s">
        <v>399</v>
      </c>
      <c r="C39" s="10" t="s">
        <v>340</v>
      </c>
    </row>
    <row r="40" spans="1:3">
      <c r="A40" s="10" t="s">
        <v>400</v>
      </c>
      <c r="B40" s="10" t="s">
        <v>399</v>
      </c>
      <c r="C40" s="10" t="s">
        <v>340</v>
      </c>
    </row>
    <row r="41" spans="1:3">
      <c r="A41" s="10" t="s">
        <v>401</v>
      </c>
      <c r="B41" s="10" t="s">
        <v>402</v>
      </c>
      <c r="C41" s="10" t="s">
        <v>340</v>
      </c>
    </row>
    <row r="42" spans="1:3">
      <c r="A42" s="10" t="s">
        <v>403</v>
      </c>
      <c r="B42" s="10" t="s">
        <v>402</v>
      </c>
      <c r="C42" s="10" t="s">
        <v>340</v>
      </c>
    </row>
    <row r="43" spans="1:3">
      <c r="A43" s="10" t="s">
        <v>404</v>
      </c>
      <c r="B43" s="10" t="s">
        <v>405</v>
      </c>
      <c r="C43" s="10" t="s">
        <v>340</v>
      </c>
    </row>
    <row r="44" spans="1:3">
      <c r="A44" s="10" t="s">
        <v>406</v>
      </c>
      <c r="B44" s="10" t="s">
        <v>405</v>
      </c>
      <c r="C44" s="10" t="s">
        <v>340</v>
      </c>
    </row>
    <row r="45" spans="1:3">
      <c r="A45" s="10" t="s">
        <v>407</v>
      </c>
      <c r="B45" s="10" t="s">
        <v>408</v>
      </c>
      <c r="C45" s="10" t="s">
        <v>340</v>
      </c>
    </row>
    <row r="46" spans="1:3">
      <c r="A46" s="10" t="s">
        <v>409</v>
      </c>
      <c r="B46" s="10" t="s">
        <v>408</v>
      </c>
      <c r="C46" s="10" t="s">
        <v>340</v>
      </c>
    </row>
    <row r="47" spans="1:3">
      <c r="A47" s="10" t="s">
        <v>410</v>
      </c>
      <c r="B47" s="10" t="s">
        <v>411</v>
      </c>
      <c r="C47" s="10" t="s">
        <v>340</v>
      </c>
    </row>
    <row r="48" spans="1:3">
      <c r="A48" s="10" t="s">
        <v>412</v>
      </c>
      <c r="B48" s="10" t="s">
        <v>411</v>
      </c>
      <c r="C48" s="10" t="s">
        <v>340</v>
      </c>
    </row>
    <row r="49" spans="1:3">
      <c r="A49" s="10" t="s">
        <v>413</v>
      </c>
      <c r="B49" s="10" t="s">
        <v>414</v>
      </c>
      <c r="C49" s="10" t="s">
        <v>340</v>
      </c>
    </row>
    <row r="50" spans="1:3">
      <c r="A50" s="10" t="s">
        <v>415</v>
      </c>
      <c r="B50" s="10" t="s">
        <v>414</v>
      </c>
      <c r="C50" s="10" t="s">
        <v>340</v>
      </c>
    </row>
    <row r="51" spans="1:3">
      <c r="A51" s="10" t="s">
        <v>416</v>
      </c>
      <c r="B51" s="10" t="s">
        <v>417</v>
      </c>
      <c r="C51" s="10" t="s">
        <v>340</v>
      </c>
    </row>
    <row r="52" spans="1:3">
      <c r="A52" s="10" t="s">
        <v>418</v>
      </c>
      <c r="B52" s="10" t="s">
        <v>417</v>
      </c>
      <c r="C52" s="10" t="s">
        <v>340</v>
      </c>
    </row>
    <row r="53" spans="1:3">
      <c r="A53" s="10" t="s">
        <v>419</v>
      </c>
      <c r="B53" s="10" t="s">
        <v>420</v>
      </c>
      <c r="C53" s="10" t="s">
        <v>340</v>
      </c>
    </row>
    <row r="54" spans="1:3">
      <c r="A54" s="10" t="s">
        <v>421</v>
      </c>
      <c r="B54" s="10" t="s">
        <v>420</v>
      </c>
      <c r="C54" s="10" t="s">
        <v>340</v>
      </c>
    </row>
    <row r="55" spans="1:3">
      <c r="A55" s="10" t="s">
        <v>422</v>
      </c>
      <c r="B55" s="10" t="s">
        <v>423</v>
      </c>
      <c r="C55" s="10" t="s">
        <v>340</v>
      </c>
    </row>
    <row r="56" spans="1:3">
      <c r="A56" s="10" t="s">
        <v>424</v>
      </c>
      <c r="B56" s="10" t="s">
        <v>423</v>
      </c>
      <c r="C56" s="10" t="s">
        <v>340</v>
      </c>
    </row>
    <row r="57" spans="1:3">
      <c r="A57" s="10" t="s">
        <v>425</v>
      </c>
      <c r="B57" s="10" t="s">
        <v>426</v>
      </c>
      <c r="C57" s="10" t="s">
        <v>340</v>
      </c>
    </row>
    <row r="58" spans="1:3">
      <c r="A58" s="10" t="s">
        <v>427</v>
      </c>
      <c r="B58" s="10" t="s">
        <v>426</v>
      </c>
      <c r="C58" s="10" t="s">
        <v>340</v>
      </c>
    </row>
    <row r="59" spans="1:3">
      <c r="A59" s="10" t="s">
        <v>428</v>
      </c>
      <c r="B59" s="10" t="s">
        <v>429</v>
      </c>
      <c r="C59" s="10" t="s">
        <v>340</v>
      </c>
    </row>
    <row r="60" spans="1:3">
      <c r="A60" s="10" t="s">
        <v>430</v>
      </c>
      <c r="B60" s="10" t="s">
        <v>429</v>
      </c>
      <c r="C60" s="10" t="s">
        <v>340</v>
      </c>
    </row>
    <row r="61" spans="1:3">
      <c r="A61" s="10" t="s">
        <v>431</v>
      </c>
      <c r="B61" s="10" t="s">
        <v>432</v>
      </c>
      <c r="C61" s="10" t="s">
        <v>340</v>
      </c>
    </row>
    <row r="62" spans="1:3">
      <c r="A62" s="10" t="s">
        <v>433</v>
      </c>
      <c r="B62" s="10" t="s">
        <v>432</v>
      </c>
      <c r="C62" s="10" t="s">
        <v>340</v>
      </c>
    </row>
    <row r="63" spans="1:3">
      <c r="A63" s="10" t="s">
        <v>434</v>
      </c>
      <c r="B63" s="10" t="s">
        <v>435</v>
      </c>
      <c r="C63" s="10" t="s">
        <v>340</v>
      </c>
    </row>
    <row r="64" spans="1:3">
      <c r="A64" s="10" t="s">
        <v>436</v>
      </c>
      <c r="B64" s="10" t="s">
        <v>435</v>
      </c>
      <c r="C64" s="10" t="s">
        <v>340</v>
      </c>
    </row>
    <row r="65" spans="1:3">
      <c r="A65" s="10" t="s">
        <v>437</v>
      </c>
      <c r="B65" s="10" t="s">
        <v>438</v>
      </c>
      <c r="C65" s="10" t="s">
        <v>340</v>
      </c>
    </row>
    <row r="66" spans="1:3">
      <c r="A66" s="10" t="s">
        <v>439</v>
      </c>
      <c r="B66" s="10" t="s">
        <v>438</v>
      </c>
      <c r="C66" s="10" t="s">
        <v>340</v>
      </c>
    </row>
    <row r="67" spans="1:3">
      <c r="A67" s="10" t="s">
        <v>440</v>
      </c>
      <c r="B67" s="10" t="s">
        <v>441</v>
      </c>
      <c r="C67" s="10" t="s">
        <v>340</v>
      </c>
    </row>
    <row r="68" spans="1:3">
      <c r="A68" s="10" t="s">
        <v>442</v>
      </c>
      <c r="B68" s="10" t="s">
        <v>441</v>
      </c>
      <c r="C68" s="10" t="s">
        <v>340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Elianne S.  Egge</dc:creator>
  <cp:lastModifiedBy>Elianne S.  Egge</cp:lastModifiedBy>
  <dcterms:created xsi:type="dcterms:W3CDTF">2020-09-28T09:26:11Z</dcterms:created>
  <dcterms:modified xsi:type="dcterms:W3CDTF">2020-12-09T10:39:22Z</dcterms:modified>
</cp:coreProperties>
</file>