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322"/>
  <workbookPr showInkAnnotation="0" autoCompressPictures="0"/>
  <bookViews>
    <workbookView xWindow="0" yWindow="0" windowWidth="25600" windowHeight="14540" tabRatio="500" activeTab="4"/>
  </bookViews>
  <sheets>
    <sheet name="Sheet1" sheetId="1" r:id="rId1"/>
    <sheet name="Sheet2" sheetId="2" r:id="rId2"/>
    <sheet name="Sheet4" sheetId="4" r:id="rId3"/>
    <sheet name="table1" sheetId="5" r:id="rId4"/>
    <sheet name="table1forrealz" sheetId="6" r:id="rId5"/>
  </sheets>
  <calcPr calcId="140000" iterateDelta="1E-4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200" i="5" l="1"/>
  <c r="O199" i="5"/>
  <c r="O198" i="5"/>
  <c r="O197" i="5"/>
  <c r="O196" i="5"/>
  <c r="O195" i="5"/>
  <c r="O194" i="5"/>
  <c r="O193" i="5"/>
  <c r="O192" i="5"/>
  <c r="O191" i="5"/>
  <c r="O190" i="5"/>
  <c r="O189" i="5"/>
  <c r="O188" i="5"/>
  <c r="O187" i="5"/>
  <c r="O186" i="5"/>
  <c r="O185" i="5"/>
  <c r="O184" i="5"/>
  <c r="O183" i="5"/>
  <c r="O182" i="5"/>
  <c r="O181" i="5"/>
  <c r="O180" i="5"/>
  <c r="O179" i="5"/>
  <c r="O178" i="5"/>
  <c r="O177" i="5"/>
  <c r="O176" i="5"/>
  <c r="O175" i="5"/>
  <c r="O174" i="5"/>
  <c r="O173" i="5"/>
  <c r="O172" i="5"/>
  <c r="O171" i="5"/>
  <c r="O170" i="5"/>
  <c r="O169" i="5"/>
  <c r="N168" i="5"/>
  <c r="O168" i="5"/>
  <c r="O167" i="5"/>
  <c r="O166" i="5"/>
  <c r="O165" i="5"/>
  <c r="O164" i="5"/>
  <c r="O163" i="5"/>
  <c r="O162" i="5"/>
  <c r="O161" i="5"/>
  <c r="O160" i="5"/>
  <c r="O159" i="5"/>
  <c r="O158" i="5"/>
  <c r="O157" i="5"/>
  <c r="O156" i="5"/>
  <c r="O155" i="5"/>
  <c r="O154" i="5"/>
  <c r="O153" i="5"/>
  <c r="O152" i="5"/>
  <c r="O151" i="5"/>
  <c r="O150" i="5"/>
  <c r="O149" i="5"/>
  <c r="O148" i="5"/>
  <c r="O147" i="5"/>
  <c r="O146" i="5"/>
  <c r="O145" i="5"/>
  <c r="O144" i="5"/>
  <c r="O143" i="5"/>
  <c r="O142" i="5"/>
  <c r="O141" i="5"/>
  <c r="O140" i="5"/>
  <c r="O139" i="5"/>
  <c r="O138" i="5"/>
  <c r="O137" i="5"/>
  <c r="O136" i="5"/>
  <c r="O135" i="5"/>
  <c r="O134" i="5"/>
  <c r="O133" i="5"/>
  <c r="O132" i="5"/>
  <c r="O131" i="5"/>
  <c r="O130" i="5"/>
  <c r="O129" i="5"/>
  <c r="O128" i="5"/>
  <c r="O127" i="5"/>
  <c r="O126" i="5"/>
  <c r="O125" i="5"/>
  <c r="O124" i="5"/>
  <c r="O123" i="5"/>
  <c r="O122" i="5"/>
  <c r="O121" i="5"/>
  <c r="O120" i="5"/>
  <c r="O119" i="5"/>
  <c r="O118" i="5"/>
  <c r="O117" i="5"/>
  <c r="O116" i="5"/>
  <c r="O115" i="5"/>
  <c r="O114" i="5"/>
  <c r="O113" i="5"/>
  <c r="O112" i="5"/>
  <c r="O111" i="5"/>
  <c r="O110" i="5"/>
  <c r="O109" i="5"/>
  <c r="O108" i="5"/>
  <c r="O107" i="5"/>
  <c r="O106" i="5"/>
  <c r="O104" i="5"/>
  <c r="O103" i="5"/>
  <c r="O102" i="5"/>
  <c r="O101" i="5"/>
  <c r="O100" i="5"/>
  <c r="O99" i="5"/>
  <c r="O98" i="5"/>
  <c r="O97" i="5"/>
  <c r="O96" i="5"/>
  <c r="O95" i="5"/>
  <c r="O94" i="5"/>
  <c r="O93" i="5"/>
  <c r="O92" i="5"/>
  <c r="O91" i="5"/>
  <c r="O90" i="5"/>
  <c r="O89" i="5"/>
  <c r="O88" i="5"/>
  <c r="O87" i="5"/>
  <c r="O86" i="5"/>
  <c r="O85" i="5"/>
  <c r="O84" i="5"/>
  <c r="O83" i="5"/>
  <c r="O82" i="5"/>
  <c r="O81" i="5"/>
  <c r="O80" i="5"/>
  <c r="O79" i="5"/>
  <c r="O78" i="5"/>
  <c r="O77" i="5"/>
  <c r="O76" i="5"/>
  <c r="O75" i="5"/>
  <c r="O74" i="5"/>
  <c r="O73" i="5"/>
  <c r="O72" i="5"/>
  <c r="O71" i="5"/>
  <c r="O69" i="5"/>
  <c r="O68" i="5"/>
  <c r="O67" i="5"/>
  <c r="O66" i="5"/>
  <c r="O65" i="5"/>
  <c r="O64" i="5"/>
  <c r="O63" i="5"/>
  <c r="O62" i="5"/>
  <c r="O61" i="5"/>
  <c r="O60" i="5"/>
  <c r="O59" i="5"/>
  <c r="O58" i="5"/>
  <c r="O57" i="5"/>
  <c r="O56" i="5"/>
  <c r="O55" i="5"/>
  <c r="O54" i="5"/>
  <c r="O53" i="5"/>
  <c r="O52" i="5"/>
  <c r="O51" i="5"/>
  <c r="N50" i="5"/>
  <c r="O50" i="5"/>
  <c r="N49" i="5"/>
  <c r="O49" i="5"/>
  <c r="N48" i="5"/>
  <c r="O48" i="5"/>
  <c r="N47" i="5"/>
  <c r="O47" i="5"/>
  <c r="N46" i="5"/>
  <c r="O46" i="5"/>
  <c r="N45" i="5"/>
  <c r="O45" i="5"/>
  <c r="N44" i="5"/>
  <c r="O44" i="5"/>
  <c r="N43" i="5"/>
  <c r="O43" i="5"/>
  <c r="N42" i="5"/>
  <c r="O42" i="5"/>
  <c r="N41" i="5"/>
  <c r="O41" i="5"/>
  <c r="N40" i="5"/>
  <c r="O40" i="5"/>
  <c r="N39" i="5"/>
  <c r="O39" i="5"/>
  <c r="N38" i="5"/>
  <c r="O38" i="5"/>
  <c r="N37" i="5"/>
  <c r="O37" i="5"/>
  <c r="O36" i="5"/>
  <c r="N36" i="5"/>
  <c r="N13" i="5"/>
  <c r="N200" i="5"/>
  <c r="N199" i="5"/>
  <c r="N198" i="5"/>
  <c r="N197" i="5"/>
  <c r="N196" i="5"/>
  <c r="N195" i="5"/>
  <c r="N194" i="5"/>
  <c r="N193" i="5"/>
  <c r="N192" i="5"/>
  <c r="N191" i="5"/>
  <c r="N190" i="5"/>
  <c r="N189" i="5"/>
  <c r="N188" i="5"/>
  <c r="N187" i="5"/>
  <c r="N186" i="5"/>
  <c r="N185" i="5"/>
  <c r="N184" i="5"/>
  <c r="N183" i="5"/>
  <c r="N182" i="5"/>
  <c r="N181" i="5"/>
  <c r="N180" i="5"/>
  <c r="N179" i="5"/>
  <c r="N178" i="5"/>
  <c r="N177" i="5"/>
  <c r="N176" i="5"/>
  <c r="N175" i="5"/>
  <c r="N174" i="5"/>
  <c r="N173" i="5"/>
  <c r="N172" i="5"/>
  <c r="N171" i="5"/>
  <c r="N170" i="5"/>
  <c r="N169" i="5"/>
  <c r="N167" i="5"/>
  <c r="N166" i="5"/>
  <c r="N165" i="5"/>
  <c r="N164" i="5"/>
  <c r="N163" i="5"/>
  <c r="N162" i="5"/>
  <c r="N161" i="5"/>
  <c r="N160" i="5"/>
  <c r="N159" i="5"/>
  <c r="N158" i="5"/>
  <c r="N157" i="5"/>
  <c r="N156" i="5"/>
  <c r="N155" i="5"/>
  <c r="N154" i="5"/>
  <c r="N153" i="5"/>
  <c r="N152" i="5"/>
  <c r="N151" i="5"/>
  <c r="N150" i="5"/>
  <c r="N149" i="5"/>
  <c r="N148" i="5"/>
  <c r="N147" i="5"/>
  <c r="N146" i="5"/>
  <c r="N145" i="5"/>
  <c r="N144" i="5"/>
  <c r="N143" i="5"/>
  <c r="N142" i="5"/>
  <c r="N141" i="5"/>
  <c r="N140" i="5"/>
  <c r="N139" i="5"/>
  <c r="N138" i="5"/>
  <c r="N137" i="5"/>
  <c r="N136" i="5"/>
  <c r="N135" i="5"/>
  <c r="N134" i="5"/>
  <c r="N133" i="5"/>
  <c r="N132" i="5"/>
  <c r="N131" i="5"/>
  <c r="N130" i="5"/>
  <c r="N129" i="5"/>
  <c r="N128" i="5"/>
  <c r="N127" i="5"/>
  <c r="N126" i="5"/>
  <c r="N125" i="5"/>
  <c r="N124" i="5"/>
  <c r="N123" i="5"/>
  <c r="N122" i="5"/>
  <c r="N121" i="5"/>
  <c r="N120" i="5"/>
  <c r="N119" i="5"/>
  <c r="N118" i="5"/>
  <c r="N117" i="5"/>
  <c r="N116" i="5"/>
  <c r="N115" i="5"/>
  <c r="N114" i="5"/>
  <c r="N113" i="5"/>
  <c r="N112" i="5"/>
  <c r="N111" i="5"/>
  <c r="N110" i="5"/>
  <c r="N109" i="5"/>
  <c r="N108" i="5"/>
  <c r="N107" i="5"/>
  <c r="N106" i="5"/>
  <c r="N105" i="5"/>
  <c r="N104" i="5"/>
  <c r="N103" i="5"/>
  <c r="N102" i="5"/>
  <c r="N101" i="5"/>
  <c r="N100" i="5"/>
  <c r="N99" i="5"/>
  <c r="N98" i="5"/>
  <c r="N97" i="5"/>
  <c r="N96" i="5"/>
  <c r="N95" i="5"/>
  <c r="N94" i="5"/>
  <c r="N93" i="5"/>
  <c r="N92" i="5"/>
  <c r="N91" i="5"/>
  <c r="N90" i="5"/>
  <c r="N89" i="5"/>
  <c r="N88" i="5"/>
  <c r="N87" i="5"/>
  <c r="N86" i="5"/>
  <c r="N85" i="5"/>
  <c r="N84" i="5"/>
  <c r="N83" i="5"/>
  <c r="N82" i="5"/>
  <c r="N81" i="5"/>
  <c r="N80" i="5"/>
  <c r="N79" i="5"/>
  <c r="N78" i="5"/>
  <c r="N77" i="5"/>
  <c r="N76" i="5"/>
  <c r="N75" i="5"/>
  <c r="N74" i="5"/>
  <c r="N73" i="5"/>
  <c r="N72" i="5"/>
  <c r="N71" i="5"/>
  <c r="N70" i="5"/>
  <c r="N69" i="5"/>
  <c r="N68" i="5"/>
  <c r="N67" i="5"/>
  <c r="N66" i="5"/>
  <c r="N65" i="5"/>
  <c r="N64" i="5"/>
  <c r="N63" i="5"/>
  <c r="N62" i="5"/>
  <c r="N61" i="5"/>
  <c r="N60" i="5"/>
  <c r="N59" i="5"/>
  <c r="N58" i="5"/>
  <c r="N57" i="5"/>
  <c r="N56" i="5"/>
  <c r="N55" i="5"/>
  <c r="N54" i="5"/>
  <c r="N53" i="5"/>
  <c r="N52" i="5"/>
  <c r="N51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2" i="5"/>
  <c r="N11" i="5"/>
  <c r="N10" i="5"/>
  <c r="N9" i="5"/>
  <c r="N8" i="5"/>
  <c r="N7" i="5"/>
  <c r="N6" i="5"/>
  <c r="N5" i="5"/>
  <c r="N4" i="5"/>
  <c r="N3" i="5"/>
  <c r="N2" i="5"/>
  <c r="L189" i="4"/>
  <c r="L200" i="4"/>
  <c r="L199" i="4"/>
  <c r="L198" i="4"/>
  <c r="L197" i="4"/>
  <c r="L196" i="4"/>
  <c r="L195" i="4"/>
  <c r="L194" i="4"/>
  <c r="L193" i="4"/>
  <c r="L192" i="4"/>
  <c r="L191" i="4"/>
  <c r="L190" i="4"/>
  <c r="L188" i="4"/>
  <c r="L187" i="4"/>
  <c r="L186" i="4"/>
  <c r="L185" i="4"/>
  <c r="L184" i="4"/>
  <c r="L183" i="4"/>
  <c r="L182" i="4"/>
  <c r="L181" i="4"/>
  <c r="L180" i="4"/>
  <c r="L179" i="4"/>
  <c r="L178" i="4"/>
  <c r="L177" i="4"/>
  <c r="L176" i="4"/>
  <c r="L175" i="4"/>
  <c r="L174" i="4"/>
  <c r="L173" i="4"/>
  <c r="L172" i="4"/>
  <c r="L171" i="4"/>
  <c r="L170" i="4"/>
  <c r="L169" i="4"/>
  <c r="L168" i="4"/>
  <c r="L167" i="4"/>
  <c r="L166" i="4"/>
  <c r="L165" i="4"/>
  <c r="L164" i="4"/>
  <c r="L163" i="4"/>
  <c r="L162" i="4"/>
  <c r="L161" i="4"/>
  <c r="L160" i="4"/>
  <c r="L159" i="4"/>
  <c r="L158" i="4"/>
  <c r="L157" i="4"/>
  <c r="L156" i="4"/>
  <c r="L155" i="4"/>
  <c r="L154" i="4"/>
  <c r="L153" i="4"/>
  <c r="L152" i="4"/>
  <c r="L151" i="4"/>
  <c r="L150" i="4"/>
  <c r="L149" i="4"/>
  <c r="L148" i="4"/>
  <c r="L147" i="4"/>
  <c r="L146" i="4"/>
  <c r="L145" i="4"/>
  <c r="L144" i="4"/>
  <c r="L143" i="4"/>
  <c r="L142" i="4"/>
  <c r="L141" i="4"/>
  <c r="L140" i="4"/>
  <c r="L139" i="4"/>
  <c r="L138" i="4"/>
  <c r="L137" i="4"/>
  <c r="L136" i="4"/>
  <c r="L135" i="4"/>
  <c r="L134" i="4"/>
  <c r="L133" i="4"/>
  <c r="L132" i="4"/>
  <c r="L131" i="4"/>
  <c r="L130" i="4"/>
  <c r="L129" i="4"/>
  <c r="L128" i="4"/>
  <c r="L127" i="4"/>
  <c r="L126" i="4"/>
  <c r="L125" i="4"/>
  <c r="L124" i="4"/>
  <c r="L123" i="4"/>
  <c r="L122" i="4"/>
  <c r="L121" i="4"/>
  <c r="L120" i="4"/>
  <c r="L119" i="4"/>
  <c r="L118" i="4"/>
  <c r="L117" i="4"/>
  <c r="L116" i="4"/>
  <c r="L115" i="4"/>
  <c r="L114" i="4"/>
  <c r="L113" i="4"/>
  <c r="L112" i="4"/>
  <c r="L111" i="4"/>
  <c r="L110" i="4"/>
  <c r="L109" i="4"/>
  <c r="L108" i="4"/>
  <c r="L107" i="4"/>
  <c r="L106" i="4"/>
  <c r="L105" i="4"/>
  <c r="L104" i="4"/>
  <c r="L103" i="4"/>
  <c r="L102" i="4"/>
  <c r="L101" i="4"/>
  <c r="L100" i="4"/>
  <c r="L99" i="4"/>
  <c r="L98" i="4"/>
  <c r="L97" i="4"/>
  <c r="L96" i="4"/>
  <c r="L95" i="4"/>
  <c r="L94" i="4"/>
  <c r="L93" i="4"/>
  <c r="L92" i="4"/>
  <c r="L91" i="4"/>
  <c r="L90" i="4"/>
  <c r="L89" i="4"/>
  <c r="L88" i="4"/>
  <c r="L87" i="4"/>
  <c r="L86" i="4"/>
  <c r="L85" i="4"/>
  <c r="L84" i="4"/>
  <c r="L83" i="4"/>
  <c r="L82" i="4"/>
  <c r="L81" i="4"/>
  <c r="L80" i="4"/>
  <c r="L79" i="4"/>
  <c r="L78" i="4"/>
  <c r="L77" i="4"/>
  <c r="L76" i="4"/>
  <c r="L75" i="4"/>
  <c r="L74" i="4"/>
  <c r="L73" i="4"/>
  <c r="L72" i="4"/>
  <c r="L71" i="4"/>
  <c r="L70" i="4"/>
  <c r="L69" i="4"/>
  <c r="L68" i="4"/>
  <c r="L67" i="4"/>
  <c r="L66" i="4"/>
  <c r="L65" i="4"/>
  <c r="L64" i="4"/>
  <c r="L63" i="4"/>
  <c r="L62" i="4"/>
  <c r="L61" i="4"/>
  <c r="L60" i="4"/>
  <c r="L59" i="4"/>
  <c r="L58" i="4"/>
  <c r="L57" i="4"/>
  <c r="L56" i="4"/>
  <c r="L55" i="4"/>
  <c r="L54" i="4"/>
  <c r="L53" i="4"/>
  <c r="L52" i="4"/>
  <c r="L51" i="4"/>
  <c r="L50" i="4"/>
  <c r="L49" i="4"/>
  <c r="L48" i="4"/>
  <c r="L47" i="4"/>
  <c r="L46" i="4"/>
  <c r="L45" i="4"/>
  <c r="L44" i="4"/>
  <c r="L43" i="4"/>
  <c r="L42" i="4"/>
  <c r="L41" i="4"/>
  <c r="L40" i="4"/>
  <c r="L39" i="4"/>
  <c r="L38" i="4"/>
  <c r="L37" i="4"/>
  <c r="L36" i="4"/>
  <c r="L35" i="4"/>
  <c r="L34" i="4"/>
  <c r="L33" i="4"/>
  <c r="L32" i="4"/>
  <c r="L31" i="4"/>
  <c r="L30" i="4"/>
  <c r="L29" i="4"/>
  <c r="L28" i="4"/>
  <c r="L27" i="4"/>
  <c r="L26" i="4"/>
  <c r="L25" i="4"/>
  <c r="L24" i="4"/>
  <c r="L23" i="4"/>
  <c r="L22" i="4"/>
  <c r="L21" i="4"/>
  <c r="L20" i="4"/>
  <c r="L19" i="4"/>
  <c r="L18" i="4"/>
  <c r="L17" i="4"/>
  <c r="L16" i="4"/>
  <c r="L15" i="4"/>
  <c r="L14" i="4"/>
  <c r="L13" i="4"/>
  <c r="L12" i="4"/>
  <c r="L11" i="4"/>
  <c r="L10" i="4"/>
  <c r="L9" i="4"/>
  <c r="L8" i="4"/>
  <c r="L7" i="4"/>
  <c r="L6" i="4"/>
  <c r="L5" i="4"/>
  <c r="L4" i="4"/>
  <c r="L3" i="4"/>
  <c r="L2" i="4"/>
  <c r="AD201" i="1"/>
  <c r="AD200" i="1"/>
  <c r="AD199" i="1"/>
  <c r="AD198" i="1"/>
  <c r="AD197" i="1"/>
  <c r="AD196" i="1"/>
  <c r="AD195" i="1"/>
  <c r="AD194" i="1"/>
  <c r="AD193" i="1"/>
  <c r="AD192" i="1"/>
  <c r="AD191" i="1"/>
  <c r="AD190" i="1"/>
  <c r="AD189" i="1"/>
  <c r="AD188" i="1"/>
  <c r="AD187" i="1"/>
  <c r="AD186" i="1"/>
  <c r="AD185" i="1"/>
  <c r="AD184" i="1"/>
  <c r="AD183" i="1"/>
  <c r="AD182" i="1"/>
  <c r="AD181" i="1"/>
  <c r="AD180" i="1"/>
  <c r="AD179" i="1"/>
  <c r="AD178" i="1"/>
  <c r="AD177" i="1"/>
  <c r="AD176" i="1"/>
  <c r="AD175" i="1"/>
  <c r="AD174" i="1"/>
  <c r="AD173" i="1"/>
  <c r="AD172" i="1"/>
  <c r="AD171" i="1"/>
  <c r="AD170" i="1"/>
  <c r="AD169" i="1"/>
  <c r="AD168" i="1"/>
  <c r="AD167" i="1"/>
  <c r="AD166" i="1"/>
  <c r="AD165" i="1"/>
  <c r="AD164" i="1"/>
  <c r="AD163" i="1"/>
  <c r="AD162" i="1"/>
  <c r="AD161" i="1"/>
  <c r="AD160" i="1"/>
  <c r="AD159" i="1"/>
  <c r="AD158" i="1"/>
  <c r="AD157" i="1"/>
  <c r="AD156" i="1"/>
  <c r="AD155" i="1"/>
  <c r="AD154" i="1"/>
  <c r="AD153" i="1"/>
  <c r="AD152" i="1"/>
  <c r="AD151" i="1"/>
  <c r="AD150" i="1"/>
  <c r="AD149" i="1"/>
  <c r="AD148" i="1"/>
  <c r="AD147" i="1"/>
  <c r="AD146" i="1"/>
  <c r="AD145" i="1"/>
  <c r="AD144" i="1"/>
  <c r="AD143" i="1"/>
  <c r="AD142" i="1"/>
  <c r="AD141" i="1"/>
  <c r="AD140" i="1"/>
  <c r="AD139" i="1"/>
  <c r="AD138" i="1"/>
  <c r="AD137" i="1"/>
  <c r="AD136" i="1"/>
  <c r="AD135" i="1"/>
  <c r="AD134" i="1"/>
  <c r="AD133" i="1"/>
  <c r="AD132" i="1"/>
  <c r="AD131" i="1"/>
  <c r="AD130" i="1"/>
  <c r="AD129" i="1"/>
  <c r="AD128" i="1"/>
  <c r="AD127" i="1"/>
  <c r="AD126" i="1"/>
  <c r="AD125" i="1"/>
  <c r="AD124" i="1"/>
  <c r="AD123" i="1"/>
  <c r="AD122" i="1"/>
  <c r="AD121" i="1"/>
  <c r="AD120" i="1"/>
  <c r="AD119" i="1"/>
  <c r="AD118" i="1"/>
  <c r="AD117" i="1"/>
  <c r="AD116" i="1"/>
  <c r="AD115" i="1"/>
  <c r="AD114" i="1"/>
  <c r="AD113" i="1"/>
  <c r="AD112" i="1"/>
  <c r="AD111" i="1"/>
  <c r="AD110" i="1"/>
  <c r="AD109" i="1"/>
  <c r="AD108" i="1"/>
  <c r="AD107" i="1"/>
  <c r="AD106" i="1"/>
  <c r="AD105" i="1"/>
  <c r="AD104" i="1"/>
  <c r="AD103" i="1"/>
  <c r="AD102" i="1"/>
  <c r="AD101" i="1"/>
  <c r="AD100" i="1"/>
  <c r="AD99" i="1"/>
  <c r="AD98" i="1"/>
  <c r="AD97" i="1"/>
  <c r="AD96" i="1"/>
  <c r="AD95" i="1"/>
  <c r="AD94" i="1"/>
  <c r="AD93" i="1"/>
  <c r="AD92" i="1"/>
  <c r="AD91" i="1"/>
  <c r="AD90" i="1"/>
  <c r="AD89" i="1"/>
  <c r="AD88" i="1"/>
  <c r="AD87" i="1"/>
  <c r="AD86" i="1"/>
  <c r="AD85" i="1"/>
  <c r="AD84" i="1"/>
  <c r="AD83" i="1"/>
  <c r="AD82" i="1"/>
  <c r="AD81" i="1"/>
  <c r="AD80" i="1"/>
  <c r="AD79" i="1"/>
  <c r="AD78" i="1"/>
  <c r="AD77" i="1"/>
  <c r="AD76" i="1"/>
  <c r="AD75" i="1"/>
  <c r="AD74" i="1"/>
  <c r="AD73" i="1"/>
  <c r="AD72" i="1"/>
  <c r="AD71" i="1"/>
  <c r="AD70" i="1"/>
  <c r="AD69" i="1"/>
  <c r="AD68" i="1"/>
  <c r="AD67" i="1"/>
  <c r="AD66" i="1"/>
  <c r="AD65" i="1"/>
  <c r="AD64" i="1"/>
  <c r="AD63" i="1"/>
  <c r="AD62" i="1"/>
  <c r="AD61" i="1"/>
  <c r="AD60" i="1"/>
  <c r="AD59" i="1"/>
  <c r="AD58" i="1"/>
  <c r="AD57" i="1"/>
  <c r="AD56" i="1"/>
  <c r="AD55" i="1"/>
  <c r="AD54" i="1"/>
  <c r="AD53" i="1"/>
  <c r="AD52" i="1"/>
  <c r="AD51" i="1"/>
  <c r="AD50" i="1"/>
  <c r="AD49" i="1"/>
  <c r="AD48" i="1"/>
  <c r="AD47" i="1"/>
  <c r="AD46" i="1"/>
  <c r="AD45" i="1"/>
  <c r="AD44" i="1"/>
  <c r="AD43" i="1"/>
  <c r="AD42" i="1"/>
  <c r="AD41" i="1"/>
  <c r="AD40" i="1"/>
  <c r="AD39" i="1"/>
  <c r="AD38" i="1"/>
  <c r="AD37" i="1"/>
  <c r="AD36" i="1"/>
  <c r="AD35" i="1"/>
  <c r="AD34" i="1"/>
  <c r="AD33" i="1"/>
  <c r="AD32" i="1"/>
  <c r="AD31" i="1"/>
  <c r="AD30" i="1"/>
  <c r="AD29" i="1"/>
  <c r="AD28" i="1"/>
  <c r="AD27" i="1"/>
  <c r="AD26" i="1"/>
  <c r="AD25" i="1"/>
  <c r="AD24" i="1"/>
  <c r="AD23" i="1"/>
  <c r="AD22" i="1"/>
  <c r="AD21" i="1"/>
  <c r="AD20" i="1"/>
  <c r="AD19" i="1"/>
  <c r="AD18" i="1"/>
  <c r="AD17" i="1"/>
  <c r="AD16" i="1"/>
  <c r="AD15" i="1"/>
  <c r="AD14" i="1"/>
  <c r="AD13" i="1"/>
  <c r="AD12" i="1"/>
  <c r="AD11" i="1"/>
  <c r="AD10" i="1"/>
  <c r="AD9" i="1"/>
  <c r="AD8" i="1"/>
  <c r="AD7" i="1"/>
  <c r="AD6" i="1"/>
  <c r="AD5" i="1"/>
  <c r="AD4" i="1"/>
  <c r="AD3" i="1"/>
  <c r="AD2" i="1"/>
  <c r="Y167" i="1"/>
  <c r="Y166" i="1"/>
  <c r="Y165" i="1"/>
  <c r="Y164" i="1"/>
  <c r="Y163" i="1"/>
  <c r="Y162" i="1"/>
  <c r="Y161" i="1"/>
  <c r="Y160" i="1"/>
  <c r="Y159" i="1"/>
  <c r="Y158" i="1"/>
  <c r="Y157" i="1"/>
  <c r="Y156" i="1"/>
  <c r="Y155" i="1"/>
  <c r="Y154" i="1"/>
  <c r="Y153" i="1"/>
  <c r="Y152" i="1"/>
  <c r="Y151" i="1"/>
  <c r="Y150" i="1"/>
  <c r="Y149" i="1"/>
  <c r="Y148" i="1"/>
  <c r="Y147" i="1"/>
  <c r="Y146" i="1"/>
  <c r="Y145" i="1"/>
  <c r="Y144" i="1"/>
  <c r="Y143" i="1"/>
  <c r="Y142" i="1"/>
  <c r="Y141" i="1"/>
  <c r="Y140" i="1"/>
  <c r="Y139" i="1"/>
  <c r="Y138" i="1"/>
  <c r="Y137" i="1"/>
  <c r="Y136" i="1"/>
  <c r="Y135" i="1"/>
  <c r="Y134" i="1"/>
  <c r="Y133" i="1"/>
  <c r="Y132" i="1"/>
  <c r="Y131" i="1"/>
  <c r="Y130" i="1"/>
  <c r="Y129" i="1"/>
  <c r="Y128" i="1"/>
  <c r="Y127" i="1"/>
  <c r="Y126" i="1"/>
  <c r="Y125" i="1"/>
  <c r="Y124" i="1"/>
  <c r="Y123" i="1"/>
  <c r="Y122" i="1"/>
  <c r="Y121" i="1"/>
  <c r="Y120" i="1"/>
  <c r="Y119" i="1"/>
  <c r="Y118" i="1"/>
  <c r="Y117" i="1"/>
  <c r="Y116" i="1"/>
  <c r="Y115" i="1"/>
  <c r="Y114" i="1"/>
  <c r="Y113" i="1"/>
  <c r="Y112" i="1"/>
  <c r="Y111" i="1"/>
  <c r="Y110" i="1"/>
  <c r="Y109" i="1"/>
  <c r="Y108" i="1"/>
  <c r="Y107" i="1"/>
  <c r="Y106" i="1"/>
  <c r="Y105" i="1"/>
  <c r="Y104" i="1"/>
  <c r="Y103" i="1"/>
  <c r="Y102" i="1"/>
  <c r="Y101" i="1"/>
  <c r="Y100" i="1"/>
  <c r="Y99" i="1"/>
  <c r="Y98" i="1"/>
  <c r="Y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51" i="1"/>
  <c r="Y50" i="1"/>
  <c r="Y49" i="1"/>
  <c r="Y48" i="1"/>
  <c r="Y47" i="1"/>
  <c r="Y46" i="1"/>
  <c r="Y45" i="1"/>
  <c r="Y44" i="1"/>
  <c r="Y43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T201" i="1"/>
  <c r="T199" i="1"/>
  <c r="T197" i="1"/>
  <c r="T196" i="1"/>
  <c r="T191" i="1"/>
  <c r="T186" i="1"/>
  <c r="T185" i="1"/>
  <c r="T200" i="1"/>
  <c r="T198" i="1"/>
  <c r="T195" i="1"/>
  <c r="T194" i="1"/>
  <c r="T193" i="1"/>
  <c r="T192" i="1"/>
  <c r="T190" i="1"/>
  <c r="T189" i="1"/>
  <c r="T188" i="1"/>
  <c r="T187" i="1"/>
  <c r="T184" i="1"/>
  <c r="T183" i="1"/>
  <c r="T182" i="1"/>
  <c r="T181" i="1"/>
  <c r="T180" i="1"/>
  <c r="T179" i="1"/>
  <c r="T178" i="1"/>
  <c r="T177" i="1"/>
  <c r="T176" i="1"/>
  <c r="T175" i="1"/>
  <c r="T174" i="1"/>
  <c r="T173" i="1"/>
  <c r="T172" i="1"/>
  <c r="T171" i="1"/>
  <c r="T170" i="1"/>
  <c r="T169" i="1"/>
  <c r="T168" i="1"/>
  <c r="T167" i="1"/>
  <c r="T166" i="1"/>
  <c r="T165" i="1"/>
  <c r="T164" i="1"/>
  <c r="T163" i="1"/>
  <c r="T162" i="1"/>
  <c r="T161" i="1"/>
  <c r="T160" i="1"/>
  <c r="T159" i="1"/>
  <c r="T158" i="1"/>
  <c r="T157" i="1"/>
  <c r="T156" i="1"/>
  <c r="T155" i="1"/>
  <c r="T154" i="1"/>
  <c r="T153" i="1"/>
  <c r="T152" i="1"/>
  <c r="T151" i="1"/>
  <c r="T150" i="1"/>
  <c r="T149" i="1"/>
  <c r="T148" i="1"/>
  <c r="T147" i="1"/>
  <c r="T146" i="1"/>
  <c r="T145" i="1"/>
  <c r="T144" i="1"/>
  <c r="T143" i="1"/>
  <c r="T142" i="1"/>
  <c r="T141" i="1"/>
  <c r="T140" i="1"/>
  <c r="T139" i="1"/>
  <c r="T138" i="1"/>
  <c r="T137" i="1"/>
  <c r="T136" i="1"/>
  <c r="T135" i="1"/>
  <c r="T134" i="1"/>
  <c r="T133" i="1"/>
  <c r="T132" i="1"/>
  <c r="T131" i="1"/>
  <c r="T130" i="1"/>
  <c r="T129" i="1"/>
  <c r="T128" i="1"/>
  <c r="T127" i="1"/>
  <c r="T126" i="1"/>
  <c r="T125" i="1"/>
  <c r="T124" i="1"/>
  <c r="T123" i="1"/>
  <c r="T122" i="1"/>
  <c r="T121" i="1"/>
  <c r="T120" i="1"/>
  <c r="T119" i="1"/>
  <c r="T118" i="1"/>
  <c r="T117" i="1"/>
  <c r="T116" i="1"/>
  <c r="T115" i="1"/>
  <c r="T114" i="1"/>
  <c r="T113" i="1"/>
  <c r="T112" i="1"/>
  <c r="T111" i="1"/>
  <c r="T110" i="1"/>
  <c r="T109" i="1"/>
  <c r="T108" i="1"/>
  <c r="T107" i="1"/>
  <c r="T106" i="1"/>
  <c r="T105" i="1"/>
  <c r="T104" i="1"/>
  <c r="T103" i="1"/>
  <c r="T102" i="1"/>
  <c r="T101" i="1"/>
  <c r="T100" i="1"/>
  <c r="T99" i="1"/>
  <c r="T98" i="1"/>
  <c r="T97" i="1"/>
  <c r="T96" i="1"/>
  <c r="T95" i="1"/>
  <c r="T94" i="1"/>
  <c r="T93" i="1"/>
  <c r="T92" i="1"/>
  <c r="T91" i="1"/>
  <c r="T90" i="1"/>
  <c r="T89" i="1"/>
  <c r="T88" i="1"/>
  <c r="T87" i="1"/>
  <c r="T86" i="1"/>
  <c r="T85" i="1"/>
  <c r="T84" i="1"/>
  <c r="T83" i="1"/>
  <c r="T82" i="1"/>
  <c r="T81" i="1"/>
  <c r="T80" i="1"/>
  <c r="T79" i="1"/>
  <c r="T78" i="1"/>
  <c r="T77" i="1"/>
  <c r="T76" i="1"/>
  <c r="T75" i="1"/>
  <c r="T74" i="1"/>
  <c r="T73" i="1"/>
  <c r="T72" i="1"/>
  <c r="T71" i="1"/>
  <c r="T70" i="1"/>
  <c r="T69" i="1"/>
  <c r="T68" i="1"/>
  <c r="T67" i="1"/>
  <c r="T66" i="1"/>
  <c r="T65" i="1"/>
  <c r="T64" i="1"/>
  <c r="T63" i="1"/>
  <c r="T62" i="1"/>
  <c r="T61" i="1"/>
  <c r="T60" i="1"/>
  <c r="T59" i="1"/>
  <c r="T58" i="1"/>
  <c r="T57" i="1"/>
  <c r="T56" i="1"/>
  <c r="T55" i="1"/>
  <c r="T54" i="1"/>
  <c r="T53" i="1"/>
  <c r="T52" i="1"/>
  <c r="T51" i="1"/>
  <c r="T50" i="1"/>
  <c r="T49" i="1"/>
  <c r="T48" i="1"/>
  <c r="T47" i="1"/>
  <c r="T46" i="1"/>
  <c r="T45" i="1"/>
  <c r="T44" i="1"/>
  <c r="T43" i="1"/>
  <c r="T42" i="1"/>
  <c r="T41" i="1"/>
  <c r="T40" i="1"/>
  <c r="T39" i="1"/>
  <c r="T38" i="1"/>
  <c r="T37" i="1"/>
  <c r="T36" i="1"/>
  <c r="T35" i="1"/>
  <c r="T34" i="1"/>
  <c r="T33" i="1"/>
  <c r="T32" i="1"/>
  <c r="T31" i="1"/>
  <c r="T30" i="1"/>
  <c r="T29" i="1"/>
  <c r="T28" i="1"/>
  <c r="T27" i="1"/>
  <c r="T26" i="1"/>
  <c r="T25" i="1"/>
  <c r="T24" i="1"/>
  <c r="T23" i="1"/>
  <c r="T22" i="1"/>
  <c r="T21" i="1"/>
  <c r="T20" i="1"/>
  <c r="T19" i="1"/>
  <c r="T18" i="1"/>
  <c r="T17" i="1"/>
  <c r="T16" i="1"/>
  <c r="T15" i="1"/>
  <c r="T14" i="1"/>
  <c r="T13" i="1"/>
  <c r="T12" i="1"/>
  <c r="T11" i="1"/>
  <c r="T10" i="1"/>
  <c r="T9" i="1"/>
  <c r="T8" i="1"/>
  <c r="T7" i="1"/>
  <c r="T6" i="1"/>
  <c r="T5" i="1"/>
  <c r="T4" i="1"/>
  <c r="T3" i="1"/>
  <c r="T2" i="1"/>
  <c r="B200" i="1"/>
  <c r="B198" i="1"/>
  <c r="B195" i="1"/>
  <c r="B194" i="1"/>
  <c r="B193" i="1"/>
  <c r="B192" i="1"/>
  <c r="B190" i="1"/>
  <c r="B189" i="1"/>
  <c r="B188" i="1"/>
  <c r="B187" i="1"/>
  <c r="B184" i="1"/>
  <c r="B183" i="1"/>
  <c r="B182" i="1"/>
  <c r="B181" i="1"/>
  <c r="B180" i="1"/>
  <c r="B179" i="1"/>
  <c r="B178" i="1"/>
  <c r="B177" i="1"/>
  <c r="B176" i="1"/>
  <c r="B175" i="1"/>
  <c r="B174" i="1"/>
  <c r="U167" i="1"/>
  <c r="U166" i="1"/>
  <c r="U165" i="1"/>
  <c r="U164" i="1"/>
  <c r="U163" i="1"/>
  <c r="U162" i="1"/>
  <c r="U161" i="1"/>
  <c r="U160" i="1"/>
  <c r="U159" i="1"/>
  <c r="U158" i="1"/>
  <c r="U157" i="1"/>
  <c r="U156" i="1"/>
  <c r="U155" i="1"/>
  <c r="U154" i="1"/>
  <c r="U153" i="1"/>
  <c r="U152" i="1"/>
  <c r="U151" i="1"/>
  <c r="U150" i="1"/>
  <c r="U149" i="1"/>
  <c r="U148" i="1"/>
  <c r="U147" i="1"/>
  <c r="U146" i="1"/>
  <c r="U145" i="1"/>
  <c r="U144" i="1"/>
  <c r="U143" i="1"/>
  <c r="U142" i="1"/>
  <c r="U141" i="1"/>
  <c r="U140" i="1"/>
  <c r="U139" i="1"/>
  <c r="U138" i="1"/>
  <c r="U137" i="1"/>
  <c r="U136" i="1"/>
  <c r="U135" i="1"/>
  <c r="U134" i="1"/>
  <c r="U133" i="1"/>
  <c r="U132" i="1"/>
  <c r="U131" i="1"/>
  <c r="U130" i="1"/>
  <c r="U129" i="1"/>
  <c r="U128" i="1"/>
  <c r="U127" i="1"/>
  <c r="U126" i="1"/>
  <c r="U125" i="1"/>
  <c r="U124" i="1"/>
  <c r="U123" i="1"/>
  <c r="U122" i="1"/>
  <c r="U121" i="1"/>
  <c r="U120" i="1"/>
  <c r="U119" i="1"/>
  <c r="U118" i="1"/>
  <c r="U117" i="1"/>
  <c r="U116" i="1"/>
  <c r="U115" i="1"/>
  <c r="U114" i="1"/>
  <c r="U113" i="1"/>
  <c r="U112" i="1"/>
  <c r="U111" i="1"/>
  <c r="U110" i="1"/>
  <c r="U109" i="1"/>
  <c r="U108" i="1"/>
  <c r="U107" i="1"/>
  <c r="U106" i="1"/>
  <c r="U105" i="1"/>
  <c r="U104" i="1"/>
  <c r="U103" i="1"/>
  <c r="U102" i="1"/>
  <c r="U101" i="1"/>
  <c r="U100" i="1"/>
  <c r="U99" i="1"/>
  <c r="U98" i="1"/>
  <c r="U97" i="1"/>
  <c r="U96" i="1"/>
  <c r="U95" i="1"/>
  <c r="U94" i="1"/>
  <c r="U93" i="1"/>
  <c r="U92" i="1"/>
  <c r="U91" i="1"/>
  <c r="U90" i="1"/>
  <c r="U89" i="1"/>
  <c r="U88" i="1"/>
  <c r="U87" i="1"/>
  <c r="U86" i="1"/>
  <c r="U85" i="1"/>
  <c r="U84" i="1"/>
  <c r="U83" i="1"/>
  <c r="U82" i="1"/>
  <c r="U81" i="1"/>
  <c r="U80" i="1"/>
  <c r="U79" i="1"/>
  <c r="U78" i="1"/>
  <c r="U77" i="1"/>
  <c r="U76" i="1"/>
  <c r="U75" i="1"/>
  <c r="U74" i="1"/>
  <c r="U73" i="1"/>
  <c r="U72" i="1"/>
  <c r="U71" i="1"/>
  <c r="U70" i="1"/>
  <c r="U69" i="1"/>
  <c r="U68" i="1"/>
  <c r="U67" i="1"/>
  <c r="U66" i="1"/>
  <c r="U65" i="1"/>
  <c r="U64" i="1"/>
  <c r="U63" i="1"/>
  <c r="U62" i="1"/>
  <c r="U61" i="1"/>
  <c r="U60" i="1"/>
  <c r="U59" i="1"/>
  <c r="U58" i="1"/>
  <c r="U57" i="1"/>
  <c r="U56" i="1"/>
  <c r="U55" i="1"/>
  <c r="U54" i="1"/>
  <c r="U53" i="1"/>
  <c r="U52" i="1"/>
  <c r="U51" i="1"/>
  <c r="U50" i="1"/>
  <c r="U49" i="1"/>
  <c r="U48" i="1"/>
  <c r="U47" i="1"/>
  <c r="U46" i="1"/>
  <c r="U45" i="1"/>
  <c r="U44" i="1"/>
  <c r="U43" i="1"/>
  <c r="U42" i="1"/>
  <c r="U41" i="1"/>
  <c r="U40" i="1"/>
  <c r="U39" i="1"/>
  <c r="U38" i="1"/>
  <c r="U37" i="1"/>
  <c r="U36" i="1"/>
  <c r="U35" i="1"/>
  <c r="U34" i="1"/>
  <c r="U33" i="1"/>
  <c r="U32" i="1"/>
  <c r="U31" i="1"/>
  <c r="U30" i="1"/>
  <c r="U29" i="1"/>
  <c r="U28" i="1"/>
  <c r="U27" i="1"/>
  <c r="U26" i="1"/>
  <c r="U25" i="1"/>
  <c r="U24" i="1"/>
  <c r="U23" i="1"/>
  <c r="U22" i="1"/>
  <c r="U21" i="1"/>
  <c r="U20" i="1"/>
  <c r="U19" i="1"/>
  <c r="U18" i="1"/>
  <c r="U17" i="1"/>
  <c r="U16" i="1"/>
  <c r="U15" i="1"/>
  <c r="U14" i="1"/>
  <c r="U13" i="1"/>
  <c r="U12" i="1"/>
  <c r="U11" i="1"/>
  <c r="U10" i="1"/>
  <c r="U9" i="1"/>
  <c r="U8" i="1"/>
  <c r="U7" i="1"/>
  <c r="U6" i="1"/>
  <c r="U5" i="1"/>
  <c r="U4" i="1"/>
  <c r="U3" i="1"/>
  <c r="U2" i="1"/>
</calcChain>
</file>

<file path=xl/sharedStrings.xml><?xml version="1.0" encoding="utf-8"?>
<sst xmlns="http://schemas.openxmlformats.org/spreadsheetml/2006/main" count="5536" uniqueCount="1497">
  <si>
    <t>filename</t>
  </si>
  <si>
    <t>old_code</t>
  </si>
  <si>
    <t>fraction_min</t>
  </si>
  <si>
    <t>fraction_max</t>
  </si>
  <si>
    <t>260_280</t>
  </si>
  <si>
    <t>260_230</t>
  </si>
  <si>
    <t>dna_concentration</t>
  </si>
  <si>
    <t>f_barcode</t>
  </si>
  <si>
    <t>r_barcode</t>
  </si>
  <si>
    <t>library</t>
  </si>
  <si>
    <t>V4Lf_bc2</t>
  </si>
  <si>
    <t>V4LrZ_bcr2</t>
  </si>
  <si>
    <t>V4Lf_bc1</t>
  </si>
  <si>
    <t>V4Lf_bc3</t>
  </si>
  <si>
    <t>V4Lf_bc4</t>
  </si>
  <si>
    <t>V4Lf_bc5</t>
  </si>
  <si>
    <t>V4Lf_bc7</t>
  </si>
  <si>
    <t>V4Lf_bc8</t>
  </si>
  <si>
    <t>V4Lf_bc9</t>
  </si>
  <si>
    <t>V4Lf_bc10</t>
  </si>
  <si>
    <t>V4Lf_bc11</t>
  </si>
  <si>
    <t>V4Lf_bc12</t>
  </si>
  <si>
    <t>V4Lf_bc13</t>
  </si>
  <si>
    <t>V4Lf_bc14</t>
  </si>
  <si>
    <t>V4Lf_bc15</t>
  </si>
  <si>
    <t>V4Lf_bc16</t>
  </si>
  <si>
    <t>V4LrZ_bcr1</t>
  </si>
  <si>
    <t>V4LrZ_bcr3</t>
  </si>
  <si>
    <t>V4LrZ_bcr4</t>
  </si>
  <si>
    <t>V4LrZ_bcr5</t>
  </si>
  <si>
    <t>V4LrZ_bcr7</t>
  </si>
  <si>
    <t>V4LrZ_bcr8</t>
  </si>
  <si>
    <t>V4LrZ_bcr9</t>
  </si>
  <si>
    <t>V4LrZ_bcr11</t>
  </si>
  <si>
    <t>V4LrZ_bcr10</t>
  </si>
  <si>
    <t>V4LrZ_bcr12</t>
  </si>
  <si>
    <t>V4LrZ_bcr13</t>
  </si>
  <si>
    <t>V4LrZ_bcr14</t>
  </si>
  <si>
    <t>V4LrZ_bcr15</t>
  </si>
  <si>
    <t>V4LrZ_bcr16</t>
  </si>
  <si>
    <t>library1</t>
  </si>
  <si>
    <t>library9</t>
  </si>
  <si>
    <t>V4Lf_bc18</t>
  </si>
  <si>
    <t>V4Lf_bc19</t>
  </si>
  <si>
    <t>V4Lf_bc20</t>
  </si>
  <si>
    <t>V4Lf_bc6</t>
  </si>
  <si>
    <t>V4LrZ_bcr18</t>
  </si>
  <si>
    <t>V4LrZ_bcr19</t>
  </si>
  <si>
    <t>V4LrZ_bcr6</t>
  </si>
  <si>
    <t>V4LrZ_bcr20</t>
  </si>
  <si>
    <t>library2</t>
  </si>
  <si>
    <t>MP3_NP_19</t>
  </si>
  <si>
    <t>MP3_MI_19</t>
  </si>
  <si>
    <t>MP3_MI_18</t>
  </si>
  <si>
    <t>MP3_NP_7</t>
  </si>
  <si>
    <t>MP3_NP_3</t>
  </si>
  <si>
    <t>MP3_MI_6</t>
  </si>
  <si>
    <t>MP3_MI_4</t>
  </si>
  <si>
    <t>MP3_MI_12</t>
  </si>
  <si>
    <t>MP3_MI_10</t>
  </si>
  <si>
    <t>MP3_NP_39</t>
  </si>
  <si>
    <t>MP3_NP_35</t>
  </si>
  <si>
    <t>MP3_MI_25</t>
  </si>
  <si>
    <t>MP3_MI_23</t>
  </si>
  <si>
    <t>library3</t>
  </si>
  <si>
    <t>MP3_NP_23</t>
  </si>
  <si>
    <t>A260</t>
  </si>
  <si>
    <t>A280</t>
  </si>
  <si>
    <t>MP3_MI_31</t>
  </si>
  <si>
    <t>MP3_MI_32</t>
  </si>
  <si>
    <t>MP3_MI_35</t>
  </si>
  <si>
    <t>MP3_NP_87</t>
  </si>
  <si>
    <t>MP3_NP_75</t>
  </si>
  <si>
    <t>MP3_MI_29</t>
  </si>
  <si>
    <t>niskin</t>
  </si>
  <si>
    <t>net</t>
  </si>
  <si>
    <t>MP3_MI_47</t>
  </si>
  <si>
    <t>MP3_MI_45</t>
  </si>
  <si>
    <t>MP3_NP_63</t>
  </si>
  <si>
    <t>MP3_NP_59</t>
  </si>
  <si>
    <t>MP3_MI_41</t>
  </si>
  <si>
    <t>MP3_MI_39</t>
  </si>
  <si>
    <t>MP3_NP_118</t>
  </si>
  <si>
    <t>MP3_NP_114</t>
  </si>
  <si>
    <t>MP3_MI_65</t>
  </si>
  <si>
    <t>MP3_MI_63</t>
  </si>
  <si>
    <t>MP3_NP_71</t>
  </si>
  <si>
    <t>MP3_NP_67</t>
  </si>
  <si>
    <t>MP3_MI_69</t>
  </si>
  <si>
    <t>MP3_MI_67</t>
  </si>
  <si>
    <t>MP3_MI_75</t>
  </si>
  <si>
    <t>MP3_MI_73</t>
  </si>
  <si>
    <t>MP3_NP_111</t>
  </si>
  <si>
    <t>MP3_NP_107</t>
  </si>
  <si>
    <t>MP3_MI_59</t>
  </si>
  <si>
    <t>MP3_MI_57</t>
  </si>
  <si>
    <t>MP3_NP_103</t>
  </si>
  <si>
    <t>env_sample</t>
  </si>
  <si>
    <t>MP3_NP_99</t>
  </si>
  <si>
    <t>MP3_MI_55</t>
  </si>
  <si>
    <t>MP3_MI_53</t>
  </si>
  <si>
    <t>MP2_2</t>
  </si>
  <si>
    <t>MP2_1</t>
  </si>
  <si>
    <t>MP2_4</t>
  </si>
  <si>
    <t>MP2_16</t>
  </si>
  <si>
    <t>MP2_17</t>
  </si>
  <si>
    <t>MP2_18</t>
  </si>
  <si>
    <t>MP2_19</t>
  </si>
  <si>
    <t>MP2_20</t>
  </si>
  <si>
    <t>MP2_21</t>
  </si>
  <si>
    <t>MP2_22</t>
  </si>
  <si>
    <t>MP2_23</t>
  </si>
  <si>
    <t>MP2_11</t>
  </si>
  <si>
    <t>MP1-Pr-55</t>
  </si>
  <si>
    <t>MP1-Pr-27</t>
  </si>
  <si>
    <t>MP1-Pr-59</t>
  </si>
  <si>
    <t>MP1-Pr-31</t>
  </si>
  <si>
    <t>MP1-Pr-63</t>
  </si>
  <si>
    <t>MP1-Pr-15</t>
  </si>
  <si>
    <t>MP1-Pr-47</t>
  </si>
  <si>
    <t>MP1-Pr-7</t>
  </si>
  <si>
    <t>MP1-Pr-39</t>
  </si>
  <si>
    <t>MP1-Pr-11</t>
  </si>
  <si>
    <t>MP1-Pr-43</t>
  </si>
  <si>
    <t>MP1-Pr-3</t>
  </si>
  <si>
    <t>MP1-Pr-35</t>
  </si>
  <si>
    <t>MP2_f</t>
  </si>
  <si>
    <t>MP2_e</t>
  </si>
  <si>
    <t>MP2_d</t>
  </si>
  <si>
    <t>MP2_c</t>
  </si>
  <si>
    <t>MP2_b</t>
  </si>
  <si>
    <t>MP2_a</t>
  </si>
  <si>
    <t>MP2_h</t>
  </si>
  <si>
    <t>MP2_g</t>
  </si>
  <si>
    <t>MP4_NP_6</t>
  </si>
  <si>
    <t>MP4_NP_2</t>
  </si>
  <si>
    <t>MP4_MI_5</t>
  </si>
  <si>
    <t>MP4_MI_3</t>
  </si>
  <si>
    <t>MP4_NP_16</t>
  </si>
  <si>
    <t>MP4_MI_10b</t>
  </si>
  <si>
    <t>MP4_MI_12</t>
  </si>
  <si>
    <t>MP4_MI_10a</t>
  </si>
  <si>
    <t>MP4_MI_24</t>
  </si>
  <si>
    <t>MP4_MI_22</t>
  </si>
  <si>
    <t>MP4_NP_24</t>
  </si>
  <si>
    <t>MP4_NP_18</t>
  </si>
  <si>
    <t>MP4_MI_18</t>
  </si>
  <si>
    <t>MP4_MI_16</t>
  </si>
  <si>
    <t>Libary6</t>
  </si>
  <si>
    <t>NA</t>
  </si>
  <si>
    <t>MP4_NP_30</t>
  </si>
  <si>
    <t>MP4_NP_26</t>
  </si>
  <si>
    <t>MP4_MI_30</t>
  </si>
  <si>
    <t>MP4_MI_28</t>
  </si>
  <si>
    <t>MP4_NP_38</t>
  </si>
  <si>
    <t>MP4_NP_34</t>
  </si>
  <si>
    <t>MP4_MI_36</t>
  </si>
  <si>
    <t>MP4_MI_34</t>
  </si>
  <si>
    <t>MP4_MI_54</t>
  </si>
  <si>
    <t>MP4_MI_52</t>
  </si>
  <si>
    <t>MP4_NP_54</t>
  </si>
  <si>
    <t>MP4_NP_50</t>
  </si>
  <si>
    <t>MP4_MI_48</t>
  </si>
  <si>
    <t>MP4_MI_46</t>
  </si>
  <si>
    <t>MP4_NP_46</t>
  </si>
  <si>
    <t>MP4_NP_44</t>
  </si>
  <si>
    <t>MP4_MI_42</t>
  </si>
  <si>
    <t>MP4_MI_40</t>
  </si>
  <si>
    <t>MP4_NP_64</t>
  </si>
  <si>
    <t>MP4_NP_58</t>
  </si>
  <si>
    <t>MP4_MI_60</t>
  </si>
  <si>
    <t>MP4_MI_58</t>
  </si>
  <si>
    <t>MP4_NP_72</t>
  </si>
  <si>
    <t>MP4_NP_66</t>
  </si>
  <si>
    <t>MP4_MI_66</t>
  </si>
  <si>
    <t>MP4_MI_64</t>
  </si>
  <si>
    <t>MP4_MI_84</t>
  </si>
  <si>
    <t>MP4_MI_81</t>
  </si>
  <si>
    <t>MP4_NP_86</t>
  </si>
  <si>
    <t>MP4_NP_82</t>
  </si>
  <si>
    <t>MP4_MI_78</t>
  </si>
  <si>
    <t>MP4_MI_76</t>
  </si>
  <si>
    <t>MP4_NP_80</t>
  </si>
  <si>
    <t>MP4_NP_74</t>
  </si>
  <si>
    <t>MP4_MI_72</t>
  </si>
  <si>
    <t>MP4_MI_70</t>
  </si>
  <si>
    <t>MP5_NP_10</t>
  </si>
  <si>
    <t>MP5_MI_12</t>
  </si>
  <si>
    <t>MP5_MI_11</t>
  </si>
  <si>
    <t>MP5_MI_6</t>
  </si>
  <si>
    <t>MP5_MI_5</t>
  </si>
  <si>
    <t>MP5_NP_7</t>
  </si>
  <si>
    <t>MP5_NP_35</t>
  </si>
  <si>
    <t>MP5_NP_29</t>
  </si>
  <si>
    <t>MP5_MI_30</t>
  </si>
  <si>
    <t>MP5_MI_29</t>
  </si>
  <si>
    <t>MP5_MI_18</t>
  </si>
  <si>
    <t>MP5_MI_17</t>
  </si>
  <si>
    <t>MP5_NP_22</t>
  </si>
  <si>
    <t>MP5_NP_16</t>
  </si>
  <si>
    <t>MP5_MI_24</t>
  </si>
  <si>
    <t>MP5_MI_23</t>
  </si>
  <si>
    <t>MP5_NP_59</t>
  </si>
  <si>
    <t>MP5_NP_53</t>
  </si>
  <si>
    <t>MP5_MI_42</t>
  </si>
  <si>
    <t>MP5_MI_41</t>
  </si>
  <si>
    <t>MP5_NP_47</t>
  </si>
  <si>
    <t>MP5_NP_41</t>
  </si>
  <si>
    <t>MP5_MI_36</t>
  </si>
  <si>
    <t>MP5_MI_35</t>
  </si>
  <si>
    <t>ann_temp</t>
  </si>
  <si>
    <t>MP4_NP_88</t>
  </si>
  <si>
    <t>MP4_NP_76</t>
  </si>
  <si>
    <t>MP4_NP_40</t>
  </si>
  <si>
    <t>MP4_NP_36</t>
  </si>
  <si>
    <t>MP4_NP_32</t>
  </si>
  <si>
    <t>MP1-Pr-19</t>
  </si>
  <si>
    <t>MP1-Pr-51</t>
  </si>
  <si>
    <t>MP1-Pr-23</t>
  </si>
  <si>
    <t>samp_method</t>
  </si>
  <si>
    <t>27_MP1_15_euk_S27_L001_R1_001.fasta</t>
  </si>
  <si>
    <t>28_MP1_47_euk_S28_L001_R1_001.fasta</t>
  </si>
  <si>
    <t>29_MP1_3_euk_S29_L001_R1_001.fasta</t>
  </si>
  <si>
    <t>30_MP1_51_euk_S30_L001_R1_001.fasta</t>
  </si>
  <si>
    <t>31_MP1_59_euk_S31_L001_R1_001.fasta</t>
  </si>
  <si>
    <t>32_MP1_31_euk_S32_L001_R1_001.fasta</t>
  </si>
  <si>
    <t>33_MP2_4_euk_S33_L001_R1_001.fasta</t>
  </si>
  <si>
    <t>34_MP2_17_euk_S34_L001_R1_001.fasta</t>
  </si>
  <si>
    <t>35_MP3_NP_7_euk_S35_L001_R1_001.fasta</t>
  </si>
  <si>
    <t>MP3_NP_55</t>
  </si>
  <si>
    <t>36_MP3_NP_55_euk_S36_L001_R2_001.fasta</t>
  </si>
  <si>
    <t>MP3_NP_51</t>
  </si>
  <si>
    <t>41_MP3_NP_111_euk_S41_L001_R2_001.fasta</t>
  </si>
  <si>
    <t>42_MP3_NP_107_euk_S42_L001_R2_001.fasta</t>
  </si>
  <si>
    <t>38_MP3_NP_63_euk_S38_L001_R2_001.fasta</t>
  </si>
  <si>
    <t>37_MP3_NP_87_euk_S37_L001_R2_001.fasta</t>
  </si>
  <si>
    <t>39_MP3_NP_118_euk_S39_L001_R2_001.fasta</t>
  </si>
  <si>
    <t>40_MP3_NP_114_euk_S40_L001_R2_001.fasta</t>
  </si>
  <si>
    <t>48_MP4_NP_38_euk_S48_L001_R2_001.fasta</t>
  </si>
  <si>
    <t>46_MP4_NP_30_euk_S46_L001_R2_001.fasta</t>
  </si>
  <si>
    <t>53_MP4_NP_86_euk_S53_L001_R2_001.fasta</t>
  </si>
  <si>
    <t>57_MP5_NP_35_euk_S57_L001_R2_001.fasta</t>
  </si>
  <si>
    <t>67_MP5_NP_59_euk_S67_L001_R2_001.fasta</t>
  </si>
  <si>
    <t>43_MP3_NP_99_euk_S43_L001_R2_001.fasta</t>
  </si>
  <si>
    <t>47_MP4_NP_34_euk_S47_L001_R2_001.fasta</t>
  </si>
  <si>
    <t>54_MP4_NP_74_euk_S54_L001_R2_001.fasta</t>
  </si>
  <si>
    <t>52_MP4_NP_66_euk_S52_L001_R2_001.fasta</t>
  </si>
  <si>
    <t>49_MP4_MI_48_euk_S49_L001_R2_001.fasta</t>
  </si>
  <si>
    <t>51_MP4_MI_66_euk_S51_L001_R2_001.fasta</t>
  </si>
  <si>
    <t>library4</t>
  </si>
  <si>
    <t>library5</t>
  </si>
  <si>
    <t>library7</t>
  </si>
  <si>
    <t>library8</t>
  </si>
  <si>
    <t>MP1_15miseq</t>
  </si>
  <si>
    <t>MP1_47miseq</t>
  </si>
  <si>
    <t>MP1_3miseq</t>
  </si>
  <si>
    <t>MP1_51miseq</t>
  </si>
  <si>
    <t>MP1_59miseq</t>
  </si>
  <si>
    <t>MP1_31miseq</t>
  </si>
  <si>
    <t>month</t>
  </si>
  <si>
    <t>Jan</t>
  </si>
  <si>
    <t>Mar</t>
  </si>
  <si>
    <t>May</t>
  </si>
  <si>
    <t>S517-N705</t>
  </si>
  <si>
    <t>Aug</t>
  </si>
  <si>
    <t>Nov</t>
  </si>
  <si>
    <t>old_sample_name</t>
  </si>
  <si>
    <t>MP2_4miseq</t>
  </si>
  <si>
    <t>MP2_17miseq</t>
  </si>
  <si>
    <t>MP3_NP_7miseq</t>
  </si>
  <si>
    <t>MP3_NP_55miseq</t>
  </si>
  <si>
    <t>MP3_NP_87miseq</t>
  </si>
  <si>
    <t>MP3_NP_63miseq</t>
  </si>
  <si>
    <t>MP3_NP_118miseq</t>
  </si>
  <si>
    <t>MP3_NP_114miseq</t>
  </si>
  <si>
    <t>MP3_NP_111miseq</t>
  </si>
  <si>
    <t>MP3_NP_107miseq</t>
  </si>
  <si>
    <t>MP3_NP_99miseq</t>
  </si>
  <si>
    <t>MP4_NP_30miseq</t>
  </si>
  <si>
    <t>MP4_NP_34miseq</t>
  </si>
  <si>
    <t>MP4_NP_38miseq</t>
  </si>
  <si>
    <t>MP4_MI_48miseq</t>
  </si>
  <si>
    <t>MP4_MI_66miseq</t>
  </si>
  <si>
    <t>MP4_NP_66miseq</t>
  </si>
  <si>
    <t>MP4_NP_86miseq</t>
  </si>
  <si>
    <t>MP4_NP_74miseq</t>
  </si>
  <si>
    <t>MP5_NP_35miseq</t>
  </si>
  <si>
    <t>MP5_NP_59miseq</t>
  </si>
  <si>
    <t>new_sample_name</t>
  </si>
  <si>
    <t>Jan_B08_0001</t>
  </si>
  <si>
    <t>Jan_B08_0020</t>
  </si>
  <si>
    <t>Jan_B08_0500</t>
  </si>
  <si>
    <t>Jan_B08_1000</t>
  </si>
  <si>
    <t>Jan_B16_0001</t>
  </si>
  <si>
    <t>Jan_B16_0020</t>
  </si>
  <si>
    <t>Jan_B16_0500</t>
  </si>
  <si>
    <t>Jan_B16_1000</t>
  </si>
  <si>
    <t>Mar_M02_0001</t>
  </si>
  <si>
    <t>Mar_M02_0320</t>
  </si>
  <si>
    <t>Mar_M02_1000</t>
  </si>
  <si>
    <t>Mar_M03_0001</t>
  </si>
  <si>
    <t>Mar_M03_0020</t>
  </si>
  <si>
    <t>Mar_M04_0001</t>
  </si>
  <si>
    <t>Mar_M04_0020</t>
  </si>
  <si>
    <t>Mar_M05_0020</t>
  </si>
  <si>
    <t>Mar_M05_0120</t>
  </si>
  <si>
    <t>Mar_M06_0020</t>
  </si>
  <si>
    <t>May_P01_0001</t>
  </si>
  <si>
    <t>May_P01_0020</t>
  </si>
  <si>
    <t>May_P01_0417</t>
  </si>
  <si>
    <t>May_P03_0001</t>
  </si>
  <si>
    <t>May_P03_0015</t>
  </si>
  <si>
    <t>May_P03_0447</t>
  </si>
  <si>
    <t>May_P04_0001</t>
  </si>
  <si>
    <t>May_P04_0015</t>
  </si>
  <si>
    <t>May_P04_0500</t>
  </si>
  <si>
    <t>May_P04_1000</t>
  </si>
  <si>
    <t>Aug_P05_0001</t>
  </si>
  <si>
    <t>Aug_P05_0020</t>
  </si>
  <si>
    <t>Aug_P05_0213</t>
  </si>
  <si>
    <t>Aug_P06_0001</t>
  </si>
  <si>
    <t>Aug_P06_0024</t>
  </si>
  <si>
    <t>Aug_P06_0500</t>
  </si>
  <si>
    <t>Aug_P06_1000</t>
  </si>
  <si>
    <t>Aug_P07_0001</t>
  </si>
  <si>
    <t>Aug_P07_0025</t>
  </si>
  <si>
    <t>Aug_P07_0500</t>
  </si>
  <si>
    <t>Aug_P07_1000</t>
  </si>
  <si>
    <t>Nov_N02_0020</t>
  </si>
  <si>
    <t>Nov_N03_0020</t>
  </si>
  <si>
    <t>Nov_N03_0300</t>
  </si>
  <si>
    <t>Nov_N04_0020</t>
  </si>
  <si>
    <t>Nov_N04_1000</t>
  </si>
  <si>
    <t>code</t>
  </si>
  <si>
    <t>nh</t>
  </si>
  <si>
    <t>net_haul</t>
  </si>
  <si>
    <t>nh_60</t>
  </si>
  <si>
    <t>ex</t>
  </si>
  <si>
    <t>li</t>
  </si>
  <si>
    <t>ni</t>
  </si>
  <si>
    <t>fragments</t>
  </si>
  <si>
    <t>27-MP1-15-euk_S27_L001_R1_001.fastq.gz</t>
  </si>
  <si>
    <t>79,466</t>
  </si>
  <si>
    <t>27-MP1-15-euk_S27_L001_R2_001.fastq.gz</t>
  </si>
  <si>
    <t>28-MP1-47-euk_S28_L001_R1_001.fastq.gz</t>
  </si>
  <si>
    <t>111,151</t>
  </si>
  <si>
    <t>28-MP1-47-euk_S28_L001_R2_001.fastq.gz</t>
  </si>
  <si>
    <t>29-MP1-3-euk_S29_L001_R1_001.fastq.gz</t>
  </si>
  <si>
    <t>96,648</t>
  </si>
  <si>
    <t>29-MP1-3-euk_S29_L001_R2_001.fastq.gz</t>
  </si>
  <si>
    <t>30-MP1-51-euk_S30_L001_R1_001.fastq.gz</t>
  </si>
  <si>
    <t>62,796</t>
  </si>
  <si>
    <t>30-MP1-51-euk_S30_L001_R2_001.fastq.gz</t>
  </si>
  <si>
    <t>31-MP1-59-euk_S31_L001_R1_001.fastq.gz</t>
  </si>
  <si>
    <t>105,810</t>
  </si>
  <si>
    <t>31-MP1-59-euk_S31_L001_R2_001.fastq.gz</t>
  </si>
  <si>
    <t>32-MP1-31-euk_S32_L001_R1_001.fastq.gz</t>
  </si>
  <si>
    <t>104,851</t>
  </si>
  <si>
    <t>32-MP1-31-euk_S32_L001_R2_001.fastq.gz</t>
  </si>
  <si>
    <t>33-MP2-4-euk_S33_L001_R1_001.fastq.gz</t>
  </si>
  <si>
    <t>101,348</t>
  </si>
  <si>
    <t>33-MP2-4-euk_S33_L001_R2_001.fastq.gz</t>
  </si>
  <si>
    <t>34-MP2-17-euk_S34_L001_R1_001.fastq.gz</t>
  </si>
  <si>
    <t>107,302</t>
  </si>
  <si>
    <t>34-MP2-17-euk_S34_L001_R2_001.fastq.gz</t>
  </si>
  <si>
    <t>35-MP3-NP-7-euk_S35_L001_R1_001.fastq.gz</t>
  </si>
  <si>
    <t>91,378</t>
  </si>
  <si>
    <t>35-MP3-NP-7-euk_S35_L001_R2_001.fastq.gz</t>
  </si>
  <si>
    <t>36-MP3-NP-55-euk_S36_L001_R1_001.fastq.gz</t>
  </si>
  <si>
    <t>143,617</t>
  </si>
  <si>
    <t>36-MP3-NP-55-euk_S36_L001_R2_001.fastq.gz</t>
  </si>
  <si>
    <t>37-MP3-NP-87-euk_S37_L001_R1_001.fastq.gz</t>
  </si>
  <si>
    <t>120,647</t>
  </si>
  <si>
    <t>37-MP3-NP-87-euk_S37_L001_R2_001.fastq.gz</t>
  </si>
  <si>
    <t>38-MP3-NP-63-euk_S38_L001_R1_001.fastq.gz</t>
  </si>
  <si>
    <t>51,594</t>
  </si>
  <si>
    <t>38-MP3-NP-63-euk_S38_L001_R2_001.fastq.gz</t>
  </si>
  <si>
    <t>39-MP3-NP-118-euk_S39_L001_R1_001.fastq.gz</t>
  </si>
  <si>
    <t>152,088</t>
  </si>
  <si>
    <t>39-MP3-NP-118-euk_S39_L001_R2_001.fastq.gz</t>
  </si>
  <si>
    <t>40-MP3-NP-114-euk_S40_L001_R1_001.fastq.gz</t>
  </si>
  <si>
    <t>97,215</t>
  </si>
  <si>
    <t>40-MP3-NP-114-euk_S40_L001_R2_001.fastq.gz</t>
  </si>
  <si>
    <t>41-MP3-NP-111-euk_S41_L001_R1_001.fastq.gz</t>
  </si>
  <si>
    <t>114,255</t>
  </si>
  <si>
    <t>41-MP3-NP-111-euk_S41_L001_R2_001.fastq.gz</t>
  </si>
  <si>
    <t>42-MP3-NP-107-euk_S42_L001_R1_001.fastq.gz</t>
  </si>
  <si>
    <t>83,865</t>
  </si>
  <si>
    <t>42-MP3-NP-107-euk_S42_L001_R2_001.fastq.gz</t>
  </si>
  <si>
    <t>43-MP3-NP-99-euk_S43_L001_R1_001.fastq.gz</t>
  </si>
  <si>
    <t>106,727</t>
  </si>
  <si>
    <t>43-MP3-NP-99-euk_S43_L001_R2_001.fastq.gz</t>
  </si>
  <si>
    <t>44-MP4-MI-3-euk_S44_L001_R1_001.fastq.gz</t>
  </si>
  <si>
    <t>115,447</t>
  </si>
  <si>
    <t>44-MP4-MI-3-euk_S44_L001_R2_001.fastq.gz</t>
  </si>
  <si>
    <t>45-MP4-MI-16-euk_S45_L001_R1_001.fastq.gz</t>
  </si>
  <si>
    <t>104,839</t>
  </si>
  <si>
    <t>45-MP4-MI-16-euk_S45_L001_R2_001.fastq.gz</t>
  </si>
  <si>
    <t>46-MP4-NP-30-euk_S46_L001_R1_001.fastq.gz</t>
  </si>
  <si>
    <t>58,281</t>
  </si>
  <si>
    <t>46-MP4-NP-30-euk_S46_L001_R2_001.fastq.gz</t>
  </si>
  <si>
    <t>47-MP4-NP-34-euk_S47_L001_R1_001.fastq.gz</t>
  </si>
  <si>
    <t>101,582</t>
  </si>
  <si>
    <t>47-MP4-NP-34-euk_S47_L001_R2_001.fastq.gz</t>
  </si>
  <si>
    <t>48-MP4-NP-38-euk_S48_L001_R1_001.fastq.gz</t>
  </si>
  <si>
    <t>131,930</t>
  </si>
  <si>
    <t>48-MP4-NP-38-euk_S48_L001_R2_001.fastq.gz</t>
  </si>
  <si>
    <t>49-MP4-MI-48-euk_S49_L001_R1_001.fastq.gz</t>
  </si>
  <si>
    <t>82,546</t>
  </si>
  <si>
    <t>49-MP4-MI-48-euk_S49_L001_R2_001.fastq.gz</t>
  </si>
  <si>
    <t>50-MP4-MI-52-euk_S50_L001_R1_001.fastq.gz</t>
  </si>
  <si>
    <t>119,293</t>
  </si>
  <si>
    <t>50-MP4-MI-52-euk_S50_L001_R2_001.fastq.gz</t>
  </si>
  <si>
    <t>51-MP4-MI-66-euk_S51_L001_R1_001.fastq.gz</t>
  </si>
  <si>
    <t>80,855</t>
  </si>
  <si>
    <t>51-MP4-MI-66-euk_S51_L001_R2_001.fastq.gz</t>
  </si>
  <si>
    <t>52-MP4-NP-66-euk_S52_L001_R1_001.fastq.gz</t>
  </si>
  <si>
    <t>64,873</t>
  </si>
  <si>
    <t>52-MP4-NP-66-euk_S52_L001_R2_001.fastq.gz</t>
  </si>
  <si>
    <t>53-MP4-NP-86-euk_S53_L001_R1_001.fastq.gz</t>
  </si>
  <si>
    <t>86,212</t>
  </si>
  <si>
    <t>53-MP4-NP-86-euk_S53_L001_R2_001.fastq.gz</t>
  </si>
  <si>
    <t>54-MP4-NP-74-euk_S54_L001_R1_001.fastq.gz</t>
  </si>
  <si>
    <t>54,835</t>
  </si>
  <si>
    <t>54-MP4-NP-74-euk_S54_L001_R2_001.fastq.gz</t>
  </si>
  <si>
    <t>55-MP5-MI-11-euk_S55_L001_R1_001.fastq.gz</t>
  </si>
  <si>
    <t>82,731</t>
  </si>
  <si>
    <t>55-MP5-MI-11-euk_S55_L001_R2_001.fastq.gz</t>
  </si>
  <si>
    <t>56-MP5-MI-29-euk_S56_L001_R1_001.fastq.gz</t>
  </si>
  <si>
    <t>74,429</t>
  </si>
  <si>
    <t>56-MP5-MI-29-euk_S56_L001_R2_001.fastq.gz</t>
  </si>
  <si>
    <t>57-MP5-NP-35-euk_S57_L001_R1_001.fastq.gz</t>
  </si>
  <si>
    <t>101,657</t>
  </si>
  <si>
    <t>57-MP5-NP-35-euk_S57_L001_R2_001.fastq.gz</t>
  </si>
  <si>
    <t>58-MP5-MI-18-euk_S58_L001_R1_001.fastq.gz</t>
  </si>
  <si>
    <t>124,496</t>
  </si>
  <si>
    <t>58-MP5-MI-18-euk_S58_L001_R2_001.fastq.gz</t>
  </si>
  <si>
    <t>67-MP5-NP-59-euk_S67_L001_R1_001.fastq.gz</t>
  </si>
  <si>
    <t>109,410</t>
  </si>
  <si>
    <t>67-MP5-NP-59-euk_S67_L001_R2_001.fastq.gz</t>
  </si>
  <si>
    <t>68-MP5-MI-36-euk_S68_L001_R1_001.fastq.gz</t>
  </si>
  <si>
    <t>120,115</t>
  </si>
  <si>
    <t>68-MP5-MI-36-euk_S68_L001_R2_001.fastq.gz</t>
  </si>
  <si>
    <t>45-MP4-MI-16-euk_S45_L001_R1_001.fasta</t>
  </si>
  <si>
    <t>50-MP4-MI-52-euk_S50_L001_R1_001.fasta</t>
  </si>
  <si>
    <t>55-MP5-MI-11-euk_S55_L001_R1_001.fasta</t>
  </si>
  <si>
    <t>56-MP5-MI-29-euk_S56_L001_R1_001.fasta</t>
  </si>
  <si>
    <t>58-MP5-MI-18-euk_S58_L001_R1_001.fasta</t>
  </si>
  <si>
    <t>68-MP5-MI-36-euk_S68_L001_R1_001.fasta</t>
  </si>
  <si>
    <t>44-MP4-MI-3-euk_S44_L001_R1_001.fasta</t>
  </si>
  <si>
    <t>MP4_MI_3miseq</t>
  </si>
  <si>
    <t>MP4_MI_16miseq</t>
  </si>
  <si>
    <t>MP4_MI_52miseq</t>
  </si>
  <si>
    <t>MP5_MI_11miseq</t>
  </si>
  <si>
    <t>MP5_MI_29miseq</t>
  </si>
  <si>
    <t>MP5_MI_18miseq</t>
  </si>
  <si>
    <t>MP5_MI_36miseq</t>
  </si>
  <si>
    <t>mi</t>
  </si>
  <si>
    <t>ni_60</t>
  </si>
  <si>
    <t>_method</t>
  </si>
  <si>
    <t>hi</t>
  </si>
  <si>
    <t>MP1_19</t>
  </si>
  <si>
    <t>MP1_51</t>
  </si>
  <si>
    <t>MP1_23</t>
  </si>
  <si>
    <t>MP1_55</t>
  </si>
  <si>
    <t>MP1_27</t>
  </si>
  <si>
    <t>MP1_59</t>
  </si>
  <si>
    <t>MP1_31</t>
  </si>
  <si>
    <t>MP1_63</t>
  </si>
  <si>
    <t>MP1_15</t>
  </si>
  <si>
    <t>MP1_47</t>
  </si>
  <si>
    <t>MP1_7</t>
  </si>
  <si>
    <t>MP1_39</t>
  </si>
  <si>
    <t>MP1_11</t>
  </si>
  <si>
    <t>MP1_43</t>
  </si>
  <si>
    <t>MP1_3</t>
  </si>
  <si>
    <t>MP1_35</t>
  </si>
  <si>
    <t>bc</t>
  </si>
  <si>
    <t>MP3_MI_71</t>
  </si>
  <si>
    <t>MP4_MI_22_60deg</t>
  </si>
  <si>
    <t>MP4_MI_34_ob</t>
  </si>
  <si>
    <t>MP4_NP_30_32</t>
  </si>
  <si>
    <t>MP4_NP_30_dl</t>
  </si>
  <si>
    <t>MP4_NP_38_40</t>
  </si>
  <si>
    <t>MP4_NP_66_60deg</t>
  </si>
  <si>
    <t>MP4_NP_66_ob</t>
  </si>
  <si>
    <t>MP4_NP_74_76</t>
  </si>
  <si>
    <t>MP4_NP_86_88</t>
  </si>
  <si>
    <t>MP5_NP_07</t>
  </si>
  <si>
    <t>Jan_B08_0001_0.4_3_ni_hi</t>
  </si>
  <si>
    <t>Jan_B08_0001_3_180_ni_hi</t>
  </si>
  <si>
    <t>Jan_B08_0020_0.4_3_ni_hi</t>
  </si>
  <si>
    <t>Jan_B08_0020_3_180_ni_hi</t>
  </si>
  <si>
    <t>Jan_B08_0500_0.4_3_ni_hi</t>
  </si>
  <si>
    <t>Jan_B08_0500_3_180_ni_hi</t>
  </si>
  <si>
    <t>Jan_B08_1000_0.4_3_ni_hi</t>
  </si>
  <si>
    <t>Jan_B08_1000_3_180_ni_hi</t>
  </si>
  <si>
    <t>Jan_B16_0001_0.4_3_ni_hi</t>
  </si>
  <si>
    <t>Jan_B16_0001_3_180_ni_hi</t>
  </si>
  <si>
    <t>Jan_B16_0020_0.4_3_ni_hi</t>
  </si>
  <si>
    <t>Jan_B16_0020_3_180_ni_hi</t>
  </si>
  <si>
    <t>Jan_B16_0500_0.4_3_ni_hi</t>
  </si>
  <si>
    <t>Jan_B16_0500_3_180_ni_hi</t>
  </si>
  <si>
    <t>Jan_B16_1000_0.4_3_ni_hi</t>
  </si>
  <si>
    <t>Jan_B16_1000_3_180_ni_hi</t>
  </si>
  <si>
    <t>Mar_M02_0001_0.4_3_ni_hi</t>
  </si>
  <si>
    <t>Mar_M02_0001_3_180_ni_hi</t>
  </si>
  <si>
    <t>Mar_M02_0320_0.4_3_ni_hi</t>
  </si>
  <si>
    <t>Mar_M02_0320_3_180_ni_hi</t>
  </si>
  <si>
    <t>Mar_M02_1000_0.4_3_ni_hi</t>
  </si>
  <si>
    <t>Mar_M02_1000_3_180_ni_hi</t>
  </si>
  <si>
    <t>Mar_M03_0001_0.4_3_ni_hi</t>
  </si>
  <si>
    <t>Mar_M03_0001_3_180_ni_hi</t>
  </si>
  <si>
    <t>Mar_M03_0020_0.4_3_ni_hi</t>
  </si>
  <si>
    <t>Mar_M03_0020_3_180_ni_hi</t>
  </si>
  <si>
    <t>Mar_M04_0001_0.4_3_ni_hi</t>
  </si>
  <si>
    <t>Mar_M04_0001_3_180_ni_hi</t>
  </si>
  <si>
    <t>Mar_M04_0020_0.4_3_ni_hi</t>
  </si>
  <si>
    <t>Mar_M04_0020_3_180_ni_hi</t>
  </si>
  <si>
    <t>Mar_M05_0020_0.4_3_ni_hi</t>
  </si>
  <si>
    <t>Mar_M05_0020_3_180_ni_hi</t>
  </si>
  <si>
    <t>Mar_M05_0120_0.4_3_ni_hi</t>
  </si>
  <si>
    <t>Mar_M05_0120_3_180_ni_hi</t>
  </si>
  <si>
    <t>Mar_M06_0020_0.4_3_ni_hi</t>
  </si>
  <si>
    <t>Mar_M06_0020_3_180_ni_hi</t>
  </si>
  <si>
    <t>May_P01_0001_0.4_3_ni_hi</t>
  </si>
  <si>
    <t>May_P01_0001_3_10_ni_hi</t>
  </si>
  <si>
    <t>May_P01_0001_10_50_ni_hi</t>
  </si>
  <si>
    <t>May_P01_0001_50_200_ni_hi</t>
  </si>
  <si>
    <t>May_P01_0020_0.4_3_ni_hi</t>
  </si>
  <si>
    <t>May_P01_0020_3_10_ni_hi</t>
  </si>
  <si>
    <t>May_P01_0020_10_50_ni_hi</t>
  </si>
  <si>
    <t>May_P01_0020_50_200_ni_hi</t>
  </si>
  <si>
    <t>May_P01_0020_10_50_nh_hi</t>
  </si>
  <si>
    <t>May_P01_0020_50_200_nh_hi</t>
  </si>
  <si>
    <t>May_P01_0417_0.4_3_ni_hi</t>
  </si>
  <si>
    <t>May_P01_0417_3_10_ni_hi</t>
  </si>
  <si>
    <t>May_P01_0417_10_50_ni_hi</t>
  </si>
  <si>
    <t>May_P01_0417_50_200_ni_hi</t>
  </si>
  <si>
    <t>May_P03_0001_0.4_3_ni_hi</t>
  </si>
  <si>
    <t>May_P03_0001_3_10_ni_hi</t>
  </si>
  <si>
    <t>May_P03_0001_10_50_ni_hi</t>
  </si>
  <si>
    <t>May_P03_0001_50_200_ni_hi</t>
  </si>
  <si>
    <t>May_P03_0015_0.4_3_ni_hi</t>
  </si>
  <si>
    <t>May_P03_0015_3_10_ni_hi</t>
  </si>
  <si>
    <t>May_P03_0015_10_50_ni_hi</t>
  </si>
  <si>
    <t>May_P03_0015_50_200_ni_hi</t>
  </si>
  <si>
    <t>May_P03_0015_10_50_nh_hi</t>
  </si>
  <si>
    <t>May_P03_0015_50_200_nh_hi</t>
  </si>
  <si>
    <t>May_P03_0447_0.4_3_ni_hi</t>
  </si>
  <si>
    <t>May_P03_0447_3_10_ni_hi</t>
  </si>
  <si>
    <t>May_P03_0447_10_50_ni_hi</t>
  </si>
  <si>
    <t>May_P03_0447_50_200_ni_hi</t>
  </si>
  <si>
    <t>May_P04_0001_0.4_3_ni_hi</t>
  </si>
  <si>
    <t>May_P04_0001_3_10_ni_hi</t>
  </si>
  <si>
    <t>May_P04_0001_10_50_ni_hi</t>
  </si>
  <si>
    <t>May_P04_0001_50_200_ni_hi</t>
  </si>
  <si>
    <t>May_P04_0015_0.4_3_ni_hi</t>
  </si>
  <si>
    <t>May_P04_0015_3_10_ni_hi</t>
  </si>
  <si>
    <t>May_P04_0015_10_50_ni_hi</t>
  </si>
  <si>
    <t>May_P04_0015_50_200_ni_hi</t>
  </si>
  <si>
    <t>May_P04_0015_10_50_nh_hi</t>
  </si>
  <si>
    <t>May_P04_0015_50_200_nh_hi</t>
  </si>
  <si>
    <t>May_P04_0500_0.4_3_ni_hi</t>
  </si>
  <si>
    <t>May_P04_0500_3_10_ni_hi</t>
  </si>
  <si>
    <t>May_P04_0500_10_50_ni_hi</t>
  </si>
  <si>
    <t>May_P04_0500_50_200_ni_hi</t>
  </si>
  <si>
    <t>May_P04_1000_0.4_3_ni_hi</t>
  </si>
  <si>
    <t>May_P04_1000_3_10_ni_hi</t>
  </si>
  <si>
    <t>May_P04_1000_10_50_ni_hi</t>
  </si>
  <si>
    <t>May_P04_1000_50_200_ni_hi</t>
  </si>
  <si>
    <t>Aug_P05_0001_0.4_3_ni_hi</t>
  </si>
  <si>
    <t>Aug_P05_0001_3_10_ni_hi</t>
  </si>
  <si>
    <t>Aug_P05_0001_10_50_ni_hi</t>
  </si>
  <si>
    <t>Aug_P05_0001_50_200_ni_hi</t>
  </si>
  <si>
    <t>Aug_P05_0020_0.4_3_ni_hi</t>
  </si>
  <si>
    <t>Aug_P05_0020_3_10_ni_hi</t>
  </si>
  <si>
    <t>Aug_P05_0020_10_50_ni_hi</t>
  </si>
  <si>
    <t>Aug_P05_0020_50_200_ni_hi</t>
  </si>
  <si>
    <t>Aug_P05_0020_10_50_nh_hi</t>
  </si>
  <si>
    <t>Aug_P05_0020_50_200_nh_hi</t>
  </si>
  <si>
    <t>Aug_P05_0213_0.4_3_ni_hi</t>
  </si>
  <si>
    <t>Aug_P05_0213_3_10_ni_hi</t>
  </si>
  <si>
    <t>Aug_P05_0213_10_50_ni_hi</t>
  </si>
  <si>
    <t>Aug_P05_0213_50_200_ni_hi</t>
  </si>
  <si>
    <t>Aug_P06_0001_0.4_3_ni_hi</t>
  </si>
  <si>
    <t>Aug_P06_0001_3_10_ni_hi</t>
  </si>
  <si>
    <t>Aug_P06_0001_10_50_ni_hi</t>
  </si>
  <si>
    <t>Aug_P06_0001_50_200_ni_hi</t>
  </si>
  <si>
    <t>Aug_P06_0024_0.4_3_ni_hi</t>
  </si>
  <si>
    <t>Aug_P06_0024_3_10_ni_hi</t>
  </si>
  <si>
    <t>Aug_P06_0024_10_50_ni_hi</t>
  </si>
  <si>
    <t>Aug_P06_0024_50_200_ni_hi</t>
  </si>
  <si>
    <t>Aug_P06_0024_10_50_nh_hi</t>
  </si>
  <si>
    <t>Aug_P06_0024_50_200_nh_hi</t>
  </si>
  <si>
    <t>Aug_P06_0500_0.4_3_ni_hi</t>
  </si>
  <si>
    <t>Aug_P06_0500_3_10_ni_hi</t>
  </si>
  <si>
    <t>Aug_P06_0500_10_50_ni_hi</t>
  </si>
  <si>
    <t>Aug_P06_0500_50_200_ni_hi</t>
  </si>
  <si>
    <t>Aug_P06_1000_0.4_3_ni_hi</t>
  </si>
  <si>
    <t>Aug_P06_1000_3_10_ni_hi</t>
  </si>
  <si>
    <t>Aug_P06_1000_10_50_ni_hi</t>
  </si>
  <si>
    <t>Aug_P06_1000_50_200_ni_hi</t>
  </si>
  <si>
    <t>Aug_P07_0001_0.4_3_ni_hi</t>
  </si>
  <si>
    <t>Aug_P07_0001_3_10_ni_hi</t>
  </si>
  <si>
    <t>Aug_P07_0001_10_50_ni_hi</t>
  </si>
  <si>
    <t>Aug_P07_0001_50_200_ni_hi</t>
  </si>
  <si>
    <t>Aug_P07_0025_0.4_3_ni_hi</t>
  </si>
  <si>
    <t>Aug_P07_0025_3_10_ni_hi</t>
  </si>
  <si>
    <t>Aug_P07_0025_10_50_ni_hi</t>
  </si>
  <si>
    <t>Aug_P07_0025_50_200_ni_hi</t>
  </si>
  <si>
    <t>Aug_P07_0025_10_50_nh_hi</t>
  </si>
  <si>
    <t>Aug_P07_0025_50_200_nh_hi</t>
  </si>
  <si>
    <t>Aug_P07_0500_0.4_3_ni_hi</t>
  </si>
  <si>
    <t>Aug_P07_0500_3_10_ni_hi</t>
  </si>
  <si>
    <t>Aug_P07_0500_10_50_ni_hi</t>
  </si>
  <si>
    <t>Aug_P07_0500_50_200_ni_hi</t>
  </si>
  <si>
    <t>Aug_P07_1000_0.4_3_ni_hi</t>
  </si>
  <si>
    <t>Aug_P07_1000_3_10_ni_hi</t>
  </si>
  <si>
    <t>Aug_P07_1000_10_50_ni_hi</t>
  </si>
  <si>
    <t>Aug_P07_1000_50_200_ni_hi</t>
  </si>
  <si>
    <t>Nov_N02_0020_0.4_3_ni_hi</t>
  </si>
  <si>
    <t>Nov_N02_0020_3_10_ni_hi</t>
  </si>
  <si>
    <t>Nov_N02_0020_10_50_ni_hi</t>
  </si>
  <si>
    <t>Nov_N02_0020_50_200_ni_hi</t>
  </si>
  <si>
    <t>Nov_N02_0020_10_50_nh_hi</t>
  </si>
  <si>
    <t>Nov_N02_0020_50_200_nh_hi</t>
  </si>
  <si>
    <t>Nov_N03_0020_0.4_3_ni_hi</t>
  </si>
  <si>
    <t>Nov_N03_0020_3_10_ni_hi</t>
  </si>
  <si>
    <t>Nov_N03_0020_10_50_ni_hi</t>
  </si>
  <si>
    <t>Nov_N03_0020_50_200_ni_hi</t>
  </si>
  <si>
    <t>Nov_N03_0020_10_50_nh_hi</t>
  </si>
  <si>
    <t>Nov_N03_0020_50_200_nh_hi</t>
  </si>
  <si>
    <t>Nov_N03_0300_0.4_3_ni_hi</t>
  </si>
  <si>
    <t>Nov_N03_0300_3_10_ni_hi</t>
  </si>
  <si>
    <t>Nov_N03_0300_10_50_ni_hi</t>
  </si>
  <si>
    <t>Nov_N03_0300_50_200_ni_hi</t>
  </si>
  <si>
    <t>Nov_N04_0020_0.4_3_ni_hi</t>
  </si>
  <si>
    <t>Nov_N04_0020_3_10_ni_hi</t>
  </si>
  <si>
    <t>Nov_N04_0020_10_50_ni_hi</t>
  </si>
  <si>
    <t>Nov_N04_0020_50_200_ni_hi</t>
  </si>
  <si>
    <t>Nov_N04_1000_0.4_3_ni_hi</t>
  </si>
  <si>
    <t>Nov_N04_1000_3_10_ni_hi</t>
  </si>
  <si>
    <t>Nov_N04_1000_10_50_ni_hi</t>
  </si>
  <si>
    <t>Nov_N04_1000_50_200_ni_hi</t>
  </si>
  <si>
    <t>Aug_P07_0025_50_200_nh_60_hi</t>
  </si>
  <si>
    <t>Aug_P07_0025_3_10_ni_60_hi</t>
  </si>
  <si>
    <t>Aug_P07_0500_0.4_3_ex_hi</t>
  </si>
  <si>
    <t>Aug_P07_1000_3_10_ex_hi</t>
  </si>
  <si>
    <t>Aug_P06_0024_0.4_3_ex_hi</t>
  </si>
  <si>
    <t>Aug_P07_0025_3_10_bc_hi</t>
  </si>
  <si>
    <t>Aug_P06_0024_3_10_ex_hi</t>
  </si>
  <si>
    <t>Aug_P06_0024_50_200_bc_hi</t>
  </si>
  <si>
    <t>Aug_P06_0001_0.4_3_li_hi</t>
  </si>
  <si>
    <t>Aug_P06_0001_0.4_3_ex_hi</t>
  </si>
  <si>
    <t>Jan_B16_0001_0.4_3_ni_mi</t>
  </si>
  <si>
    <t>Jan_B16_0001_3_180_ni_mi</t>
  </si>
  <si>
    <t>Jan_B16_1000_0.4_3_ni_mi</t>
  </si>
  <si>
    <t>Jan_B08_0001_3_180_ni_mi</t>
  </si>
  <si>
    <t>Jan_B08_0500_3_180_ni_mi</t>
  </si>
  <si>
    <t>Jan_B08_1000_0.4_3_ni_mi</t>
  </si>
  <si>
    <t>Mar_M04_0001_0.4_3_ni_mi</t>
  </si>
  <si>
    <t>Mar_M04_0020_0.4_3_ni_mi</t>
  </si>
  <si>
    <t>May_P01_0020_0.4_3_ni_mi</t>
  </si>
  <si>
    <t>May_P03_0001_0.4_3_ni_mi</t>
  </si>
  <si>
    <t>May_P03_0015_0.4_3_ni_mi</t>
  </si>
  <si>
    <t>May_P03_0447_0.4_3_ni_mi</t>
  </si>
  <si>
    <t>May_P04_0001_0.4_3_ni_mi</t>
  </si>
  <si>
    <t>May_P04_0001_3_10_ni_mi</t>
  </si>
  <si>
    <t>May_P04_0500_0.4_3_ni_mi</t>
  </si>
  <si>
    <t>May_P04_0500_3_10_ni_mi</t>
  </si>
  <si>
    <t>May_P04_1000_3_10_ni_mi</t>
  </si>
  <si>
    <t>Aug_P05_0001_50_200_ni_mi</t>
  </si>
  <si>
    <t>Aug_P05_0213_50_200_ni_mi</t>
  </si>
  <si>
    <t>Aug_P06_0001_0.4_3_ni_mi</t>
  </si>
  <si>
    <t>Aug_P06_0024_3_10_ni_mi</t>
  </si>
  <si>
    <t>Aug_P06_0024_0.4_3_ni_mi</t>
  </si>
  <si>
    <t>Aug_P06_0500_10_50_ni_mi</t>
  </si>
  <si>
    <t>Aug_P06_0024_50_200_nh_mi</t>
  </si>
  <si>
    <t>Aug_P07_0025_10_50_ni_mi</t>
  </si>
  <si>
    <t>Aug_P07_0025_3_10_ni_mi</t>
  </si>
  <si>
    <t>Aug_P07_0500_0.4_3_ni_mi</t>
  </si>
  <si>
    <t>Aug_P07_1000_3_10_ni_mi</t>
  </si>
  <si>
    <t>Nov_N02_0020_50_200_ni_mi</t>
  </si>
  <si>
    <t>Nov_N03_0020_50_200_ni_mi</t>
  </si>
  <si>
    <t>Nov_N03_0020_0.4_3_ni_mi</t>
  </si>
  <si>
    <t>Nov_N03_0020_10_50_nh_mi</t>
  </si>
  <si>
    <t>Nov_N04_0020_0.4_3_ni_mi</t>
  </si>
  <si>
    <t>Nov_N04_1000_10_50_ni_mi</t>
  </si>
  <si>
    <t>file_name</t>
  </si>
  <si>
    <t>sample_code</t>
  </si>
  <si>
    <t>fraction_name</t>
  </si>
  <si>
    <t>sample_concentration</t>
  </si>
  <si>
    <t>sample_fixation</t>
  </si>
  <si>
    <t>sample_sorted</t>
  </si>
  <si>
    <t>reads_total</t>
  </si>
  <si>
    <t>sample_remark</t>
  </si>
  <si>
    <t>44_MP4_MI_3_euk_S44_L001_R1_001.fastq.gz</t>
  </si>
  <si>
    <t>MP4_MI_3_miseq</t>
  </si>
  <si>
    <t>micro</t>
  </si>
  <si>
    <t>45_MP4_MI_16_euk_S45_L001_R1_001.fastq.gz</t>
  </si>
  <si>
    <t>MP4_MI_16_miseq</t>
  </si>
  <si>
    <t>46_MP4_NP_30_euk_S46_L001_R1_001.fastq.gz</t>
  </si>
  <si>
    <t>MP4_NP_30_miseq</t>
  </si>
  <si>
    <t>pico</t>
  </si>
  <si>
    <t>48_MP4_NP_38_euk_S48_L001_R1_001.fastq.gz</t>
  </si>
  <si>
    <t>MP4_NP_38_miseq</t>
  </si>
  <si>
    <t>47_MP4_NP_34_euk_S47_L001_R1_001.fastq.gz</t>
  </si>
  <si>
    <t>MP4_NP_34_miseq</t>
  </si>
  <si>
    <t>nano</t>
  </si>
  <si>
    <t>50_MP4_MI_52_euk_S50_L001_R1_001.fastq.gz</t>
  </si>
  <si>
    <t>MP4_MI_52_miseq</t>
  </si>
  <si>
    <t>49_MP4_MI_48_euk_S49_L001_R1_001.fastq.gz</t>
  </si>
  <si>
    <t>MP4_MI_48_miseq</t>
  </si>
  <si>
    <t>nano-micro</t>
  </si>
  <si>
    <t>52_MP4_NP_66_euk_S52_L001_R1_001.fastq.gz</t>
  </si>
  <si>
    <t>MP4_NP_66_miseq</t>
  </si>
  <si>
    <t>51_MP4_MI_66_euk_S51_L001_R1_001.fastq.gz</t>
  </si>
  <si>
    <t>MP4_MI_66_miseq</t>
  </si>
  <si>
    <t>53_MP4_NP_86_euk_S53_L001_R1_001.fastq.gz</t>
  </si>
  <si>
    <t>MP4_NP_86_miseq</t>
  </si>
  <si>
    <t>54_MP4_NP_74_euk_S54_L001_R1_001.fastq.gz</t>
  </si>
  <si>
    <t>MP4_NP_74_miseq</t>
  </si>
  <si>
    <t>30_MP1_51_euk_S30_L001_R1_001.fastq.gz</t>
  </si>
  <si>
    <t>31_MP1_59_euk_S31_L001_R1_001.fastq.gz</t>
  </si>
  <si>
    <t>32_MP1_31_euk_S32_L001_R1_001.fastq.gz</t>
  </si>
  <si>
    <t>27_MP1_15_euk_S27_L001_R1_001.fastq.gz</t>
  </si>
  <si>
    <t>28_MP1_47_euk_S28_L001_R1_001.fastq.gz</t>
  </si>
  <si>
    <t>29_MP1_3_euk_S29_L001_R1_001.fastq.gz</t>
  </si>
  <si>
    <t>33_MP2_4_euk_S33_L001_R1_001.fastq.gz</t>
  </si>
  <si>
    <t>MP2_4_miseq</t>
  </si>
  <si>
    <t>34_MP2_17_euk_S34_L001_R1_001.fastq.gz</t>
  </si>
  <si>
    <t>MP2_17_miseq</t>
  </si>
  <si>
    <t>35_MP3_NP_7_euk_S35_L001_R1_001.fastq.gz</t>
  </si>
  <si>
    <t>MP3_NP_7_miseq</t>
  </si>
  <si>
    <t>36_MP3_NP_55_euk_S36_L001_R1_001.fastq.gz</t>
  </si>
  <si>
    <t>MP3_NP_55_miseq</t>
  </si>
  <si>
    <t>37_MP3_NP_87_euk_S37_L001_R1_001.fastq.gz</t>
  </si>
  <si>
    <t>MP3_NP_87_miseq</t>
  </si>
  <si>
    <t>38_MP3_NP_63_euk_S38_L001_R1_001.fastq.gz</t>
  </si>
  <si>
    <t>MP3_NP_63_miseq</t>
  </si>
  <si>
    <t>39_MP3_NP_118_euk_S39_L001_R1_001.fastq.gz</t>
  </si>
  <si>
    <t>MP3_NP_118_miseq</t>
  </si>
  <si>
    <t>40_MP3_NP_114_euk_S40_L001_R1_001.fastq.gz</t>
  </si>
  <si>
    <t>MP3_NP_114_miseq</t>
  </si>
  <si>
    <t>41_MP3_NP_111_euk_S41_L001_R1_001.fastq.gz</t>
  </si>
  <si>
    <t>MP3_NP_111_miseq</t>
  </si>
  <si>
    <t>42_MP3_NP_107_euk_S42_L001_R1_001.fastq.gz</t>
  </si>
  <si>
    <t>MP3_NP_107_miseq</t>
  </si>
  <si>
    <t>43_MP3_NP_99_euk_S43_L001_R1_001.fastq.gz</t>
  </si>
  <si>
    <t>MP3_NP_99_miseq</t>
  </si>
  <si>
    <t>55_MP5_MI_11_euk_S55_L001_R1_001.fastq.gz</t>
  </si>
  <si>
    <t>MP5_MI_11_miseq</t>
  </si>
  <si>
    <t>57_MP5_NP_35_euk_S57_L001_R1_001.fastq.gz</t>
  </si>
  <si>
    <t>MP5_NP_35_miseq</t>
  </si>
  <si>
    <t>58_MP5_MI_18_euk_S58_L001_R1_001.fastq.gz</t>
  </si>
  <si>
    <t>MP5_MI_18_miseq</t>
  </si>
  <si>
    <t>56_MP5_MI_29_euk_S56_L001_R1_001.fastq.gz</t>
  </si>
  <si>
    <t>MP5_MI_29_miseq</t>
  </si>
  <si>
    <t>67_MP5_NP_59_euk_S67_L001_R1_001.fastq.gz</t>
  </si>
  <si>
    <t>MP5_NP_59_miseq</t>
  </si>
  <si>
    <t>68_MP5_MI_36_euk_S68_L001_R1_001.fastq.gz</t>
  </si>
  <si>
    <t>MP5_MI_36_miseq</t>
  </si>
  <si>
    <t>Jan_B08_0001_0.4_3_bc1_1_L1.1.fastq.gz</t>
  </si>
  <si>
    <t>Jan_B08_0001_0.4_3</t>
  </si>
  <si>
    <t>MP1_Pr_19_hiseq</t>
  </si>
  <si>
    <t>Jan_B08_0001_3_180_bc2_2_L1.1.fastq.gz</t>
  </si>
  <si>
    <t>Jan_B08_0001_3_180</t>
  </si>
  <si>
    <t>Jan_B08_0020_0.4_3_bc3_3_L1.1.fastq.gz</t>
  </si>
  <si>
    <t>Jan_B08_0020_0.4_3</t>
  </si>
  <si>
    <t>MP1_Pr_23_hiseq</t>
  </si>
  <si>
    <t>Jan_B08_0020_3_180_bc4_4_L1.1.fastq.gz</t>
  </si>
  <si>
    <t>Jan_B08_0020_3_180</t>
  </si>
  <si>
    <t>MP1_Pr_55_hiseq</t>
  </si>
  <si>
    <t>Jan_B08_0500_0.4_3_bc5_5_L1.1.fastq.gz</t>
  </si>
  <si>
    <t>Jan_B08_0500_0.4_3</t>
  </si>
  <si>
    <t>MP1_Pr_27_hiseq</t>
  </si>
  <si>
    <t>Jan_B08_0500_3_180_bc7_6_L1.1.fastq.gz</t>
  </si>
  <si>
    <t>Jan_B08_0500_3_180</t>
  </si>
  <si>
    <t>Jan_B08_1000_0.4_3_bc8_8_L1.1.fastq.gz</t>
  </si>
  <si>
    <t>Jan_B08_1000_0.4_3</t>
  </si>
  <si>
    <t>Jan_B08_1000_3_180_bc9_9_L1.1.fastq.gz</t>
  </si>
  <si>
    <t>Jan_B08_1000_3_180</t>
  </si>
  <si>
    <t>MP1_Pr_63_hiseq</t>
  </si>
  <si>
    <t>Jan_B16_0001_0.4_3_bc10_11_L1.1.fastq.gz</t>
  </si>
  <si>
    <t>Jan_B16_0001_0.4_3</t>
  </si>
  <si>
    <t>Jan_B16_0001_3_180_bc11_10_L1.1.fastq.gz</t>
  </si>
  <si>
    <t>Jan_B16_0001_3_180</t>
  </si>
  <si>
    <t>Jan_B16_0020_0.4_3_bc12_12_L1.1.fastq.gz</t>
  </si>
  <si>
    <t>Jan_B16_0020_0.4_3</t>
  </si>
  <si>
    <t>MP1_Pr_7_hiseq</t>
  </si>
  <si>
    <t>Jan_B16_0020_3_180_bc13_13_L1.1.fastq.gz</t>
  </si>
  <si>
    <t>Jan_B16_0020_3_180</t>
  </si>
  <si>
    <t>MP1_Pr_39_hiseq</t>
  </si>
  <si>
    <t>Jan_B16_0500_0.4_3_bc14_14_L1.1.fastq.gz</t>
  </si>
  <si>
    <t>Jan_B16_0500_0.4_3</t>
  </si>
  <si>
    <t>MP1_Pr_11_hiseq</t>
  </si>
  <si>
    <t>Jan_B16_0500_3_180_bc15_15_L1.1.fastq.gz</t>
  </si>
  <si>
    <t>Jan_B16_0500_3_180</t>
  </si>
  <si>
    <t>MP1_Pr_43_hiseq</t>
  </si>
  <si>
    <t>Jan_B16_1000_0.4_3_bc16_16_L1.1.fastq.gz</t>
  </si>
  <si>
    <t>Jan_B16_1000_0.4_3</t>
  </si>
  <si>
    <t>Mar_M02_0001_0.4_3_bc5_5_L2.1.fastq.gz</t>
  </si>
  <si>
    <t>Mar_M02_0001_0.4_3</t>
  </si>
  <si>
    <t>MP2_f_hiseq</t>
  </si>
  <si>
    <t>Mar_M02_0001_3_180_bc7_7_L2.1.fastq.gz</t>
  </si>
  <si>
    <t>Mar_M02_0001_3_180</t>
  </si>
  <si>
    <t>MP2_e_hiseq</t>
  </si>
  <si>
    <t>Mar_M02_0320_0.4_3_bc3_3_L2.1.fastq.gz</t>
  </si>
  <si>
    <t>Mar_M02_0320_0.4_3</t>
  </si>
  <si>
    <t>MP2_d_hiseq</t>
  </si>
  <si>
    <t>Mar_M02_0320_3_180_bc4_4_L2.1.fastq.gz</t>
  </si>
  <si>
    <t>Mar_M02_0320_3_180</t>
  </si>
  <si>
    <t>MP2_c_hiseq</t>
  </si>
  <si>
    <t>Mar_M02_1000_0.4_3_bc1_1_L2.1.fastq.gz</t>
  </si>
  <si>
    <t>Mar_M02_1000_0.4_3</t>
  </si>
  <si>
    <t>MP2_b_hiseq</t>
  </si>
  <si>
    <t>Mar_M02_1000_3_180_bc2_2_L2.1.fastq.gz</t>
  </si>
  <si>
    <t>Mar_M02_1000_3_180</t>
  </si>
  <si>
    <t>MP2_a_hiseq</t>
  </si>
  <si>
    <t>Mar_M03_0001_0.4_3_bc8_8_L2.1.fastq.gz</t>
  </si>
  <si>
    <t>Mar_M03_0001_0.4_3</t>
  </si>
  <si>
    <t>MP2_h_hiseq</t>
  </si>
  <si>
    <t>Mar_M03_0001_3_180_bc9_9_L2.1.fastq.gz</t>
  </si>
  <si>
    <t>Mar_M03_0001_3_180</t>
  </si>
  <si>
    <t>MP2_g_hiseq</t>
  </si>
  <si>
    <t>Mar_M03_0020_0.4_3_bc10_10_L2.1.fastq.gz</t>
  </si>
  <si>
    <t>Mar_M03_0020_0.4_3</t>
  </si>
  <si>
    <t>MP2_2_hiseq</t>
  </si>
  <si>
    <t>Mar_M03_0020_3_180_bc11_11_L2.1.fastq.gz</t>
  </si>
  <si>
    <t>Mar_M03_0020_3_180</t>
  </si>
  <si>
    <t>MP2_1_hiseq</t>
  </si>
  <si>
    <t>Mar_M04_0001_0.4_3_bc12_12_L2.1.fastq.gz</t>
  </si>
  <si>
    <t>Mar_M04_0001_0.4_3</t>
  </si>
  <si>
    <t>MP2_4_hiseq</t>
  </si>
  <si>
    <t>Mar_M04_0001_3_180_bc13_13_L2.1.fastq.gz</t>
  </si>
  <si>
    <t>Mar_M04_0001_3_180</t>
  </si>
  <si>
    <t>MP2_16_hiseq</t>
  </si>
  <si>
    <t>Mar_M04_0020_0.4_3_bc14_14_L2.1.fastq.gz</t>
  </si>
  <si>
    <t>Mar_M04_0020_0.4_3</t>
  </si>
  <si>
    <t>MP2_17_hiseq</t>
  </si>
  <si>
    <t>Mar_M04_0020_3_180_bc15_15_L2.1.fastq.gz</t>
  </si>
  <si>
    <t>Mar_M04_0020_3_180</t>
  </si>
  <si>
    <t>MP2_18_hiseq</t>
  </si>
  <si>
    <t>Mar_M05_0020_0.4_3_bc16_16_L2.1.fastq.gz</t>
  </si>
  <si>
    <t>Mar_M05_0020_0.4_3</t>
  </si>
  <si>
    <t>MP2_19_hiseq</t>
  </si>
  <si>
    <t>Mar_M05_0120_0.4_3_bc18_18_L2.1.fastq.gz</t>
  </si>
  <si>
    <t>Mar_M05_0120_0.4_3</t>
  </si>
  <si>
    <t>MP2_21_hiseq</t>
  </si>
  <si>
    <t>Mar_M05_0120_3_180_bc19_19_L2.1.fastq.gz</t>
  </si>
  <si>
    <t>Mar_M05_0120_3_180</t>
  </si>
  <si>
    <t>MP2_22_hiseq</t>
  </si>
  <si>
    <t>Mar_M06_0020_0.4_3_bc20_6_L2.1.fastq.gz</t>
  </si>
  <si>
    <t>Mar_M06_0020_0.4_3</t>
  </si>
  <si>
    <t>MP2_23_hiseq</t>
  </si>
  <si>
    <t>Mar_M06_0020_3_180_bc6_20_L2.1.fastq.gz</t>
  </si>
  <si>
    <t>Mar_M06_0020_3_180</t>
  </si>
  <si>
    <t>MP2_11_hiseq</t>
  </si>
  <si>
    <t>May_P01_0001_0.4_3_bc1_1_L3.1.fastq.gz</t>
  </si>
  <si>
    <t>May_P01_0001_0.4_3</t>
  </si>
  <si>
    <t>MP3_NP_24_hiseq</t>
  </si>
  <si>
    <t>May_P01_0001_3_10_bc2_2_L3.1.fastq.gz</t>
  </si>
  <si>
    <t>May_P01_0001_3_10</t>
  </si>
  <si>
    <t>MP3_NP_19_hiseq</t>
  </si>
  <si>
    <t>May_P01_0001_10_50_bc3_3_L3.1.fastq.gz</t>
  </si>
  <si>
    <t>May_P01_0001_10_50</t>
  </si>
  <si>
    <t>MP3_MI_19_hiseq</t>
  </si>
  <si>
    <t>May_P01_0001_50_200_bc4_4_L3.1.fastq.gz</t>
  </si>
  <si>
    <t>May_P01_0001_50_200</t>
  </si>
  <si>
    <t>MP3_MI_18_hiseq</t>
  </si>
  <si>
    <t>May_P01_0020_0.4_3_bc5_5_L3.1.fastq.gz</t>
  </si>
  <si>
    <t>May_P01_0020_0.4_3</t>
  </si>
  <si>
    <t>MP3_NP_7_hiseq</t>
  </si>
  <si>
    <t>May_P01_0020_3_10_bc6_7_L3.1.fastq.gz</t>
  </si>
  <si>
    <t>May_P01_0020_3_10</t>
  </si>
  <si>
    <t>MP3_NP_3_hiseq</t>
  </si>
  <si>
    <t>May_P01_0020_10_50_bc7_6_L3.1.fastq.gz</t>
  </si>
  <si>
    <t>May_P01_0020_10_50</t>
  </si>
  <si>
    <t>MP3_MI_6_hiseq</t>
  </si>
  <si>
    <t>May_P01_net_10_50_bc9_9_L3.1.fastq.gz</t>
  </si>
  <si>
    <t>May_P01_net_10_50</t>
  </si>
  <si>
    <t>MP3_MI_12_hiseq</t>
  </si>
  <si>
    <t>May_P01_0020_50_200_bc8_8_L3.1.fastq.gz</t>
  </si>
  <si>
    <t>May_P01_0020_50_200</t>
  </si>
  <si>
    <t>MP3_MI_4_hiseq</t>
  </si>
  <si>
    <t>May_P01_net_50_200_bc10_11_L3.1.fastq.gz</t>
  </si>
  <si>
    <t>May_P01_net_50_200</t>
  </si>
  <si>
    <t>MP3_MI_10_hiseq</t>
  </si>
  <si>
    <t>May_P01_0417_0.4_3_bc11_10_L3.1.fastq.gz</t>
  </si>
  <si>
    <t>May_P01_0417_0.4_3</t>
  </si>
  <si>
    <t>MP3_NP_39_hiseq</t>
  </si>
  <si>
    <t>May_P01_0417_3_10_bc12_12_L3.1.fastq.gz</t>
  </si>
  <si>
    <t>May_P01_0417_3_10</t>
  </si>
  <si>
    <t>MP3_NP_35_hiseq</t>
  </si>
  <si>
    <t>May_P01_0417_10_50_bc13_13_L3.1.fastq.gz</t>
  </si>
  <si>
    <t>May_P01_0417_10_50</t>
  </si>
  <si>
    <t>MP3_MI_25_hiseq</t>
  </si>
  <si>
    <t>May_P01_0417_50_200_bc14_14_L3.1.fastq.gz</t>
  </si>
  <si>
    <t>May_P01_0417_50_200</t>
  </si>
  <si>
    <t>MP3_MI_23_hiseq</t>
  </si>
  <si>
    <t>May_P03_0001_0.4_3_bc15_15_L3.1.fastq.gz</t>
  </si>
  <si>
    <t>May_P03_0001_0.4_3</t>
  </si>
  <si>
    <t>MP3_NP_55_hiseq</t>
  </si>
  <si>
    <t>May_P03_0001_3_10_bc16_16_L3.1.fastq.gz</t>
  </si>
  <si>
    <t>May_P03_0001_3_10</t>
  </si>
  <si>
    <t>MP3_NP_51_hiseq</t>
  </si>
  <si>
    <t>May_P03_0001_50_200_bc18_18_L3.1.fastq.gz</t>
  </si>
  <si>
    <t>May_P03_0001_50_200</t>
  </si>
  <si>
    <t>MP3_MI_32_hiseq</t>
  </si>
  <si>
    <t>May_P03_0015_0.4_3_bc19_19_L3.1.fastq.gz</t>
  </si>
  <si>
    <t>May_P03_0015_0.4_3</t>
  </si>
  <si>
    <t>MP3_NP_87_hiseq</t>
  </si>
  <si>
    <t>May_P03_0015_3_10_bc20_20_L3.1.fastq.gz</t>
  </si>
  <si>
    <t>May_P03_0015_3_10</t>
  </si>
  <si>
    <t>MP3_NP_75_hiseq</t>
  </si>
  <si>
    <t>May_P03_0015_10_50_bc1_1_L4.1.fastq.gz</t>
  </si>
  <si>
    <t>May_P03_0015_10_50</t>
  </si>
  <si>
    <t>MP3_MI_31_hiseq</t>
  </si>
  <si>
    <t>May_P03_net_10_50_bc3_3_L4.1.fastq.gz</t>
  </si>
  <si>
    <t>May_P03_net_10_50</t>
  </si>
  <si>
    <t>MP3_MI_47_hiseq</t>
  </si>
  <si>
    <t>May_P03_0015_50_200_bc2_2_L4.1.fastq.gz</t>
  </si>
  <si>
    <t>May_P03_0015_50_200</t>
  </si>
  <si>
    <t>MP3_MI_29_hiseq</t>
  </si>
  <si>
    <t>May_P03_net_50_200_bc4_4_L4.1.fastq.gz</t>
  </si>
  <si>
    <t>May_P03_net_50_200</t>
  </si>
  <si>
    <t>MP3_MI_45_hiseq</t>
  </si>
  <si>
    <t>May_P03_0447_0.4_3_bc5_5_L4.1.fastq.gz</t>
  </si>
  <si>
    <t>May_P03_0447_0.4_3</t>
  </si>
  <si>
    <t>MP3_NP_63_hiseq</t>
  </si>
  <si>
    <t>May_P03_0447_3_10_bc6_7_L4.1.fastq.gz</t>
  </si>
  <si>
    <t>May_P03_0447_3_10</t>
  </si>
  <si>
    <t>MP3_NP_59_hiseq</t>
  </si>
  <si>
    <t>May_P03_0447_10_50_bc7_6_L4.1.fastq.gz</t>
  </si>
  <si>
    <t>May_P03_0447_10_50</t>
  </si>
  <si>
    <t>MP3_MI_41_hiseq</t>
  </si>
  <si>
    <t>May_P03_0447_50_200_bc8_8_L4.1.fastq.gz</t>
  </si>
  <si>
    <t>May_P03_0447_50_200</t>
  </si>
  <si>
    <t>MP3_MI_39_hiseq</t>
  </si>
  <si>
    <t>May_P04_0001_0.4_3_bc9_9_L4.1.fastq.gz</t>
  </si>
  <si>
    <t>May_P04_0001_0.4_3</t>
  </si>
  <si>
    <t>MP3_NP_118_hiseq</t>
  </si>
  <si>
    <t>May_P04_0001_3_10_bc10_10_L4.1.fastq.gz</t>
  </si>
  <si>
    <t>May_P04_0001_3_10</t>
  </si>
  <si>
    <t>MP3_NP_114_hiseq</t>
  </si>
  <si>
    <t>May_P04_0001_10_50_bc11_10_L4.1.fastq.gz</t>
  </si>
  <si>
    <t>May_P04_0001_10_50</t>
  </si>
  <si>
    <t>MP3_MI_65_hiseq</t>
  </si>
  <si>
    <t>May_P04_0001_50_200_bc12_12_L4.1.fastq.gz</t>
  </si>
  <si>
    <t>May_P04_0001_50_200</t>
  </si>
  <si>
    <t>MP3_MI_63_hiseq</t>
  </si>
  <si>
    <t>May_P04_0015_0.4_3_bc13_13_L4.1.fastq.gz</t>
  </si>
  <si>
    <t>May_P04_0015_0.4_3</t>
  </si>
  <si>
    <t>MP3_NP_71_hiseq</t>
  </si>
  <si>
    <t>May_P04_0015_3_10_bc14_14_L4.1.fastq.gz</t>
  </si>
  <si>
    <t>May_P04_0015_3_10</t>
  </si>
  <si>
    <t>MP3_NP_67_hiseq</t>
  </si>
  <si>
    <t>May_P04_0015_10_50_bc15_15_L4.1.fastq.gz</t>
  </si>
  <si>
    <t>May_P04_0015_10_50</t>
  </si>
  <si>
    <t>MP3_MI_69_hiseq</t>
  </si>
  <si>
    <t>May_P04_0015_50_200_bc16_16_L4.1.fastq.gz</t>
  </si>
  <si>
    <t>May_P04_0015_50_200</t>
  </si>
  <si>
    <t>MP3_MI_67_hiseq</t>
  </si>
  <si>
    <t>May_P04_net_50_200_bc18_18_L4.1.fastq.gz</t>
  </si>
  <si>
    <t>May_P04_net_50_200</t>
  </si>
  <si>
    <t>MP3_MI_73_hiseq</t>
  </si>
  <si>
    <t>May_P04_0500_0.4_3_bc19_19_L4.1.fastq.gz</t>
  </si>
  <si>
    <t>May_P04_0500_0.4_3</t>
  </si>
  <si>
    <t>MP3_NP_111_hiseq</t>
  </si>
  <si>
    <t>May_P04_0500_3_10_bc20_20_L4.1.fastq.gz</t>
  </si>
  <si>
    <t>May_P04_0500_3_10</t>
  </si>
  <si>
    <t>MP3_NP_107_hiseq</t>
  </si>
  <si>
    <t>Aug_P05_0001_0.4_3_bc1_1_L6.1.fastq.gz</t>
  </si>
  <si>
    <t>Aug_P05_0001_0.4_3</t>
  </si>
  <si>
    <t>MP4_NP_6_hiseq</t>
  </si>
  <si>
    <t>Aug_P05_0001_3_10_bc2_2_L6.1.fastq.gz</t>
  </si>
  <si>
    <t>Aug_P05_0001_3_10</t>
  </si>
  <si>
    <t>MP4_NP_2_hiseq</t>
  </si>
  <si>
    <t>Aug_P05_0001_10_50_bc3_3_L6.1.fastq.gz</t>
  </si>
  <si>
    <t>Aug_P05_0001_10_50</t>
  </si>
  <si>
    <t>MP4_MI_5_hiseq</t>
  </si>
  <si>
    <t>Aug_P05_0001_50_200_bc4_4_L6.1.fastq.gz</t>
  </si>
  <si>
    <t>Aug_P05_0001_50_200</t>
  </si>
  <si>
    <t>MP4_MI_3_hiseq</t>
  </si>
  <si>
    <t>Aug_P05_0020_0.4_3_bc5_5_L6.1.fastq.gz</t>
  </si>
  <si>
    <t>Aug_P05_0020_0.4_3</t>
  </si>
  <si>
    <t>MP4_NP_16_hiseq</t>
  </si>
  <si>
    <t>Aug_P05_0020_3_10_bc6_7_L6.1.fastq.gz</t>
  </si>
  <si>
    <t>Aug_P05_0020_3_10</t>
  </si>
  <si>
    <t>MP4_MI_10b_hiseq</t>
  </si>
  <si>
    <t>Aug_P05_0020_10_50_bc7_6_L6.1.fastq.gz</t>
  </si>
  <si>
    <t>Aug_P05_0020_10_50</t>
  </si>
  <si>
    <t>MP4_MI_12_hiseq</t>
  </si>
  <si>
    <t>Aug_P05_net_10_50_bc9_9_L6.1.fastq.gz</t>
  </si>
  <si>
    <t>Aug_P05_net_10_50</t>
  </si>
  <si>
    <t>MP4_MI_24_hiseq</t>
  </si>
  <si>
    <t>Aug_P05_0020_50_200_bc8_8_L6.1.fastq.gz</t>
  </si>
  <si>
    <t>Aug_P05_0020_50_200</t>
  </si>
  <si>
    <t>MP4_MI_10a_hiseq</t>
  </si>
  <si>
    <t>Aug_P05_net_50_200_bc10_11_L6.1.fastq.gz</t>
  </si>
  <si>
    <t>Aug_P05_net_50_200</t>
  </si>
  <si>
    <t>MP4_MI_22_hiseq</t>
  </si>
  <si>
    <t>Aug_P05_net_50_200_bc10_11_L9.1.fastq.gz</t>
  </si>
  <si>
    <t>Aug_P05_net_50_200_60deg</t>
  </si>
  <si>
    <t>MP4_MI_22_60deg_hiseq</t>
  </si>
  <si>
    <t>60deg annealing</t>
  </si>
  <si>
    <t>Aug_P05_0213_0.4_3_bc11_10_L6.1.fastq.gz</t>
  </si>
  <si>
    <t>Aug_P05_0213_0.4_3</t>
  </si>
  <si>
    <t>MP4_NP_24_hiseq</t>
  </si>
  <si>
    <t>Aug_P05_0213_3_10_bc12_12_L6.1.fastq.gz</t>
  </si>
  <si>
    <t>Aug_P05_0213_3_10</t>
  </si>
  <si>
    <t>MP4_NP_18_hiseq</t>
  </si>
  <si>
    <t>Aug_P05_0213_10_50_bc13_13_L6.1.fastq.gz</t>
  </si>
  <si>
    <t>Aug_P05_0213_10_50</t>
  </si>
  <si>
    <t>MP4_MI_18_hiseq</t>
  </si>
  <si>
    <t>Aug_P05_0213_50_200_bc14_14_L6.1.fastq.gz</t>
  </si>
  <si>
    <t>Aug_P05_0213_50_200</t>
  </si>
  <si>
    <t>MP4_MI_16_hiseq</t>
  </si>
  <si>
    <t>Aug_P06_0001_0.4_3_bc15_15_L6.1.fastq.gz</t>
  </si>
  <si>
    <t>Aug_P06_0001_0.4_3</t>
  </si>
  <si>
    <t>MP4_NP_30_hiseq</t>
  </si>
  <si>
    <t>Aug_P06_0001_0.4_3_bc12_12_L9.1.fastq.gz</t>
  </si>
  <si>
    <t>Aug_P06_0001_0.4_3_ext</t>
  </si>
  <si>
    <t>MP4_NP_30_32_hiseq</t>
  </si>
  <si>
    <t>replicate DNA extraction</t>
  </si>
  <si>
    <t>Aug_P06_0001_0.4_3_bc15_15_L9.1.fastq.gz</t>
  </si>
  <si>
    <t>Aug_P06_0001_0.4_3_lib</t>
  </si>
  <si>
    <t>MP4_NP_30_lib_hiseq</t>
  </si>
  <si>
    <t>test effect of library</t>
  </si>
  <si>
    <t>Aug_P06_0001_3_10_bc16_16_L6.1.fastq.gz</t>
  </si>
  <si>
    <t>Aug_P06_0001_3_10</t>
  </si>
  <si>
    <t>MP4_NP_26_hiseq</t>
  </si>
  <si>
    <t>Aug_P06_0001_10_50_bc5_5_L9.1.fastq.gz</t>
  </si>
  <si>
    <t>Aug_P06_0001_10_50</t>
  </si>
  <si>
    <t>MP4_MI_30_hiseq</t>
  </si>
  <si>
    <t>Aug_P06_0001_50_200_bc18_18_L6.1.fastq.gz</t>
  </si>
  <si>
    <t>Aug_P06_0001_50_200</t>
  </si>
  <si>
    <t>MP4_MI_28_hiseq</t>
  </si>
  <si>
    <t>Aug_P06_0024_0.4_3_bc19_19_L6.1.fastq.gz</t>
  </si>
  <si>
    <t>Aug_P06_0024_0.4_3</t>
  </si>
  <si>
    <t>MP4_NP_38_hiseq</t>
  </si>
  <si>
    <t>Aug_P06_0024_0.4_3_bc19_19_L9.1.fastq.gz</t>
  </si>
  <si>
    <t>Aug_P06_0024_0.4_3_ext</t>
  </si>
  <si>
    <t>MP4_NP_38_40_hiseq</t>
  </si>
  <si>
    <t>Aug_P06_0024_3_10_bc20_20_L6.1.fastq.gz</t>
  </si>
  <si>
    <t>Aug_P06_0024_3_10</t>
  </si>
  <si>
    <t>MP4_NP_34_hiseq</t>
  </si>
  <si>
    <t>Aug_P06_0024_3_10_bc20_20_L9.1.fastq.gz</t>
  </si>
  <si>
    <t>Aug_P06_0024_3_10_ext</t>
  </si>
  <si>
    <t>MP4_NP_34_36_hiseq</t>
  </si>
  <si>
    <t>Aug_P06_0024_10_50_bc1_1_L7.1.fastq.gz</t>
  </si>
  <si>
    <t>Aug_P06_0024_10_50</t>
  </si>
  <si>
    <t>MP4_MI_36_hiseq</t>
  </si>
  <si>
    <t>Aug_P06_net_10_50_bc3_3_L7.1.fastq.gz</t>
  </si>
  <si>
    <t>Aug_P06_net_10_50</t>
  </si>
  <si>
    <t>MP4_MI_54_hiseq</t>
  </si>
  <si>
    <t>Aug_P06_0024_50_200_bc2_2_L7.1.fastq.gz</t>
  </si>
  <si>
    <t>Aug_P06_0024_50_200</t>
  </si>
  <si>
    <t>MP4_MI_34_hiseq</t>
  </si>
  <si>
    <t>Aug_P06_0024_50_200_bc13_13_L9.1.fastq.gz</t>
  </si>
  <si>
    <t>Aug_P06_0024_50_200_bc</t>
  </si>
  <si>
    <t>MP4_MI_34_bc_hiseq</t>
  </si>
  <si>
    <t>test effect of barcode</t>
  </si>
  <si>
    <t>Aug_P06_net_50_200_bc4_4_L7.1.fastq.gz</t>
  </si>
  <si>
    <t>Aug_P06_net_50_200</t>
  </si>
  <si>
    <t>MP4_MI_52_hiseq</t>
  </si>
  <si>
    <t>Aug_P06_0500_0.4_3_bc5_5_L7.1.fastq.gz</t>
  </si>
  <si>
    <t>Aug_P06_0500_0.4_3</t>
  </si>
  <si>
    <t>MP4_NP_54_hiseq</t>
  </si>
  <si>
    <t>Aug_P06_0500_3_10_bc6_7_L7.1.fastq.gz</t>
  </si>
  <si>
    <t>Aug_P06_0500_3_10</t>
  </si>
  <si>
    <t>MP4_NP_50_hiseq</t>
  </si>
  <si>
    <t>Aug_P06_0500_10_50_bc7_6_L7.1.fastq.gz</t>
  </si>
  <si>
    <t>Aug_P06_0500_10_50</t>
  </si>
  <si>
    <t>MP4_MI_48_hiseq</t>
  </si>
  <si>
    <t>Aug_P06_0500_50_200_bc8_8_L7.1.fastq.gz</t>
  </si>
  <si>
    <t>Aug_P06_0500_50_200</t>
  </si>
  <si>
    <t>MP4_MI_46_hiseq</t>
  </si>
  <si>
    <t>Aug_P06_1000_0.4_3_bc9_9_L7.1.fastq.gz</t>
  </si>
  <si>
    <t>Aug_P06_1000_0.4_3</t>
  </si>
  <si>
    <t>MP4_NP_46_hiseq</t>
  </si>
  <si>
    <t>Aug_P06_1000_3_10_bc10_11_L7.1.fastq.gz</t>
  </si>
  <si>
    <t>Aug_P06_1000_3_10</t>
  </si>
  <si>
    <t>MP4_NP_44_hiseq</t>
  </si>
  <si>
    <t>Aug_P06_1000_10_50_bc11_10_L7.1.fastq.gz</t>
  </si>
  <si>
    <t>Aug_P06_1000_10_50</t>
  </si>
  <si>
    <t>MP4_MI_42_hiseq</t>
  </si>
  <si>
    <t>Aug_P06_1000_50_200_bc12_12_L7.1.fastq.gz</t>
  </si>
  <si>
    <t>Aug_P06_1000_50_200</t>
  </si>
  <si>
    <t>MP4_MI_40_hiseq</t>
  </si>
  <si>
    <t>Aug_P07_0001_0.4_3_bc13_13_L7.1.fastq.gz</t>
  </si>
  <si>
    <t>Aug_P07_0001_0.4_3</t>
  </si>
  <si>
    <t>MP4_NP_64_hiseq</t>
  </si>
  <si>
    <t>Aug_P07_0001_3_10_bc14_14_L7.1.fastq.gz</t>
  </si>
  <si>
    <t>Aug_P07_0001_3_10</t>
  </si>
  <si>
    <t>MP4_NP_58_hiseq</t>
  </si>
  <si>
    <t>Aug_P07_0001_10_50_bc15_15_L7.1.fastq.gz</t>
  </si>
  <si>
    <t>Aug_P07_0001_10_50</t>
  </si>
  <si>
    <t>MP4_MI_60_hiseq</t>
  </si>
  <si>
    <t>Aug_P07_0001_50_200_bc16_16_L7.1.fastq.gz</t>
  </si>
  <si>
    <t>Aug_P07_0001_50_200</t>
  </si>
  <si>
    <t>MP4_MI_58_hiseq</t>
  </si>
  <si>
    <t>Aug_P07_0025_0.4_3_bc6_7_L9.1.fastq.gz</t>
  </si>
  <si>
    <t>Aug_P07_0025_0.4_3</t>
  </si>
  <si>
    <t>MP4_NP_72_hiseq</t>
  </si>
  <si>
    <t>Aug_P07_0025_3_10_bc18_18_L7.1.fastq.gz</t>
  </si>
  <si>
    <t>Aug_P07_0025_3_10</t>
  </si>
  <si>
    <t>MP4_NP_66_hiseq</t>
  </si>
  <si>
    <t>Aug_P07_0025_3_10_bc18_18_L9.1.fastq.gz</t>
  </si>
  <si>
    <t>Aug_P07_0025_3_10_60deg</t>
  </si>
  <si>
    <t>MP4_NP_66_60deg_hiseq</t>
  </si>
  <si>
    <t>Aug_P07_0025_3_10_bc16_16_L9.1.fastq.gz</t>
  </si>
  <si>
    <t>Aug_P07_0025_3_10_bc</t>
  </si>
  <si>
    <t>MP4_NP_66_bc_hiseq</t>
  </si>
  <si>
    <t>Aug_P07_0025_10_50_bc19_19_L7.1.fastq.gz</t>
  </si>
  <si>
    <t>Aug_P07_0025_10_50</t>
  </si>
  <si>
    <t>MP4_MI_66_hiseq</t>
  </si>
  <si>
    <t>Aug_P07_net_10_50_bc7_6_L5.1.fastq.gz</t>
  </si>
  <si>
    <t>Aug_P07_net_10_50</t>
  </si>
  <si>
    <t>MP4_MI_84_hiseq</t>
  </si>
  <si>
    <t>Aug_P07_0025_50_200_bc20_20_L7.1.fastq.gz</t>
  </si>
  <si>
    <t>Aug_P07_0025_50_200</t>
  </si>
  <si>
    <t>MP4_MI_64_hiseq</t>
  </si>
  <si>
    <t>Aug_P07_net_50_200_bc8_8_L5.1.fastq.gz</t>
  </si>
  <si>
    <t>Aug_P07_net_50_200</t>
  </si>
  <si>
    <t>MP4_MI_81_hiseq</t>
  </si>
  <si>
    <t>Aug_P07_0500_0.4_3_bc9_9_L5.1.fastq.gz</t>
  </si>
  <si>
    <t>Aug_P07_0500_0.4_3</t>
  </si>
  <si>
    <t>MP4_NP_86_hiseq</t>
  </si>
  <si>
    <t>Aug_P07_0500_0.4_3_bc9_9_L9.1.fastq.gz</t>
  </si>
  <si>
    <t>Aug_P07_0500_0.4_3_ext</t>
  </si>
  <si>
    <t>MP4_NP_86_88_hiseq</t>
  </si>
  <si>
    <t>Aug_P07_0500_3_10_bc10_11_L5.1.fastq.gz</t>
  </si>
  <si>
    <t>Aug_P07_0500_3_10</t>
  </si>
  <si>
    <t>MP4_NP_82_hiseq</t>
  </si>
  <si>
    <t>Aug_P07_0500_10_50_bc11_10_L5.1.fastq.gz</t>
  </si>
  <si>
    <t>Aug_P07_0500_10_50</t>
  </si>
  <si>
    <t>MP4_MI_78_hiseq</t>
  </si>
  <si>
    <t>Aug_P07_0500_50_200_bc12_12_L5.1.fastq.gz</t>
  </si>
  <si>
    <t>Aug_P07_0500_50_200</t>
  </si>
  <si>
    <t>MP4_MI_76_hiseq</t>
  </si>
  <si>
    <t>Aug_P07_1000_0.4_3_bc13_13_L5.1.fastq.gz</t>
  </si>
  <si>
    <t>Aug_P07_1000_0.4_3</t>
  </si>
  <si>
    <t>MP4_NP_80_hiseq</t>
  </si>
  <si>
    <t>Aug_P07_1000_3_10_bc14_14_L5.1.fastq.gz</t>
  </si>
  <si>
    <t>Aug_P07_1000_3_10</t>
  </si>
  <si>
    <t>MP4_NP_74_hiseq</t>
  </si>
  <si>
    <t>Aug_P07_1000_3_10_bc14_14_L9.1.fastq.gz</t>
  </si>
  <si>
    <t>Aug_P07_1000_3_10_ext</t>
  </si>
  <si>
    <t>MP4_NP_74_76_hiseq</t>
  </si>
  <si>
    <t>Aug_P07_1000_10_50_bc15_15_L5.1.fastq.gz</t>
  </si>
  <si>
    <t>Aug_P07_1000_10_50</t>
  </si>
  <si>
    <t>MP4_MI_72_hiseq</t>
  </si>
  <si>
    <t>Aug_P07_1000_50_200_bc16_16_L5.1.fastq.gz</t>
  </si>
  <si>
    <t>Aug_P07_1000_50_200</t>
  </si>
  <si>
    <t>MP4_MI_70_hiseq</t>
  </si>
  <si>
    <t>Jan_B16_1000_3_180_bc1_1_L9.1.fastq.gz</t>
  </si>
  <si>
    <t>Jan_B16_1000_3_180</t>
  </si>
  <si>
    <t>MP1_Pr_35_hiseq</t>
  </si>
  <si>
    <t>Mar_M05_0020_3_180_bc2_2_L9.1.fastq.gz</t>
  </si>
  <si>
    <t>Mar_M05_0020_3_180</t>
  </si>
  <si>
    <t>MP2_20_hiseq</t>
  </si>
  <si>
    <t>May_P03_0001_10_50_bc3_3_L9.1.fastq.gz</t>
  </si>
  <si>
    <t>May_P03_0001_10_50</t>
  </si>
  <si>
    <t>MP3_MI_35_hiseq</t>
  </si>
  <si>
    <t>May_P04_0500_10_50_bc1_1_L5.1.fastq.gz</t>
  </si>
  <si>
    <t>May_P04_0500_10_50</t>
  </si>
  <si>
    <t>MP3_MI_59_hiseq</t>
  </si>
  <si>
    <t>May_P04_0500_50_200_bc2_2_L5.1.fastq.gz</t>
  </si>
  <si>
    <t>May_P04_0500_50_200</t>
  </si>
  <si>
    <t>MP3_MI_57_hiseq</t>
  </si>
  <si>
    <t>May_P04_1000_0.4_3_bc3_3_L5.1.fastq.gz</t>
  </si>
  <si>
    <t>May_P04_1000_0.4_3</t>
  </si>
  <si>
    <t>MP3_NP_103_hiseq</t>
  </si>
  <si>
    <t>May_P04_1000_3_10_bc4_4_L5.1.fastq.gz</t>
  </si>
  <si>
    <t>May_P04_1000_3_10</t>
  </si>
  <si>
    <t>MP3_NP_99_hiseq</t>
  </si>
  <si>
    <t>May_P04_1000_10_50_bc5_5_L5.1.fastq.gz</t>
  </si>
  <si>
    <t>May_P04_1000_10_50</t>
  </si>
  <si>
    <t>MP3_MI_55_hiseq</t>
  </si>
  <si>
    <t>May_P04_1000_50_200_bc6_7_L5.1.fastq.gz</t>
  </si>
  <si>
    <t>May_P04_1000_50_200</t>
  </si>
  <si>
    <t>MP3_MI_53_hiseq</t>
  </si>
  <si>
    <t>Nov_N02_0020_0.4_3_bc1_1_L8.1.fastq.gz</t>
  </si>
  <si>
    <t>Nov_N02_0020_0.4_3</t>
  </si>
  <si>
    <t>MP5_NP_10_hiseq</t>
  </si>
  <si>
    <t>Nov_N02_0020_3_10_bc2_2_L8.1.fastq.gz</t>
  </si>
  <si>
    <t>Nov_N02_0020_3_10</t>
  </si>
  <si>
    <t>MP5_NP_7_hiseq</t>
  </si>
  <si>
    <t>Nov_N02_0020_10_50_bc3_3_L8.1.fastq.gz</t>
  </si>
  <si>
    <t>Nov_N02_0020_10_50</t>
  </si>
  <si>
    <t>MP5_MI_12_hiseq</t>
  </si>
  <si>
    <t>Nov_N02_net_10_50_bc5_5_L8.1.fastq.gz</t>
  </si>
  <si>
    <t>Nov_N02_net_10_50</t>
  </si>
  <si>
    <t>MP5_MI_6_hiseq</t>
  </si>
  <si>
    <t>Nov_N02_0020_50_200_bc4_4_L8.1.fastq.gz</t>
  </si>
  <si>
    <t>Nov_N02_0020_50_200</t>
  </si>
  <si>
    <t>MP5_MI_11_hiseq</t>
  </si>
  <si>
    <t>Nov_N02_net_50_200_bc6_7_L8.1.fastq.gz</t>
  </si>
  <si>
    <t>Nov_N02_net_50_200</t>
  </si>
  <si>
    <t>MP5_MI_5_hiseq</t>
  </si>
  <si>
    <t>Nov_N03_0020_0.4_3_bc7_6_L8.1.fastq.gz</t>
  </si>
  <si>
    <t>Nov_N03_0020_0.4_3</t>
  </si>
  <si>
    <t>MP5_NP_35_hiseq</t>
  </si>
  <si>
    <t>Nov_N03_0020_3_10_bc8_8_L8.1.fastq.gz</t>
  </si>
  <si>
    <t>Nov_N03_0020_3_10</t>
  </si>
  <si>
    <t>MP5_NP_29_hiseq</t>
  </si>
  <si>
    <t>Nov_N03_0020_10_50_bc9_9_L8.1.fastq.gz</t>
  </si>
  <si>
    <t>Nov_N03_0020_10_50</t>
  </si>
  <si>
    <t>MP5_MI_30_hiseq</t>
  </si>
  <si>
    <t>Nov_N03_net_10_50_bc11_10_L8.1.fastq.gz</t>
  </si>
  <si>
    <t>Nov_N03_net_10_50</t>
  </si>
  <si>
    <t>MP5_MI_18_hiseq</t>
  </si>
  <si>
    <t>Nov_N03_0020_50_200_bc10_11_L8.1.fastq.gz</t>
  </si>
  <si>
    <t>Nov_N03_0020_50_200</t>
  </si>
  <si>
    <t>MP5_MI_29_hiseq</t>
  </si>
  <si>
    <t>Nov_N03_net_50_200_bc12_12_L8.1.fastq.gz</t>
  </si>
  <si>
    <t>Nov_N03_net_50_200</t>
  </si>
  <si>
    <t>MP5_MI_17_hiseq</t>
  </si>
  <si>
    <t>Nov_N03_0300_0.4_3_bc13_13_L8.1.fastq.gz</t>
  </si>
  <si>
    <t>Nov_N03_300_0.4_3</t>
  </si>
  <si>
    <t>MP5_NP_22_hiseq</t>
  </si>
  <si>
    <t>Nov_N03_0300_3_10_bc14_14_L8.1.fastq.gz</t>
  </si>
  <si>
    <t>Nov_N03_300_3_10</t>
  </si>
  <si>
    <t>MP5_NP_16_hiseq</t>
  </si>
  <si>
    <t>Nov_N03_0300_10_50_bc15_15_L8.1.fastq.gz</t>
  </si>
  <si>
    <t>Nov_N03_300_10_50</t>
  </si>
  <si>
    <t>MP5_MI_24_hiseq</t>
  </si>
  <si>
    <t>Nov_N03_0300_50_200_bc16_16_L8.1.fastq.gz</t>
  </si>
  <si>
    <t>Nov_N03_300_50_200</t>
  </si>
  <si>
    <t>MP5_MI_23_hiseq</t>
  </si>
  <si>
    <t>Nov_N04_0020_0.4_3_bc7_6_L9.1.fastq.gz</t>
  </si>
  <si>
    <t>Nov_N04_0020_0.4_3</t>
  </si>
  <si>
    <t>MP5_NP_59_hiseq</t>
  </si>
  <si>
    <t>Nov_N04_0020_3_10_bc18_18_L8.1.fastq.gz</t>
  </si>
  <si>
    <t>Nov_N04_0020_3_10</t>
  </si>
  <si>
    <t>MP5_NP_53_hiseq</t>
  </si>
  <si>
    <t>Nov_N04_0020_10_50_bc19_19_L8.1.fastq.gz</t>
  </si>
  <si>
    <t>Nov_N04_0020_10_50</t>
  </si>
  <si>
    <t>MP5_MI_42_hiseq</t>
  </si>
  <si>
    <t>Nov_N04_0020_50_200_bc20_20_L8.1.fastq.gz</t>
  </si>
  <si>
    <t>Nov_N04_0020_50_200</t>
  </si>
  <si>
    <t>MP5_MI_41_hiseq</t>
  </si>
  <si>
    <t>Nov_N04_1000_0.4_3_bc8_8_L9.1.fastq.gz</t>
  </si>
  <si>
    <t>Nov_N04_1000_0.4_3</t>
  </si>
  <si>
    <t>MP5_NP_47_hiseq</t>
  </si>
  <si>
    <t>Nov_N04_1000_3_10_bc18_18_L5.1.fastq.gz</t>
  </si>
  <si>
    <t>Nov_N04_1000_3_10</t>
  </si>
  <si>
    <t>MP5_NP_41_hiseq</t>
  </si>
  <si>
    <t>Nov_N04_1000_10_50_bc19_19_L5.1.fastq.gz</t>
  </si>
  <si>
    <t>Nov_N04_1000_10_50</t>
  </si>
  <si>
    <t>MP5_MI_36_hiseq</t>
  </si>
  <si>
    <t>Nov_N04_1000_50_200_bc20_20_L5.1.fastq.gz</t>
  </si>
  <si>
    <t>Nov_N04_1000_50_200</t>
  </si>
  <si>
    <t>MP5_MI_35_hiseq</t>
  </si>
  <si>
    <t>MP1_Pr_15_miseq</t>
  </si>
  <si>
    <t>MP1_Pr_3_hiseq</t>
  </si>
  <si>
    <t>MP1_Pr_3_miseq</t>
  </si>
  <si>
    <t>MP1_Pr_31_hiseq</t>
  </si>
  <si>
    <t>MP1_Pr_31_miseq</t>
  </si>
  <si>
    <t>MP1_Pr_47_hiseq</t>
  </si>
  <si>
    <t>MP1_Pr_47_miseq</t>
  </si>
  <si>
    <t>MP1_Pr_51_hiseq</t>
  </si>
  <si>
    <t>MP1_Pr_51_miseq</t>
  </si>
  <si>
    <t>MP1_Pr_59_hiseq</t>
  </si>
  <si>
    <t>MP1_Pr_59_miseq</t>
  </si>
  <si>
    <t>MP1_Pr_15_hiseq</t>
  </si>
  <si>
    <t>old_sample_code</t>
  </si>
  <si>
    <t>sample_sizefract</t>
  </si>
  <si>
    <t>collection_method</t>
  </si>
  <si>
    <t>comment</t>
  </si>
  <si>
    <t>60 degrees annealing PCR</t>
  </si>
  <si>
    <t>replicate library</t>
  </si>
  <si>
    <t>replicate barcode</t>
  </si>
  <si>
    <t>MP1-Pr-51_miseq</t>
  </si>
  <si>
    <t>MP1-Pr-19_hiseq</t>
  </si>
  <si>
    <t>MP1-Pr-51_hiseq</t>
  </si>
  <si>
    <t>MP1-Pr-55_hiseq</t>
  </si>
  <si>
    <t>MP1-Pr-27_hiseq</t>
  </si>
  <si>
    <t>MP1-Pr-59_hiseq</t>
  </si>
  <si>
    <t>MP1-Pr-31_hiseq</t>
  </si>
  <si>
    <t>MP1-Pr-63_hiseq</t>
  </si>
  <si>
    <t>MP1-Pr-15_hiseq</t>
  </si>
  <si>
    <t>MP1-Pr-47_hiseq</t>
  </si>
  <si>
    <t>MP1-Pr-7_hiseq</t>
  </si>
  <si>
    <t>MP1-Pr-39_hiseq</t>
  </si>
  <si>
    <t>MP1-Pr-11_hiseq</t>
  </si>
  <si>
    <t>MP1-Pr-43_hiseq</t>
  </si>
  <si>
    <t>MP1-Pr-3_hiseq</t>
  </si>
  <si>
    <t>MP1-Pr-35_hiseq</t>
  </si>
  <si>
    <t>MP1-Pr-59_miseq</t>
  </si>
  <si>
    <t>MP1-Pr-31_miseq</t>
  </si>
  <si>
    <t>MP1-Pr-15_miseq</t>
  </si>
  <si>
    <t>MP1-Pr-47_miseq</t>
  </si>
  <si>
    <t>MP1-Pr-3_miseq</t>
  </si>
  <si>
    <t>MP1-Pr-23_hiseq</t>
  </si>
  <si>
    <t>44_MP4_MI_3_euk_S44_L001_R{1,2}_001.fastq.gz</t>
  </si>
  <si>
    <t>45_MP4_MI_16_euk_S45_L001_R{1,2}_001.fastq.gz</t>
  </si>
  <si>
    <t>46_MP4_NP_30_euk_S46_L001_R{1,2}_001.fastq.gz</t>
  </si>
  <si>
    <t>48_MP4_NP_38_euk_S48_L001_R{1,2}_001.fastq.gz</t>
  </si>
  <si>
    <t>47_MP4_NP_34_euk_S47_L001_R{1,2}_001.fastq.gz</t>
  </si>
  <si>
    <t>50_MP4_MI_52_euk_S50_L001_R{1,2}_001.fastq.gz</t>
  </si>
  <si>
    <t>49_MP4_MI_48_euk_S49_L001_R{1,2}_001.fastq.gz</t>
  </si>
  <si>
    <t>52_MP4_NP_66_euk_S52_L001_R{1,2}_001.fastq.gz</t>
  </si>
  <si>
    <t>51_MP4_MI_66_euk_S51_L001_R{1,2}_001.fastq.gz</t>
  </si>
  <si>
    <t>53_MP4_NP_86_euk_S53_L001_R{1,2}_001.fastq.gz</t>
  </si>
  <si>
    <t>54_MP4_NP_74_euk_S54_L001_R{1,2}_001.fastq.gz</t>
  </si>
  <si>
    <t>30_MP1_51_euk_S30_L001_R{1,2}_001.fastq.gz</t>
  </si>
  <si>
    <t>31_MP1_59_euk_S31_L001_R{1,2}_001.fastq.gz</t>
  </si>
  <si>
    <t>32_MP1_31_euk_S32_L001_R{1,2}_001.fastq.gz</t>
  </si>
  <si>
    <t>27_MP1_15_euk_S27_L001_R{1,2}_001.fastq.gz</t>
  </si>
  <si>
    <t>28_MP1_47_euk_S28_L001_R{1,2}_001.fastq.gz</t>
  </si>
  <si>
    <t>29_MP1_3_euk_S29_L001_R{1,2}_001.fastq.gz</t>
  </si>
  <si>
    <t>33_MP2_4_euk_S33_L001_R{1,2}_001.fastq.gz</t>
  </si>
  <si>
    <t>34_MP2_17_euk_S34_L001_R{1,2}_001.fastq.gz</t>
  </si>
  <si>
    <t>35_MP3_NP_7_euk_S35_L001_R{1,2}_001.fastq.gz</t>
  </si>
  <si>
    <t>36_MP3_NP_55_euk_S36_L001_R{1,2}_001.fastq.gz</t>
  </si>
  <si>
    <t>37_MP3_NP_87_euk_S37_L001_R{1,2}_001.fastq.gz</t>
  </si>
  <si>
    <t>38_MP3_NP_63_euk_S38_L001_R{1,2}_001.fastq.gz</t>
  </si>
  <si>
    <t>39_MP3_NP_118_euk_S39_L001_R{1,2}_001.fastq.gz</t>
  </si>
  <si>
    <t>40_MP3_NP_114_euk_S40_L001_R{1,2}_001.fastq.gz</t>
  </si>
  <si>
    <t>41_MP3_NP_111_euk_S41_L001_R{1,2}_001.fastq.gz</t>
  </si>
  <si>
    <t>42_MP3_NP_107_euk_S42_L001_R{1,2}_001.fastq.gz</t>
  </si>
  <si>
    <t>43_MP3_NP_99_euk_S43_L001_R{1,2}_001.fastq.gz</t>
  </si>
  <si>
    <t>55_MP5_MI_11_euk_S55_L001_R{1,2}_001.fastq.gz</t>
  </si>
  <si>
    <t>57_MP5_NP_35_euk_S57_L001_R{1,2}_001.fastq.gz</t>
  </si>
  <si>
    <t>58_MP5_MI_18_euk_S58_L001_R{1,2}_001.fastq.gz</t>
  </si>
  <si>
    <t>56_MP5_MI_29_euk_S56_L001_R{1,2}_001.fastq.gz</t>
  </si>
  <si>
    <t>67_MP5_NP_59_euk_S67_L001_R{1,2}_001.fastq.gz</t>
  </si>
  <si>
    <t>68_MP5_MI_36_euk_S68_L001_R{1,2}_001.fastq.gz</t>
  </si>
  <si>
    <t>Jan_B08_0001_0.4_3_bc1_1_L1.{1,2}.fastq.gz</t>
  </si>
  <si>
    <t>Jan_B08_0001_3_180_bc2_2_L1.{1,2}.fastq.gz</t>
  </si>
  <si>
    <t>Jan_B08_0020_0.4_3_bc3_3_L1.{1,2}.fastq.gz</t>
  </si>
  <si>
    <t>Jan_B08_0020_3_180_bc4_4_L1.{1,2}.fastq.gz</t>
  </si>
  <si>
    <t>Jan_B08_0500_0.4_3_bc5_5_L1.{1,2}.fastq.gz</t>
  </si>
  <si>
    <t>Jan_B08_0500_3_180_bc7_6_L1.{1,2}.fastq.gz</t>
  </si>
  <si>
    <t>Jan_B08_1000_0.4_3_bc8_8_L1.{1,2}.fastq.gz</t>
  </si>
  <si>
    <t>Jan_B08_1000_3_180_bc9_9_L1.{1,2}.fastq.gz</t>
  </si>
  <si>
    <t>Jan_B16_0001_0.4_3_bc10_11_L1.{1,2}.fastq.gz</t>
  </si>
  <si>
    <t>Jan_B16_0001_3_180_bc11_10_L1.{1,2}.fastq.gz</t>
  </si>
  <si>
    <t>Jan_B16_0020_0.4_3_bc12_12_L1.{1,2}.fastq.gz</t>
  </si>
  <si>
    <t>Jan_B16_0020_3_180_bc13_13_L1.{1,2}.fastq.gz</t>
  </si>
  <si>
    <t>Jan_B16_0500_0.4_3_bc14_14_L1.{1,2}.fastq.gz</t>
  </si>
  <si>
    <t>Jan_B16_0500_3_180_bc15_15_L1.{1,2}.fastq.gz</t>
  </si>
  <si>
    <t>Jan_B16_1000_0.4_3_bc16_16_L1.{1,2}.fastq.gz</t>
  </si>
  <si>
    <t>Mar_M02_0001_0.4_3_bc5_5_L2.{1,2}.fastq.gz</t>
  </si>
  <si>
    <t>Mar_M02_0001_3_180_bc7_7_L2.{1,2}.fastq.gz</t>
  </si>
  <si>
    <t>Mar_M02_0320_0.4_3_bc3_3_L2.{1,2}.fastq.gz</t>
  </si>
  <si>
    <t>Mar_M02_0320_3_180_bc4_4_L2.{1,2}.fastq.gz</t>
  </si>
  <si>
    <t>Mar_M02_1000_0.4_3_bc1_1_L2.{1,2}.fastq.gz</t>
  </si>
  <si>
    <t>Mar_M02_1000_3_180_bc2_2_L2.{1,2}.fastq.gz</t>
  </si>
  <si>
    <t>Mar_M03_0001_0.4_3_bc8_8_L2.{1,2}.fastq.gz</t>
  </si>
  <si>
    <t>Mar_M03_0001_3_180_bc9_9_L2.{1,2}.fastq.gz</t>
  </si>
  <si>
    <t>Mar_M03_0020_0.4_3_bc10_10_L2.{1,2}.fastq.gz</t>
  </si>
  <si>
    <t>Mar_M03_0020_3_180_bc11_11_L2.{1,2}.fastq.gz</t>
  </si>
  <si>
    <t>Mar_M04_0001_0.4_3_bc12_12_L2.{1,2}.fastq.gz</t>
  </si>
  <si>
    <t>Mar_M04_0001_3_180_bc13_13_L2.{1,2}.fastq.gz</t>
  </si>
  <si>
    <t>Mar_M04_0020_0.4_3_bc14_14_L2.{1,2}.fastq.gz</t>
  </si>
  <si>
    <t>Mar_M04_0020_3_180_bc15_15_L2.{1,2}.fastq.gz</t>
  </si>
  <si>
    <t>Mar_M05_0020_0.4_3_bc16_16_L2.{1,2}.fastq.gz</t>
  </si>
  <si>
    <t>Mar_M05_0120_0.4_3_bc18_18_L2.{1,2}.fastq.gz</t>
  </si>
  <si>
    <t>Mar_M05_0120_3_180_bc19_19_L2.{1,2}.fastq.gz</t>
  </si>
  <si>
    <t>Mar_M06_0020_0.4_3_bc20_6_L2.{1,2}.fastq.gz</t>
  </si>
  <si>
    <t>Mar_M06_0020_3_180_bc6_20_L2.{1,2}.fastq.gz</t>
  </si>
  <si>
    <t>May_P01_0001_0.4_3_bc1_1_L3.{1,2}.fastq.gz</t>
  </si>
  <si>
    <t>May_P01_0001_3_10_bc2_2_L3.{1,2}.fastq.gz</t>
  </si>
  <si>
    <t>May_P01_0001_10_50_bc3_3_L3.{1,2}.fastq.gz</t>
  </si>
  <si>
    <t>May_P01_0001_50_200_bc4_4_L3.{1,2}.fastq.gz</t>
  </si>
  <si>
    <t>May_P01_0020_0.4_3_bc5_5_L3.{1,2}.fastq.gz</t>
  </si>
  <si>
    <t>May_P01_0020_3_10_bc6_7_L3.{1,2}.fastq.gz</t>
  </si>
  <si>
    <t>May_P01_0020_10_50_bc7_6_L3.{1,2}.fastq.gz</t>
  </si>
  <si>
    <t>May_P01_net_10_50_bc9_9_L3.{1,2}.fastq.gz</t>
  </si>
  <si>
    <t>May_P01_0020_50_200_bc8_8_L3.{1,2}.fastq.gz</t>
  </si>
  <si>
    <t>May_P01_net_50_200_bc10_11_L3.{1,2}.fastq.gz</t>
  </si>
  <si>
    <t>May_P01_0417_0.4_3_bc11_10_L3.{1,2}.fastq.gz</t>
  </si>
  <si>
    <t>May_P01_0417_3_10_bc12_12_L3.{1,2}.fastq.gz</t>
  </si>
  <si>
    <t>May_P01_0417_10_50_bc13_13_L3.{1,2}.fastq.gz</t>
  </si>
  <si>
    <t>May_P01_0417_50_200_bc14_14_L3.{1,2}.fastq.gz</t>
  </si>
  <si>
    <t>May_P03_0001_0.4_3_bc15_15_L3.{1,2}.fastq.gz</t>
  </si>
  <si>
    <t>May_P03_0001_3_10_bc16_16_L3.{1,2}.fastq.gz</t>
  </si>
  <si>
    <t>May_P03_0001_50_200_bc18_18_L3.{1,2}.fastq.gz</t>
  </si>
  <si>
    <t>May_P03_0015_0.4_3_bc19_19_L3.{1,2}.fastq.gz</t>
  </si>
  <si>
    <t>May_P03_0015_3_10_bc20_20_L3.{1,2}.fastq.gz</t>
  </si>
  <si>
    <t>May_P03_0015_10_50_bc1_1_L4.{1,2}.fastq.gz</t>
  </si>
  <si>
    <t>May_P03_net_10_50_bc3_3_L4.{1,2}.fastq.gz</t>
  </si>
  <si>
    <t>May_P03_0015_50_200_bc2_2_L4.{1,2}.fastq.gz</t>
  </si>
  <si>
    <t>May_P03_net_50_200_bc4_4_L4.{1,2}.fastq.gz</t>
  </si>
  <si>
    <t>May_P03_0447_0.4_3_bc5_5_L4.{1,2}.fastq.gz</t>
  </si>
  <si>
    <t>May_P03_0447_3_10_bc6_7_L4.{1,2}.fastq.gz</t>
  </si>
  <si>
    <t>May_P03_0447_10_50_bc7_6_L4.{1,2}.fastq.gz</t>
  </si>
  <si>
    <t>May_P03_0447_50_200_bc8_8_L4.{1,2}.fastq.gz</t>
  </si>
  <si>
    <t>May_P04_0001_0.4_3_bc9_9_L4.{1,2}.fastq.gz</t>
  </si>
  <si>
    <t>May_P04_0001_3_10_bc10_10_L4.{1,2}.fastq.gz</t>
  </si>
  <si>
    <t>May_P04_0001_10_50_bc11_10_L4.{1,2}.fastq.gz</t>
  </si>
  <si>
    <t>May_P04_0001_50_200_bc12_12_L4.{1,2}.fastq.gz</t>
  </si>
  <si>
    <t>May_P04_0015_0.4_3_bc13_13_L4.{1,2}.fastq.gz</t>
  </si>
  <si>
    <t>May_P04_0015_3_10_bc14_14_L4.{1,2}.fastq.gz</t>
  </si>
  <si>
    <t>May_P04_0015_10_50_bc15_15_L4.{1,2}.fastq.gz</t>
  </si>
  <si>
    <t>May_P04_0015_50_200_bc16_16_L4.{1,2}.fastq.gz</t>
  </si>
  <si>
    <t>May_P04_net_50_200_bc18_18_L4.{1,2}.fastq.gz</t>
  </si>
  <si>
    <t>May_P04_0500_0.4_3_bc19_19_L4.{1,2}.fastq.gz</t>
  </si>
  <si>
    <t>May_P04_0500_3_10_bc20_20_L4.{1,2}.fastq.gz</t>
  </si>
  <si>
    <t>Aug_P05_0001_0.4_3_bc1_1_L6.{1,2}.fastq.gz</t>
  </si>
  <si>
    <t>Aug_P05_0001_3_10_bc2_2_L6.{1,2}.fastq.gz</t>
  </si>
  <si>
    <t>Aug_P05_0001_10_50_bc3_3_L6.{1,2}.fastq.gz</t>
  </si>
  <si>
    <t>Aug_P05_0001_50_200_bc4_4_L6.{1,2}.fastq.gz</t>
  </si>
  <si>
    <t>Aug_P05_0020_0.4_3_bc5_5_L6.{1,2}.fastq.gz</t>
  </si>
  <si>
    <t>Aug_P05_0020_3_10_bc6_7_L6.{1,2}.fastq.gz</t>
  </si>
  <si>
    <t>Aug_P05_0020_10_50_bc7_6_L6.{1,2}.fastq.gz</t>
  </si>
  <si>
    <t>Aug_P05_net_10_50_bc9_9_L6.{1,2}.fastq.gz</t>
  </si>
  <si>
    <t>Aug_P05_0020_50_200_bc8_8_L6.{1,2}.fastq.gz</t>
  </si>
  <si>
    <t>Aug_P05_net_50_200_bc10_11_L6.{1,2}.fastq.gz</t>
  </si>
  <si>
    <t>Aug_P05_net_50_200_bc10_11_L9.{1,2}.fastq.gz</t>
  </si>
  <si>
    <t>Aug_P05_0213_0.4_3_bc11_10_L6.{1,2}.fastq.gz</t>
  </si>
  <si>
    <t>Aug_P05_0213_3_10_bc12_12_L6.{1,2}.fastq.gz</t>
  </si>
  <si>
    <t>Aug_P05_0213_10_50_bc13_13_L6.{1,2}.fastq.gz</t>
  </si>
  <si>
    <t>Aug_P05_0213_50_200_bc14_14_L6.{1,2}.fastq.gz</t>
  </si>
  <si>
    <t>Aug_P06_0001_0.4_3_bc15_15_L6.{1,2}.fastq.gz</t>
  </si>
  <si>
    <t>Aug_P06_0001_0.4_3_bc12_12_L9.{1,2}.fastq.gz</t>
  </si>
  <si>
    <t>Aug_P06_0001_0.4_3_bc15_15_L9.{1,2}.fastq.gz</t>
  </si>
  <si>
    <t>Aug_P06_0001_3_10_bc16_16_L6.{1,2}.fastq.gz</t>
  </si>
  <si>
    <t>Aug_P06_0001_10_50_bc5_5_L9.{1,2}.fastq.gz</t>
  </si>
  <si>
    <t>Aug_P06_0001_50_200_bc18_18_L6.{1,2}.fastq.gz</t>
  </si>
  <si>
    <t>Aug_P06_0024_0.4_3_bc19_19_L6.{1,2}.fastq.gz</t>
  </si>
  <si>
    <t>Aug_P06_0024_0.4_3_bc19_19_L9.{1,2}.fastq.gz</t>
  </si>
  <si>
    <t>Aug_P06_0024_3_10_bc20_20_L6.{1,2}.fastq.gz</t>
  </si>
  <si>
    <t>Aug_P06_0024_3_10_bc20_20_L9.{1,2}.fastq.gz</t>
  </si>
  <si>
    <t>Aug_P06_0024_10_50_bc1_1_L7.{1,2}.fastq.gz</t>
  </si>
  <si>
    <t>Aug_P06_net_10_50_bc3_3_L7.{1,2}.fastq.gz</t>
  </si>
  <si>
    <t>Aug_P06_0024_50_200_bc2_2_L7.{1,2}.fastq.gz</t>
  </si>
  <si>
    <t>Aug_P06_0024_50_200_bc13_13_L9.{1,2}.fastq.gz</t>
  </si>
  <si>
    <t>Aug_P06_net_50_200_bc4_4_L7.{1,2}.fastq.gz</t>
  </si>
  <si>
    <t>Aug_P06_0500_0.4_3_bc5_5_L7.{1,2}.fastq.gz</t>
  </si>
  <si>
    <t>Aug_P06_0500_3_10_bc6_7_L7.{1,2}.fastq.gz</t>
  </si>
  <si>
    <t>Aug_P06_0500_10_50_bc7_6_L7.{1,2}.fastq.gz</t>
  </si>
  <si>
    <t>Aug_P06_0500_50_200_bc8_8_L7.{1,2}.fastq.gz</t>
  </si>
  <si>
    <t>Aug_P06_1000_0.4_3_bc9_9_L7.{1,2}.fastq.gz</t>
  </si>
  <si>
    <t>Aug_P06_1000_3_10_bc10_11_L7.{1,2}.fastq.gz</t>
  </si>
  <si>
    <t>Aug_P06_1000_10_50_bc11_10_L7.{1,2}.fastq.gz</t>
  </si>
  <si>
    <t>Aug_P06_1000_50_200_bc12_12_L7.{1,2}.fastq.gz</t>
  </si>
  <si>
    <t>Aug_P07_0001_0.4_3_bc13_13_L7.{1,2}.fastq.gz</t>
  </si>
  <si>
    <t>Aug_P07_0001_3_10_bc14_14_L7.{1,2}.fastq.gz</t>
  </si>
  <si>
    <t>Aug_P07_0001_10_50_bc15_15_L7.{1,2}.fastq.gz</t>
  </si>
  <si>
    <t>Aug_P07_0001_50_200_bc16_16_L7.{1,2}.fastq.gz</t>
  </si>
  <si>
    <t>Aug_P07_0025_0.4_3_bc6_7_L9.{1,2}.fastq.gz</t>
  </si>
  <si>
    <t>Aug_P07_0025_3_10_bc18_18_L7.{1,2}.fastq.gz</t>
  </si>
  <si>
    <t>Aug_P07_0025_3_10_bc18_18_L9.{1,2}.fastq.gz</t>
  </si>
  <si>
    <t>Aug_P07_0025_3_10_bc16_16_L9.{1,2}.fastq.gz</t>
  </si>
  <si>
    <t>Aug_P07_0025_10_50_bc19_19_L7.{1,2}.fastq.gz</t>
  </si>
  <si>
    <t>Aug_P07_net_10_50_bc7_6_L5.{1,2}.fastq.gz</t>
  </si>
  <si>
    <t>Aug_P07_0025_50_200_bc20_20_L7.{1,2}.fastq.gz</t>
  </si>
  <si>
    <t>Aug_P07_net_50_200_bc8_8_L5.{1,2}.fastq.gz</t>
  </si>
  <si>
    <t>Aug_P07_0500_0.4_3_bc9_9_L5.{1,2}.fastq.gz</t>
  </si>
  <si>
    <t>Aug_P07_0500_0.4_3_bc9_9_L9.{1,2}.fastq.gz</t>
  </si>
  <si>
    <t>Aug_P07_0500_3_10_bc10_11_L5.{1,2}.fastq.gz</t>
  </si>
  <si>
    <t>Aug_P07_0500_10_50_bc11_10_L5.{1,2}.fastq.gz</t>
  </si>
  <si>
    <t>Aug_P07_0500_50_200_bc12_12_L5.{1,2}.fastq.gz</t>
  </si>
  <si>
    <t>Aug_P07_1000_0.4_3_bc13_13_L5.{1,2}.fastq.gz</t>
  </si>
  <si>
    <t>Aug_P07_1000_3_10_bc14_14_L5.{1,2}.fastq.gz</t>
  </si>
  <si>
    <t>Aug_P07_1000_3_10_bc14_14_L9.{1,2}.fastq.gz</t>
  </si>
  <si>
    <t>Aug_P07_1000_10_50_bc15_15_L5.{1,2}.fastq.gz</t>
  </si>
  <si>
    <t>Aug_P07_1000_50_200_bc16_16_L5.{1,2}.fastq.gz</t>
  </si>
  <si>
    <t>Jan_B16_1000_3_180_bc1_1_L9.{1,2}.fastq.gz</t>
  </si>
  <si>
    <t>Mar_M05_0020_3_180_bc2_2_L9.{1,2}.fastq.gz</t>
  </si>
  <si>
    <t>May_P03_0001_10_50_bc3_3_L9.{1,2}.fastq.gz</t>
  </si>
  <si>
    <t>May_P04_0500_10_50_bc1_1_L5.{1,2}.fastq.gz</t>
  </si>
  <si>
    <t>May_P04_0500_50_200_bc2_2_L5.{1,2}.fastq.gz</t>
  </si>
  <si>
    <t>May_P04_1000_0.4_3_bc3_3_L5.{1,2}.fastq.gz</t>
  </si>
  <si>
    <t>May_P04_1000_3_10_bc4_4_L5.{1,2}.fastq.gz</t>
  </si>
  <si>
    <t>May_P04_1000_10_50_bc5_5_L5.{1,2}.fastq.gz</t>
  </si>
  <si>
    <t>May_P04_1000_50_200_bc6_7_L5.{1,2}.fastq.gz</t>
  </si>
  <si>
    <t>Nov_N02_0020_0.4_3_bc1_1_L8.{1,2}.fastq.gz</t>
  </si>
  <si>
    <t>Nov_N02_0020_3_10_bc2_2_L8.{1,2}.fastq.gz</t>
  </si>
  <si>
    <t>Nov_N02_0020_10_50_bc3_3_L8.{1,2}.fastq.gz</t>
  </si>
  <si>
    <t>Nov_N02_net_10_50_bc5_5_L8.{1,2}.fastq.gz</t>
  </si>
  <si>
    <t>Nov_N02_0020_50_200_bc4_4_L8.{1,2}.fastq.gz</t>
  </si>
  <si>
    <t>Nov_N02_net_50_200_bc6_7_L8.{1,2}.fastq.gz</t>
  </si>
  <si>
    <t>Nov_N03_0020_0.4_3_bc7_6_L8.{1,2}.fastq.gz</t>
  </si>
  <si>
    <t>Nov_N03_0020_3_10_bc8_8_L8.{1,2}.fastq.gz</t>
  </si>
  <si>
    <t>Nov_N03_0020_10_50_bc9_9_L8.{1,2}.fastq.gz</t>
  </si>
  <si>
    <t>Nov_N03_net_10_50_bc11_10_L8.{1,2}.fastq.gz</t>
  </si>
  <si>
    <t>Nov_N03_0020_50_200_bc10_11_L8.{1,2}.fastq.gz</t>
  </si>
  <si>
    <t>Nov_N03_net_50_200_bc12_12_L8.{1,2}.fastq.gz</t>
  </si>
  <si>
    <t>Nov_N03_0300_0.4_3_bc13_13_L8.{1,2}.fastq.gz</t>
  </si>
  <si>
    <t>Nov_N03_0300_3_10_bc14_14_L8.{1,2}.fastq.gz</t>
  </si>
  <si>
    <t>Nov_N03_0300_10_50_bc15_15_L8.{1,2}.fastq.gz</t>
  </si>
  <si>
    <t>Nov_N03_0300_50_200_bc16_16_L8.{1,2}.fastq.gz</t>
  </si>
  <si>
    <t>Nov_N04_0020_0.4_3_bc7_6_L9.{1,2}.fastq.gz</t>
  </si>
  <si>
    <t>Nov_N04_0020_3_10_bc18_18_L8.{1,2}.fastq.gz</t>
  </si>
  <si>
    <t>Nov_N04_0020_10_50_bc19_19_L8.{1,2}.fastq.gz</t>
  </si>
  <si>
    <t>Nov_N04_0020_50_200_bc20_20_L8.{1,2}.fastq.gz</t>
  </si>
  <si>
    <t>Nov_N04_1000_0.4_3_bc8_8_L9.{1,2}.fastq.gz</t>
  </si>
  <si>
    <t>Nov_N04_1000_3_10_bc18_18_L5.{1,2}.fastq.gz</t>
  </si>
  <si>
    <t>Nov_N04_1000_10_50_bc19_19_L5.{1,2}.fastq.gz</t>
  </si>
  <si>
    <t>Nov_N04_1000_50_200_bc20_20_L5.{1,2}.fastq.gz</t>
  </si>
  <si>
    <t>n_reads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</si>
</sst>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658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29">
    <xf numFmtId="0" fontId="0" fillId="0" borderId="0" xfId="0"/>
    <xf numFmtId="2" fontId="4" fillId="0" borderId="0" xfId="135" applyNumberFormat="1" applyFont="1" applyAlignment="1">
      <alignment horizontal="left"/>
    </xf>
    <xf numFmtId="2" fontId="4" fillId="0" borderId="0" xfId="66" applyNumberFormat="1" applyFont="1" applyAlignment="1">
      <alignment horizontal="left"/>
    </xf>
    <xf numFmtId="2" fontId="4" fillId="2" borderId="0" xfId="135" applyNumberFormat="1" applyFont="1" applyFill="1" applyAlignment="1">
      <alignment horizontal="left"/>
    </xf>
    <xf numFmtId="0" fontId="4" fillId="0" borderId="0" xfId="135" applyNumberFormat="1" applyFont="1" applyAlignment="1">
      <alignment horizontal="left"/>
    </xf>
    <xf numFmtId="0" fontId="4" fillId="0" borderId="0" xfId="135" applyNumberFormat="1" applyFont="1" applyAlignment="1">
      <alignment horizontal="right"/>
    </xf>
    <xf numFmtId="0" fontId="4" fillId="0" borderId="0" xfId="0" applyNumberFormat="1" applyFont="1" applyAlignment="1">
      <alignment horizontal="left"/>
    </xf>
    <xf numFmtId="0" fontId="4" fillId="0" borderId="0" xfId="66" applyNumberFormat="1" applyFont="1" applyAlignment="1">
      <alignment horizontal="right"/>
    </xf>
    <xf numFmtId="0" fontId="4" fillId="2" borderId="0" xfId="135" applyNumberFormat="1" applyFont="1" applyFill="1" applyAlignment="1">
      <alignment horizontal="left"/>
    </xf>
    <xf numFmtId="0" fontId="4" fillId="2" borderId="0" xfId="135" applyNumberFormat="1" applyFont="1" applyFill="1" applyAlignment="1">
      <alignment horizontal="right"/>
    </xf>
    <xf numFmtId="0" fontId="0" fillId="0" borderId="0" xfId="0" applyAlignment="1">
      <alignment vertical="center" wrapText="1"/>
    </xf>
    <xf numFmtId="0" fontId="4" fillId="0" borderId="0" xfId="135" applyNumberFormat="1" applyFont="1" applyFill="1" applyAlignment="1">
      <alignment horizontal="left"/>
    </xf>
    <xf numFmtId="0" fontId="4" fillId="0" borderId="0" xfId="135" applyNumberFormat="1" applyFont="1" applyFill="1" applyAlignment="1">
      <alignment horizontal="right"/>
    </xf>
    <xf numFmtId="2" fontId="4" fillId="0" borderId="0" xfId="135" applyNumberFormat="1" applyFont="1" applyFill="1" applyAlignment="1">
      <alignment horizontal="left"/>
    </xf>
    <xf numFmtId="0" fontId="4" fillId="0" borderId="0" xfId="0" applyNumberFormat="1" applyFont="1" applyFill="1" applyAlignment="1">
      <alignment horizontal="left"/>
    </xf>
    <xf numFmtId="0" fontId="0" fillId="0" borderId="0" xfId="0" applyFill="1" applyAlignment="1">
      <alignment vertical="center" wrapText="1"/>
    </xf>
    <xf numFmtId="0" fontId="4" fillId="3" borderId="0" xfId="0" applyNumberFormat="1" applyFont="1" applyFill="1" applyAlignment="1">
      <alignment horizontal="left"/>
    </xf>
    <xf numFmtId="0" fontId="4" fillId="3" borderId="0" xfId="135" applyNumberFormat="1" applyFont="1" applyFill="1" applyAlignment="1">
      <alignment horizontal="left"/>
    </xf>
    <xf numFmtId="0" fontId="4" fillId="3" borderId="0" xfId="135" applyNumberFormat="1" applyFont="1" applyFill="1" applyAlignment="1">
      <alignment horizontal="right"/>
    </xf>
    <xf numFmtId="2" fontId="4" fillId="3" borderId="0" xfId="135" applyNumberFormat="1" applyFont="1" applyFill="1" applyAlignment="1">
      <alignment horizontal="left"/>
    </xf>
    <xf numFmtId="0" fontId="0" fillId="3" borderId="0" xfId="0" applyFill="1" applyAlignment="1">
      <alignment vertical="center" wrapText="1"/>
    </xf>
    <xf numFmtId="0" fontId="4" fillId="3" borderId="0" xfId="66" applyNumberFormat="1" applyFont="1" applyFill="1" applyAlignment="1">
      <alignment horizontal="right"/>
    </xf>
    <xf numFmtId="2" fontId="4" fillId="3" borderId="0" xfId="66" applyNumberFormat="1" applyFont="1" applyFill="1" applyAlignment="1">
      <alignment horizontal="left"/>
    </xf>
    <xf numFmtId="0" fontId="4" fillId="4" borderId="0" xfId="135" applyNumberFormat="1" applyFont="1" applyFill="1" applyAlignment="1">
      <alignment horizontal="left"/>
    </xf>
    <xf numFmtId="0" fontId="4" fillId="4" borderId="0" xfId="135" applyNumberFormat="1" applyFont="1" applyFill="1" applyAlignment="1">
      <alignment horizontal="right"/>
    </xf>
    <xf numFmtId="2" fontId="4" fillId="4" borderId="0" xfId="135" applyNumberFormat="1" applyFont="1" applyFill="1" applyAlignment="1">
      <alignment horizontal="left"/>
    </xf>
    <xf numFmtId="0" fontId="5" fillId="0" borderId="0" xfId="135" applyNumberFormat="1" applyFont="1" applyAlignment="1">
      <alignment horizontal="left"/>
    </xf>
    <xf numFmtId="0" fontId="0" fillId="0" borderId="0" xfId="0" applyFont="1" applyFill="1"/>
    <xf numFmtId="0" fontId="0" fillId="0" borderId="0" xfId="0" applyFill="1"/>
  </cellXfs>
  <cellStyles count="658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1" builtinId="9" hidden="1"/>
    <cellStyle name="Followed Hyperlink" xfId="53" builtinId="9" hidden="1"/>
    <cellStyle name="Followed Hyperlink" xfId="55" builtinId="9" hidden="1"/>
    <cellStyle name="Followed Hyperlink" xfId="57" builtinId="9" hidden="1"/>
    <cellStyle name="Followed Hyperlink" xfId="59" builtinId="9" hidden="1"/>
    <cellStyle name="Followed Hyperlink" xfId="61" builtinId="9" hidden="1"/>
    <cellStyle name="Followed Hyperlink" xfId="63" builtinId="9" hidden="1"/>
    <cellStyle name="Followed Hyperlink" xfId="65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7" builtinId="9" hidden="1"/>
    <cellStyle name="Followed Hyperlink" xfId="139" builtinId="9" hidden="1"/>
    <cellStyle name="Followed Hyperlink" xfId="141" builtinId="9" hidden="1"/>
    <cellStyle name="Followed Hyperlink" xfId="143" builtinId="9" hidden="1"/>
    <cellStyle name="Followed Hyperlink" xfId="145" builtinId="9" hidden="1"/>
    <cellStyle name="Followed Hyperlink" xfId="147" builtinId="9" hidden="1"/>
    <cellStyle name="Followed Hyperlink" xfId="149" builtinId="9" hidden="1"/>
    <cellStyle name="Followed Hyperlink" xfId="151" builtinId="9" hidden="1"/>
    <cellStyle name="Followed Hyperlink" xfId="153" builtinId="9" hidden="1"/>
    <cellStyle name="Followed Hyperlink" xfId="155" builtinId="9" hidden="1"/>
    <cellStyle name="Followed Hyperlink" xfId="157" builtinId="9" hidden="1"/>
    <cellStyle name="Followed Hyperlink" xfId="159" builtinId="9" hidden="1"/>
    <cellStyle name="Followed Hyperlink" xfId="161" builtinId="9" hidden="1"/>
    <cellStyle name="Followed Hyperlink" xfId="163" builtinId="9" hidden="1"/>
    <cellStyle name="Followed Hyperlink" xfId="165" builtinId="9" hidden="1"/>
    <cellStyle name="Followed Hyperlink" xfId="167" builtinId="9" hidden="1"/>
    <cellStyle name="Followed Hyperlink" xfId="169" builtinId="9" hidden="1"/>
    <cellStyle name="Followed Hyperlink" xfId="171" builtinId="9" hidden="1"/>
    <cellStyle name="Followed Hyperlink" xfId="173" builtinId="9" hidden="1"/>
    <cellStyle name="Followed Hyperlink" xfId="175" builtinId="9" hidden="1"/>
    <cellStyle name="Followed Hyperlink" xfId="177" builtinId="9" hidden="1"/>
    <cellStyle name="Followed Hyperlink" xfId="179" builtinId="9" hidden="1"/>
    <cellStyle name="Followed Hyperlink" xfId="181" builtinId="9" hidden="1"/>
    <cellStyle name="Followed Hyperlink" xfId="183" builtinId="9" hidden="1"/>
    <cellStyle name="Followed Hyperlink" xfId="185" builtinId="9" hidden="1"/>
    <cellStyle name="Followed Hyperlink" xfId="187" builtinId="9" hidden="1"/>
    <cellStyle name="Followed Hyperlink" xfId="189" builtinId="9" hidden="1"/>
    <cellStyle name="Followed Hyperlink" xfId="191" builtinId="9" hidden="1"/>
    <cellStyle name="Followed Hyperlink" xfId="193" builtinId="9" hidden="1"/>
    <cellStyle name="Followed Hyperlink" xfId="195" builtinId="9" hidden="1"/>
    <cellStyle name="Followed Hyperlink" xfId="197" builtinId="9" hidden="1"/>
    <cellStyle name="Followed Hyperlink" xfId="199" builtinId="9" hidden="1"/>
    <cellStyle name="Followed Hyperlink" xfId="201" builtinId="9" hidden="1"/>
    <cellStyle name="Followed Hyperlink" xfId="203" builtinId="9" hidden="1"/>
    <cellStyle name="Followed Hyperlink" xfId="205" builtinId="9" hidden="1"/>
    <cellStyle name="Followed Hyperlink" xfId="207" builtinId="9" hidden="1"/>
    <cellStyle name="Followed Hyperlink" xfId="209" builtinId="9" hidden="1"/>
    <cellStyle name="Followed Hyperlink" xfId="211" builtinId="9" hidden="1"/>
    <cellStyle name="Followed Hyperlink" xfId="213" builtinId="9" hidden="1"/>
    <cellStyle name="Followed Hyperlink" xfId="215" builtinId="9" hidden="1"/>
    <cellStyle name="Followed Hyperlink" xfId="217" builtinId="9" hidden="1"/>
    <cellStyle name="Followed Hyperlink" xfId="219" builtinId="9" hidden="1"/>
    <cellStyle name="Followed Hyperlink" xfId="221" builtinId="9" hidden="1"/>
    <cellStyle name="Followed Hyperlink" xfId="223" builtinId="9" hidden="1"/>
    <cellStyle name="Followed Hyperlink" xfId="225" builtinId="9" hidden="1"/>
    <cellStyle name="Followed Hyperlink" xfId="227" builtinId="9" hidden="1"/>
    <cellStyle name="Followed Hyperlink" xfId="229" builtinId="9" hidden="1"/>
    <cellStyle name="Followed Hyperlink" xfId="231" builtinId="9" hidden="1"/>
    <cellStyle name="Followed Hyperlink" xfId="233" builtinId="9" hidden="1"/>
    <cellStyle name="Followed Hyperlink" xfId="235" builtinId="9" hidden="1"/>
    <cellStyle name="Followed Hyperlink" xfId="237" builtinId="9" hidden="1"/>
    <cellStyle name="Followed Hyperlink" xfId="239" builtinId="9" hidden="1"/>
    <cellStyle name="Followed Hyperlink" xfId="241" builtinId="9" hidden="1"/>
    <cellStyle name="Followed Hyperlink" xfId="243" builtinId="9" hidden="1"/>
    <cellStyle name="Followed Hyperlink" xfId="245" builtinId="9" hidden="1"/>
    <cellStyle name="Followed Hyperlink" xfId="247" builtinId="9" hidden="1"/>
    <cellStyle name="Followed Hyperlink" xfId="249" builtinId="9" hidden="1"/>
    <cellStyle name="Followed Hyperlink" xfId="251" builtinId="9" hidden="1"/>
    <cellStyle name="Followed Hyperlink" xfId="253" builtinId="9" hidden="1"/>
    <cellStyle name="Followed Hyperlink" xfId="255" builtinId="9" hidden="1"/>
    <cellStyle name="Followed Hyperlink" xfId="257" builtinId="9" hidden="1"/>
    <cellStyle name="Followed Hyperlink" xfId="259" builtinId="9" hidden="1"/>
    <cellStyle name="Followed Hyperlink" xfId="261" builtinId="9" hidden="1"/>
    <cellStyle name="Followed Hyperlink" xfId="263" builtinId="9" hidden="1"/>
    <cellStyle name="Followed Hyperlink" xfId="265" builtinId="9" hidden="1"/>
    <cellStyle name="Followed Hyperlink" xfId="267" builtinId="9" hidden="1"/>
    <cellStyle name="Followed Hyperlink" xfId="269" builtinId="9" hidden="1"/>
    <cellStyle name="Followed Hyperlink" xfId="271" builtinId="9" hidden="1"/>
    <cellStyle name="Followed Hyperlink" xfId="273" builtinId="9" hidden="1"/>
    <cellStyle name="Followed Hyperlink" xfId="275" builtinId="9" hidden="1"/>
    <cellStyle name="Followed Hyperlink" xfId="277" builtinId="9" hidden="1"/>
    <cellStyle name="Followed Hyperlink" xfId="279" builtinId="9" hidden="1"/>
    <cellStyle name="Followed Hyperlink" xfId="281" builtinId="9" hidden="1"/>
    <cellStyle name="Followed Hyperlink" xfId="283" builtinId="9" hidden="1"/>
    <cellStyle name="Followed Hyperlink" xfId="285" builtinId="9" hidden="1"/>
    <cellStyle name="Followed Hyperlink" xfId="287" builtinId="9" hidden="1"/>
    <cellStyle name="Followed Hyperlink" xfId="289" builtinId="9" hidden="1"/>
    <cellStyle name="Followed Hyperlink" xfId="291" builtinId="9" hidden="1"/>
    <cellStyle name="Followed Hyperlink" xfId="293" builtinId="9" hidden="1"/>
    <cellStyle name="Followed Hyperlink" xfId="295" builtinId="9" hidden="1"/>
    <cellStyle name="Followed Hyperlink" xfId="297" builtinId="9" hidden="1"/>
    <cellStyle name="Followed Hyperlink" xfId="299" builtinId="9" hidden="1"/>
    <cellStyle name="Followed Hyperlink" xfId="301" builtinId="9" hidden="1"/>
    <cellStyle name="Followed Hyperlink" xfId="303" builtinId="9" hidden="1"/>
    <cellStyle name="Followed Hyperlink" xfId="305" builtinId="9" hidden="1"/>
    <cellStyle name="Followed Hyperlink" xfId="307" builtinId="9" hidden="1"/>
    <cellStyle name="Followed Hyperlink" xfId="309" builtinId="9" hidden="1"/>
    <cellStyle name="Followed Hyperlink" xfId="311" builtinId="9" hidden="1"/>
    <cellStyle name="Followed Hyperlink" xfId="313" builtinId="9" hidden="1"/>
    <cellStyle name="Followed Hyperlink" xfId="315" builtinId="9" hidden="1"/>
    <cellStyle name="Followed Hyperlink" xfId="317" builtinId="9" hidden="1"/>
    <cellStyle name="Followed Hyperlink" xfId="319" builtinId="9" hidden="1"/>
    <cellStyle name="Followed Hyperlink" xfId="321" builtinId="9" hidden="1"/>
    <cellStyle name="Followed Hyperlink" xfId="323" builtinId="9" hidden="1"/>
    <cellStyle name="Followed Hyperlink" xfId="325" builtinId="9" hidden="1"/>
    <cellStyle name="Followed Hyperlink" xfId="327" builtinId="9" hidden="1"/>
    <cellStyle name="Followed Hyperlink" xfId="329" builtinId="9" hidden="1"/>
    <cellStyle name="Followed Hyperlink" xfId="331" builtinId="9" hidden="1"/>
    <cellStyle name="Followed Hyperlink" xfId="333" builtinId="9" hidden="1"/>
    <cellStyle name="Followed Hyperlink" xfId="335" builtinId="9" hidden="1"/>
    <cellStyle name="Followed Hyperlink" xfId="337" builtinId="9" hidden="1"/>
    <cellStyle name="Followed Hyperlink" xfId="339" builtinId="9" hidden="1"/>
    <cellStyle name="Followed Hyperlink" xfId="341" builtinId="9" hidden="1"/>
    <cellStyle name="Followed Hyperlink" xfId="343" builtinId="9" hidden="1"/>
    <cellStyle name="Followed Hyperlink" xfId="345" builtinId="9" hidden="1"/>
    <cellStyle name="Followed Hyperlink" xfId="347" builtinId="9" hidden="1"/>
    <cellStyle name="Followed Hyperlink" xfId="349" builtinId="9" hidden="1"/>
    <cellStyle name="Followed Hyperlink" xfId="351" builtinId="9" hidden="1"/>
    <cellStyle name="Followed Hyperlink" xfId="353" builtinId="9" hidden="1"/>
    <cellStyle name="Followed Hyperlink" xfId="355" builtinId="9" hidden="1"/>
    <cellStyle name="Followed Hyperlink" xfId="357" builtinId="9" hidden="1"/>
    <cellStyle name="Followed Hyperlink" xfId="359" builtinId="9" hidden="1"/>
    <cellStyle name="Followed Hyperlink" xfId="361" builtinId="9" hidden="1"/>
    <cellStyle name="Followed Hyperlink" xfId="363" builtinId="9" hidden="1"/>
    <cellStyle name="Followed Hyperlink" xfId="365" builtinId="9" hidden="1"/>
    <cellStyle name="Followed Hyperlink" xfId="367" builtinId="9" hidden="1"/>
    <cellStyle name="Followed Hyperlink" xfId="369" builtinId="9" hidden="1"/>
    <cellStyle name="Followed Hyperlink" xfId="371" builtinId="9" hidden="1"/>
    <cellStyle name="Followed Hyperlink" xfId="373" builtinId="9" hidden="1"/>
    <cellStyle name="Followed Hyperlink" xfId="375" builtinId="9" hidden="1"/>
    <cellStyle name="Followed Hyperlink" xfId="377" builtinId="9" hidden="1"/>
    <cellStyle name="Followed Hyperlink" xfId="379" builtinId="9" hidden="1"/>
    <cellStyle name="Followed Hyperlink" xfId="381" builtinId="9" hidden="1"/>
    <cellStyle name="Followed Hyperlink" xfId="383" builtinId="9" hidden="1"/>
    <cellStyle name="Followed Hyperlink" xfId="385" builtinId="9" hidden="1"/>
    <cellStyle name="Followed Hyperlink" xfId="387" builtinId="9" hidden="1"/>
    <cellStyle name="Followed Hyperlink" xfId="389" builtinId="9" hidden="1"/>
    <cellStyle name="Followed Hyperlink" xfId="391" builtinId="9" hidden="1"/>
    <cellStyle name="Followed Hyperlink" xfId="393" builtinId="9" hidden="1"/>
    <cellStyle name="Followed Hyperlink" xfId="395" builtinId="9" hidden="1"/>
    <cellStyle name="Followed Hyperlink" xfId="397" builtinId="9" hidden="1"/>
    <cellStyle name="Followed Hyperlink" xfId="399" builtinId="9" hidden="1"/>
    <cellStyle name="Followed Hyperlink" xfId="401" builtinId="9" hidden="1"/>
    <cellStyle name="Followed Hyperlink" xfId="403" builtinId="9" hidden="1"/>
    <cellStyle name="Followed Hyperlink" xfId="405" builtinId="9" hidden="1"/>
    <cellStyle name="Followed Hyperlink" xfId="407" builtinId="9" hidden="1"/>
    <cellStyle name="Followed Hyperlink" xfId="409" builtinId="9" hidden="1"/>
    <cellStyle name="Followed Hyperlink" xfId="411" builtinId="9" hidden="1"/>
    <cellStyle name="Followed Hyperlink" xfId="413" builtinId="9" hidden="1"/>
    <cellStyle name="Followed Hyperlink" xfId="415" builtinId="9" hidden="1"/>
    <cellStyle name="Followed Hyperlink" xfId="417" builtinId="9" hidden="1"/>
    <cellStyle name="Followed Hyperlink" xfId="419" builtinId="9" hidden="1"/>
    <cellStyle name="Followed Hyperlink" xfId="421" builtinId="9" hidden="1"/>
    <cellStyle name="Followed Hyperlink" xfId="423" builtinId="9" hidden="1"/>
    <cellStyle name="Followed Hyperlink" xfId="425" builtinId="9" hidden="1"/>
    <cellStyle name="Followed Hyperlink" xfId="427" builtinId="9" hidden="1"/>
    <cellStyle name="Followed Hyperlink" xfId="429" builtinId="9" hidden="1"/>
    <cellStyle name="Followed Hyperlink" xfId="431" builtinId="9" hidden="1"/>
    <cellStyle name="Followed Hyperlink" xfId="433" builtinId="9" hidden="1"/>
    <cellStyle name="Followed Hyperlink" xfId="435" builtinId="9" hidden="1"/>
    <cellStyle name="Followed Hyperlink" xfId="437" builtinId="9" hidden="1"/>
    <cellStyle name="Followed Hyperlink" xfId="439" builtinId="9" hidden="1"/>
    <cellStyle name="Followed Hyperlink" xfId="441" builtinId="9" hidden="1"/>
    <cellStyle name="Followed Hyperlink" xfId="443" builtinId="9" hidden="1"/>
    <cellStyle name="Followed Hyperlink" xfId="445" builtinId="9" hidden="1"/>
    <cellStyle name="Followed Hyperlink" xfId="447" builtinId="9" hidden="1"/>
    <cellStyle name="Followed Hyperlink" xfId="449" builtinId="9" hidden="1"/>
    <cellStyle name="Followed Hyperlink" xfId="451" builtinId="9" hidden="1"/>
    <cellStyle name="Followed Hyperlink" xfId="453" builtinId="9" hidden="1"/>
    <cellStyle name="Followed Hyperlink" xfId="455" builtinId="9" hidden="1"/>
    <cellStyle name="Followed Hyperlink" xfId="457" builtinId="9" hidden="1"/>
    <cellStyle name="Followed Hyperlink" xfId="459" builtinId="9" hidden="1"/>
    <cellStyle name="Followed Hyperlink" xfId="461" builtinId="9" hidden="1"/>
    <cellStyle name="Followed Hyperlink" xfId="463" builtinId="9" hidden="1"/>
    <cellStyle name="Followed Hyperlink" xfId="465" builtinId="9" hidden="1"/>
    <cellStyle name="Followed Hyperlink" xfId="467" builtinId="9" hidden="1"/>
    <cellStyle name="Followed Hyperlink" xfId="469" builtinId="9" hidden="1"/>
    <cellStyle name="Followed Hyperlink" xfId="471" builtinId="9" hidden="1"/>
    <cellStyle name="Followed Hyperlink" xfId="473" builtinId="9" hidden="1"/>
    <cellStyle name="Followed Hyperlink" xfId="475" builtinId="9" hidden="1"/>
    <cellStyle name="Followed Hyperlink" xfId="477" builtinId="9" hidden="1"/>
    <cellStyle name="Followed Hyperlink" xfId="479" builtinId="9" hidden="1"/>
    <cellStyle name="Followed Hyperlink" xfId="481" builtinId="9" hidden="1"/>
    <cellStyle name="Followed Hyperlink" xfId="483" builtinId="9" hidden="1"/>
    <cellStyle name="Followed Hyperlink" xfId="485" builtinId="9" hidden="1"/>
    <cellStyle name="Followed Hyperlink" xfId="487" builtinId="9" hidden="1"/>
    <cellStyle name="Followed Hyperlink" xfId="489" builtinId="9" hidden="1"/>
    <cellStyle name="Followed Hyperlink" xfId="491" builtinId="9" hidden="1"/>
    <cellStyle name="Followed Hyperlink" xfId="493" builtinId="9" hidden="1"/>
    <cellStyle name="Followed Hyperlink" xfId="495" builtinId="9" hidden="1"/>
    <cellStyle name="Followed Hyperlink" xfId="497" builtinId="9" hidden="1"/>
    <cellStyle name="Followed Hyperlink" xfId="499" builtinId="9" hidden="1"/>
    <cellStyle name="Followed Hyperlink" xfId="501" builtinId="9" hidden="1"/>
    <cellStyle name="Followed Hyperlink" xfId="503" builtinId="9" hidden="1"/>
    <cellStyle name="Followed Hyperlink" xfId="505" builtinId="9" hidden="1"/>
    <cellStyle name="Followed Hyperlink" xfId="507" builtinId="9" hidden="1"/>
    <cellStyle name="Followed Hyperlink" xfId="509" builtinId="9" hidden="1"/>
    <cellStyle name="Followed Hyperlink" xfId="511" builtinId="9" hidden="1"/>
    <cellStyle name="Followed Hyperlink" xfId="513" builtinId="9" hidden="1"/>
    <cellStyle name="Followed Hyperlink" xfId="515" builtinId="9" hidden="1"/>
    <cellStyle name="Followed Hyperlink" xfId="517" builtinId="9" hidden="1"/>
    <cellStyle name="Followed Hyperlink" xfId="519" builtinId="9" hidden="1"/>
    <cellStyle name="Followed Hyperlink" xfId="521" builtinId="9" hidden="1"/>
    <cellStyle name="Followed Hyperlink" xfId="523" builtinId="9" hidden="1"/>
    <cellStyle name="Followed Hyperlink" xfId="525" builtinId="9" hidden="1"/>
    <cellStyle name="Followed Hyperlink" xfId="527" builtinId="9" hidden="1"/>
    <cellStyle name="Followed Hyperlink" xfId="529" builtinId="9" hidden="1"/>
    <cellStyle name="Followed Hyperlink" xfId="531" builtinId="9" hidden="1"/>
    <cellStyle name="Followed Hyperlink" xfId="533" builtinId="9" hidden="1"/>
    <cellStyle name="Followed Hyperlink" xfId="535" builtinId="9" hidden="1"/>
    <cellStyle name="Followed Hyperlink" xfId="537" builtinId="9" hidden="1"/>
    <cellStyle name="Followed Hyperlink" xfId="539" builtinId="9" hidden="1"/>
    <cellStyle name="Followed Hyperlink" xfId="541" builtinId="9" hidden="1"/>
    <cellStyle name="Followed Hyperlink" xfId="543" builtinId="9" hidden="1"/>
    <cellStyle name="Followed Hyperlink" xfId="545" builtinId="9" hidden="1"/>
    <cellStyle name="Followed Hyperlink" xfId="547" builtinId="9" hidden="1"/>
    <cellStyle name="Followed Hyperlink" xfId="549" builtinId="9" hidden="1"/>
    <cellStyle name="Followed Hyperlink" xfId="551" builtinId="9" hidden="1"/>
    <cellStyle name="Followed Hyperlink" xfId="553" builtinId="9" hidden="1"/>
    <cellStyle name="Followed Hyperlink" xfId="555" builtinId="9" hidden="1"/>
    <cellStyle name="Followed Hyperlink" xfId="557" builtinId="9" hidden="1"/>
    <cellStyle name="Followed Hyperlink" xfId="559" builtinId="9" hidden="1"/>
    <cellStyle name="Followed Hyperlink" xfId="561" builtinId="9" hidden="1"/>
    <cellStyle name="Followed Hyperlink" xfId="563" builtinId="9" hidden="1"/>
    <cellStyle name="Followed Hyperlink" xfId="565" builtinId="9" hidden="1"/>
    <cellStyle name="Followed Hyperlink" xfId="567" builtinId="9" hidden="1"/>
    <cellStyle name="Followed Hyperlink" xfId="569" builtinId="9" hidden="1"/>
    <cellStyle name="Followed Hyperlink" xfId="571" builtinId="9" hidden="1"/>
    <cellStyle name="Followed Hyperlink" xfId="573" builtinId="9" hidden="1"/>
    <cellStyle name="Followed Hyperlink" xfId="575" builtinId="9" hidden="1"/>
    <cellStyle name="Followed Hyperlink" xfId="577" builtinId="9" hidden="1"/>
    <cellStyle name="Followed Hyperlink" xfId="579" builtinId="9" hidden="1"/>
    <cellStyle name="Followed Hyperlink" xfId="581" builtinId="9" hidden="1"/>
    <cellStyle name="Followed Hyperlink" xfId="583" builtinId="9" hidden="1"/>
    <cellStyle name="Followed Hyperlink" xfId="585" builtinId="9" hidden="1"/>
    <cellStyle name="Followed Hyperlink" xfId="587" builtinId="9" hidden="1"/>
    <cellStyle name="Followed Hyperlink" xfId="589" builtinId="9" hidden="1"/>
    <cellStyle name="Followed Hyperlink" xfId="591" builtinId="9" hidden="1"/>
    <cellStyle name="Followed Hyperlink" xfId="593" builtinId="9" hidden="1"/>
    <cellStyle name="Followed Hyperlink" xfId="595" builtinId="9" hidden="1"/>
    <cellStyle name="Followed Hyperlink" xfId="597" builtinId="9" hidden="1"/>
    <cellStyle name="Followed Hyperlink" xfId="599" builtinId="9" hidden="1"/>
    <cellStyle name="Followed Hyperlink" xfId="601" builtinId="9" hidden="1"/>
    <cellStyle name="Followed Hyperlink" xfId="603" builtinId="9" hidden="1"/>
    <cellStyle name="Followed Hyperlink" xfId="605" builtinId="9" hidden="1"/>
    <cellStyle name="Followed Hyperlink" xfId="607" builtinId="9" hidden="1"/>
    <cellStyle name="Followed Hyperlink" xfId="609" builtinId="9" hidden="1"/>
    <cellStyle name="Followed Hyperlink" xfId="611" builtinId="9" hidden="1"/>
    <cellStyle name="Followed Hyperlink" xfId="613" builtinId="9" hidden="1"/>
    <cellStyle name="Followed Hyperlink" xfId="615" builtinId="9" hidden="1"/>
    <cellStyle name="Followed Hyperlink" xfId="617" builtinId="9" hidden="1"/>
    <cellStyle name="Followed Hyperlink" xfId="619" builtinId="9" hidden="1"/>
    <cellStyle name="Followed Hyperlink" xfId="621" builtinId="9" hidden="1"/>
    <cellStyle name="Followed Hyperlink" xfId="623" builtinId="9" hidden="1"/>
    <cellStyle name="Followed Hyperlink" xfId="625" builtinId="9" hidden="1"/>
    <cellStyle name="Followed Hyperlink" xfId="627" builtinId="9" hidden="1"/>
    <cellStyle name="Followed Hyperlink" xfId="629" builtinId="9" hidden="1"/>
    <cellStyle name="Followed Hyperlink" xfId="631" builtinId="9" hidden="1"/>
    <cellStyle name="Followed Hyperlink" xfId="633" builtinId="9" hidden="1"/>
    <cellStyle name="Followed Hyperlink" xfId="635" builtinId="9" hidden="1"/>
    <cellStyle name="Followed Hyperlink" xfId="637" builtinId="9" hidden="1"/>
    <cellStyle name="Followed Hyperlink" xfId="639" builtinId="9" hidden="1"/>
    <cellStyle name="Followed Hyperlink" xfId="641" builtinId="9" hidden="1"/>
    <cellStyle name="Followed Hyperlink" xfId="643" builtinId="9" hidden="1"/>
    <cellStyle name="Followed Hyperlink" xfId="645" builtinId="9" hidden="1"/>
    <cellStyle name="Followed Hyperlink" xfId="647" builtinId="9" hidden="1"/>
    <cellStyle name="Followed Hyperlink" xfId="649" builtinId="9" hidden="1"/>
    <cellStyle name="Followed Hyperlink" xfId="651" builtinId="9" hidden="1"/>
    <cellStyle name="Followed Hyperlink" xfId="653" builtinId="9" hidden="1"/>
    <cellStyle name="Followed Hyperlink" xfId="655" builtinId="9" hidden="1"/>
    <cellStyle name="Followed Hyperlink" xfId="657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50" builtinId="8" hidden="1"/>
    <cellStyle name="Hyperlink" xfId="52" builtinId="8" hidden="1"/>
    <cellStyle name="Hyperlink" xfId="54" builtinId="8" hidden="1"/>
    <cellStyle name="Hyperlink" xfId="56" builtinId="8" hidden="1"/>
    <cellStyle name="Hyperlink" xfId="58" builtinId="8" hidden="1"/>
    <cellStyle name="Hyperlink" xfId="60" builtinId="8" hidden="1"/>
    <cellStyle name="Hyperlink" xfId="62" builtinId="8" hidden="1"/>
    <cellStyle name="Hyperlink" xfId="64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6" builtinId="8" hidden="1"/>
    <cellStyle name="Hyperlink" xfId="138" builtinId="8" hidden="1"/>
    <cellStyle name="Hyperlink" xfId="140" builtinId="8" hidden="1"/>
    <cellStyle name="Hyperlink" xfId="142" builtinId="8" hidden="1"/>
    <cellStyle name="Hyperlink" xfId="144" builtinId="8" hidden="1"/>
    <cellStyle name="Hyperlink" xfId="146" builtinId="8" hidden="1"/>
    <cellStyle name="Hyperlink" xfId="148" builtinId="8" hidden="1"/>
    <cellStyle name="Hyperlink" xfId="150" builtinId="8" hidden="1"/>
    <cellStyle name="Hyperlink" xfId="152" builtinId="8" hidden="1"/>
    <cellStyle name="Hyperlink" xfId="154" builtinId="8" hidden="1"/>
    <cellStyle name="Hyperlink" xfId="156" builtinId="8" hidden="1"/>
    <cellStyle name="Hyperlink" xfId="158" builtinId="8" hidden="1"/>
    <cellStyle name="Hyperlink" xfId="160" builtinId="8" hidden="1"/>
    <cellStyle name="Hyperlink" xfId="162" builtinId="8" hidden="1"/>
    <cellStyle name="Hyperlink" xfId="164" builtinId="8" hidden="1"/>
    <cellStyle name="Hyperlink" xfId="166" builtinId="8" hidden="1"/>
    <cellStyle name="Hyperlink" xfId="168" builtinId="8" hidden="1"/>
    <cellStyle name="Hyperlink" xfId="170" builtinId="8" hidden="1"/>
    <cellStyle name="Hyperlink" xfId="172" builtinId="8" hidden="1"/>
    <cellStyle name="Hyperlink" xfId="174" builtinId="8" hidden="1"/>
    <cellStyle name="Hyperlink" xfId="176" builtinId="8" hidden="1"/>
    <cellStyle name="Hyperlink" xfId="178" builtinId="8" hidden="1"/>
    <cellStyle name="Hyperlink" xfId="180" builtinId="8" hidden="1"/>
    <cellStyle name="Hyperlink" xfId="182" builtinId="8" hidden="1"/>
    <cellStyle name="Hyperlink" xfId="184" builtinId="8" hidden="1"/>
    <cellStyle name="Hyperlink" xfId="186" builtinId="8" hidden="1"/>
    <cellStyle name="Hyperlink" xfId="188" builtinId="8" hidden="1"/>
    <cellStyle name="Hyperlink" xfId="190" builtinId="8" hidden="1"/>
    <cellStyle name="Hyperlink" xfId="192" builtinId="8" hidden="1"/>
    <cellStyle name="Hyperlink" xfId="194" builtinId="8" hidden="1"/>
    <cellStyle name="Hyperlink" xfId="196" builtinId="8" hidden="1"/>
    <cellStyle name="Hyperlink" xfId="198" builtinId="8" hidden="1"/>
    <cellStyle name="Hyperlink" xfId="200" builtinId="8" hidden="1"/>
    <cellStyle name="Hyperlink" xfId="202" builtinId="8" hidden="1"/>
    <cellStyle name="Hyperlink" xfId="204" builtinId="8" hidden="1"/>
    <cellStyle name="Hyperlink" xfId="206" builtinId="8" hidden="1"/>
    <cellStyle name="Hyperlink" xfId="208" builtinId="8" hidden="1"/>
    <cellStyle name="Hyperlink" xfId="210" builtinId="8" hidden="1"/>
    <cellStyle name="Hyperlink" xfId="212" builtinId="8" hidden="1"/>
    <cellStyle name="Hyperlink" xfId="214" builtinId="8" hidden="1"/>
    <cellStyle name="Hyperlink" xfId="216" builtinId="8" hidden="1"/>
    <cellStyle name="Hyperlink" xfId="218" builtinId="8" hidden="1"/>
    <cellStyle name="Hyperlink" xfId="220" builtinId="8" hidden="1"/>
    <cellStyle name="Hyperlink" xfId="222" builtinId="8" hidden="1"/>
    <cellStyle name="Hyperlink" xfId="224" builtinId="8" hidden="1"/>
    <cellStyle name="Hyperlink" xfId="226" builtinId="8" hidden="1"/>
    <cellStyle name="Hyperlink" xfId="228" builtinId="8" hidden="1"/>
    <cellStyle name="Hyperlink" xfId="230" builtinId="8" hidden="1"/>
    <cellStyle name="Hyperlink" xfId="232" builtinId="8" hidden="1"/>
    <cellStyle name="Hyperlink" xfId="234" builtinId="8" hidden="1"/>
    <cellStyle name="Hyperlink" xfId="236" builtinId="8" hidden="1"/>
    <cellStyle name="Hyperlink" xfId="238" builtinId="8" hidden="1"/>
    <cellStyle name="Hyperlink" xfId="240" builtinId="8" hidden="1"/>
    <cellStyle name="Hyperlink" xfId="242" builtinId="8" hidden="1"/>
    <cellStyle name="Hyperlink" xfId="244" builtinId="8" hidden="1"/>
    <cellStyle name="Hyperlink" xfId="246" builtinId="8" hidden="1"/>
    <cellStyle name="Hyperlink" xfId="248" builtinId="8" hidden="1"/>
    <cellStyle name="Hyperlink" xfId="250" builtinId="8" hidden="1"/>
    <cellStyle name="Hyperlink" xfId="252" builtinId="8" hidden="1"/>
    <cellStyle name="Hyperlink" xfId="254" builtinId="8" hidden="1"/>
    <cellStyle name="Hyperlink" xfId="256" builtinId="8" hidden="1"/>
    <cellStyle name="Hyperlink" xfId="258" builtinId="8" hidden="1"/>
    <cellStyle name="Hyperlink" xfId="260" builtinId="8" hidden="1"/>
    <cellStyle name="Hyperlink" xfId="262" builtinId="8" hidden="1"/>
    <cellStyle name="Hyperlink" xfId="264" builtinId="8" hidden="1"/>
    <cellStyle name="Hyperlink" xfId="266" builtinId="8" hidden="1"/>
    <cellStyle name="Hyperlink" xfId="268" builtinId="8" hidden="1"/>
    <cellStyle name="Hyperlink" xfId="270" builtinId="8" hidden="1"/>
    <cellStyle name="Hyperlink" xfId="272" builtinId="8" hidden="1"/>
    <cellStyle name="Hyperlink" xfId="274" builtinId="8" hidden="1"/>
    <cellStyle name="Hyperlink" xfId="276" builtinId="8" hidden="1"/>
    <cellStyle name="Hyperlink" xfId="278" builtinId="8" hidden="1"/>
    <cellStyle name="Hyperlink" xfId="280" builtinId="8" hidden="1"/>
    <cellStyle name="Hyperlink" xfId="282" builtinId="8" hidden="1"/>
    <cellStyle name="Hyperlink" xfId="284" builtinId="8" hidden="1"/>
    <cellStyle name="Hyperlink" xfId="286" builtinId="8" hidden="1"/>
    <cellStyle name="Hyperlink" xfId="288" builtinId="8" hidden="1"/>
    <cellStyle name="Hyperlink" xfId="290" builtinId="8" hidden="1"/>
    <cellStyle name="Hyperlink" xfId="292" builtinId="8" hidden="1"/>
    <cellStyle name="Hyperlink" xfId="294" builtinId="8" hidden="1"/>
    <cellStyle name="Hyperlink" xfId="296" builtinId="8" hidden="1"/>
    <cellStyle name="Hyperlink" xfId="298" builtinId="8" hidden="1"/>
    <cellStyle name="Hyperlink" xfId="300" builtinId="8" hidden="1"/>
    <cellStyle name="Hyperlink" xfId="302" builtinId="8" hidden="1"/>
    <cellStyle name="Hyperlink" xfId="304" builtinId="8" hidden="1"/>
    <cellStyle name="Hyperlink" xfId="306" builtinId="8" hidden="1"/>
    <cellStyle name="Hyperlink" xfId="308" builtinId="8" hidden="1"/>
    <cellStyle name="Hyperlink" xfId="310" builtinId="8" hidden="1"/>
    <cellStyle name="Hyperlink" xfId="312" builtinId="8" hidden="1"/>
    <cellStyle name="Hyperlink" xfId="314" builtinId="8" hidden="1"/>
    <cellStyle name="Hyperlink" xfId="316" builtinId="8" hidden="1"/>
    <cellStyle name="Hyperlink" xfId="318" builtinId="8" hidden="1"/>
    <cellStyle name="Hyperlink" xfId="320" builtinId="8" hidden="1"/>
    <cellStyle name="Hyperlink" xfId="322" builtinId="8" hidden="1"/>
    <cellStyle name="Hyperlink" xfId="324" builtinId="8" hidden="1"/>
    <cellStyle name="Hyperlink" xfId="326" builtinId="8" hidden="1"/>
    <cellStyle name="Hyperlink" xfId="328" builtinId="8" hidden="1"/>
    <cellStyle name="Hyperlink" xfId="330" builtinId="8" hidden="1"/>
    <cellStyle name="Hyperlink" xfId="332" builtinId="8" hidden="1"/>
    <cellStyle name="Hyperlink" xfId="334" builtinId="8" hidden="1"/>
    <cellStyle name="Hyperlink" xfId="336" builtinId="8" hidden="1"/>
    <cellStyle name="Hyperlink" xfId="338" builtinId="8" hidden="1"/>
    <cellStyle name="Hyperlink" xfId="340" builtinId="8" hidden="1"/>
    <cellStyle name="Hyperlink" xfId="342" builtinId="8" hidden="1"/>
    <cellStyle name="Hyperlink" xfId="344" builtinId="8" hidden="1"/>
    <cellStyle name="Hyperlink" xfId="346" builtinId="8" hidden="1"/>
    <cellStyle name="Hyperlink" xfId="348" builtinId="8" hidden="1"/>
    <cellStyle name="Hyperlink" xfId="350" builtinId="8" hidden="1"/>
    <cellStyle name="Hyperlink" xfId="352" builtinId="8" hidden="1"/>
    <cellStyle name="Hyperlink" xfId="354" builtinId="8" hidden="1"/>
    <cellStyle name="Hyperlink" xfId="356" builtinId="8" hidden="1"/>
    <cellStyle name="Hyperlink" xfId="358" builtinId="8" hidden="1"/>
    <cellStyle name="Hyperlink" xfId="360" builtinId="8" hidden="1"/>
    <cellStyle name="Hyperlink" xfId="362" builtinId="8" hidden="1"/>
    <cellStyle name="Hyperlink" xfId="364" builtinId="8" hidden="1"/>
    <cellStyle name="Hyperlink" xfId="366" builtinId="8" hidden="1"/>
    <cellStyle name="Hyperlink" xfId="368" builtinId="8" hidden="1"/>
    <cellStyle name="Hyperlink" xfId="370" builtinId="8" hidden="1"/>
    <cellStyle name="Hyperlink" xfId="372" builtinId="8" hidden="1"/>
    <cellStyle name="Hyperlink" xfId="374" builtinId="8" hidden="1"/>
    <cellStyle name="Hyperlink" xfId="376" builtinId="8" hidden="1"/>
    <cellStyle name="Hyperlink" xfId="378" builtinId="8" hidden="1"/>
    <cellStyle name="Hyperlink" xfId="380" builtinId="8" hidden="1"/>
    <cellStyle name="Hyperlink" xfId="382" builtinId="8" hidden="1"/>
    <cellStyle name="Hyperlink" xfId="384" builtinId="8" hidden="1"/>
    <cellStyle name="Hyperlink" xfId="386" builtinId="8" hidden="1"/>
    <cellStyle name="Hyperlink" xfId="388" builtinId="8" hidden="1"/>
    <cellStyle name="Hyperlink" xfId="390" builtinId="8" hidden="1"/>
    <cellStyle name="Hyperlink" xfId="392" builtinId="8" hidden="1"/>
    <cellStyle name="Hyperlink" xfId="394" builtinId="8" hidden="1"/>
    <cellStyle name="Hyperlink" xfId="396" builtinId="8" hidden="1"/>
    <cellStyle name="Hyperlink" xfId="398" builtinId="8" hidden="1"/>
    <cellStyle name="Hyperlink" xfId="400" builtinId="8" hidden="1"/>
    <cellStyle name="Hyperlink" xfId="402" builtinId="8" hidden="1"/>
    <cellStyle name="Hyperlink" xfId="404" builtinId="8" hidden="1"/>
    <cellStyle name="Hyperlink" xfId="406" builtinId="8" hidden="1"/>
    <cellStyle name="Hyperlink" xfId="408" builtinId="8" hidden="1"/>
    <cellStyle name="Hyperlink" xfId="410" builtinId="8" hidden="1"/>
    <cellStyle name="Hyperlink" xfId="412" builtinId="8" hidden="1"/>
    <cellStyle name="Hyperlink" xfId="414" builtinId="8" hidden="1"/>
    <cellStyle name="Hyperlink" xfId="416" builtinId="8" hidden="1"/>
    <cellStyle name="Hyperlink" xfId="418" builtinId="8" hidden="1"/>
    <cellStyle name="Hyperlink" xfId="420" builtinId="8" hidden="1"/>
    <cellStyle name="Hyperlink" xfId="422" builtinId="8" hidden="1"/>
    <cellStyle name="Hyperlink" xfId="424" builtinId="8" hidden="1"/>
    <cellStyle name="Hyperlink" xfId="426" builtinId="8" hidden="1"/>
    <cellStyle name="Hyperlink" xfId="428" builtinId="8" hidden="1"/>
    <cellStyle name="Hyperlink" xfId="430" builtinId="8" hidden="1"/>
    <cellStyle name="Hyperlink" xfId="432" builtinId="8" hidden="1"/>
    <cellStyle name="Hyperlink" xfId="434" builtinId="8" hidden="1"/>
    <cellStyle name="Hyperlink" xfId="436" builtinId="8" hidden="1"/>
    <cellStyle name="Hyperlink" xfId="438" builtinId="8" hidden="1"/>
    <cellStyle name="Hyperlink" xfId="440" builtinId="8" hidden="1"/>
    <cellStyle name="Hyperlink" xfId="442" builtinId="8" hidden="1"/>
    <cellStyle name="Hyperlink" xfId="444" builtinId="8" hidden="1"/>
    <cellStyle name="Hyperlink" xfId="446" builtinId="8" hidden="1"/>
    <cellStyle name="Hyperlink" xfId="448" builtinId="8" hidden="1"/>
    <cellStyle name="Hyperlink" xfId="450" builtinId="8" hidden="1"/>
    <cellStyle name="Hyperlink" xfId="452" builtinId="8" hidden="1"/>
    <cellStyle name="Hyperlink" xfId="454" builtinId="8" hidden="1"/>
    <cellStyle name="Hyperlink" xfId="456" builtinId="8" hidden="1"/>
    <cellStyle name="Hyperlink" xfId="458" builtinId="8" hidden="1"/>
    <cellStyle name="Hyperlink" xfId="460" builtinId="8" hidden="1"/>
    <cellStyle name="Hyperlink" xfId="462" builtinId="8" hidden="1"/>
    <cellStyle name="Hyperlink" xfId="464" builtinId="8" hidden="1"/>
    <cellStyle name="Hyperlink" xfId="466" builtinId="8" hidden="1"/>
    <cellStyle name="Hyperlink" xfId="468" builtinId="8" hidden="1"/>
    <cellStyle name="Hyperlink" xfId="470" builtinId="8" hidden="1"/>
    <cellStyle name="Hyperlink" xfId="472" builtinId="8" hidden="1"/>
    <cellStyle name="Hyperlink" xfId="474" builtinId="8" hidden="1"/>
    <cellStyle name="Hyperlink" xfId="476" builtinId="8" hidden="1"/>
    <cellStyle name="Hyperlink" xfId="478" builtinId="8" hidden="1"/>
    <cellStyle name="Hyperlink" xfId="480" builtinId="8" hidden="1"/>
    <cellStyle name="Hyperlink" xfId="482" builtinId="8" hidden="1"/>
    <cellStyle name="Hyperlink" xfId="484" builtinId="8" hidden="1"/>
    <cellStyle name="Hyperlink" xfId="486" builtinId="8" hidden="1"/>
    <cellStyle name="Hyperlink" xfId="488" builtinId="8" hidden="1"/>
    <cellStyle name="Hyperlink" xfId="490" builtinId="8" hidden="1"/>
    <cellStyle name="Hyperlink" xfId="492" builtinId="8" hidden="1"/>
    <cellStyle name="Hyperlink" xfId="494" builtinId="8" hidden="1"/>
    <cellStyle name="Hyperlink" xfId="496" builtinId="8" hidden="1"/>
    <cellStyle name="Hyperlink" xfId="498" builtinId="8" hidden="1"/>
    <cellStyle name="Hyperlink" xfId="500" builtinId="8" hidden="1"/>
    <cellStyle name="Hyperlink" xfId="502" builtinId="8" hidden="1"/>
    <cellStyle name="Hyperlink" xfId="504" builtinId="8" hidden="1"/>
    <cellStyle name="Hyperlink" xfId="506" builtinId="8" hidden="1"/>
    <cellStyle name="Hyperlink" xfId="508" builtinId="8" hidden="1"/>
    <cellStyle name="Hyperlink" xfId="510" builtinId="8" hidden="1"/>
    <cellStyle name="Hyperlink" xfId="512" builtinId="8" hidden="1"/>
    <cellStyle name="Hyperlink" xfId="514" builtinId="8" hidden="1"/>
    <cellStyle name="Hyperlink" xfId="516" builtinId="8" hidden="1"/>
    <cellStyle name="Hyperlink" xfId="518" builtinId="8" hidden="1"/>
    <cellStyle name="Hyperlink" xfId="520" builtinId="8" hidden="1"/>
    <cellStyle name="Hyperlink" xfId="522" builtinId="8" hidden="1"/>
    <cellStyle name="Hyperlink" xfId="524" builtinId="8" hidden="1"/>
    <cellStyle name="Hyperlink" xfId="526" builtinId="8" hidden="1"/>
    <cellStyle name="Hyperlink" xfId="528" builtinId="8" hidden="1"/>
    <cellStyle name="Hyperlink" xfId="530" builtinId="8" hidden="1"/>
    <cellStyle name="Hyperlink" xfId="532" builtinId="8" hidden="1"/>
    <cellStyle name="Hyperlink" xfId="534" builtinId="8" hidden="1"/>
    <cellStyle name="Hyperlink" xfId="536" builtinId="8" hidden="1"/>
    <cellStyle name="Hyperlink" xfId="538" builtinId="8" hidden="1"/>
    <cellStyle name="Hyperlink" xfId="540" builtinId="8" hidden="1"/>
    <cellStyle name="Hyperlink" xfId="542" builtinId="8" hidden="1"/>
    <cellStyle name="Hyperlink" xfId="544" builtinId="8" hidden="1"/>
    <cellStyle name="Hyperlink" xfId="546" builtinId="8" hidden="1"/>
    <cellStyle name="Hyperlink" xfId="548" builtinId="8" hidden="1"/>
    <cellStyle name="Hyperlink" xfId="550" builtinId="8" hidden="1"/>
    <cellStyle name="Hyperlink" xfId="552" builtinId="8" hidden="1"/>
    <cellStyle name="Hyperlink" xfId="554" builtinId="8" hidden="1"/>
    <cellStyle name="Hyperlink" xfId="556" builtinId="8" hidden="1"/>
    <cellStyle name="Hyperlink" xfId="558" builtinId="8" hidden="1"/>
    <cellStyle name="Hyperlink" xfId="560" builtinId="8" hidden="1"/>
    <cellStyle name="Hyperlink" xfId="562" builtinId="8" hidden="1"/>
    <cellStyle name="Hyperlink" xfId="564" builtinId="8" hidden="1"/>
    <cellStyle name="Hyperlink" xfId="566" builtinId="8" hidden="1"/>
    <cellStyle name="Hyperlink" xfId="568" builtinId="8" hidden="1"/>
    <cellStyle name="Hyperlink" xfId="570" builtinId="8" hidden="1"/>
    <cellStyle name="Hyperlink" xfId="572" builtinId="8" hidden="1"/>
    <cellStyle name="Hyperlink" xfId="574" builtinId="8" hidden="1"/>
    <cellStyle name="Hyperlink" xfId="576" builtinId="8" hidden="1"/>
    <cellStyle name="Hyperlink" xfId="578" builtinId="8" hidden="1"/>
    <cellStyle name="Hyperlink" xfId="580" builtinId="8" hidden="1"/>
    <cellStyle name="Hyperlink" xfId="582" builtinId="8" hidden="1"/>
    <cellStyle name="Hyperlink" xfId="584" builtinId="8" hidden="1"/>
    <cellStyle name="Hyperlink" xfId="586" builtinId="8" hidden="1"/>
    <cellStyle name="Hyperlink" xfId="588" builtinId="8" hidden="1"/>
    <cellStyle name="Hyperlink" xfId="590" builtinId="8" hidden="1"/>
    <cellStyle name="Hyperlink" xfId="592" builtinId="8" hidden="1"/>
    <cellStyle name="Hyperlink" xfId="594" builtinId="8" hidden="1"/>
    <cellStyle name="Hyperlink" xfId="596" builtinId="8" hidden="1"/>
    <cellStyle name="Hyperlink" xfId="598" builtinId="8" hidden="1"/>
    <cellStyle name="Hyperlink" xfId="600" builtinId="8" hidden="1"/>
    <cellStyle name="Hyperlink" xfId="602" builtinId="8" hidden="1"/>
    <cellStyle name="Hyperlink" xfId="604" builtinId="8" hidden="1"/>
    <cellStyle name="Hyperlink" xfId="606" builtinId="8" hidden="1"/>
    <cellStyle name="Hyperlink" xfId="608" builtinId="8" hidden="1"/>
    <cellStyle name="Hyperlink" xfId="610" builtinId="8" hidden="1"/>
    <cellStyle name="Hyperlink" xfId="612" builtinId="8" hidden="1"/>
    <cellStyle name="Hyperlink" xfId="614" builtinId="8" hidden="1"/>
    <cellStyle name="Hyperlink" xfId="616" builtinId="8" hidden="1"/>
    <cellStyle name="Hyperlink" xfId="618" builtinId="8" hidden="1"/>
    <cellStyle name="Hyperlink" xfId="620" builtinId="8" hidden="1"/>
    <cellStyle name="Hyperlink" xfId="622" builtinId="8" hidden="1"/>
    <cellStyle name="Hyperlink" xfId="624" builtinId="8" hidden="1"/>
    <cellStyle name="Hyperlink" xfId="626" builtinId="8" hidden="1"/>
    <cellStyle name="Hyperlink" xfId="628" builtinId="8" hidden="1"/>
    <cellStyle name="Hyperlink" xfId="630" builtinId="8" hidden="1"/>
    <cellStyle name="Hyperlink" xfId="632" builtinId="8" hidden="1"/>
    <cellStyle name="Hyperlink" xfId="634" builtinId="8" hidden="1"/>
    <cellStyle name="Hyperlink" xfId="636" builtinId="8" hidden="1"/>
    <cellStyle name="Hyperlink" xfId="638" builtinId="8" hidden="1"/>
    <cellStyle name="Hyperlink" xfId="640" builtinId="8" hidden="1"/>
    <cellStyle name="Hyperlink" xfId="642" builtinId="8" hidden="1"/>
    <cellStyle name="Hyperlink" xfId="644" builtinId="8" hidden="1"/>
    <cellStyle name="Hyperlink" xfId="646" builtinId="8" hidden="1"/>
    <cellStyle name="Hyperlink" xfId="648" builtinId="8" hidden="1"/>
    <cellStyle name="Hyperlink" xfId="650" builtinId="8" hidden="1"/>
    <cellStyle name="Hyperlink" xfId="652" builtinId="8" hidden="1"/>
    <cellStyle name="Hyperlink" xfId="654" builtinId="8" hidden="1"/>
    <cellStyle name="Hyperlink" xfId="656" builtinId="8" hidden="1"/>
    <cellStyle name="Normal" xfId="0" builtinId="0"/>
    <cellStyle name="Standard 2" xfId="49"/>
    <cellStyle name="Standard 3" xfId="66"/>
    <cellStyle name="Standard 4" xfId="135"/>
  </cellStyles>
  <dxfs count="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02"/>
  <sheetViews>
    <sheetView topLeftCell="D1" workbookViewId="0">
      <pane ySplit="1" topLeftCell="A137" activePane="bottomLeft" state="frozen"/>
      <selection pane="bottomLeft" activeCell="B75" sqref="A75:XFD75"/>
    </sheetView>
  </sheetViews>
  <sheetFormatPr baseColWidth="10" defaultRowHeight="14" x14ac:dyDescent="0"/>
  <cols>
    <col min="1" max="1" width="42" style="4" customWidth="1"/>
    <col min="2" max="2" width="14.6640625" style="4" customWidth="1"/>
    <col min="3" max="3" width="14.33203125" style="4" customWidth="1"/>
    <col min="4" max="4" width="14.83203125" style="5" customWidth="1"/>
    <col min="5" max="6" width="14.83203125" style="4" customWidth="1"/>
    <col min="7" max="8" width="14.83203125" style="1" customWidth="1"/>
    <col min="9" max="9" width="13" style="4" customWidth="1"/>
    <col min="10" max="11" width="12.1640625" style="4" customWidth="1"/>
    <col min="12" max="12" width="14.6640625" style="4" customWidth="1"/>
    <col min="13" max="19" width="10.83203125" style="4"/>
    <col min="20" max="20" width="28" style="4" customWidth="1"/>
    <col min="21" max="23" width="10.83203125" style="4"/>
    <col min="24" max="24" width="14.33203125" style="4" customWidth="1"/>
    <col min="25" max="28" width="10.83203125" style="4"/>
    <col min="29" max="29" width="12.33203125" style="4" customWidth="1"/>
    <col min="30" max="16384" width="10.83203125" style="4"/>
  </cols>
  <sheetData>
    <row r="1" spans="1:30">
      <c r="A1" s="4" t="s">
        <v>0</v>
      </c>
      <c r="C1" s="4" t="s">
        <v>1</v>
      </c>
      <c r="D1" s="5" t="s">
        <v>6</v>
      </c>
      <c r="E1" s="4" t="s">
        <v>66</v>
      </c>
      <c r="F1" s="4" t="s">
        <v>67</v>
      </c>
      <c r="G1" s="1" t="s">
        <v>4</v>
      </c>
      <c r="H1" s="1" t="s">
        <v>5</v>
      </c>
      <c r="I1" s="4" t="s">
        <v>2</v>
      </c>
      <c r="J1" s="4" t="s">
        <v>3</v>
      </c>
      <c r="K1" s="4" t="s">
        <v>259</v>
      </c>
      <c r="L1" s="4" t="s">
        <v>97</v>
      </c>
      <c r="M1" s="4" t="s">
        <v>7</v>
      </c>
      <c r="N1" s="4" t="s">
        <v>8</v>
      </c>
      <c r="O1" s="4" t="s">
        <v>9</v>
      </c>
      <c r="P1" s="4" t="s">
        <v>219</v>
      </c>
      <c r="Q1" s="4" t="s">
        <v>210</v>
      </c>
      <c r="R1" s="4" t="s">
        <v>333</v>
      </c>
      <c r="S1" s="4" t="s">
        <v>459</v>
      </c>
      <c r="T1" s="4" t="s">
        <v>288</v>
      </c>
      <c r="U1" s="4" t="s">
        <v>266</v>
      </c>
      <c r="X1" s="4" t="s">
        <v>1</v>
      </c>
      <c r="AB1" s="4" t="s">
        <v>288</v>
      </c>
    </row>
    <row r="2" spans="1:30" s="8" customFormat="1">
      <c r="C2" s="8" t="s">
        <v>216</v>
      </c>
      <c r="D2" s="9">
        <v>8.6</v>
      </c>
      <c r="G2" s="3">
        <v>1.51</v>
      </c>
      <c r="H2" s="3">
        <v>3.28</v>
      </c>
      <c r="I2" s="8">
        <v>0.4</v>
      </c>
      <c r="J2" s="8">
        <v>3</v>
      </c>
      <c r="K2" s="8" t="s">
        <v>260</v>
      </c>
      <c r="L2" s="8" t="s">
        <v>289</v>
      </c>
      <c r="M2" s="8" t="s">
        <v>12</v>
      </c>
      <c r="N2" s="8" t="s">
        <v>26</v>
      </c>
      <c r="O2" s="8" t="s">
        <v>40</v>
      </c>
      <c r="P2" s="8" t="s">
        <v>74</v>
      </c>
      <c r="Q2" s="8">
        <v>65</v>
      </c>
      <c r="R2" s="8" t="s">
        <v>339</v>
      </c>
      <c r="S2" s="8" t="s">
        <v>460</v>
      </c>
      <c r="T2" s="8" t="str">
        <f>CONCATENATE(L2,"_",I2,"_",J2,"_",R2,"_",S2)</f>
        <v>Jan_B08_0001_0.4_3_ni_hi</v>
      </c>
      <c r="U2" s="8" t="str">
        <f t="shared" ref="U2:U33" si="0">CONCATENATE(C2,".",M2,".",N2,".V4")</f>
        <v>MP1-Pr-19.V4Lf_bc1.V4LrZ_bcr1.V4</v>
      </c>
      <c r="X2" s="8" t="s">
        <v>461</v>
      </c>
      <c r="Y2" s="8" t="str">
        <f>CONCATENATE(X2,"_euk_hiseq")</f>
        <v>MP1_19_euk_hiseq</v>
      </c>
      <c r="AB2" s="8" t="s">
        <v>489</v>
      </c>
      <c r="AD2" s="8" t="str">
        <f>LEFT(AB2,FIND("_ni",AB2)-1)</f>
        <v>Jan_B08_0001_0.4_3</v>
      </c>
    </row>
    <row r="3" spans="1:30">
      <c r="A3" s="6"/>
      <c r="B3" s="6"/>
      <c r="C3" s="4" t="s">
        <v>217</v>
      </c>
      <c r="D3" s="5">
        <v>39.49</v>
      </c>
      <c r="G3" s="1">
        <v>1.89</v>
      </c>
      <c r="H3" s="1">
        <v>2.83</v>
      </c>
      <c r="I3" s="4">
        <v>3</v>
      </c>
      <c r="J3" s="4">
        <v>180</v>
      </c>
      <c r="K3" s="4" t="s">
        <v>260</v>
      </c>
      <c r="L3" s="4" t="s">
        <v>289</v>
      </c>
      <c r="M3" s="4" t="s">
        <v>10</v>
      </c>
      <c r="N3" s="4" t="s">
        <v>11</v>
      </c>
      <c r="O3" s="4" t="s">
        <v>40</v>
      </c>
      <c r="P3" s="4" t="s">
        <v>74</v>
      </c>
      <c r="Q3" s="4">
        <v>65</v>
      </c>
      <c r="R3" s="4" t="s">
        <v>339</v>
      </c>
      <c r="S3" s="4" t="s">
        <v>460</v>
      </c>
      <c r="T3" s="4" t="str">
        <f t="shared" ref="T3:T66" si="1">CONCATENATE(L3,"_",I3,"_",J3,"_",R3,"_",S3)</f>
        <v>Jan_B08_0001_3_180_ni_hi</v>
      </c>
      <c r="U3" s="4" t="str">
        <f t="shared" si="0"/>
        <v>MP1-Pr-51.V4Lf_bc2.V4LrZ_bcr2.V4</v>
      </c>
      <c r="X3" s="4" t="s">
        <v>462</v>
      </c>
      <c r="Y3" s="8" t="str">
        <f t="shared" ref="Y3:Y66" si="2">CONCATENATE(X3,"_euk_hiseq")</f>
        <v>MP1_51_euk_hiseq</v>
      </c>
      <c r="AB3" s="4" t="s">
        <v>490</v>
      </c>
      <c r="AD3" s="8" t="str">
        <f t="shared" ref="AD3:AD66" si="3">LEFT(AB3,FIND("_ni",AB3)-1)</f>
        <v>Jan_B08_0001_3_180</v>
      </c>
    </row>
    <row r="4" spans="1:30">
      <c r="C4" s="4" t="s">
        <v>218</v>
      </c>
      <c r="D4" s="5">
        <v>49.83</v>
      </c>
      <c r="G4" s="1">
        <v>1.82</v>
      </c>
      <c r="H4" s="1">
        <v>2.83</v>
      </c>
      <c r="I4" s="4">
        <v>0.4</v>
      </c>
      <c r="J4" s="4">
        <v>3</v>
      </c>
      <c r="K4" s="4" t="s">
        <v>260</v>
      </c>
      <c r="L4" s="4" t="s">
        <v>290</v>
      </c>
      <c r="M4" s="4" t="s">
        <v>13</v>
      </c>
      <c r="N4" s="4" t="s">
        <v>27</v>
      </c>
      <c r="O4" s="4" t="s">
        <v>40</v>
      </c>
      <c r="P4" s="4" t="s">
        <v>74</v>
      </c>
      <c r="Q4" s="4">
        <v>65</v>
      </c>
      <c r="R4" s="4" t="s">
        <v>339</v>
      </c>
      <c r="S4" s="4" t="s">
        <v>460</v>
      </c>
      <c r="T4" s="4" t="str">
        <f t="shared" si="1"/>
        <v>Jan_B08_0020_0.4_3_ni_hi</v>
      </c>
      <c r="U4" s="4" t="str">
        <f t="shared" si="0"/>
        <v>MP1-Pr-23.V4Lf_bc3.V4LrZ_bcr3.V4</v>
      </c>
      <c r="X4" s="4" t="s">
        <v>463</v>
      </c>
      <c r="Y4" s="8" t="str">
        <f t="shared" si="2"/>
        <v>MP1_23_euk_hiseq</v>
      </c>
      <c r="AB4" s="4" t="s">
        <v>491</v>
      </c>
      <c r="AD4" s="8" t="str">
        <f t="shared" si="3"/>
        <v>Jan_B08_0020_0.4_3</v>
      </c>
    </row>
    <row r="5" spans="1:30">
      <c r="C5" s="4" t="s">
        <v>113</v>
      </c>
      <c r="D5" s="5">
        <v>30.42</v>
      </c>
      <c r="G5" s="1">
        <v>1.82</v>
      </c>
      <c r="H5" s="1">
        <v>2.12</v>
      </c>
      <c r="I5" s="4">
        <v>3</v>
      </c>
      <c r="J5" s="4">
        <v>180</v>
      </c>
      <c r="K5" s="4" t="s">
        <v>260</v>
      </c>
      <c r="L5" s="4" t="s">
        <v>290</v>
      </c>
      <c r="M5" s="4" t="s">
        <v>14</v>
      </c>
      <c r="N5" s="4" t="s">
        <v>28</v>
      </c>
      <c r="O5" s="4" t="s">
        <v>40</v>
      </c>
      <c r="P5" s="4" t="s">
        <v>74</v>
      </c>
      <c r="Q5" s="4">
        <v>65</v>
      </c>
      <c r="R5" s="4" t="s">
        <v>339</v>
      </c>
      <c r="S5" s="4" t="s">
        <v>460</v>
      </c>
      <c r="T5" s="4" t="str">
        <f t="shared" si="1"/>
        <v>Jan_B08_0020_3_180_ni_hi</v>
      </c>
      <c r="U5" s="4" t="str">
        <f t="shared" si="0"/>
        <v>MP1-Pr-55.V4Lf_bc4.V4LrZ_bcr4.V4</v>
      </c>
      <c r="X5" s="4" t="s">
        <v>464</v>
      </c>
      <c r="Y5" s="8" t="str">
        <f t="shared" si="2"/>
        <v>MP1_55_euk_hiseq</v>
      </c>
      <c r="AB5" s="4" t="s">
        <v>492</v>
      </c>
      <c r="AD5" s="8" t="str">
        <f t="shared" si="3"/>
        <v>Jan_B08_0020_3_180</v>
      </c>
    </row>
    <row r="6" spans="1:30">
      <c r="C6" s="4" t="s">
        <v>114</v>
      </c>
      <c r="D6" s="5">
        <v>63.86</v>
      </c>
      <c r="G6" s="1">
        <v>1.83</v>
      </c>
      <c r="H6" s="1">
        <v>2.88</v>
      </c>
      <c r="I6" s="4">
        <v>0.4</v>
      </c>
      <c r="J6" s="4">
        <v>3</v>
      </c>
      <c r="K6" s="4" t="s">
        <v>260</v>
      </c>
      <c r="L6" s="4" t="s">
        <v>291</v>
      </c>
      <c r="M6" s="4" t="s">
        <v>15</v>
      </c>
      <c r="N6" s="4" t="s">
        <v>29</v>
      </c>
      <c r="O6" s="4" t="s">
        <v>40</v>
      </c>
      <c r="P6" s="4" t="s">
        <v>74</v>
      </c>
      <c r="Q6" s="4">
        <v>65</v>
      </c>
      <c r="R6" s="4" t="s">
        <v>339</v>
      </c>
      <c r="S6" s="4" t="s">
        <v>460</v>
      </c>
      <c r="T6" s="4" t="str">
        <f t="shared" si="1"/>
        <v>Jan_B08_0500_0.4_3_ni_hi</v>
      </c>
      <c r="U6" s="4" t="str">
        <f t="shared" si="0"/>
        <v>MP1-Pr-27.V4Lf_bc5.V4LrZ_bcr5.V4</v>
      </c>
      <c r="X6" s="4" t="s">
        <v>465</v>
      </c>
      <c r="Y6" s="8" t="str">
        <f t="shared" si="2"/>
        <v>MP1_27_euk_hiseq</v>
      </c>
      <c r="AB6" s="4" t="s">
        <v>493</v>
      </c>
      <c r="AD6" s="8" t="str">
        <f t="shared" si="3"/>
        <v>Jan_B08_0500_0.4_3</v>
      </c>
    </row>
    <row r="7" spans="1:30">
      <c r="A7" s="6"/>
      <c r="B7" s="6"/>
      <c r="C7" s="4" t="s">
        <v>115</v>
      </c>
      <c r="D7" s="5">
        <v>25.04</v>
      </c>
      <c r="G7" s="1">
        <v>1.88</v>
      </c>
      <c r="H7" s="1">
        <v>2.29</v>
      </c>
      <c r="I7" s="4">
        <v>3</v>
      </c>
      <c r="J7" s="4">
        <v>180</v>
      </c>
      <c r="K7" s="4" t="s">
        <v>260</v>
      </c>
      <c r="L7" s="4" t="s">
        <v>291</v>
      </c>
      <c r="M7" s="4" t="s">
        <v>16</v>
      </c>
      <c r="N7" s="4" t="s">
        <v>30</v>
      </c>
      <c r="O7" s="4" t="s">
        <v>40</v>
      </c>
      <c r="P7" s="4" t="s">
        <v>74</v>
      </c>
      <c r="Q7" s="4">
        <v>65</v>
      </c>
      <c r="R7" s="4" t="s">
        <v>339</v>
      </c>
      <c r="S7" s="4" t="s">
        <v>460</v>
      </c>
      <c r="T7" s="4" t="str">
        <f t="shared" si="1"/>
        <v>Jan_B08_0500_3_180_ni_hi</v>
      </c>
      <c r="U7" s="4" t="str">
        <f t="shared" si="0"/>
        <v>MP1-Pr-59.V4Lf_bc7.V4LrZ_bcr7.V4</v>
      </c>
      <c r="X7" s="4" t="s">
        <v>466</v>
      </c>
      <c r="Y7" s="8" t="str">
        <f t="shared" si="2"/>
        <v>MP1_59_euk_hiseq</v>
      </c>
      <c r="AB7" s="4" t="s">
        <v>494</v>
      </c>
      <c r="AD7" s="8" t="str">
        <f t="shared" si="3"/>
        <v>Jan_B08_0500_3_180</v>
      </c>
    </row>
    <row r="8" spans="1:30">
      <c r="A8" s="6"/>
      <c r="B8" s="6"/>
      <c r="C8" s="4" t="s">
        <v>116</v>
      </c>
      <c r="D8" s="5">
        <v>6.73</v>
      </c>
      <c r="G8" s="1">
        <v>1.77</v>
      </c>
      <c r="H8" s="1">
        <v>-8.52</v>
      </c>
      <c r="I8" s="4">
        <v>0.4</v>
      </c>
      <c r="J8" s="4">
        <v>3</v>
      </c>
      <c r="K8" s="4" t="s">
        <v>260</v>
      </c>
      <c r="L8" s="4" t="s">
        <v>292</v>
      </c>
      <c r="M8" s="4" t="s">
        <v>17</v>
      </c>
      <c r="N8" s="4" t="s">
        <v>31</v>
      </c>
      <c r="O8" s="4" t="s">
        <v>40</v>
      </c>
      <c r="P8" s="4" t="s">
        <v>74</v>
      </c>
      <c r="Q8" s="4">
        <v>65</v>
      </c>
      <c r="R8" s="4" t="s">
        <v>339</v>
      </c>
      <c r="S8" s="4" t="s">
        <v>460</v>
      </c>
      <c r="T8" s="4" t="str">
        <f t="shared" si="1"/>
        <v>Jan_B08_1000_0.4_3_ni_hi</v>
      </c>
      <c r="U8" s="4" t="str">
        <f t="shared" si="0"/>
        <v>MP1-Pr-31.V4Lf_bc8.V4LrZ_bcr8.V4</v>
      </c>
      <c r="X8" s="4" t="s">
        <v>467</v>
      </c>
      <c r="Y8" s="8" t="str">
        <f t="shared" si="2"/>
        <v>MP1_31_euk_hiseq</v>
      </c>
      <c r="AB8" s="4" t="s">
        <v>495</v>
      </c>
      <c r="AD8" s="8" t="str">
        <f t="shared" si="3"/>
        <v>Jan_B08_1000_0.4_3</v>
      </c>
    </row>
    <row r="9" spans="1:30">
      <c r="C9" s="4" t="s">
        <v>117</v>
      </c>
      <c r="D9" s="5">
        <v>12.07</v>
      </c>
      <c r="G9" s="1">
        <v>1.53</v>
      </c>
      <c r="H9" s="1">
        <v>1.53</v>
      </c>
      <c r="I9" s="4">
        <v>3</v>
      </c>
      <c r="J9" s="4">
        <v>180</v>
      </c>
      <c r="K9" s="4" t="s">
        <v>260</v>
      </c>
      <c r="L9" s="4" t="s">
        <v>292</v>
      </c>
      <c r="M9" s="4" t="s">
        <v>18</v>
      </c>
      <c r="N9" s="4" t="s">
        <v>32</v>
      </c>
      <c r="O9" s="4" t="s">
        <v>40</v>
      </c>
      <c r="P9" s="4" t="s">
        <v>74</v>
      </c>
      <c r="Q9" s="4">
        <v>65</v>
      </c>
      <c r="R9" s="4" t="s">
        <v>339</v>
      </c>
      <c r="S9" s="4" t="s">
        <v>460</v>
      </c>
      <c r="T9" s="4" t="str">
        <f t="shared" si="1"/>
        <v>Jan_B08_1000_3_180_ni_hi</v>
      </c>
      <c r="U9" s="4" t="str">
        <f t="shared" si="0"/>
        <v>MP1-Pr-63.V4Lf_bc9.V4LrZ_bcr9.V4</v>
      </c>
      <c r="X9" s="4" t="s">
        <v>468</v>
      </c>
      <c r="Y9" s="8" t="str">
        <f t="shared" si="2"/>
        <v>MP1_63_euk_hiseq</v>
      </c>
      <c r="AB9" s="4" t="s">
        <v>496</v>
      </c>
      <c r="AD9" s="8" t="str">
        <f t="shared" si="3"/>
        <v>Jan_B08_1000_3_180</v>
      </c>
    </row>
    <row r="10" spans="1:30">
      <c r="A10" s="6"/>
      <c r="B10" s="6"/>
      <c r="C10" s="4" t="s">
        <v>118</v>
      </c>
      <c r="D10" s="5">
        <v>21.31</v>
      </c>
      <c r="G10" s="1">
        <v>1.71</v>
      </c>
      <c r="H10" s="1">
        <v>3.67</v>
      </c>
      <c r="I10" s="4">
        <v>0.4</v>
      </c>
      <c r="J10" s="4">
        <v>3</v>
      </c>
      <c r="K10" s="4" t="s">
        <v>260</v>
      </c>
      <c r="L10" s="4" t="s">
        <v>293</v>
      </c>
      <c r="M10" s="4" t="s">
        <v>19</v>
      </c>
      <c r="N10" s="4" t="s">
        <v>34</v>
      </c>
      <c r="O10" s="4" t="s">
        <v>40</v>
      </c>
      <c r="P10" s="4" t="s">
        <v>74</v>
      </c>
      <c r="Q10" s="4">
        <v>65</v>
      </c>
      <c r="R10" s="4" t="s">
        <v>339</v>
      </c>
      <c r="S10" s="4" t="s">
        <v>460</v>
      </c>
      <c r="T10" s="4" t="str">
        <f t="shared" si="1"/>
        <v>Jan_B16_0001_0.4_3_ni_hi</v>
      </c>
      <c r="U10" s="4" t="str">
        <f t="shared" si="0"/>
        <v>MP1-Pr-15.V4Lf_bc10.V4LrZ_bcr10.V4</v>
      </c>
      <c r="X10" s="4" t="s">
        <v>469</v>
      </c>
      <c r="Y10" s="8" t="str">
        <f t="shared" si="2"/>
        <v>MP1_15_euk_hiseq</v>
      </c>
      <c r="AB10" s="4" t="s">
        <v>497</v>
      </c>
      <c r="AD10" s="8" t="str">
        <f t="shared" si="3"/>
        <v>Jan_B16_0001_0.4_3</v>
      </c>
    </row>
    <row r="11" spans="1:30">
      <c r="A11" s="6"/>
      <c r="B11" s="6"/>
      <c r="C11" s="4" t="s">
        <v>119</v>
      </c>
      <c r="D11" s="5">
        <v>30.52</v>
      </c>
      <c r="G11" s="1">
        <v>1.76</v>
      </c>
      <c r="H11" s="1">
        <v>2.69</v>
      </c>
      <c r="I11" s="4">
        <v>3</v>
      </c>
      <c r="J11" s="4">
        <v>180</v>
      </c>
      <c r="K11" s="4" t="s">
        <v>260</v>
      </c>
      <c r="L11" s="4" t="s">
        <v>293</v>
      </c>
      <c r="M11" s="4" t="s">
        <v>20</v>
      </c>
      <c r="N11" s="4" t="s">
        <v>33</v>
      </c>
      <c r="O11" s="4" t="s">
        <v>40</v>
      </c>
      <c r="P11" s="4" t="s">
        <v>74</v>
      </c>
      <c r="Q11" s="4">
        <v>65</v>
      </c>
      <c r="R11" s="4" t="s">
        <v>339</v>
      </c>
      <c r="S11" s="4" t="s">
        <v>460</v>
      </c>
      <c r="T11" s="4" t="str">
        <f t="shared" si="1"/>
        <v>Jan_B16_0001_3_180_ni_hi</v>
      </c>
      <c r="U11" s="4" t="str">
        <f t="shared" si="0"/>
        <v>MP1-Pr-47.V4Lf_bc11.V4LrZ_bcr11.V4</v>
      </c>
      <c r="X11" s="4" t="s">
        <v>470</v>
      </c>
      <c r="Y11" s="8" t="str">
        <f t="shared" si="2"/>
        <v>MP1_47_euk_hiseq</v>
      </c>
      <c r="AB11" s="4" t="s">
        <v>498</v>
      </c>
      <c r="AD11" s="8" t="str">
        <f t="shared" si="3"/>
        <v>Jan_B16_0001_3_180</v>
      </c>
    </row>
    <row r="12" spans="1:30">
      <c r="C12" s="4" t="s">
        <v>120</v>
      </c>
      <c r="D12" s="5">
        <v>18.43</v>
      </c>
      <c r="G12" s="1">
        <v>1.77</v>
      </c>
      <c r="H12" s="1">
        <v>4.46</v>
      </c>
      <c r="I12" s="4">
        <v>0.4</v>
      </c>
      <c r="J12" s="4">
        <v>3</v>
      </c>
      <c r="K12" s="4" t="s">
        <v>260</v>
      </c>
      <c r="L12" s="4" t="s">
        <v>294</v>
      </c>
      <c r="M12" s="4" t="s">
        <v>21</v>
      </c>
      <c r="N12" s="4" t="s">
        <v>35</v>
      </c>
      <c r="O12" s="4" t="s">
        <v>40</v>
      </c>
      <c r="P12" s="4" t="s">
        <v>74</v>
      </c>
      <c r="Q12" s="4">
        <v>65</v>
      </c>
      <c r="R12" s="4" t="s">
        <v>339</v>
      </c>
      <c r="S12" s="4" t="s">
        <v>460</v>
      </c>
      <c r="T12" s="4" t="str">
        <f t="shared" si="1"/>
        <v>Jan_B16_0020_0.4_3_ni_hi</v>
      </c>
      <c r="U12" s="4" t="str">
        <f t="shared" si="0"/>
        <v>MP1-Pr-7.V4Lf_bc12.V4LrZ_bcr12.V4</v>
      </c>
      <c r="X12" s="4" t="s">
        <v>471</v>
      </c>
      <c r="Y12" s="8" t="str">
        <f t="shared" si="2"/>
        <v>MP1_7_euk_hiseq</v>
      </c>
      <c r="AB12" s="4" t="s">
        <v>499</v>
      </c>
      <c r="AD12" s="8" t="str">
        <f t="shared" si="3"/>
        <v>Jan_B16_0020_0.4_3</v>
      </c>
    </row>
    <row r="13" spans="1:30">
      <c r="C13" s="4" t="s">
        <v>121</v>
      </c>
      <c r="D13" s="5">
        <v>31.78</v>
      </c>
      <c r="G13" s="1">
        <v>1.9</v>
      </c>
      <c r="H13" s="1">
        <v>3.18</v>
      </c>
      <c r="I13" s="4">
        <v>3</v>
      </c>
      <c r="J13" s="4">
        <v>180</v>
      </c>
      <c r="K13" s="4" t="s">
        <v>260</v>
      </c>
      <c r="L13" s="4" t="s">
        <v>294</v>
      </c>
      <c r="M13" s="4" t="s">
        <v>22</v>
      </c>
      <c r="N13" s="4" t="s">
        <v>36</v>
      </c>
      <c r="O13" s="4" t="s">
        <v>40</v>
      </c>
      <c r="P13" s="4" t="s">
        <v>74</v>
      </c>
      <c r="Q13" s="4">
        <v>65</v>
      </c>
      <c r="R13" s="4" t="s">
        <v>339</v>
      </c>
      <c r="S13" s="4" t="s">
        <v>460</v>
      </c>
      <c r="T13" s="4" t="str">
        <f t="shared" si="1"/>
        <v>Jan_B16_0020_3_180_ni_hi</v>
      </c>
      <c r="U13" s="4" t="str">
        <f t="shared" si="0"/>
        <v>MP1-Pr-39.V4Lf_bc13.V4LrZ_bcr13.V4</v>
      </c>
      <c r="X13" s="4" t="s">
        <v>472</v>
      </c>
      <c r="Y13" s="8" t="str">
        <f t="shared" si="2"/>
        <v>MP1_39_euk_hiseq</v>
      </c>
      <c r="AB13" s="4" t="s">
        <v>500</v>
      </c>
      <c r="AD13" s="8" t="str">
        <f t="shared" si="3"/>
        <v>Jan_B16_0020_3_180</v>
      </c>
    </row>
    <row r="14" spans="1:30">
      <c r="C14" s="4" t="s">
        <v>122</v>
      </c>
      <c r="D14" s="5">
        <v>24.69</v>
      </c>
      <c r="G14" s="1">
        <v>1.71</v>
      </c>
      <c r="H14" s="1">
        <v>3.02</v>
      </c>
      <c r="I14" s="4">
        <v>0.4</v>
      </c>
      <c r="J14" s="4">
        <v>3</v>
      </c>
      <c r="K14" s="4" t="s">
        <v>260</v>
      </c>
      <c r="L14" s="4" t="s">
        <v>295</v>
      </c>
      <c r="M14" s="4" t="s">
        <v>23</v>
      </c>
      <c r="N14" s="4" t="s">
        <v>37</v>
      </c>
      <c r="O14" s="4" t="s">
        <v>40</v>
      </c>
      <c r="P14" s="4" t="s">
        <v>74</v>
      </c>
      <c r="Q14" s="4">
        <v>65</v>
      </c>
      <c r="R14" s="4" t="s">
        <v>339</v>
      </c>
      <c r="S14" s="4" t="s">
        <v>460</v>
      </c>
      <c r="T14" s="4" t="str">
        <f t="shared" si="1"/>
        <v>Jan_B16_0500_0.4_3_ni_hi</v>
      </c>
      <c r="U14" s="4" t="str">
        <f t="shared" si="0"/>
        <v>MP1-Pr-11.V4Lf_bc14.V4LrZ_bcr14.V4</v>
      </c>
      <c r="X14" s="4" t="s">
        <v>473</v>
      </c>
      <c r="Y14" s="8" t="str">
        <f t="shared" si="2"/>
        <v>MP1_11_euk_hiseq</v>
      </c>
      <c r="AB14" s="4" t="s">
        <v>501</v>
      </c>
      <c r="AD14" s="8" t="str">
        <f t="shared" si="3"/>
        <v>Jan_B16_0500_0.4_3</v>
      </c>
    </row>
    <row r="15" spans="1:30">
      <c r="C15" s="4" t="s">
        <v>123</v>
      </c>
      <c r="D15" s="5">
        <v>8.14</v>
      </c>
      <c r="G15" s="1">
        <v>1.75</v>
      </c>
      <c r="H15" s="1">
        <v>7.91</v>
      </c>
      <c r="I15" s="4">
        <v>3</v>
      </c>
      <c r="J15" s="4">
        <v>180</v>
      </c>
      <c r="K15" s="4" t="s">
        <v>260</v>
      </c>
      <c r="L15" s="4" t="s">
        <v>295</v>
      </c>
      <c r="M15" s="4" t="s">
        <v>24</v>
      </c>
      <c r="N15" s="4" t="s">
        <v>38</v>
      </c>
      <c r="O15" s="4" t="s">
        <v>40</v>
      </c>
      <c r="P15" s="4" t="s">
        <v>74</v>
      </c>
      <c r="Q15" s="4">
        <v>65</v>
      </c>
      <c r="R15" s="4" t="s">
        <v>339</v>
      </c>
      <c r="S15" s="4" t="s">
        <v>460</v>
      </c>
      <c r="T15" s="4" t="str">
        <f t="shared" si="1"/>
        <v>Jan_B16_0500_3_180_ni_hi</v>
      </c>
      <c r="U15" s="4" t="str">
        <f t="shared" si="0"/>
        <v>MP1-Pr-43.V4Lf_bc15.V4LrZ_bcr15.V4</v>
      </c>
      <c r="X15" s="4" t="s">
        <v>474</v>
      </c>
      <c r="Y15" s="8" t="str">
        <f t="shared" si="2"/>
        <v>MP1_43_euk_hiseq</v>
      </c>
      <c r="AB15" s="4" t="s">
        <v>502</v>
      </c>
      <c r="AD15" s="8" t="str">
        <f t="shared" si="3"/>
        <v>Jan_B16_0500_3_180</v>
      </c>
    </row>
    <row r="16" spans="1:30">
      <c r="A16" s="6"/>
      <c r="B16" s="6"/>
      <c r="C16" s="4" t="s">
        <v>124</v>
      </c>
      <c r="D16" s="5">
        <v>7.77</v>
      </c>
      <c r="G16" s="1">
        <v>1.49</v>
      </c>
      <c r="H16" s="1">
        <v>5.29</v>
      </c>
      <c r="I16" s="4">
        <v>0.4</v>
      </c>
      <c r="J16" s="4">
        <v>3</v>
      </c>
      <c r="K16" s="4" t="s">
        <v>260</v>
      </c>
      <c r="L16" s="4" t="s">
        <v>296</v>
      </c>
      <c r="M16" s="4" t="s">
        <v>25</v>
      </c>
      <c r="N16" s="4" t="s">
        <v>39</v>
      </c>
      <c r="O16" s="4" t="s">
        <v>40</v>
      </c>
      <c r="P16" s="4" t="s">
        <v>74</v>
      </c>
      <c r="Q16" s="4">
        <v>65</v>
      </c>
      <c r="R16" s="4" t="s">
        <v>339</v>
      </c>
      <c r="S16" s="4" t="s">
        <v>460</v>
      </c>
      <c r="T16" s="4" t="str">
        <f t="shared" si="1"/>
        <v>Jan_B16_1000_0.4_3_ni_hi</v>
      </c>
      <c r="U16" s="4" t="str">
        <f t="shared" si="0"/>
        <v>MP1-Pr-3.V4Lf_bc16.V4LrZ_bcr16.V4</v>
      </c>
      <c r="X16" s="4" t="s">
        <v>475</v>
      </c>
      <c r="Y16" s="8" t="str">
        <f t="shared" si="2"/>
        <v>MP1_3_euk_hiseq</v>
      </c>
      <c r="AB16" s="4" t="s">
        <v>503</v>
      </c>
      <c r="AD16" s="8" t="str">
        <f t="shared" si="3"/>
        <v>Jan_B16_1000_0.4_3</v>
      </c>
    </row>
    <row r="17" spans="1:30">
      <c r="C17" s="4" t="s">
        <v>125</v>
      </c>
      <c r="D17" s="5">
        <v>6.86</v>
      </c>
      <c r="G17" s="1">
        <v>1.44</v>
      </c>
      <c r="H17" s="1">
        <v>6.65</v>
      </c>
      <c r="I17" s="4">
        <v>3</v>
      </c>
      <c r="J17" s="4">
        <v>180</v>
      </c>
      <c r="K17" s="4" t="s">
        <v>260</v>
      </c>
      <c r="L17" s="4" t="s">
        <v>296</v>
      </c>
      <c r="M17" s="4" t="s">
        <v>12</v>
      </c>
      <c r="N17" s="4" t="s">
        <v>26</v>
      </c>
      <c r="O17" s="4" t="s">
        <v>41</v>
      </c>
      <c r="P17" s="4" t="s">
        <v>74</v>
      </c>
      <c r="Q17" s="4">
        <v>65</v>
      </c>
      <c r="R17" s="4" t="s">
        <v>339</v>
      </c>
      <c r="S17" s="4" t="s">
        <v>460</v>
      </c>
      <c r="T17" s="4" t="str">
        <f t="shared" si="1"/>
        <v>Jan_B16_1000_3_180_ni_hi</v>
      </c>
      <c r="U17" s="4" t="str">
        <f t="shared" si="0"/>
        <v>MP1-Pr-35.V4Lf_bc1.V4LrZ_bcr1.V4</v>
      </c>
      <c r="X17" s="4" t="s">
        <v>476</v>
      </c>
      <c r="Y17" s="8" t="str">
        <f t="shared" si="2"/>
        <v>MP1_35_euk_hiseq</v>
      </c>
      <c r="AB17" s="4" t="s">
        <v>504</v>
      </c>
      <c r="AD17" s="8" t="str">
        <f t="shared" si="3"/>
        <v>Jan_B16_1000_3_180</v>
      </c>
    </row>
    <row r="18" spans="1:30" s="23" customFormat="1">
      <c r="C18" s="23" t="s">
        <v>126</v>
      </c>
      <c r="D18" s="24">
        <v>16.59</v>
      </c>
      <c r="G18" s="25">
        <v>1.63</v>
      </c>
      <c r="H18" s="25">
        <v>1.19</v>
      </c>
      <c r="I18" s="23">
        <v>0.4</v>
      </c>
      <c r="J18" s="23">
        <v>3</v>
      </c>
      <c r="K18" s="23" t="s">
        <v>261</v>
      </c>
      <c r="L18" s="23" t="s">
        <v>297</v>
      </c>
      <c r="M18" s="23" t="s">
        <v>15</v>
      </c>
      <c r="N18" s="23" t="s">
        <v>29</v>
      </c>
      <c r="O18" s="23" t="s">
        <v>50</v>
      </c>
      <c r="P18" s="23" t="s">
        <v>74</v>
      </c>
      <c r="Q18" s="23">
        <v>65</v>
      </c>
      <c r="R18" s="23" t="s">
        <v>339</v>
      </c>
      <c r="S18" s="23" t="s">
        <v>460</v>
      </c>
      <c r="T18" s="23" t="str">
        <f t="shared" si="1"/>
        <v>Mar_M02_0001_0.4_3_ni_hi</v>
      </c>
      <c r="U18" s="23" t="str">
        <f t="shared" si="0"/>
        <v>MP2_f.V4Lf_bc5.V4LrZ_bcr5.V4</v>
      </c>
      <c r="X18" s="23" t="s">
        <v>126</v>
      </c>
      <c r="Y18" s="23" t="str">
        <f t="shared" si="2"/>
        <v>MP2_f_euk_hiseq</v>
      </c>
      <c r="AB18" s="23" t="s">
        <v>505</v>
      </c>
      <c r="AD18" s="8" t="str">
        <f t="shared" si="3"/>
        <v>Mar_M02_0001_0.4_3</v>
      </c>
    </row>
    <row r="19" spans="1:30" s="23" customFormat="1">
      <c r="C19" s="23" t="s">
        <v>127</v>
      </c>
      <c r="D19" s="24">
        <v>20.95</v>
      </c>
      <c r="G19" s="25">
        <v>1.72</v>
      </c>
      <c r="H19" s="25">
        <v>2.79</v>
      </c>
      <c r="I19" s="23">
        <v>3</v>
      </c>
      <c r="J19" s="23">
        <v>180</v>
      </c>
      <c r="K19" s="23" t="s">
        <v>261</v>
      </c>
      <c r="L19" s="23" t="s">
        <v>297</v>
      </c>
      <c r="M19" s="23" t="s">
        <v>16</v>
      </c>
      <c r="N19" s="23" t="s">
        <v>30</v>
      </c>
      <c r="O19" s="23" t="s">
        <v>50</v>
      </c>
      <c r="P19" s="23" t="s">
        <v>74</v>
      </c>
      <c r="Q19" s="23">
        <v>65</v>
      </c>
      <c r="R19" s="23" t="s">
        <v>339</v>
      </c>
      <c r="S19" s="23" t="s">
        <v>460</v>
      </c>
      <c r="T19" s="23" t="str">
        <f t="shared" si="1"/>
        <v>Mar_M02_0001_3_180_ni_hi</v>
      </c>
      <c r="U19" s="23" t="str">
        <f t="shared" si="0"/>
        <v>MP2_e.V4Lf_bc7.V4LrZ_bcr7.V4</v>
      </c>
      <c r="X19" s="23" t="s">
        <v>127</v>
      </c>
      <c r="Y19" s="23" t="str">
        <f t="shared" si="2"/>
        <v>MP2_e_euk_hiseq</v>
      </c>
      <c r="AB19" s="23" t="s">
        <v>506</v>
      </c>
      <c r="AD19" s="8" t="str">
        <f t="shared" si="3"/>
        <v>Mar_M02_0001_3_180</v>
      </c>
    </row>
    <row r="20" spans="1:30" s="23" customFormat="1">
      <c r="C20" s="23" t="s">
        <v>128</v>
      </c>
      <c r="D20" s="24">
        <v>11.45</v>
      </c>
      <c r="G20" s="25">
        <v>1.52</v>
      </c>
      <c r="H20" s="25">
        <v>1.52</v>
      </c>
      <c r="I20" s="23">
        <v>0.4</v>
      </c>
      <c r="J20" s="23">
        <v>3</v>
      </c>
      <c r="K20" s="23" t="s">
        <v>261</v>
      </c>
      <c r="L20" s="23" t="s">
        <v>298</v>
      </c>
      <c r="M20" s="23" t="s">
        <v>13</v>
      </c>
      <c r="N20" s="23" t="s">
        <v>27</v>
      </c>
      <c r="O20" s="23" t="s">
        <v>50</v>
      </c>
      <c r="P20" s="23" t="s">
        <v>74</v>
      </c>
      <c r="Q20" s="23">
        <v>65</v>
      </c>
      <c r="R20" s="23" t="s">
        <v>339</v>
      </c>
      <c r="S20" s="23" t="s">
        <v>460</v>
      </c>
      <c r="T20" s="23" t="str">
        <f t="shared" si="1"/>
        <v>Mar_M02_0320_0.4_3_ni_hi</v>
      </c>
      <c r="U20" s="23" t="str">
        <f t="shared" si="0"/>
        <v>MP2_d.V4Lf_bc3.V4LrZ_bcr3.V4</v>
      </c>
      <c r="X20" s="23" t="s">
        <v>128</v>
      </c>
      <c r="Y20" s="23" t="str">
        <f t="shared" si="2"/>
        <v>MP2_d_euk_hiseq</v>
      </c>
      <c r="AB20" s="23" t="s">
        <v>507</v>
      </c>
      <c r="AD20" s="8" t="str">
        <f t="shared" si="3"/>
        <v>Mar_M02_0320_0.4_3</v>
      </c>
    </row>
    <row r="21" spans="1:30" s="23" customFormat="1">
      <c r="C21" s="23" t="s">
        <v>129</v>
      </c>
      <c r="D21" s="24">
        <v>28.96</v>
      </c>
      <c r="G21" s="25">
        <v>7.37</v>
      </c>
      <c r="H21" s="25">
        <v>7.72</v>
      </c>
      <c r="I21" s="23">
        <v>3</v>
      </c>
      <c r="J21" s="23">
        <v>180</v>
      </c>
      <c r="K21" s="23" t="s">
        <v>261</v>
      </c>
      <c r="L21" s="23" t="s">
        <v>298</v>
      </c>
      <c r="M21" s="23" t="s">
        <v>14</v>
      </c>
      <c r="N21" s="23" t="s">
        <v>28</v>
      </c>
      <c r="O21" s="23" t="s">
        <v>50</v>
      </c>
      <c r="P21" s="23" t="s">
        <v>74</v>
      </c>
      <c r="Q21" s="23">
        <v>65</v>
      </c>
      <c r="R21" s="23" t="s">
        <v>339</v>
      </c>
      <c r="S21" s="23" t="s">
        <v>460</v>
      </c>
      <c r="T21" s="23" t="str">
        <f t="shared" si="1"/>
        <v>Mar_M02_0320_3_180_ni_hi</v>
      </c>
      <c r="U21" s="23" t="str">
        <f t="shared" si="0"/>
        <v>MP2_c.V4Lf_bc4.V4LrZ_bcr4.V4</v>
      </c>
      <c r="X21" s="23" t="s">
        <v>129</v>
      </c>
      <c r="Y21" s="23" t="str">
        <f t="shared" si="2"/>
        <v>MP2_c_euk_hiseq</v>
      </c>
      <c r="AB21" s="23" t="s">
        <v>508</v>
      </c>
      <c r="AD21" s="8" t="str">
        <f t="shared" si="3"/>
        <v>Mar_M02_0320_3_180</v>
      </c>
    </row>
    <row r="22" spans="1:30" s="23" customFormat="1">
      <c r="C22" s="23" t="s">
        <v>130</v>
      </c>
      <c r="D22" s="24">
        <v>3.43</v>
      </c>
      <c r="G22" s="25">
        <v>1.41</v>
      </c>
      <c r="H22" s="25">
        <v>-3.16</v>
      </c>
      <c r="I22" s="23">
        <v>0.4</v>
      </c>
      <c r="J22" s="23">
        <v>3</v>
      </c>
      <c r="K22" s="23" t="s">
        <v>261</v>
      </c>
      <c r="L22" s="23" t="s">
        <v>299</v>
      </c>
      <c r="M22" s="23" t="s">
        <v>12</v>
      </c>
      <c r="N22" s="23" t="s">
        <v>26</v>
      </c>
      <c r="O22" s="23" t="s">
        <v>50</v>
      </c>
      <c r="P22" s="23" t="s">
        <v>74</v>
      </c>
      <c r="Q22" s="23">
        <v>65</v>
      </c>
      <c r="R22" s="23" t="s">
        <v>339</v>
      </c>
      <c r="S22" s="23" t="s">
        <v>460</v>
      </c>
      <c r="T22" s="23" t="str">
        <f t="shared" si="1"/>
        <v>Mar_M02_1000_0.4_3_ni_hi</v>
      </c>
      <c r="U22" s="23" t="str">
        <f t="shared" si="0"/>
        <v>MP2_b.V4Lf_bc1.V4LrZ_bcr1.V4</v>
      </c>
      <c r="X22" s="23" t="s">
        <v>130</v>
      </c>
      <c r="Y22" s="23" t="str">
        <f t="shared" si="2"/>
        <v>MP2_b_euk_hiseq</v>
      </c>
      <c r="AB22" s="23" t="s">
        <v>509</v>
      </c>
      <c r="AD22" s="8" t="str">
        <f t="shared" si="3"/>
        <v>Mar_M02_1000_0.4_3</v>
      </c>
    </row>
    <row r="23" spans="1:30" s="23" customFormat="1">
      <c r="C23" s="23" t="s">
        <v>131</v>
      </c>
      <c r="D23" s="24">
        <v>6.03</v>
      </c>
      <c r="G23" s="25">
        <v>1.38</v>
      </c>
      <c r="H23" s="25">
        <v>4.42</v>
      </c>
      <c r="I23" s="23">
        <v>3</v>
      </c>
      <c r="J23" s="23">
        <v>180</v>
      </c>
      <c r="K23" s="23" t="s">
        <v>261</v>
      </c>
      <c r="L23" s="23" t="s">
        <v>299</v>
      </c>
      <c r="M23" s="23" t="s">
        <v>10</v>
      </c>
      <c r="N23" s="23" t="s">
        <v>11</v>
      </c>
      <c r="O23" s="23" t="s">
        <v>50</v>
      </c>
      <c r="P23" s="23" t="s">
        <v>74</v>
      </c>
      <c r="Q23" s="23">
        <v>65</v>
      </c>
      <c r="R23" s="23" t="s">
        <v>339</v>
      </c>
      <c r="S23" s="23" t="s">
        <v>460</v>
      </c>
      <c r="T23" s="23" t="str">
        <f t="shared" si="1"/>
        <v>Mar_M02_1000_3_180_ni_hi</v>
      </c>
      <c r="U23" s="23" t="str">
        <f t="shared" si="0"/>
        <v>MP2_a.V4Lf_bc2.V4LrZ_bcr2.V4</v>
      </c>
      <c r="X23" s="23" t="s">
        <v>131</v>
      </c>
      <c r="Y23" s="23" t="str">
        <f t="shared" si="2"/>
        <v>MP2_a_euk_hiseq</v>
      </c>
      <c r="AB23" s="23" t="s">
        <v>510</v>
      </c>
      <c r="AD23" s="8" t="str">
        <f t="shared" si="3"/>
        <v>Mar_M02_1000_3_180</v>
      </c>
    </row>
    <row r="24" spans="1:30">
      <c r="C24" s="4" t="s">
        <v>132</v>
      </c>
      <c r="D24" s="5">
        <v>25.93</v>
      </c>
      <c r="G24" s="1">
        <v>1.83</v>
      </c>
      <c r="H24" s="1">
        <v>2.95</v>
      </c>
      <c r="I24" s="4">
        <v>0.4</v>
      </c>
      <c r="J24" s="4">
        <v>3</v>
      </c>
      <c r="K24" s="4" t="s">
        <v>261</v>
      </c>
      <c r="L24" s="4" t="s">
        <v>300</v>
      </c>
      <c r="M24" s="4" t="s">
        <v>17</v>
      </c>
      <c r="N24" s="4" t="s">
        <v>31</v>
      </c>
      <c r="O24" s="4" t="s">
        <v>50</v>
      </c>
      <c r="P24" s="4" t="s">
        <v>74</v>
      </c>
      <c r="Q24" s="4">
        <v>65</v>
      </c>
      <c r="R24" s="4" t="s">
        <v>339</v>
      </c>
      <c r="S24" s="4" t="s">
        <v>460</v>
      </c>
      <c r="T24" s="4" t="str">
        <f t="shared" si="1"/>
        <v>Mar_M03_0001_0.4_3_ni_hi</v>
      </c>
      <c r="U24" s="4" t="str">
        <f t="shared" si="0"/>
        <v>MP2_h.V4Lf_bc8.V4LrZ_bcr8.V4</v>
      </c>
      <c r="X24" s="4" t="s">
        <v>132</v>
      </c>
      <c r="Y24" s="8" t="str">
        <f t="shared" si="2"/>
        <v>MP2_h_euk_hiseq</v>
      </c>
      <c r="AB24" s="4" t="s">
        <v>511</v>
      </c>
      <c r="AD24" s="8" t="str">
        <f t="shared" si="3"/>
        <v>Mar_M03_0001_0.4_3</v>
      </c>
    </row>
    <row r="25" spans="1:30">
      <c r="C25" s="4" t="s">
        <v>133</v>
      </c>
      <c r="D25" s="5">
        <v>13.18</v>
      </c>
      <c r="G25" s="1">
        <v>1.85</v>
      </c>
      <c r="H25" s="1">
        <v>3.55</v>
      </c>
      <c r="I25" s="4">
        <v>3</v>
      </c>
      <c r="J25" s="4">
        <v>180</v>
      </c>
      <c r="K25" s="4" t="s">
        <v>261</v>
      </c>
      <c r="L25" s="4" t="s">
        <v>300</v>
      </c>
      <c r="M25" s="4" t="s">
        <v>18</v>
      </c>
      <c r="N25" s="4" t="s">
        <v>32</v>
      </c>
      <c r="O25" s="4" t="s">
        <v>50</v>
      </c>
      <c r="P25" s="4" t="s">
        <v>74</v>
      </c>
      <c r="Q25" s="4">
        <v>65</v>
      </c>
      <c r="R25" s="4" t="s">
        <v>339</v>
      </c>
      <c r="S25" s="4" t="s">
        <v>460</v>
      </c>
      <c r="T25" s="4" t="str">
        <f t="shared" si="1"/>
        <v>Mar_M03_0001_3_180_ni_hi</v>
      </c>
      <c r="U25" s="4" t="str">
        <f t="shared" si="0"/>
        <v>MP2_g.V4Lf_bc9.V4LrZ_bcr9.V4</v>
      </c>
      <c r="X25" s="4" t="s">
        <v>133</v>
      </c>
      <c r="Y25" s="8" t="str">
        <f t="shared" si="2"/>
        <v>MP2_g_euk_hiseq</v>
      </c>
      <c r="AB25" s="4" t="s">
        <v>512</v>
      </c>
      <c r="AD25" s="8" t="str">
        <f t="shared" si="3"/>
        <v>Mar_M03_0001_3_180</v>
      </c>
    </row>
    <row r="26" spans="1:30">
      <c r="C26" s="4" t="s">
        <v>101</v>
      </c>
      <c r="D26" s="5">
        <v>6.14</v>
      </c>
      <c r="G26" s="1">
        <v>1.51</v>
      </c>
      <c r="H26" s="1">
        <v>-5.15</v>
      </c>
      <c r="I26" s="4">
        <v>0.4</v>
      </c>
      <c r="J26" s="4">
        <v>3</v>
      </c>
      <c r="K26" s="4" t="s">
        <v>261</v>
      </c>
      <c r="L26" s="4" t="s">
        <v>301</v>
      </c>
      <c r="M26" s="4" t="s">
        <v>19</v>
      </c>
      <c r="N26" s="4" t="s">
        <v>34</v>
      </c>
      <c r="O26" s="4" t="s">
        <v>50</v>
      </c>
      <c r="P26" s="4" t="s">
        <v>74</v>
      </c>
      <c r="Q26" s="4">
        <v>65</v>
      </c>
      <c r="R26" s="4" t="s">
        <v>339</v>
      </c>
      <c r="S26" s="4" t="s">
        <v>460</v>
      </c>
      <c r="T26" s="4" t="str">
        <f t="shared" si="1"/>
        <v>Mar_M03_0020_0.4_3_ni_hi</v>
      </c>
      <c r="U26" s="4" t="str">
        <f t="shared" si="0"/>
        <v>MP2_2.V4Lf_bc10.V4LrZ_bcr10.V4</v>
      </c>
      <c r="X26" s="4" t="s">
        <v>101</v>
      </c>
      <c r="Y26" s="8" t="str">
        <f t="shared" si="2"/>
        <v>MP2_2_euk_hiseq</v>
      </c>
      <c r="AB26" s="4" t="s">
        <v>513</v>
      </c>
      <c r="AD26" s="8" t="str">
        <f t="shared" si="3"/>
        <v>Mar_M03_0020_0.4_3</v>
      </c>
    </row>
    <row r="27" spans="1:30">
      <c r="C27" s="4" t="s">
        <v>102</v>
      </c>
      <c r="D27" s="5">
        <v>46.49</v>
      </c>
      <c r="G27" s="1">
        <v>1.76</v>
      </c>
      <c r="H27" s="1">
        <v>2.37</v>
      </c>
      <c r="I27" s="4">
        <v>3</v>
      </c>
      <c r="J27" s="4">
        <v>180</v>
      </c>
      <c r="K27" s="4" t="s">
        <v>261</v>
      </c>
      <c r="L27" s="4" t="s">
        <v>301</v>
      </c>
      <c r="M27" s="4" t="s">
        <v>20</v>
      </c>
      <c r="N27" s="4" t="s">
        <v>33</v>
      </c>
      <c r="O27" s="4" t="s">
        <v>50</v>
      </c>
      <c r="P27" s="4" t="s">
        <v>74</v>
      </c>
      <c r="Q27" s="4">
        <v>65</v>
      </c>
      <c r="R27" s="4" t="s">
        <v>339</v>
      </c>
      <c r="S27" s="4" t="s">
        <v>460</v>
      </c>
      <c r="T27" s="4" t="str">
        <f t="shared" si="1"/>
        <v>Mar_M03_0020_3_180_ni_hi</v>
      </c>
      <c r="U27" s="4" t="str">
        <f t="shared" si="0"/>
        <v>MP2_1.V4Lf_bc11.V4LrZ_bcr11.V4</v>
      </c>
      <c r="X27" s="4" t="s">
        <v>102</v>
      </c>
      <c r="Y27" s="8" t="str">
        <f t="shared" si="2"/>
        <v>MP2_1_euk_hiseq</v>
      </c>
      <c r="AB27" s="4" t="s">
        <v>514</v>
      </c>
      <c r="AD27" s="8" t="str">
        <f t="shared" si="3"/>
        <v>Mar_M03_0020_3_180</v>
      </c>
    </row>
    <row r="28" spans="1:30">
      <c r="A28" s="6"/>
      <c r="B28" s="6"/>
      <c r="C28" s="4" t="s">
        <v>103</v>
      </c>
      <c r="D28" s="5">
        <v>39.770000000000003</v>
      </c>
      <c r="G28" s="1">
        <v>1.77</v>
      </c>
      <c r="H28" s="1">
        <v>2.2000000000000002</v>
      </c>
      <c r="I28" s="4">
        <v>0.4</v>
      </c>
      <c r="J28" s="4">
        <v>3</v>
      </c>
      <c r="K28" s="4" t="s">
        <v>261</v>
      </c>
      <c r="L28" s="4" t="s">
        <v>302</v>
      </c>
      <c r="M28" s="4" t="s">
        <v>21</v>
      </c>
      <c r="N28" s="4" t="s">
        <v>35</v>
      </c>
      <c r="O28" s="4" t="s">
        <v>50</v>
      </c>
      <c r="P28" s="4" t="s">
        <v>74</v>
      </c>
      <c r="Q28" s="4">
        <v>65</v>
      </c>
      <c r="R28" s="4" t="s">
        <v>339</v>
      </c>
      <c r="S28" s="4" t="s">
        <v>460</v>
      </c>
      <c r="T28" s="4" t="str">
        <f t="shared" si="1"/>
        <v>Mar_M04_0001_0.4_3_ni_hi</v>
      </c>
      <c r="U28" s="4" t="str">
        <f t="shared" si="0"/>
        <v>MP2_4.V4Lf_bc12.V4LrZ_bcr12.V4</v>
      </c>
      <c r="X28" s="4" t="s">
        <v>103</v>
      </c>
      <c r="Y28" s="8" t="str">
        <f t="shared" si="2"/>
        <v>MP2_4_euk_hiseq</v>
      </c>
      <c r="AB28" s="4" t="s">
        <v>515</v>
      </c>
      <c r="AD28" s="8" t="str">
        <f t="shared" si="3"/>
        <v>Mar_M04_0001_0.4_3</v>
      </c>
    </row>
    <row r="29" spans="1:30">
      <c r="C29" s="4" t="s">
        <v>104</v>
      </c>
      <c r="D29" s="5">
        <v>32.479999999999997</v>
      </c>
      <c r="G29" s="1">
        <v>1.73</v>
      </c>
      <c r="H29" s="1">
        <v>1.9</v>
      </c>
      <c r="I29" s="4">
        <v>3</v>
      </c>
      <c r="J29" s="4">
        <v>180</v>
      </c>
      <c r="K29" s="4" t="s">
        <v>261</v>
      </c>
      <c r="L29" s="4" t="s">
        <v>302</v>
      </c>
      <c r="M29" s="4" t="s">
        <v>22</v>
      </c>
      <c r="N29" s="4" t="s">
        <v>36</v>
      </c>
      <c r="O29" s="4" t="s">
        <v>50</v>
      </c>
      <c r="P29" s="4" t="s">
        <v>74</v>
      </c>
      <c r="Q29" s="4">
        <v>65</v>
      </c>
      <c r="R29" s="4" t="s">
        <v>339</v>
      </c>
      <c r="S29" s="4" t="s">
        <v>460</v>
      </c>
      <c r="T29" s="4" t="str">
        <f t="shared" si="1"/>
        <v>Mar_M04_0001_3_180_ni_hi</v>
      </c>
      <c r="U29" s="4" t="str">
        <f t="shared" si="0"/>
        <v>MP2_16.V4Lf_bc13.V4LrZ_bcr13.V4</v>
      </c>
      <c r="X29" s="4" t="s">
        <v>104</v>
      </c>
      <c r="Y29" s="8" t="str">
        <f t="shared" si="2"/>
        <v>MP2_16_euk_hiseq</v>
      </c>
      <c r="AB29" s="4" t="s">
        <v>516</v>
      </c>
      <c r="AD29" s="8" t="str">
        <f t="shared" si="3"/>
        <v>Mar_M04_0001_3_180</v>
      </c>
    </row>
    <row r="30" spans="1:30">
      <c r="A30" s="6"/>
      <c r="B30" s="6"/>
      <c r="C30" s="4" t="s">
        <v>105</v>
      </c>
      <c r="D30" s="5">
        <v>35.65</v>
      </c>
      <c r="G30" s="1">
        <v>1.6</v>
      </c>
      <c r="H30" s="1">
        <v>1</v>
      </c>
      <c r="I30" s="4">
        <v>0.4</v>
      </c>
      <c r="J30" s="4">
        <v>3</v>
      </c>
      <c r="K30" s="4" t="s">
        <v>261</v>
      </c>
      <c r="L30" s="4" t="s">
        <v>303</v>
      </c>
      <c r="M30" s="4" t="s">
        <v>23</v>
      </c>
      <c r="N30" s="4" t="s">
        <v>37</v>
      </c>
      <c r="O30" s="4" t="s">
        <v>50</v>
      </c>
      <c r="P30" s="4" t="s">
        <v>74</v>
      </c>
      <c r="Q30" s="4">
        <v>65</v>
      </c>
      <c r="R30" s="4" t="s">
        <v>339</v>
      </c>
      <c r="S30" s="4" t="s">
        <v>460</v>
      </c>
      <c r="T30" s="4" t="str">
        <f t="shared" si="1"/>
        <v>Mar_M04_0020_0.4_3_ni_hi</v>
      </c>
      <c r="U30" s="4" t="str">
        <f t="shared" si="0"/>
        <v>MP2_17.V4Lf_bc14.V4LrZ_bcr14.V4</v>
      </c>
      <c r="X30" s="4" t="s">
        <v>105</v>
      </c>
      <c r="Y30" s="8" t="str">
        <f t="shared" si="2"/>
        <v>MP2_17_euk_hiseq</v>
      </c>
      <c r="AB30" s="4" t="s">
        <v>517</v>
      </c>
      <c r="AD30" s="8" t="str">
        <f t="shared" si="3"/>
        <v>Mar_M04_0020_0.4_3</v>
      </c>
    </row>
    <row r="31" spans="1:30">
      <c r="C31" s="4" t="s">
        <v>106</v>
      </c>
      <c r="D31" s="5">
        <v>41.45</v>
      </c>
      <c r="G31" s="1">
        <v>1.9</v>
      </c>
      <c r="H31" s="1">
        <v>2.84</v>
      </c>
      <c r="I31" s="4">
        <v>3</v>
      </c>
      <c r="J31" s="4">
        <v>180</v>
      </c>
      <c r="K31" s="4" t="s">
        <v>261</v>
      </c>
      <c r="L31" s="4" t="s">
        <v>303</v>
      </c>
      <c r="M31" s="4" t="s">
        <v>24</v>
      </c>
      <c r="N31" s="4" t="s">
        <v>38</v>
      </c>
      <c r="O31" s="4" t="s">
        <v>50</v>
      </c>
      <c r="P31" s="4" t="s">
        <v>74</v>
      </c>
      <c r="Q31" s="4">
        <v>65</v>
      </c>
      <c r="R31" s="4" t="s">
        <v>339</v>
      </c>
      <c r="S31" s="4" t="s">
        <v>460</v>
      </c>
      <c r="T31" s="4" t="str">
        <f t="shared" si="1"/>
        <v>Mar_M04_0020_3_180_ni_hi</v>
      </c>
      <c r="U31" s="4" t="str">
        <f t="shared" si="0"/>
        <v>MP2_18.V4Lf_bc15.V4LrZ_bcr15.V4</v>
      </c>
      <c r="X31" s="4" t="s">
        <v>106</v>
      </c>
      <c r="Y31" s="8" t="str">
        <f t="shared" si="2"/>
        <v>MP2_18_euk_hiseq</v>
      </c>
      <c r="AB31" s="4" t="s">
        <v>518</v>
      </c>
      <c r="AD31" s="8" t="str">
        <f t="shared" si="3"/>
        <v>Mar_M04_0020_3_180</v>
      </c>
    </row>
    <row r="32" spans="1:30">
      <c r="C32" s="4" t="s">
        <v>107</v>
      </c>
      <c r="D32" s="5">
        <v>32.17</v>
      </c>
      <c r="G32" s="1">
        <v>1.73</v>
      </c>
      <c r="H32" s="1">
        <v>1.67</v>
      </c>
      <c r="I32" s="4">
        <v>0.4</v>
      </c>
      <c r="J32" s="4">
        <v>3</v>
      </c>
      <c r="K32" s="4" t="s">
        <v>261</v>
      </c>
      <c r="L32" s="4" t="s">
        <v>304</v>
      </c>
      <c r="M32" s="4" t="s">
        <v>25</v>
      </c>
      <c r="N32" s="4" t="s">
        <v>39</v>
      </c>
      <c r="O32" s="4" t="s">
        <v>50</v>
      </c>
      <c r="P32" s="4" t="s">
        <v>74</v>
      </c>
      <c r="Q32" s="4">
        <v>65</v>
      </c>
      <c r="R32" s="4" t="s">
        <v>339</v>
      </c>
      <c r="S32" s="4" t="s">
        <v>460</v>
      </c>
      <c r="T32" s="4" t="str">
        <f t="shared" si="1"/>
        <v>Mar_M05_0020_0.4_3_ni_hi</v>
      </c>
      <c r="U32" s="4" t="str">
        <f t="shared" si="0"/>
        <v>MP2_19.V4Lf_bc16.V4LrZ_bcr16.V4</v>
      </c>
      <c r="X32" s="4" t="s">
        <v>107</v>
      </c>
      <c r="Y32" s="8" t="str">
        <f t="shared" si="2"/>
        <v>MP2_19_euk_hiseq</v>
      </c>
      <c r="AB32" s="4" t="s">
        <v>519</v>
      </c>
      <c r="AD32" s="8" t="str">
        <f t="shared" si="3"/>
        <v>Mar_M05_0020_0.4_3</v>
      </c>
    </row>
    <row r="33" spans="1:30">
      <c r="C33" s="4" t="s">
        <v>108</v>
      </c>
      <c r="D33" s="5">
        <v>48.1</v>
      </c>
      <c r="G33" s="1">
        <v>1.78</v>
      </c>
      <c r="H33" s="1">
        <v>1.86</v>
      </c>
      <c r="I33" s="4">
        <v>3</v>
      </c>
      <c r="J33" s="4">
        <v>180</v>
      </c>
      <c r="K33" s="4" t="s">
        <v>261</v>
      </c>
      <c r="L33" s="4" t="s">
        <v>304</v>
      </c>
      <c r="M33" s="4" t="s">
        <v>10</v>
      </c>
      <c r="N33" s="4" t="s">
        <v>11</v>
      </c>
      <c r="O33" s="4" t="s">
        <v>41</v>
      </c>
      <c r="P33" s="4" t="s">
        <v>74</v>
      </c>
      <c r="Q33" s="4">
        <v>65</v>
      </c>
      <c r="R33" s="4" t="s">
        <v>339</v>
      </c>
      <c r="S33" s="4" t="s">
        <v>460</v>
      </c>
      <c r="T33" s="4" t="str">
        <f t="shared" si="1"/>
        <v>Mar_M05_0020_3_180_ni_hi</v>
      </c>
      <c r="U33" s="4" t="str">
        <f t="shared" si="0"/>
        <v>MP2_20.V4Lf_bc2.V4LrZ_bcr2.V4</v>
      </c>
      <c r="X33" s="4" t="s">
        <v>108</v>
      </c>
      <c r="Y33" s="8" t="str">
        <f t="shared" si="2"/>
        <v>MP2_20_euk_hiseq</v>
      </c>
      <c r="AB33" s="4" t="s">
        <v>520</v>
      </c>
      <c r="AD33" s="8" t="str">
        <f t="shared" si="3"/>
        <v>Mar_M05_0020_3_180</v>
      </c>
    </row>
    <row r="34" spans="1:30">
      <c r="C34" s="4" t="s">
        <v>109</v>
      </c>
      <c r="D34" s="5">
        <v>19.75</v>
      </c>
      <c r="G34" s="1">
        <v>1.7</v>
      </c>
      <c r="H34" s="1">
        <v>1.8</v>
      </c>
      <c r="I34" s="4">
        <v>0.4</v>
      </c>
      <c r="J34" s="4">
        <v>3</v>
      </c>
      <c r="K34" s="4" t="s">
        <v>261</v>
      </c>
      <c r="L34" s="4" t="s">
        <v>305</v>
      </c>
      <c r="M34" s="4" t="s">
        <v>42</v>
      </c>
      <c r="N34" s="4" t="s">
        <v>46</v>
      </c>
      <c r="O34" s="4" t="s">
        <v>50</v>
      </c>
      <c r="P34" s="4" t="s">
        <v>74</v>
      </c>
      <c r="Q34" s="4">
        <v>65</v>
      </c>
      <c r="R34" s="4" t="s">
        <v>339</v>
      </c>
      <c r="S34" s="4" t="s">
        <v>460</v>
      </c>
      <c r="T34" s="4" t="str">
        <f t="shared" si="1"/>
        <v>Mar_M05_0120_0.4_3_ni_hi</v>
      </c>
      <c r="U34" s="4" t="str">
        <f t="shared" ref="U34:U65" si="4">CONCATENATE(C34,".",M34,".",N34,".V4")</f>
        <v>MP2_21.V4Lf_bc18.V4LrZ_bcr18.V4</v>
      </c>
      <c r="X34" s="4" t="s">
        <v>109</v>
      </c>
      <c r="Y34" s="8" t="str">
        <f t="shared" si="2"/>
        <v>MP2_21_euk_hiseq</v>
      </c>
      <c r="AB34" s="4" t="s">
        <v>521</v>
      </c>
      <c r="AD34" s="8" t="str">
        <f t="shared" si="3"/>
        <v>Mar_M05_0120_0.4_3</v>
      </c>
    </row>
    <row r="35" spans="1:30">
      <c r="C35" s="4" t="s">
        <v>110</v>
      </c>
      <c r="D35" s="5">
        <v>56.03</v>
      </c>
      <c r="G35" s="1">
        <v>1.86</v>
      </c>
      <c r="H35" s="1">
        <v>1.98</v>
      </c>
      <c r="I35" s="4">
        <v>3</v>
      </c>
      <c r="J35" s="4">
        <v>180</v>
      </c>
      <c r="K35" s="4" t="s">
        <v>261</v>
      </c>
      <c r="L35" s="4" t="s">
        <v>305</v>
      </c>
      <c r="M35" s="4" t="s">
        <v>43</v>
      </c>
      <c r="N35" s="4" t="s">
        <v>47</v>
      </c>
      <c r="O35" s="4" t="s">
        <v>50</v>
      </c>
      <c r="P35" s="4" t="s">
        <v>74</v>
      </c>
      <c r="Q35" s="4">
        <v>65</v>
      </c>
      <c r="R35" s="4" t="s">
        <v>339</v>
      </c>
      <c r="S35" s="4" t="s">
        <v>460</v>
      </c>
      <c r="T35" s="4" t="str">
        <f t="shared" si="1"/>
        <v>Mar_M05_0120_3_180_ni_hi</v>
      </c>
      <c r="U35" s="4" t="str">
        <f t="shared" si="4"/>
        <v>MP2_22.V4Lf_bc19.V4LrZ_bcr19.V4</v>
      </c>
      <c r="X35" s="4" t="s">
        <v>110</v>
      </c>
      <c r="Y35" s="8" t="str">
        <f t="shared" si="2"/>
        <v>MP2_22_euk_hiseq</v>
      </c>
      <c r="AB35" s="4" t="s">
        <v>522</v>
      </c>
      <c r="AD35" s="8" t="str">
        <f t="shared" si="3"/>
        <v>Mar_M05_0120_3_180</v>
      </c>
    </row>
    <row r="36" spans="1:30">
      <c r="C36" s="4" t="s">
        <v>111</v>
      </c>
      <c r="D36" s="5">
        <v>36.03</v>
      </c>
      <c r="G36" s="1">
        <v>1.77</v>
      </c>
      <c r="H36" s="1">
        <v>2.08</v>
      </c>
      <c r="I36" s="4">
        <v>0.4</v>
      </c>
      <c r="J36" s="4">
        <v>3</v>
      </c>
      <c r="K36" s="4" t="s">
        <v>261</v>
      </c>
      <c r="L36" s="4" t="s">
        <v>306</v>
      </c>
      <c r="M36" s="4" t="s">
        <v>44</v>
      </c>
      <c r="N36" s="4" t="s">
        <v>48</v>
      </c>
      <c r="O36" s="4" t="s">
        <v>50</v>
      </c>
      <c r="P36" s="4" t="s">
        <v>74</v>
      </c>
      <c r="Q36" s="4">
        <v>65</v>
      </c>
      <c r="R36" s="4" t="s">
        <v>339</v>
      </c>
      <c r="S36" s="4" t="s">
        <v>460</v>
      </c>
      <c r="T36" s="4" t="str">
        <f t="shared" si="1"/>
        <v>Mar_M06_0020_0.4_3_ni_hi</v>
      </c>
      <c r="U36" s="4" t="str">
        <f t="shared" si="4"/>
        <v>MP2_23.V4Lf_bc20.V4LrZ_bcr6.V4</v>
      </c>
      <c r="X36" s="4" t="s">
        <v>111</v>
      </c>
      <c r="Y36" s="8" t="str">
        <f t="shared" si="2"/>
        <v>MP2_23_euk_hiseq</v>
      </c>
      <c r="AB36" s="4" t="s">
        <v>523</v>
      </c>
      <c r="AD36" s="8" t="str">
        <f t="shared" si="3"/>
        <v>Mar_M06_0020_0.4_3</v>
      </c>
    </row>
    <row r="37" spans="1:30">
      <c r="C37" s="4" t="s">
        <v>112</v>
      </c>
      <c r="D37" s="5">
        <v>19.38</v>
      </c>
      <c r="G37" s="1">
        <v>1.43</v>
      </c>
      <c r="H37" s="1">
        <v>1.26</v>
      </c>
      <c r="I37" s="4">
        <v>3</v>
      </c>
      <c r="J37" s="4">
        <v>180</v>
      </c>
      <c r="K37" s="4" t="s">
        <v>261</v>
      </c>
      <c r="L37" s="4" t="s">
        <v>306</v>
      </c>
      <c r="M37" s="4" t="s">
        <v>45</v>
      </c>
      <c r="N37" s="4" t="s">
        <v>49</v>
      </c>
      <c r="O37" s="4" t="s">
        <v>50</v>
      </c>
      <c r="P37" s="4" t="s">
        <v>74</v>
      </c>
      <c r="Q37" s="4">
        <v>65</v>
      </c>
      <c r="R37" s="4" t="s">
        <v>339</v>
      </c>
      <c r="S37" s="4" t="s">
        <v>460</v>
      </c>
      <c r="T37" s="4" t="str">
        <f t="shared" si="1"/>
        <v>Mar_M06_0020_3_180_ni_hi</v>
      </c>
      <c r="U37" s="4" t="str">
        <f t="shared" si="4"/>
        <v>MP2_11.V4Lf_bc6.V4LrZ_bcr20.V4</v>
      </c>
      <c r="X37" s="4" t="s">
        <v>112</v>
      </c>
      <c r="Y37" s="8" t="str">
        <f t="shared" si="2"/>
        <v>MP2_11_euk_hiseq</v>
      </c>
      <c r="AB37" s="4" t="s">
        <v>524</v>
      </c>
      <c r="AD37" s="8" t="str">
        <f t="shared" si="3"/>
        <v>Mar_M06_0020_3_180</v>
      </c>
    </row>
    <row r="38" spans="1:30">
      <c r="C38" s="4" t="s">
        <v>65</v>
      </c>
      <c r="D38" s="5">
        <v>4.9000000000000004</v>
      </c>
      <c r="E38" s="4">
        <v>9.8000000000000004E-2</v>
      </c>
      <c r="F38" s="4">
        <v>3.7999999999999999E-2</v>
      </c>
      <c r="G38" s="1">
        <v>2.56</v>
      </c>
      <c r="H38" s="1">
        <v>4.9000000000000004</v>
      </c>
      <c r="I38" s="4">
        <v>0.4</v>
      </c>
      <c r="J38" s="4">
        <v>3</v>
      </c>
      <c r="K38" s="4" t="s">
        <v>262</v>
      </c>
      <c r="L38" s="4" t="s">
        <v>307</v>
      </c>
      <c r="M38" s="4" t="s">
        <v>12</v>
      </c>
      <c r="N38" s="4" t="s">
        <v>26</v>
      </c>
      <c r="O38" s="4" t="s">
        <v>64</v>
      </c>
      <c r="P38" s="4" t="s">
        <v>74</v>
      </c>
      <c r="Q38" s="4">
        <v>65</v>
      </c>
      <c r="R38" s="4" t="s">
        <v>339</v>
      </c>
      <c r="S38" s="4" t="s">
        <v>460</v>
      </c>
      <c r="T38" s="4" t="str">
        <f t="shared" si="1"/>
        <v>May_P01_0001_0.4_3_ni_hi</v>
      </c>
      <c r="U38" s="4" t="str">
        <f t="shared" si="4"/>
        <v>MP3_NP_23.V4Lf_bc1.V4LrZ_bcr1.V4</v>
      </c>
      <c r="X38" s="4" t="s">
        <v>65</v>
      </c>
      <c r="Y38" s="8" t="str">
        <f t="shared" si="2"/>
        <v>MP3_NP_23_euk_hiseq</v>
      </c>
      <c r="AB38" s="4" t="s">
        <v>525</v>
      </c>
      <c r="AD38" s="8" t="str">
        <f t="shared" si="3"/>
        <v>May_P01_0001_0.4_3</v>
      </c>
    </row>
    <row r="39" spans="1:30">
      <c r="C39" s="4" t="s">
        <v>51</v>
      </c>
      <c r="D39" s="5">
        <v>35.61</v>
      </c>
      <c r="E39" s="4">
        <v>0.71199999999999997</v>
      </c>
      <c r="F39" s="4">
        <v>0.38800000000000001</v>
      </c>
      <c r="G39" s="1">
        <v>1.84</v>
      </c>
      <c r="H39" s="1">
        <v>4.05</v>
      </c>
      <c r="I39" s="4">
        <v>3</v>
      </c>
      <c r="J39" s="4">
        <v>10</v>
      </c>
      <c r="K39" s="4" t="s">
        <v>262</v>
      </c>
      <c r="L39" s="4" t="s">
        <v>307</v>
      </c>
      <c r="M39" s="4" t="s">
        <v>10</v>
      </c>
      <c r="N39" s="4" t="s">
        <v>11</v>
      </c>
      <c r="O39" s="4" t="s">
        <v>64</v>
      </c>
      <c r="P39" s="4" t="s">
        <v>74</v>
      </c>
      <c r="Q39" s="4">
        <v>65</v>
      </c>
      <c r="R39" s="4" t="s">
        <v>339</v>
      </c>
      <c r="S39" s="4" t="s">
        <v>460</v>
      </c>
      <c r="T39" s="4" t="str">
        <f t="shared" si="1"/>
        <v>May_P01_0001_3_10_ni_hi</v>
      </c>
      <c r="U39" s="4" t="str">
        <f t="shared" si="4"/>
        <v>MP3_NP_19.V4Lf_bc2.V4LrZ_bcr2.V4</v>
      </c>
      <c r="X39" s="4" t="s">
        <v>51</v>
      </c>
      <c r="Y39" s="8" t="str">
        <f t="shared" si="2"/>
        <v>MP3_NP_19_euk_hiseq</v>
      </c>
      <c r="AB39" s="4" t="s">
        <v>526</v>
      </c>
      <c r="AD39" s="8" t="str">
        <f t="shared" si="3"/>
        <v>May_P01_0001_3_10</v>
      </c>
    </row>
    <row r="40" spans="1:30">
      <c r="C40" s="4" t="s">
        <v>52</v>
      </c>
      <c r="D40" s="5">
        <v>59</v>
      </c>
      <c r="E40" s="4">
        <v>1.18</v>
      </c>
      <c r="F40" s="4">
        <v>0.62</v>
      </c>
      <c r="G40" s="1">
        <v>1.9</v>
      </c>
      <c r="H40" s="1">
        <v>2.74</v>
      </c>
      <c r="I40" s="4">
        <v>10</v>
      </c>
      <c r="J40" s="4">
        <v>50</v>
      </c>
      <c r="K40" s="4" t="s">
        <v>262</v>
      </c>
      <c r="L40" s="4" t="s">
        <v>307</v>
      </c>
      <c r="M40" s="4" t="s">
        <v>13</v>
      </c>
      <c r="N40" s="4" t="s">
        <v>27</v>
      </c>
      <c r="O40" s="4" t="s">
        <v>64</v>
      </c>
      <c r="P40" s="4" t="s">
        <v>74</v>
      </c>
      <c r="Q40" s="4">
        <v>65</v>
      </c>
      <c r="R40" s="4" t="s">
        <v>339</v>
      </c>
      <c r="S40" s="4" t="s">
        <v>460</v>
      </c>
      <c r="T40" s="4" t="str">
        <f t="shared" si="1"/>
        <v>May_P01_0001_10_50_ni_hi</v>
      </c>
      <c r="U40" s="4" t="str">
        <f t="shared" si="4"/>
        <v>MP3_MI_19.V4Lf_bc3.V4LrZ_bcr3.V4</v>
      </c>
      <c r="X40" s="4" t="s">
        <v>52</v>
      </c>
      <c r="Y40" s="8" t="str">
        <f t="shared" si="2"/>
        <v>MP3_MI_19_euk_hiseq</v>
      </c>
      <c r="AB40" s="4" t="s">
        <v>527</v>
      </c>
      <c r="AD40" s="8" t="str">
        <f t="shared" si="3"/>
        <v>May_P01_0001_10_50</v>
      </c>
    </row>
    <row r="41" spans="1:30">
      <c r="C41" s="4" t="s">
        <v>53</v>
      </c>
      <c r="D41" s="5">
        <v>86.37</v>
      </c>
      <c r="E41" s="4">
        <v>1.7270000000000001</v>
      </c>
      <c r="F41" s="4">
        <v>0.89</v>
      </c>
      <c r="G41" s="1">
        <v>1.94</v>
      </c>
      <c r="H41" s="1">
        <v>2.67</v>
      </c>
      <c r="I41" s="4">
        <v>50</v>
      </c>
      <c r="J41" s="4">
        <v>200</v>
      </c>
      <c r="K41" s="4" t="s">
        <v>262</v>
      </c>
      <c r="L41" s="4" t="s">
        <v>307</v>
      </c>
      <c r="M41" s="4" t="s">
        <v>14</v>
      </c>
      <c r="N41" s="4" t="s">
        <v>28</v>
      </c>
      <c r="O41" s="4" t="s">
        <v>64</v>
      </c>
      <c r="P41" s="4" t="s">
        <v>74</v>
      </c>
      <c r="Q41" s="4">
        <v>65</v>
      </c>
      <c r="R41" s="4" t="s">
        <v>339</v>
      </c>
      <c r="S41" s="4" t="s">
        <v>460</v>
      </c>
      <c r="T41" s="4" t="str">
        <f t="shared" si="1"/>
        <v>May_P01_0001_50_200_ni_hi</v>
      </c>
      <c r="U41" s="4" t="str">
        <f t="shared" si="4"/>
        <v>MP3_MI_18.V4Lf_bc4.V4LrZ_bcr4.V4</v>
      </c>
      <c r="X41" s="4" t="s">
        <v>53</v>
      </c>
      <c r="Y41" s="8" t="str">
        <f t="shared" si="2"/>
        <v>MP3_MI_18_euk_hiseq</v>
      </c>
      <c r="AB41" s="4" t="s">
        <v>528</v>
      </c>
      <c r="AD41" s="8" t="str">
        <f t="shared" si="3"/>
        <v>May_P01_0001_50_200</v>
      </c>
    </row>
    <row r="42" spans="1:30">
      <c r="A42" s="6"/>
      <c r="B42" s="6"/>
      <c r="C42" s="4" t="s">
        <v>54</v>
      </c>
      <c r="D42" s="5">
        <v>8.8870000000000005</v>
      </c>
      <c r="E42" s="4">
        <v>0.17799999999999999</v>
      </c>
      <c r="F42" s="4">
        <v>0.121</v>
      </c>
      <c r="G42" s="1">
        <v>1.47</v>
      </c>
      <c r="H42" s="1">
        <v>-3.4</v>
      </c>
      <c r="I42" s="4">
        <v>0.4</v>
      </c>
      <c r="J42" s="4">
        <v>3</v>
      </c>
      <c r="K42" s="4" t="s">
        <v>262</v>
      </c>
      <c r="L42" s="4" t="s">
        <v>308</v>
      </c>
      <c r="M42" s="4" t="s">
        <v>15</v>
      </c>
      <c r="N42" s="4" t="s">
        <v>29</v>
      </c>
      <c r="O42" s="4" t="s">
        <v>64</v>
      </c>
      <c r="P42" s="4" t="s">
        <v>74</v>
      </c>
      <c r="Q42" s="4">
        <v>65</v>
      </c>
      <c r="R42" s="4" t="s">
        <v>339</v>
      </c>
      <c r="S42" s="4" t="s">
        <v>460</v>
      </c>
      <c r="T42" s="4" t="str">
        <f t="shared" si="1"/>
        <v>May_P01_0020_0.4_3_ni_hi</v>
      </c>
      <c r="U42" s="4" t="str">
        <f t="shared" si="4"/>
        <v>MP3_NP_7.V4Lf_bc5.V4LrZ_bcr5.V4</v>
      </c>
      <c r="X42" s="4" t="s">
        <v>54</v>
      </c>
      <c r="Y42" s="8" t="str">
        <f t="shared" si="2"/>
        <v>MP3_NP_7_euk_hiseq</v>
      </c>
      <c r="AB42" s="4" t="s">
        <v>529</v>
      </c>
      <c r="AD42" s="8" t="str">
        <f t="shared" si="3"/>
        <v>May_P01_0020_0.4_3</v>
      </c>
    </row>
    <row r="43" spans="1:30">
      <c r="C43" s="4" t="s">
        <v>55</v>
      </c>
      <c r="D43" s="5">
        <v>23.17</v>
      </c>
      <c r="E43" s="4">
        <v>0.46300000000000002</v>
      </c>
      <c r="F43" s="4">
        <v>0.26500000000000001</v>
      </c>
      <c r="G43" s="1">
        <v>1.75</v>
      </c>
      <c r="H43" s="1">
        <v>-11.89</v>
      </c>
      <c r="I43" s="4">
        <v>3</v>
      </c>
      <c r="J43" s="4">
        <v>10</v>
      </c>
      <c r="K43" s="4" t="s">
        <v>262</v>
      </c>
      <c r="L43" s="4" t="s">
        <v>308</v>
      </c>
      <c r="M43" s="4" t="s">
        <v>45</v>
      </c>
      <c r="N43" s="4" t="s">
        <v>30</v>
      </c>
      <c r="O43" s="4" t="s">
        <v>64</v>
      </c>
      <c r="P43" s="4" t="s">
        <v>74</v>
      </c>
      <c r="Q43" s="4">
        <v>65</v>
      </c>
      <c r="R43" s="4" t="s">
        <v>339</v>
      </c>
      <c r="S43" s="4" t="s">
        <v>460</v>
      </c>
      <c r="T43" s="4" t="str">
        <f t="shared" si="1"/>
        <v>May_P01_0020_3_10_ni_hi</v>
      </c>
      <c r="U43" s="4" t="str">
        <f t="shared" si="4"/>
        <v>MP3_NP_3.V4Lf_bc6.V4LrZ_bcr7.V4</v>
      </c>
      <c r="X43" s="4" t="s">
        <v>55</v>
      </c>
      <c r="Y43" s="8" t="str">
        <f t="shared" si="2"/>
        <v>MP3_NP_3_euk_hiseq</v>
      </c>
      <c r="AB43" s="4" t="s">
        <v>530</v>
      </c>
      <c r="AD43" s="8" t="str">
        <f t="shared" si="3"/>
        <v>May_P01_0020_3_10</v>
      </c>
    </row>
    <row r="44" spans="1:30">
      <c r="C44" s="4" t="s">
        <v>56</v>
      </c>
      <c r="D44" s="5">
        <v>30.99</v>
      </c>
      <c r="E44" s="4">
        <v>0.62</v>
      </c>
      <c r="F44" s="4">
        <v>0.33500000000000002</v>
      </c>
      <c r="G44" s="1">
        <v>1.85</v>
      </c>
      <c r="H44" s="1">
        <v>3.41</v>
      </c>
      <c r="I44" s="4">
        <v>10</v>
      </c>
      <c r="J44" s="4">
        <v>50</v>
      </c>
      <c r="K44" s="4" t="s">
        <v>262</v>
      </c>
      <c r="L44" s="4" t="s">
        <v>308</v>
      </c>
      <c r="M44" s="4" t="s">
        <v>16</v>
      </c>
      <c r="N44" s="4" t="s">
        <v>48</v>
      </c>
      <c r="O44" s="4" t="s">
        <v>64</v>
      </c>
      <c r="P44" s="4" t="s">
        <v>74</v>
      </c>
      <c r="Q44" s="4">
        <v>65</v>
      </c>
      <c r="R44" s="4" t="s">
        <v>339</v>
      </c>
      <c r="S44" s="4" t="s">
        <v>460</v>
      </c>
      <c r="T44" s="4" t="str">
        <f t="shared" si="1"/>
        <v>May_P01_0020_10_50_ni_hi</v>
      </c>
      <c r="U44" s="4" t="str">
        <f t="shared" si="4"/>
        <v>MP3_MI_6.V4Lf_bc7.V4LrZ_bcr6.V4</v>
      </c>
      <c r="X44" s="4" t="s">
        <v>56</v>
      </c>
      <c r="Y44" s="8" t="str">
        <f t="shared" si="2"/>
        <v>MP3_MI_6_euk_hiseq</v>
      </c>
      <c r="AB44" s="4" t="s">
        <v>531</v>
      </c>
      <c r="AD44" s="8" t="str">
        <f t="shared" si="3"/>
        <v>May_P01_0020_10_50</v>
      </c>
    </row>
    <row r="45" spans="1:30">
      <c r="C45" s="4" t="s">
        <v>57</v>
      </c>
      <c r="D45" s="5">
        <v>62.46</v>
      </c>
      <c r="E45" s="4">
        <v>1.2490000000000001</v>
      </c>
      <c r="F45" s="4">
        <v>0.66900000000000004</v>
      </c>
      <c r="G45" s="1">
        <v>1.87</v>
      </c>
      <c r="H45" s="1">
        <v>2.15</v>
      </c>
      <c r="I45" s="4">
        <v>50</v>
      </c>
      <c r="J45" s="4">
        <v>200</v>
      </c>
      <c r="K45" s="4" t="s">
        <v>262</v>
      </c>
      <c r="L45" s="4" t="s">
        <v>308</v>
      </c>
      <c r="M45" s="4" t="s">
        <v>17</v>
      </c>
      <c r="N45" s="4" t="s">
        <v>31</v>
      </c>
      <c r="O45" s="4" t="s">
        <v>64</v>
      </c>
      <c r="P45" s="4" t="s">
        <v>74</v>
      </c>
      <c r="Q45" s="4">
        <v>65</v>
      </c>
      <c r="R45" s="4" t="s">
        <v>339</v>
      </c>
      <c r="S45" s="4" t="s">
        <v>460</v>
      </c>
      <c r="T45" s="4" t="str">
        <f t="shared" si="1"/>
        <v>May_P01_0020_50_200_ni_hi</v>
      </c>
      <c r="U45" s="4" t="str">
        <f t="shared" si="4"/>
        <v>MP3_MI_4.V4Lf_bc8.V4LrZ_bcr8.V4</v>
      </c>
      <c r="X45" s="4" t="s">
        <v>57</v>
      </c>
      <c r="Y45" s="8" t="str">
        <f t="shared" si="2"/>
        <v>MP3_MI_4_euk_hiseq</v>
      </c>
      <c r="AB45" s="4" t="s">
        <v>532</v>
      </c>
      <c r="AD45" s="8" t="str">
        <f t="shared" si="3"/>
        <v>May_P01_0020_50_200</v>
      </c>
    </row>
    <row r="46" spans="1:30">
      <c r="C46" s="4" t="s">
        <v>58</v>
      </c>
      <c r="D46" s="5">
        <v>21.31</v>
      </c>
      <c r="E46" s="4">
        <v>0.42599999999999999</v>
      </c>
      <c r="F46" s="4">
        <v>0.22800000000000001</v>
      </c>
      <c r="G46" s="1">
        <v>1.87</v>
      </c>
      <c r="H46" s="1">
        <v>2.21</v>
      </c>
      <c r="I46" s="4">
        <v>10</v>
      </c>
      <c r="J46" s="4">
        <v>50</v>
      </c>
      <c r="K46" s="4" t="s">
        <v>262</v>
      </c>
      <c r="L46" s="4" t="s">
        <v>308</v>
      </c>
      <c r="M46" s="4" t="s">
        <v>18</v>
      </c>
      <c r="N46" s="4" t="s">
        <v>32</v>
      </c>
      <c r="O46" s="4" t="s">
        <v>64</v>
      </c>
      <c r="P46" s="4" t="s">
        <v>335</v>
      </c>
      <c r="Q46" s="4">
        <v>65</v>
      </c>
      <c r="R46" s="4" t="s">
        <v>334</v>
      </c>
      <c r="S46" s="4" t="s">
        <v>460</v>
      </c>
      <c r="T46" s="4" t="str">
        <f t="shared" si="1"/>
        <v>May_P01_0020_10_50_nh_hi</v>
      </c>
      <c r="U46" s="4" t="str">
        <f t="shared" si="4"/>
        <v>MP3_MI_12.V4Lf_bc9.V4LrZ_bcr9.V4</v>
      </c>
      <c r="X46" s="4" t="s">
        <v>58</v>
      </c>
      <c r="Y46" s="8" t="str">
        <f t="shared" si="2"/>
        <v>MP3_MI_12_euk_hiseq</v>
      </c>
      <c r="AB46" s="4" t="s">
        <v>533</v>
      </c>
      <c r="AD46" s="8" t="e">
        <f t="shared" si="3"/>
        <v>#VALUE!</v>
      </c>
    </row>
    <row r="47" spans="1:30">
      <c r="C47" s="4" t="s">
        <v>59</v>
      </c>
      <c r="D47" s="5">
        <v>137.4</v>
      </c>
      <c r="E47" s="4">
        <v>2.7490000000000001</v>
      </c>
      <c r="F47" s="4">
        <v>1.4430000000000001</v>
      </c>
      <c r="G47" s="1">
        <v>1.91</v>
      </c>
      <c r="H47" s="1">
        <v>2.06</v>
      </c>
      <c r="I47" s="4">
        <v>50</v>
      </c>
      <c r="J47" s="4">
        <v>200</v>
      </c>
      <c r="K47" s="4" t="s">
        <v>262</v>
      </c>
      <c r="L47" s="4" t="s">
        <v>308</v>
      </c>
      <c r="M47" s="4" t="s">
        <v>19</v>
      </c>
      <c r="N47" s="4" t="s">
        <v>33</v>
      </c>
      <c r="O47" s="4" t="s">
        <v>64</v>
      </c>
      <c r="P47" s="4" t="s">
        <v>335</v>
      </c>
      <c r="Q47" s="4">
        <v>65</v>
      </c>
      <c r="R47" s="4" t="s">
        <v>334</v>
      </c>
      <c r="S47" s="4" t="s">
        <v>460</v>
      </c>
      <c r="T47" s="4" t="str">
        <f t="shared" si="1"/>
        <v>May_P01_0020_50_200_nh_hi</v>
      </c>
      <c r="U47" s="4" t="str">
        <f t="shared" si="4"/>
        <v>MP3_MI_10.V4Lf_bc10.V4LrZ_bcr11.V4</v>
      </c>
      <c r="X47" s="4" t="s">
        <v>59</v>
      </c>
      <c r="Y47" s="8" t="str">
        <f t="shared" si="2"/>
        <v>MP3_MI_10_euk_hiseq</v>
      </c>
      <c r="AB47" s="4" t="s">
        <v>534</v>
      </c>
      <c r="AD47" s="8" t="e">
        <f t="shared" si="3"/>
        <v>#VALUE!</v>
      </c>
    </row>
    <row r="48" spans="1:30">
      <c r="C48" s="4" t="s">
        <v>60</v>
      </c>
      <c r="D48" s="5">
        <v>7.3070000000000004</v>
      </c>
      <c r="E48" s="4">
        <v>0.14599999999999999</v>
      </c>
      <c r="F48" s="4">
        <v>8.1000000000000003E-2</v>
      </c>
      <c r="G48" s="1">
        <v>1.79</v>
      </c>
      <c r="H48" s="1">
        <v>-3.06</v>
      </c>
      <c r="I48" s="4">
        <v>0.4</v>
      </c>
      <c r="J48" s="4">
        <v>3</v>
      </c>
      <c r="K48" s="4" t="s">
        <v>262</v>
      </c>
      <c r="L48" s="4" t="s">
        <v>309</v>
      </c>
      <c r="M48" s="4" t="s">
        <v>20</v>
      </c>
      <c r="N48" s="4" t="s">
        <v>34</v>
      </c>
      <c r="O48" s="4" t="s">
        <v>64</v>
      </c>
      <c r="P48" s="4" t="s">
        <v>74</v>
      </c>
      <c r="Q48" s="4">
        <v>65</v>
      </c>
      <c r="R48" s="4" t="s">
        <v>339</v>
      </c>
      <c r="S48" s="4" t="s">
        <v>460</v>
      </c>
      <c r="T48" s="4" t="str">
        <f t="shared" si="1"/>
        <v>May_P01_0417_0.4_3_ni_hi</v>
      </c>
      <c r="U48" s="4" t="str">
        <f t="shared" si="4"/>
        <v>MP3_NP_39.V4Lf_bc11.V4LrZ_bcr10.V4</v>
      </c>
      <c r="X48" s="4" t="s">
        <v>60</v>
      </c>
      <c r="Y48" s="8" t="str">
        <f t="shared" si="2"/>
        <v>MP3_NP_39_euk_hiseq</v>
      </c>
      <c r="AB48" s="4" t="s">
        <v>535</v>
      </c>
      <c r="AD48" s="8" t="str">
        <f t="shared" si="3"/>
        <v>May_P01_0417_0.4_3</v>
      </c>
    </row>
    <row r="49" spans="1:30">
      <c r="C49" s="4" t="s">
        <v>61</v>
      </c>
      <c r="D49" s="5">
        <v>18.649999999999999</v>
      </c>
      <c r="E49" s="4">
        <v>0.373</v>
      </c>
      <c r="F49" s="4">
        <v>0.219</v>
      </c>
      <c r="G49" s="1">
        <v>1.7</v>
      </c>
      <c r="H49" s="1">
        <v>2.56</v>
      </c>
      <c r="I49" s="4">
        <v>3</v>
      </c>
      <c r="J49" s="4">
        <v>10</v>
      </c>
      <c r="K49" s="4" t="s">
        <v>262</v>
      </c>
      <c r="L49" s="4" t="s">
        <v>309</v>
      </c>
      <c r="M49" s="4" t="s">
        <v>21</v>
      </c>
      <c r="N49" s="4" t="s">
        <v>35</v>
      </c>
      <c r="O49" s="4" t="s">
        <v>64</v>
      </c>
      <c r="P49" s="4" t="s">
        <v>74</v>
      </c>
      <c r="Q49" s="4">
        <v>65</v>
      </c>
      <c r="R49" s="4" t="s">
        <v>339</v>
      </c>
      <c r="S49" s="4" t="s">
        <v>460</v>
      </c>
      <c r="T49" s="4" t="str">
        <f t="shared" si="1"/>
        <v>May_P01_0417_3_10_ni_hi</v>
      </c>
      <c r="U49" s="4" t="str">
        <f t="shared" si="4"/>
        <v>MP3_NP_35.V4Lf_bc12.V4LrZ_bcr12.V4</v>
      </c>
      <c r="X49" s="4" t="s">
        <v>61</v>
      </c>
      <c r="Y49" s="8" t="str">
        <f t="shared" si="2"/>
        <v>MP3_NP_35_euk_hiseq</v>
      </c>
      <c r="AB49" s="4" t="s">
        <v>536</v>
      </c>
      <c r="AD49" s="8" t="str">
        <f t="shared" si="3"/>
        <v>May_P01_0417_3_10</v>
      </c>
    </row>
    <row r="50" spans="1:30">
      <c r="C50" s="4" t="s">
        <v>62</v>
      </c>
      <c r="D50" s="5">
        <v>9.4529999999999994</v>
      </c>
      <c r="E50" s="4">
        <v>0.189</v>
      </c>
      <c r="F50" s="4">
        <v>9.6000000000000002E-2</v>
      </c>
      <c r="G50" s="1">
        <v>1.96</v>
      </c>
      <c r="H50" s="1">
        <v>1.46</v>
      </c>
      <c r="I50" s="4">
        <v>10</v>
      </c>
      <c r="J50" s="4">
        <v>50</v>
      </c>
      <c r="K50" s="4" t="s">
        <v>262</v>
      </c>
      <c r="L50" s="4" t="s">
        <v>309</v>
      </c>
      <c r="M50" s="4" t="s">
        <v>22</v>
      </c>
      <c r="N50" s="4" t="s">
        <v>36</v>
      </c>
      <c r="O50" s="4" t="s">
        <v>64</v>
      </c>
      <c r="P50" s="4" t="s">
        <v>74</v>
      </c>
      <c r="Q50" s="4">
        <v>65</v>
      </c>
      <c r="R50" s="4" t="s">
        <v>339</v>
      </c>
      <c r="S50" s="4" t="s">
        <v>460</v>
      </c>
      <c r="T50" s="4" t="str">
        <f t="shared" si="1"/>
        <v>May_P01_0417_10_50_ni_hi</v>
      </c>
      <c r="U50" s="4" t="str">
        <f t="shared" si="4"/>
        <v>MP3_MI_25.V4Lf_bc13.V4LrZ_bcr13.V4</v>
      </c>
      <c r="X50" s="4" t="s">
        <v>62</v>
      </c>
      <c r="Y50" s="8" t="str">
        <f t="shared" si="2"/>
        <v>MP3_MI_25_euk_hiseq</v>
      </c>
      <c r="AB50" s="4" t="s">
        <v>537</v>
      </c>
      <c r="AD50" s="8" t="str">
        <f t="shared" si="3"/>
        <v>May_P01_0417_10_50</v>
      </c>
    </row>
    <row r="51" spans="1:30">
      <c r="C51" s="4" t="s">
        <v>63</v>
      </c>
      <c r="D51" s="5">
        <v>8.0649999999999995</v>
      </c>
      <c r="E51" s="4">
        <v>0.161</v>
      </c>
      <c r="F51" s="4">
        <v>0.10299999999999999</v>
      </c>
      <c r="G51" s="1">
        <v>1.57</v>
      </c>
      <c r="H51" s="1">
        <v>2.3199999999999998</v>
      </c>
      <c r="I51" s="4">
        <v>50</v>
      </c>
      <c r="J51" s="4">
        <v>200</v>
      </c>
      <c r="K51" s="4" t="s">
        <v>262</v>
      </c>
      <c r="L51" s="4" t="s">
        <v>309</v>
      </c>
      <c r="M51" s="4" t="s">
        <v>23</v>
      </c>
      <c r="N51" s="4" t="s">
        <v>37</v>
      </c>
      <c r="O51" s="4" t="s">
        <v>64</v>
      </c>
      <c r="P51" s="4" t="s">
        <v>74</v>
      </c>
      <c r="Q51" s="4">
        <v>65</v>
      </c>
      <c r="R51" s="4" t="s">
        <v>339</v>
      </c>
      <c r="S51" s="4" t="s">
        <v>460</v>
      </c>
      <c r="T51" s="4" t="str">
        <f t="shared" si="1"/>
        <v>May_P01_0417_50_200_ni_hi</v>
      </c>
      <c r="U51" s="4" t="str">
        <f t="shared" si="4"/>
        <v>MP3_MI_23.V4Lf_bc14.V4LrZ_bcr14.V4</v>
      </c>
      <c r="X51" s="4" t="s">
        <v>63</v>
      </c>
      <c r="Y51" s="8" t="str">
        <f t="shared" si="2"/>
        <v>MP3_MI_23_euk_hiseq</v>
      </c>
      <c r="AB51" s="4" t="s">
        <v>538</v>
      </c>
      <c r="AD51" s="8" t="str">
        <f t="shared" si="3"/>
        <v>May_P01_0417_50_200</v>
      </c>
    </row>
    <row r="52" spans="1:30">
      <c r="A52" s="6"/>
      <c r="B52" s="6"/>
      <c r="C52" s="4" t="s">
        <v>229</v>
      </c>
      <c r="D52" s="7">
        <v>32.57</v>
      </c>
      <c r="E52" s="4">
        <v>0.48399999999999999</v>
      </c>
      <c r="F52" s="4">
        <v>0.25700000000000001</v>
      </c>
      <c r="G52" s="2">
        <v>1.55</v>
      </c>
      <c r="H52" s="2">
        <v>0.93</v>
      </c>
      <c r="I52" s="4">
        <v>0.4</v>
      </c>
      <c r="J52" s="4">
        <v>3</v>
      </c>
      <c r="K52" s="4" t="s">
        <v>262</v>
      </c>
      <c r="L52" s="4" t="s">
        <v>310</v>
      </c>
      <c r="M52" s="4" t="s">
        <v>24</v>
      </c>
      <c r="N52" s="4" t="s">
        <v>38</v>
      </c>
      <c r="O52" s="4" t="s">
        <v>64</v>
      </c>
      <c r="P52" s="4" t="s">
        <v>74</v>
      </c>
      <c r="Q52" s="4">
        <v>65</v>
      </c>
      <c r="R52" s="4" t="s">
        <v>339</v>
      </c>
      <c r="S52" s="4" t="s">
        <v>460</v>
      </c>
      <c r="T52" s="4" t="str">
        <f t="shared" si="1"/>
        <v>May_P03_0001_0.4_3_ni_hi</v>
      </c>
      <c r="U52" s="4" t="str">
        <f t="shared" si="4"/>
        <v>MP3_NP_55.V4Lf_bc15.V4LrZ_bcr15.V4</v>
      </c>
      <c r="X52" s="4" t="s">
        <v>229</v>
      </c>
      <c r="Y52" s="8" t="str">
        <f t="shared" si="2"/>
        <v>MP3_NP_55_euk_hiseq</v>
      </c>
      <c r="AB52" s="4" t="s">
        <v>539</v>
      </c>
      <c r="AD52" s="8" t="str">
        <f t="shared" si="3"/>
        <v>May_P03_0001_0.4_3</v>
      </c>
    </row>
    <row r="53" spans="1:30">
      <c r="C53" s="4" t="s">
        <v>231</v>
      </c>
      <c r="D53" s="7">
        <v>92.32</v>
      </c>
      <c r="E53" s="4">
        <v>0.91500000000000004</v>
      </c>
      <c r="F53" s="4">
        <v>0.5</v>
      </c>
      <c r="G53" s="2">
        <v>1.85</v>
      </c>
      <c r="H53" s="2">
        <v>2.0299999999999998</v>
      </c>
      <c r="I53" s="4">
        <v>3</v>
      </c>
      <c r="J53" s="4">
        <v>10</v>
      </c>
      <c r="K53" s="4" t="s">
        <v>262</v>
      </c>
      <c r="L53" s="4" t="s">
        <v>310</v>
      </c>
      <c r="M53" s="4" t="s">
        <v>25</v>
      </c>
      <c r="N53" s="4" t="s">
        <v>39</v>
      </c>
      <c r="O53" s="4" t="s">
        <v>64</v>
      </c>
      <c r="P53" s="4" t="s">
        <v>74</v>
      </c>
      <c r="Q53" s="4">
        <v>65</v>
      </c>
      <c r="R53" s="4" t="s">
        <v>339</v>
      </c>
      <c r="S53" s="4" t="s">
        <v>460</v>
      </c>
      <c r="T53" s="4" t="str">
        <f t="shared" si="1"/>
        <v>May_P03_0001_3_10_ni_hi</v>
      </c>
      <c r="U53" s="4" t="str">
        <f t="shared" si="4"/>
        <v>MP3_NP_51.V4Lf_bc16.V4LrZ_bcr16.V4</v>
      </c>
      <c r="X53" s="4" t="s">
        <v>231</v>
      </c>
      <c r="Y53" s="8" t="str">
        <f t="shared" si="2"/>
        <v>MP3_NP_51_euk_hiseq</v>
      </c>
      <c r="AB53" s="4" t="s">
        <v>540</v>
      </c>
      <c r="AD53" s="8" t="str">
        <f t="shared" si="3"/>
        <v>May_P03_0001_3_10</v>
      </c>
    </row>
    <row r="54" spans="1:30">
      <c r="C54" s="4" t="s">
        <v>70</v>
      </c>
      <c r="D54" s="5">
        <v>22.35</v>
      </c>
      <c r="E54" s="4">
        <v>0.44700000000000001</v>
      </c>
      <c r="F54" s="4">
        <v>0.248</v>
      </c>
      <c r="G54" s="1">
        <v>1.8</v>
      </c>
      <c r="H54" s="1">
        <v>3.57</v>
      </c>
      <c r="I54" s="4">
        <v>10</v>
      </c>
      <c r="J54" s="4">
        <v>50</v>
      </c>
      <c r="K54" s="4" t="s">
        <v>262</v>
      </c>
      <c r="L54" s="4" t="s">
        <v>310</v>
      </c>
      <c r="M54" s="4" t="s">
        <v>13</v>
      </c>
      <c r="N54" s="4" t="s">
        <v>27</v>
      </c>
      <c r="O54" s="4" t="s">
        <v>41</v>
      </c>
      <c r="P54" s="4" t="s">
        <v>74</v>
      </c>
      <c r="Q54" s="4">
        <v>65</v>
      </c>
      <c r="R54" s="4" t="s">
        <v>339</v>
      </c>
      <c r="S54" s="4" t="s">
        <v>460</v>
      </c>
      <c r="T54" s="4" t="str">
        <f t="shared" si="1"/>
        <v>May_P03_0001_10_50_ni_hi</v>
      </c>
      <c r="U54" s="4" t="str">
        <f t="shared" si="4"/>
        <v>MP3_MI_35.V4Lf_bc3.V4LrZ_bcr3.V4</v>
      </c>
      <c r="X54" s="4" t="s">
        <v>70</v>
      </c>
      <c r="Y54" s="8" t="str">
        <f t="shared" si="2"/>
        <v>MP3_MI_35_euk_hiseq</v>
      </c>
      <c r="AB54" s="4" t="s">
        <v>541</v>
      </c>
      <c r="AD54" s="8" t="str">
        <f t="shared" si="3"/>
        <v>May_P03_0001_10_50</v>
      </c>
    </row>
    <row r="55" spans="1:30">
      <c r="C55" s="4" t="s">
        <v>69</v>
      </c>
      <c r="D55" s="5">
        <v>11.14</v>
      </c>
      <c r="E55" s="4">
        <v>0.223</v>
      </c>
      <c r="F55" s="4">
        <v>0.124</v>
      </c>
      <c r="G55" s="1">
        <v>1.8</v>
      </c>
      <c r="H55" s="1">
        <v>12.19</v>
      </c>
      <c r="I55" s="4">
        <v>50</v>
      </c>
      <c r="J55" s="4">
        <v>200</v>
      </c>
      <c r="K55" s="4" t="s">
        <v>262</v>
      </c>
      <c r="L55" s="4" t="s">
        <v>310</v>
      </c>
      <c r="M55" s="4" t="s">
        <v>42</v>
      </c>
      <c r="N55" s="4" t="s">
        <v>46</v>
      </c>
      <c r="O55" s="4" t="s">
        <v>64</v>
      </c>
      <c r="P55" s="4" t="s">
        <v>74</v>
      </c>
      <c r="Q55" s="4">
        <v>65</v>
      </c>
      <c r="R55" s="4" t="s">
        <v>339</v>
      </c>
      <c r="S55" s="4" t="s">
        <v>460</v>
      </c>
      <c r="T55" s="4" t="str">
        <f t="shared" si="1"/>
        <v>May_P03_0001_50_200_ni_hi</v>
      </c>
      <c r="U55" s="4" t="str">
        <f t="shared" si="4"/>
        <v>MP3_MI_32.V4Lf_bc18.V4LrZ_bcr18.V4</v>
      </c>
      <c r="X55" s="4" t="s">
        <v>69</v>
      </c>
      <c r="Y55" s="8" t="str">
        <f t="shared" si="2"/>
        <v>MP3_MI_32_euk_hiseq</v>
      </c>
      <c r="AB55" s="4" t="s">
        <v>542</v>
      </c>
      <c r="AD55" s="8" t="str">
        <f t="shared" si="3"/>
        <v>May_P03_0001_50_200</v>
      </c>
    </row>
    <row r="56" spans="1:30">
      <c r="A56" s="6"/>
      <c r="B56" s="6"/>
      <c r="C56" s="4" t="s">
        <v>71</v>
      </c>
      <c r="D56" s="5">
        <v>24.71</v>
      </c>
      <c r="E56" s="4">
        <v>0.49399999999999999</v>
      </c>
      <c r="F56" s="4">
        <v>0.28499999999999998</v>
      </c>
      <c r="G56" s="1">
        <v>1.73</v>
      </c>
      <c r="H56" s="1">
        <v>3.69</v>
      </c>
      <c r="I56" s="4">
        <v>0.4</v>
      </c>
      <c r="J56" s="4">
        <v>3</v>
      </c>
      <c r="K56" s="4" t="s">
        <v>262</v>
      </c>
      <c r="L56" s="4" t="s">
        <v>311</v>
      </c>
      <c r="M56" s="4" t="s">
        <v>43</v>
      </c>
      <c r="N56" s="4" t="s">
        <v>47</v>
      </c>
      <c r="O56" s="4" t="s">
        <v>64</v>
      </c>
      <c r="P56" s="4" t="s">
        <v>74</v>
      </c>
      <c r="Q56" s="4">
        <v>65</v>
      </c>
      <c r="R56" s="4" t="s">
        <v>339</v>
      </c>
      <c r="S56" s="4" t="s">
        <v>460</v>
      </c>
      <c r="T56" s="4" t="str">
        <f t="shared" si="1"/>
        <v>May_P03_0015_0.4_3_ni_hi</v>
      </c>
      <c r="U56" s="4" t="str">
        <f t="shared" si="4"/>
        <v>MP3_NP_87.V4Lf_bc19.V4LrZ_bcr19.V4</v>
      </c>
      <c r="X56" s="4" t="s">
        <v>71</v>
      </c>
      <c r="Y56" s="8" t="str">
        <f t="shared" si="2"/>
        <v>MP3_NP_87_euk_hiseq</v>
      </c>
      <c r="AB56" s="4" t="s">
        <v>543</v>
      </c>
      <c r="AD56" s="8" t="str">
        <f t="shared" si="3"/>
        <v>May_P03_0015_0.4_3</v>
      </c>
    </row>
    <row r="57" spans="1:30">
      <c r="C57" s="4" t="s">
        <v>72</v>
      </c>
      <c r="D57" s="5">
        <v>68.709999999999994</v>
      </c>
      <c r="E57" s="4">
        <v>1.3740000000000001</v>
      </c>
      <c r="F57" s="4">
        <v>0.69799999999999995</v>
      </c>
      <c r="G57" s="1">
        <v>1.97</v>
      </c>
      <c r="H57" s="1">
        <v>2.84</v>
      </c>
      <c r="I57" s="4">
        <v>3</v>
      </c>
      <c r="J57" s="4">
        <v>10</v>
      </c>
      <c r="K57" s="4" t="s">
        <v>262</v>
      </c>
      <c r="L57" s="4" t="s">
        <v>311</v>
      </c>
      <c r="M57" s="4" t="s">
        <v>44</v>
      </c>
      <c r="N57" s="4" t="s">
        <v>49</v>
      </c>
      <c r="O57" s="4" t="s">
        <v>64</v>
      </c>
      <c r="P57" s="4" t="s">
        <v>74</v>
      </c>
      <c r="Q57" s="4">
        <v>65</v>
      </c>
      <c r="R57" s="4" t="s">
        <v>339</v>
      </c>
      <c r="S57" s="4" t="s">
        <v>460</v>
      </c>
      <c r="T57" s="4" t="str">
        <f t="shared" si="1"/>
        <v>May_P03_0015_3_10_ni_hi</v>
      </c>
      <c r="U57" s="4" t="str">
        <f t="shared" si="4"/>
        <v>MP3_NP_75.V4Lf_bc20.V4LrZ_bcr20.V4</v>
      </c>
      <c r="X57" s="4" t="s">
        <v>72</v>
      </c>
      <c r="Y57" s="8" t="str">
        <f t="shared" si="2"/>
        <v>MP3_NP_75_euk_hiseq</v>
      </c>
      <c r="AB57" s="4" t="s">
        <v>544</v>
      </c>
      <c r="AD57" s="8" t="str">
        <f t="shared" si="3"/>
        <v>May_P03_0015_3_10</v>
      </c>
    </row>
    <row r="58" spans="1:30">
      <c r="C58" s="4" t="s">
        <v>68</v>
      </c>
      <c r="D58" s="5">
        <v>324.60000000000002</v>
      </c>
      <c r="E58" s="4">
        <v>6.4930000000000003</v>
      </c>
      <c r="F58" s="4">
        <v>3.26</v>
      </c>
      <c r="G58" s="1">
        <v>1.99</v>
      </c>
      <c r="H58" s="1">
        <v>0.88</v>
      </c>
      <c r="I58" s="4">
        <v>10</v>
      </c>
      <c r="J58" s="4">
        <v>50</v>
      </c>
      <c r="K58" s="4" t="s">
        <v>262</v>
      </c>
      <c r="L58" s="4" t="s">
        <v>311</v>
      </c>
      <c r="M58" s="4" t="s">
        <v>12</v>
      </c>
      <c r="N58" s="4" t="s">
        <v>26</v>
      </c>
      <c r="O58" s="4" t="s">
        <v>249</v>
      </c>
      <c r="P58" s="4" t="s">
        <v>74</v>
      </c>
      <c r="Q58" s="4">
        <v>65</v>
      </c>
      <c r="R58" s="4" t="s">
        <v>339</v>
      </c>
      <c r="S58" s="4" t="s">
        <v>460</v>
      </c>
      <c r="T58" s="4" t="str">
        <f t="shared" si="1"/>
        <v>May_P03_0015_10_50_ni_hi</v>
      </c>
      <c r="U58" s="4" t="str">
        <f t="shared" si="4"/>
        <v>MP3_MI_31.V4Lf_bc1.V4LrZ_bcr1.V4</v>
      </c>
      <c r="X58" s="4" t="s">
        <v>68</v>
      </c>
      <c r="Y58" s="8" t="str">
        <f t="shared" si="2"/>
        <v>MP3_MI_31_euk_hiseq</v>
      </c>
      <c r="AB58" s="4" t="s">
        <v>545</v>
      </c>
      <c r="AD58" s="8" t="str">
        <f t="shared" si="3"/>
        <v>May_P03_0015_10_50</v>
      </c>
    </row>
    <row r="59" spans="1:30">
      <c r="C59" s="4" t="s">
        <v>73</v>
      </c>
      <c r="D59" s="5">
        <v>152</v>
      </c>
      <c r="E59" s="4">
        <v>3.04</v>
      </c>
      <c r="F59" s="4">
        <v>1.5860000000000001</v>
      </c>
      <c r="G59" s="1">
        <v>1.92</v>
      </c>
      <c r="H59" s="1">
        <v>1.47</v>
      </c>
      <c r="I59" s="4">
        <v>50</v>
      </c>
      <c r="J59" s="4">
        <v>200</v>
      </c>
      <c r="K59" s="4" t="s">
        <v>262</v>
      </c>
      <c r="L59" s="4" t="s">
        <v>311</v>
      </c>
      <c r="M59" s="4" t="s">
        <v>10</v>
      </c>
      <c r="N59" s="4" t="s">
        <v>11</v>
      </c>
      <c r="O59" s="4" t="s">
        <v>249</v>
      </c>
      <c r="P59" s="4" t="s">
        <v>74</v>
      </c>
      <c r="Q59" s="4">
        <v>65</v>
      </c>
      <c r="R59" s="4" t="s">
        <v>339</v>
      </c>
      <c r="S59" s="4" t="s">
        <v>460</v>
      </c>
      <c r="T59" s="4" t="str">
        <f t="shared" si="1"/>
        <v>May_P03_0015_50_200_ni_hi</v>
      </c>
      <c r="U59" s="4" t="str">
        <f t="shared" si="4"/>
        <v>MP3_MI_29.V4Lf_bc2.V4LrZ_bcr2.V4</v>
      </c>
      <c r="X59" s="4" t="s">
        <v>73</v>
      </c>
      <c r="Y59" s="8" t="str">
        <f t="shared" si="2"/>
        <v>MP3_MI_29_euk_hiseq</v>
      </c>
      <c r="AB59" s="4" t="s">
        <v>546</v>
      </c>
      <c r="AD59" s="8" t="str">
        <f t="shared" si="3"/>
        <v>May_P03_0015_50_200</v>
      </c>
    </row>
    <row r="60" spans="1:30">
      <c r="C60" s="4" t="s">
        <v>76</v>
      </c>
      <c r="D60" s="5">
        <v>13.2</v>
      </c>
      <c r="E60" s="4">
        <v>0.26400000000000001</v>
      </c>
      <c r="F60" s="4">
        <v>0.13600000000000001</v>
      </c>
      <c r="G60" s="1">
        <v>1.95</v>
      </c>
      <c r="H60" s="1">
        <v>2.2400000000000002</v>
      </c>
      <c r="I60" s="4">
        <v>10</v>
      </c>
      <c r="J60" s="4">
        <v>50</v>
      </c>
      <c r="K60" s="4" t="s">
        <v>262</v>
      </c>
      <c r="L60" s="4" t="s">
        <v>311</v>
      </c>
      <c r="M60" s="4" t="s">
        <v>13</v>
      </c>
      <c r="N60" s="4" t="s">
        <v>27</v>
      </c>
      <c r="O60" s="4" t="s">
        <v>249</v>
      </c>
      <c r="P60" s="4" t="s">
        <v>335</v>
      </c>
      <c r="Q60" s="4">
        <v>65</v>
      </c>
      <c r="R60" s="4" t="s">
        <v>334</v>
      </c>
      <c r="S60" s="4" t="s">
        <v>460</v>
      </c>
      <c r="T60" s="4" t="str">
        <f t="shared" si="1"/>
        <v>May_P03_0015_10_50_nh_hi</v>
      </c>
      <c r="U60" s="4" t="str">
        <f t="shared" si="4"/>
        <v>MP3_MI_47.V4Lf_bc3.V4LrZ_bcr3.V4</v>
      </c>
      <c r="X60" s="4" t="s">
        <v>76</v>
      </c>
      <c r="Y60" s="8" t="str">
        <f t="shared" si="2"/>
        <v>MP3_MI_47_euk_hiseq</v>
      </c>
      <c r="AB60" s="4" t="s">
        <v>547</v>
      </c>
      <c r="AD60" s="8" t="e">
        <f t="shared" si="3"/>
        <v>#VALUE!</v>
      </c>
    </row>
    <row r="61" spans="1:30">
      <c r="C61" s="4" t="s">
        <v>77</v>
      </c>
      <c r="D61" s="5">
        <v>22.01</v>
      </c>
      <c r="E61" s="4">
        <v>0.44</v>
      </c>
      <c r="F61" s="4">
        <v>0.23300000000000001</v>
      </c>
      <c r="G61" s="1">
        <v>1.89</v>
      </c>
      <c r="H61" s="1">
        <v>3.22</v>
      </c>
      <c r="I61" s="4">
        <v>50</v>
      </c>
      <c r="J61" s="4">
        <v>200</v>
      </c>
      <c r="K61" s="4" t="s">
        <v>262</v>
      </c>
      <c r="L61" s="4" t="s">
        <v>311</v>
      </c>
      <c r="M61" s="4" t="s">
        <v>14</v>
      </c>
      <c r="N61" s="4" t="s">
        <v>28</v>
      </c>
      <c r="O61" s="4" t="s">
        <v>249</v>
      </c>
      <c r="P61" s="4" t="s">
        <v>335</v>
      </c>
      <c r="Q61" s="4">
        <v>65</v>
      </c>
      <c r="R61" s="4" t="s">
        <v>334</v>
      </c>
      <c r="S61" s="4" t="s">
        <v>460</v>
      </c>
      <c r="T61" s="4" t="str">
        <f t="shared" si="1"/>
        <v>May_P03_0015_50_200_nh_hi</v>
      </c>
      <c r="U61" s="4" t="str">
        <f t="shared" si="4"/>
        <v>MP3_MI_45.V4Lf_bc4.V4LrZ_bcr4.V4</v>
      </c>
      <c r="X61" s="4" t="s">
        <v>77</v>
      </c>
      <c r="Y61" s="8" t="str">
        <f t="shared" si="2"/>
        <v>MP3_MI_45_euk_hiseq</v>
      </c>
      <c r="AB61" s="4" t="s">
        <v>548</v>
      </c>
      <c r="AD61" s="8" t="e">
        <f t="shared" si="3"/>
        <v>#VALUE!</v>
      </c>
    </row>
    <row r="62" spans="1:30">
      <c r="A62" s="6"/>
      <c r="B62" s="6"/>
      <c r="C62" s="4" t="s">
        <v>78</v>
      </c>
      <c r="D62" s="5">
        <v>13.49</v>
      </c>
      <c r="E62" s="4">
        <v>0.27</v>
      </c>
      <c r="F62" s="4">
        <v>0.152</v>
      </c>
      <c r="G62" s="1">
        <v>1.78</v>
      </c>
      <c r="H62" s="1">
        <v>5.24</v>
      </c>
      <c r="I62" s="4">
        <v>0.4</v>
      </c>
      <c r="J62" s="4">
        <v>3</v>
      </c>
      <c r="K62" s="4" t="s">
        <v>262</v>
      </c>
      <c r="L62" s="4" t="s">
        <v>312</v>
      </c>
      <c r="M62" s="4" t="s">
        <v>15</v>
      </c>
      <c r="N62" s="4" t="s">
        <v>29</v>
      </c>
      <c r="O62" s="4" t="s">
        <v>249</v>
      </c>
      <c r="P62" s="4" t="s">
        <v>74</v>
      </c>
      <c r="Q62" s="4">
        <v>65</v>
      </c>
      <c r="R62" s="4" t="s">
        <v>339</v>
      </c>
      <c r="S62" s="4" t="s">
        <v>460</v>
      </c>
      <c r="T62" s="4" t="str">
        <f t="shared" si="1"/>
        <v>May_P03_0447_0.4_3_ni_hi</v>
      </c>
      <c r="U62" s="4" t="str">
        <f t="shared" si="4"/>
        <v>MP3_NP_63.V4Lf_bc5.V4LrZ_bcr5.V4</v>
      </c>
      <c r="X62" s="4" t="s">
        <v>78</v>
      </c>
      <c r="Y62" s="8" t="str">
        <f t="shared" si="2"/>
        <v>MP3_NP_63_euk_hiseq</v>
      </c>
      <c r="AB62" s="4" t="s">
        <v>549</v>
      </c>
      <c r="AD62" s="8" t="str">
        <f t="shared" si="3"/>
        <v>May_P03_0447_0.4_3</v>
      </c>
    </row>
    <row r="63" spans="1:30">
      <c r="C63" s="4" t="s">
        <v>79</v>
      </c>
      <c r="D63" s="5">
        <v>16.95</v>
      </c>
      <c r="E63" s="4">
        <v>0.33900000000000002</v>
      </c>
      <c r="F63" s="4">
        <v>0.214</v>
      </c>
      <c r="G63" s="1">
        <v>1.58</v>
      </c>
      <c r="H63" s="1">
        <v>1.81</v>
      </c>
      <c r="I63" s="4">
        <v>3</v>
      </c>
      <c r="J63" s="4">
        <v>10</v>
      </c>
      <c r="K63" s="4" t="s">
        <v>262</v>
      </c>
      <c r="L63" s="4" t="s">
        <v>312</v>
      </c>
      <c r="M63" s="4" t="s">
        <v>45</v>
      </c>
      <c r="N63" s="4" t="s">
        <v>30</v>
      </c>
      <c r="O63" s="4" t="s">
        <v>249</v>
      </c>
      <c r="P63" s="4" t="s">
        <v>74</v>
      </c>
      <c r="Q63" s="4">
        <v>65</v>
      </c>
      <c r="R63" s="4" t="s">
        <v>339</v>
      </c>
      <c r="S63" s="4" t="s">
        <v>460</v>
      </c>
      <c r="T63" s="4" t="str">
        <f t="shared" si="1"/>
        <v>May_P03_0447_3_10_ni_hi</v>
      </c>
      <c r="U63" s="4" t="str">
        <f t="shared" si="4"/>
        <v>MP3_NP_59.V4Lf_bc6.V4LrZ_bcr7.V4</v>
      </c>
      <c r="X63" s="4" t="s">
        <v>79</v>
      </c>
      <c r="Y63" s="8" t="str">
        <f t="shared" si="2"/>
        <v>MP3_NP_59_euk_hiseq</v>
      </c>
      <c r="AB63" s="4" t="s">
        <v>550</v>
      </c>
      <c r="AD63" s="8" t="str">
        <f t="shared" si="3"/>
        <v>May_P03_0447_3_10</v>
      </c>
    </row>
    <row r="64" spans="1:30">
      <c r="C64" s="4" t="s">
        <v>80</v>
      </c>
      <c r="D64" s="5">
        <v>3.2709999999999999</v>
      </c>
      <c r="E64" s="4">
        <v>6.5000000000000002E-2</v>
      </c>
      <c r="F64" s="4">
        <v>4.9000000000000002E-2</v>
      </c>
      <c r="G64" s="1">
        <v>1.32</v>
      </c>
      <c r="H64" s="1">
        <v>-1.64</v>
      </c>
      <c r="I64" s="4">
        <v>10</v>
      </c>
      <c r="J64" s="4">
        <v>50</v>
      </c>
      <c r="K64" s="4" t="s">
        <v>262</v>
      </c>
      <c r="L64" s="4" t="s">
        <v>312</v>
      </c>
      <c r="M64" s="4" t="s">
        <v>16</v>
      </c>
      <c r="N64" s="4" t="s">
        <v>48</v>
      </c>
      <c r="O64" s="4" t="s">
        <v>249</v>
      </c>
      <c r="P64" s="4" t="s">
        <v>74</v>
      </c>
      <c r="Q64" s="4">
        <v>65</v>
      </c>
      <c r="R64" s="4" t="s">
        <v>339</v>
      </c>
      <c r="S64" s="4" t="s">
        <v>460</v>
      </c>
      <c r="T64" s="4" t="str">
        <f t="shared" si="1"/>
        <v>May_P03_0447_10_50_ni_hi</v>
      </c>
      <c r="U64" s="4" t="str">
        <f t="shared" si="4"/>
        <v>MP3_MI_41.V4Lf_bc7.V4LrZ_bcr6.V4</v>
      </c>
      <c r="X64" s="4" t="s">
        <v>80</v>
      </c>
      <c r="Y64" s="8" t="str">
        <f t="shared" si="2"/>
        <v>MP3_MI_41_euk_hiseq</v>
      </c>
      <c r="AB64" s="4" t="s">
        <v>551</v>
      </c>
      <c r="AD64" s="8" t="str">
        <f t="shared" si="3"/>
        <v>May_P03_0447_10_50</v>
      </c>
    </row>
    <row r="65" spans="1:30">
      <c r="C65" s="4" t="s">
        <v>81</v>
      </c>
      <c r="D65" s="5">
        <v>1.8380000000000001</v>
      </c>
      <c r="E65" s="4">
        <v>3.6999999999999998E-2</v>
      </c>
      <c r="F65" s="4">
        <v>1.2E-2</v>
      </c>
      <c r="G65" s="1">
        <v>3.04</v>
      </c>
      <c r="H65" s="1">
        <v>2.11</v>
      </c>
      <c r="I65" s="4">
        <v>50</v>
      </c>
      <c r="J65" s="4">
        <v>200</v>
      </c>
      <c r="K65" s="4" t="s">
        <v>262</v>
      </c>
      <c r="L65" s="4" t="s">
        <v>312</v>
      </c>
      <c r="M65" s="4" t="s">
        <v>17</v>
      </c>
      <c r="N65" s="4" t="s">
        <v>31</v>
      </c>
      <c r="O65" s="4" t="s">
        <v>249</v>
      </c>
      <c r="P65" s="4" t="s">
        <v>74</v>
      </c>
      <c r="Q65" s="4">
        <v>65</v>
      </c>
      <c r="R65" s="4" t="s">
        <v>339</v>
      </c>
      <c r="S65" s="4" t="s">
        <v>460</v>
      </c>
      <c r="T65" s="4" t="str">
        <f t="shared" si="1"/>
        <v>May_P03_0447_50_200_ni_hi</v>
      </c>
      <c r="U65" s="4" t="str">
        <f t="shared" si="4"/>
        <v>MP3_MI_39.V4Lf_bc8.V4LrZ_bcr8.V4</v>
      </c>
      <c r="X65" s="4" t="s">
        <v>81</v>
      </c>
      <c r="Y65" s="8" t="str">
        <f t="shared" si="2"/>
        <v>MP3_MI_39_euk_hiseq</v>
      </c>
      <c r="AB65" s="4" t="s">
        <v>552</v>
      </c>
      <c r="AD65" s="8" t="str">
        <f t="shared" si="3"/>
        <v>May_P03_0447_50_200</v>
      </c>
    </row>
    <row r="66" spans="1:30">
      <c r="A66" s="6"/>
      <c r="B66" s="6"/>
      <c r="C66" s="4" t="s">
        <v>82</v>
      </c>
      <c r="D66" s="5">
        <v>27.47</v>
      </c>
      <c r="E66" s="4">
        <v>0.54900000000000004</v>
      </c>
      <c r="F66" s="4">
        <v>0.28499999999999998</v>
      </c>
      <c r="G66" s="1">
        <v>1.93</v>
      </c>
      <c r="H66" s="1">
        <v>4.43</v>
      </c>
      <c r="I66" s="4">
        <v>0.4</v>
      </c>
      <c r="J66" s="4">
        <v>3</v>
      </c>
      <c r="K66" s="4" t="s">
        <v>262</v>
      </c>
      <c r="L66" s="4" t="s">
        <v>313</v>
      </c>
      <c r="M66" s="4" t="s">
        <v>18</v>
      </c>
      <c r="N66" s="4" t="s">
        <v>32</v>
      </c>
      <c r="O66" s="4" t="s">
        <v>249</v>
      </c>
      <c r="P66" s="4" t="s">
        <v>74</v>
      </c>
      <c r="Q66" s="4">
        <v>65</v>
      </c>
      <c r="R66" s="4" t="s">
        <v>339</v>
      </c>
      <c r="S66" s="4" t="s">
        <v>460</v>
      </c>
      <c r="T66" s="4" t="str">
        <f t="shared" si="1"/>
        <v>May_P04_0001_0.4_3_ni_hi</v>
      </c>
      <c r="U66" s="4" t="str">
        <f t="shared" ref="U66:U97" si="5">CONCATENATE(C66,".",M66,".",N66,".V4")</f>
        <v>MP3_NP_118.V4Lf_bc9.V4LrZ_bcr9.V4</v>
      </c>
      <c r="X66" s="4" t="s">
        <v>82</v>
      </c>
      <c r="Y66" s="8" t="str">
        <f t="shared" si="2"/>
        <v>MP3_NP_118_euk_hiseq</v>
      </c>
      <c r="AB66" s="4" t="s">
        <v>553</v>
      </c>
      <c r="AD66" s="8" t="str">
        <f t="shared" si="3"/>
        <v>May_P04_0001_0.4_3</v>
      </c>
    </row>
    <row r="67" spans="1:30">
      <c r="A67" s="6"/>
      <c r="B67" s="6"/>
      <c r="C67" s="4" t="s">
        <v>83</v>
      </c>
      <c r="D67" s="5">
        <v>63.81</v>
      </c>
      <c r="E67" s="4">
        <v>1.276</v>
      </c>
      <c r="F67" s="4">
        <v>0.69099999999999995</v>
      </c>
      <c r="G67" s="1">
        <v>1.85</v>
      </c>
      <c r="H67" s="1">
        <v>2.61</v>
      </c>
      <c r="I67" s="4">
        <v>3</v>
      </c>
      <c r="J67" s="4">
        <v>10</v>
      </c>
      <c r="K67" s="4" t="s">
        <v>262</v>
      </c>
      <c r="L67" s="4" t="s">
        <v>313</v>
      </c>
      <c r="M67" s="4" t="s">
        <v>19</v>
      </c>
      <c r="N67" s="4" t="s">
        <v>34</v>
      </c>
      <c r="O67" s="4" t="s">
        <v>249</v>
      </c>
      <c r="P67" s="4" t="s">
        <v>74</v>
      </c>
      <c r="Q67" s="4">
        <v>65</v>
      </c>
      <c r="R67" s="4" t="s">
        <v>339</v>
      </c>
      <c r="S67" s="4" t="s">
        <v>460</v>
      </c>
      <c r="T67" s="4" t="str">
        <f t="shared" ref="T67:T130" si="6">CONCATENATE(L67,"_",I67,"_",J67,"_",R67,"_",S67)</f>
        <v>May_P04_0001_3_10_ni_hi</v>
      </c>
      <c r="U67" s="4" t="str">
        <f t="shared" si="5"/>
        <v>MP3_NP_114.V4Lf_bc10.V4LrZ_bcr10.V4</v>
      </c>
      <c r="X67" s="4" t="s">
        <v>83</v>
      </c>
      <c r="Y67" s="8" t="str">
        <f t="shared" ref="Y67:Y130" si="7">CONCATENATE(X67,"_euk_hiseq")</f>
        <v>MP3_NP_114_euk_hiseq</v>
      </c>
      <c r="AB67" s="4" t="s">
        <v>554</v>
      </c>
      <c r="AD67" s="8" t="str">
        <f t="shared" ref="AD67:AD130" si="8">LEFT(AB67,FIND("_ni",AB67)-1)</f>
        <v>May_P04_0001_3_10</v>
      </c>
    </row>
    <row r="68" spans="1:30">
      <c r="C68" s="4" t="s">
        <v>84</v>
      </c>
      <c r="D68" s="5">
        <v>6.2270000000000003</v>
      </c>
      <c r="E68" s="4">
        <v>0.125</v>
      </c>
      <c r="F68" s="4">
        <v>8.5000000000000006E-2</v>
      </c>
      <c r="G68" s="1">
        <v>1.47</v>
      </c>
      <c r="H68" s="1">
        <v>4.91</v>
      </c>
      <c r="I68" s="4">
        <v>10</v>
      </c>
      <c r="J68" s="4">
        <v>50</v>
      </c>
      <c r="K68" s="4" t="s">
        <v>262</v>
      </c>
      <c r="L68" s="4" t="s">
        <v>313</v>
      </c>
      <c r="M68" s="4" t="s">
        <v>20</v>
      </c>
      <c r="N68" s="4" t="s">
        <v>34</v>
      </c>
      <c r="O68" s="4" t="s">
        <v>249</v>
      </c>
      <c r="P68" s="4" t="s">
        <v>74</v>
      </c>
      <c r="Q68" s="4">
        <v>65</v>
      </c>
      <c r="R68" s="4" t="s">
        <v>339</v>
      </c>
      <c r="S68" s="4" t="s">
        <v>460</v>
      </c>
      <c r="T68" s="4" t="str">
        <f t="shared" si="6"/>
        <v>May_P04_0001_10_50_ni_hi</v>
      </c>
      <c r="U68" s="4" t="str">
        <f t="shared" si="5"/>
        <v>MP3_MI_65.V4Lf_bc11.V4LrZ_bcr10.V4</v>
      </c>
      <c r="X68" s="4" t="s">
        <v>84</v>
      </c>
      <c r="Y68" s="8" t="str">
        <f t="shared" si="7"/>
        <v>MP3_MI_65_euk_hiseq</v>
      </c>
      <c r="AB68" s="4" t="s">
        <v>555</v>
      </c>
      <c r="AD68" s="8" t="str">
        <f t="shared" si="8"/>
        <v>May_P04_0001_10_50</v>
      </c>
    </row>
    <row r="69" spans="1:30">
      <c r="C69" s="4" t="s">
        <v>85</v>
      </c>
      <c r="D69" s="5">
        <v>9.7210000000000001</v>
      </c>
      <c r="E69" s="4">
        <v>0.19400000000000001</v>
      </c>
      <c r="F69" s="4">
        <v>0.11</v>
      </c>
      <c r="G69" s="1">
        <v>1.77</v>
      </c>
      <c r="H69" s="1">
        <v>1.46</v>
      </c>
      <c r="I69" s="4">
        <v>50</v>
      </c>
      <c r="J69" s="4">
        <v>200</v>
      </c>
      <c r="K69" s="4" t="s">
        <v>262</v>
      </c>
      <c r="L69" s="4" t="s">
        <v>313</v>
      </c>
      <c r="M69" s="4" t="s">
        <v>21</v>
      </c>
      <c r="N69" s="4" t="s">
        <v>35</v>
      </c>
      <c r="O69" s="4" t="s">
        <v>249</v>
      </c>
      <c r="P69" s="4" t="s">
        <v>74</v>
      </c>
      <c r="Q69" s="4">
        <v>65</v>
      </c>
      <c r="R69" s="4" t="s">
        <v>339</v>
      </c>
      <c r="S69" s="4" t="s">
        <v>460</v>
      </c>
      <c r="T69" s="4" t="str">
        <f t="shared" si="6"/>
        <v>May_P04_0001_50_200_ni_hi</v>
      </c>
      <c r="U69" s="4" t="str">
        <f t="shared" si="5"/>
        <v>MP3_MI_63.V4Lf_bc12.V4LrZ_bcr12.V4</v>
      </c>
      <c r="X69" s="4" t="s">
        <v>85</v>
      </c>
      <c r="Y69" s="8" t="str">
        <f t="shared" si="7"/>
        <v>MP3_MI_63_euk_hiseq</v>
      </c>
      <c r="AB69" s="4" t="s">
        <v>556</v>
      </c>
      <c r="AD69" s="8" t="str">
        <f t="shared" si="8"/>
        <v>May_P04_0001_50_200</v>
      </c>
    </row>
    <row r="70" spans="1:30">
      <c r="C70" s="4" t="s">
        <v>86</v>
      </c>
      <c r="D70" s="5">
        <v>17.8</v>
      </c>
      <c r="E70" s="4">
        <v>0.35599999999999998</v>
      </c>
      <c r="F70" s="4">
        <v>0.17799999999999999</v>
      </c>
      <c r="G70" s="1">
        <v>2</v>
      </c>
      <c r="H70" s="1">
        <v>29.58</v>
      </c>
      <c r="I70" s="4">
        <v>0.4</v>
      </c>
      <c r="J70" s="4">
        <v>3</v>
      </c>
      <c r="K70" s="4" t="s">
        <v>262</v>
      </c>
      <c r="L70" s="4" t="s">
        <v>314</v>
      </c>
      <c r="M70" s="4" t="s">
        <v>22</v>
      </c>
      <c r="N70" s="4" t="s">
        <v>36</v>
      </c>
      <c r="O70" s="4" t="s">
        <v>249</v>
      </c>
      <c r="P70" s="4" t="s">
        <v>74</v>
      </c>
      <c r="Q70" s="4">
        <v>65</v>
      </c>
      <c r="R70" s="4" t="s">
        <v>339</v>
      </c>
      <c r="S70" s="4" t="s">
        <v>460</v>
      </c>
      <c r="T70" s="4" t="str">
        <f t="shared" si="6"/>
        <v>May_P04_0015_0.4_3_ni_hi</v>
      </c>
      <c r="U70" s="4" t="str">
        <f t="shared" si="5"/>
        <v>MP3_NP_71.V4Lf_bc13.V4LrZ_bcr13.V4</v>
      </c>
      <c r="X70" s="4" t="s">
        <v>86</v>
      </c>
      <c r="Y70" s="8" t="str">
        <f t="shared" si="7"/>
        <v>MP3_NP_71_euk_hiseq</v>
      </c>
      <c r="AB70" s="4" t="s">
        <v>557</v>
      </c>
      <c r="AD70" s="8" t="str">
        <f t="shared" si="8"/>
        <v>May_P04_0015_0.4_3</v>
      </c>
    </row>
    <row r="71" spans="1:30">
      <c r="C71" s="4" t="s">
        <v>87</v>
      </c>
      <c r="D71" s="5">
        <v>83.17</v>
      </c>
      <c r="E71" s="4">
        <v>1.663</v>
      </c>
      <c r="F71" s="4">
        <v>0.85699999999999998</v>
      </c>
      <c r="G71" s="1">
        <v>1.94</v>
      </c>
      <c r="H71" s="1">
        <v>2.23</v>
      </c>
      <c r="I71" s="4">
        <v>3</v>
      </c>
      <c r="J71" s="4">
        <v>10</v>
      </c>
      <c r="K71" s="4" t="s">
        <v>262</v>
      </c>
      <c r="L71" s="4" t="s">
        <v>314</v>
      </c>
      <c r="M71" s="4" t="s">
        <v>23</v>
      </c>
      <c r="N71" s="4" t="s">
        <v>37</v>
      </c>
      <c r="O71" s="4" t="s">
        <v>249</v>
      </c>
      <c r="P71" s="4" t="s">
        <v>74</v>
      </c>
      <c r="Q71" s="4">
        <v>65</v>
      </c>
      <c r="R71" s="4" t="s">
        <v>339</v>
      </c>
      <c r="S71" s="4" t="s">
        <v>460</v>
      </c>
      <c r="T71" s="4" t="str">
        <f t="shared" si="6"/>
        <v>May_P04_0015_3_10_ni_hi</v>
      </c>
      <c r="U71" s="4" t="str">
        <f t="shared" si="5"/>
        <v>MP3_NP_67.V4Lf_bc14.V4LrZ_bcr14.V4</v>
      </c>
      <c r="X71" s="4" t="s">
        <v>87</v>
      </c>
      <c r="Y71" s="8" t="str">
        <f t="shared" si="7"/>
        <v>MP3_NP_67_euk_hiseq</v>
      </c>
      <c r="AB71" s="4" t="s">
        <v>558</v>
      </c>
      <c r="AD71" s="8" t="str">
        <f t="shared" si="8"/>
        <v>May_P04_0015_3_10</v>
      </c>
    </row>
    <row r="72" spans="1:30">
      <c r="C72" s="4" t="s">
        <v>88</v>
      </c>
      <c r="D72" s="5">
        <v>51.32</v>
      </c>
      <c r="E72" s="4">
        <v>1.026</v>
      </c>
      <c r="F72" s="4">
        <v>0.78200000000000003</v>
      </c>
      <c r="G72" s="1">
        <v>1.31</v>
      </c>
      <c r="H72" s="1">
        <v>0.98</v>
      </c>
      <c r="I72" s="4">
        <v>10</v>
      </c>
      <c r="J72" s="4">
        <v>50</v>
      </c>
      <c r="K72" s="4" t="s">
        <v>262</v>
      </c>
      <c r="L72" s="4" t="s">
        <v>314</v>
      </c>
      <c r="M72" s="4" t="s">
        <v>24</v>
      </c>
      <c r="N72" s="4" t="s">
        <v>38</v>
      </c>
      <c r="O72" s="4" t="s">
        <v>249</v>
      </c>
      <c r="P72" s="4" t="s">
        <v>74</v>
      </c>
      <c r="Q72" s="4">
        <v>65</v>
      </c>
      <c r="R72" s="4" t="s">
        <v>339</v>
      </c>
      <c r="S72" s="4" t="s">
        <v>460</v>
      </c>
      <c r="T72" s="4" t="str">
        <f t="shared" si="6"/>
        <v>May_P04_0015_10_50_ni_hi</v>
      </c>
      <c r="U72" s="4" t="str">
        <f t="shared" si="5"/>
        <v>MP3_MI_69.V4Lf_bc15.V4LrZ_bcr15.V4</v>
      </c>
      <c r="X72" s="4" t="s">
        <v>88</v>
      </c>
      <c r="Y72" s="8" t="str">
        <f t="shared" si="7"/>
        <v>MP3_MI_69_euk_hiseq</v>
      </c>
      <c r="AB72" s="4" t="s">
        <v>559</v>
      </c>
      <c r="AD72" s="8" t="str">
        <f t="shared" si="8"/>
        <v>May_P04_0015_10_50</v>
      </c>
    </row>
    <row r="73" spans="1:30">
      <c r="C73" s="4" t="s">
        <v>89</v>
      </c>
      <c r="D73" s="5">
        <v>43.24</v>
      </c>
      <c r="E73" s="4">
        <v>0.86499999999999999</v>
      </c>
      <c r="F73" s="4">
        <v>0.48199999999999998</v>
      </c>
      <c r="G73" s="1">
        <v>1.79</v>
      </c>
      <c r="H73" s="1">
        <v>2.0699999999999998</v>
      </c>
      <c r="I73" s="4">
        <v>50</v>
      </c>
      <c r="J73" s="4">
        <v>200</v>
      </c>
      <c r="K73" s="4" t="s">
        <v>262</v>
      </c>
      <c r="L73" s="4" t="s">
        <v>314</v>
      </c>
      <c r="M73" s="4" t="s">
        <v>25</v>
      </c>
      <c r="N73" s="4" t="s">
        <v>39</v>
      </c>
      <c r="O73" s="4" t="s">
        <v>249</v>
      </c>
      <c r="P73" s="4" t="s">
        <v>74</v>
      </c>
      <c r="Q73" s="4">
        <v>65</v>
      </c>
      <c r="R73" s="4" t="s">
        <v>339</v>
      </c>
      <c r="S73" s="4" t="s">
        <v>460</v>
      </c>
      <c r="T73" s="4" t="str">
        <f t="shared" si="6"/>
        <v>May_P04_0015_50_200_ni_hi</v>
      </c>
      <c r="U73" s="4" t="str">
        <f t="shared" si="5"/>
        <v>MP3_MI_67.V4Lf_bc16.V4LrZ_bcr16.V4</v>
      </c>
      <c r="X73" s="4" t="s">
        <v>89</v>
      </c>
      <c r="Y73" s="8" t="str">
        <f t="shared" si="7"/>
        <v>MP3_MI_67_euk_hiseq</v>
      </c>
      <c r="AB73" s="4" t="s">
        <v>560</v>
      </c>
      <c r="AD73" s="8" t="str">
        <f t="shared" si="8"/>
        <v>May_P04_0015_50_200</v>
      </c>
    </row>
    <row r="74" spans="1:30">
      <c r="C74" s="4" t="s">
        <v>90</v>
      </c>
      <c r="D74" s="5">
        <v>5.2039999999999997</v>
      </c>
      <c r="E74" s="4">
        <v>0.104</v>
      </c>
      <c r="F74" s="4">
        <v>9.5000000000000001E-2</v>
      </c>
      <c r="G74" s="1">
        <v>1.1000000000000001</v>
      </c>
      <c r="H74" s="1">
        <v>1.75</v>
      </c>
      <c r="I74" s="4">
        <v>10</v>
      </c>
      <c r="J74" s="4">
        <v>50</v>
      </c>
      <c r="K74" s="4" t="s">
        <v>262</v>
      </c>
      <c r="L74" s="4" t="s">
        <v>314</v>
      </c>
      <c r="M74" s="4" t="s">
        <v>14</v>
      </c>
      <c r="N74" s="4" t="s">
        <v>28</v>
      </c>
      <c r="O74" s="4" t="s">
        <v>41</v>
      </c>
      <c r="P74" s="4" t="s">
        <v>335</v>
      </c>
      <c r="Q74" s="4">
        <v>65</v>
      </c>
      <c r="R74" s="4" t="s">
        <v>334</v>
      </c>
      <c r="S74" s="4" t="s">
        <v>460</v>
      </c>
      <c r="T74" s="4" t="str">
        <f t="shared" si="6"/>
        <v>May_P04_0015_10_50_nh_hi</v>
      </c>
      <c r="U74" s="4" t="str">
        <f t="shared" si="5"/>
        <v>MP3_MI_75.V4Lf_bc4.V4LrZ_bcr4.V4</v>
      </c>
      <c r="X74" s="4" t="s">
        <v>90</v>
      </c>
      <c r="Y74" s="8" t="str">
        <f t="shared" si="7"/>
        <v>MP3_MI_75_euk_hiseq</v>
      </c>
      <c r="AB74" s="4" t="s">
        <v>561</v>
      </c>
      <c r="AD74" s="8" t="e">
        <f t="shared" si="8"/>
        <v>#VALUE!</v>
      </c>
    </row>
    <row r="75" spans="1:30">
      <c r="C75" s="4" t="s">
        <v>478</v>
      </c>
      <c r="D75" s="5">
        <v>18.66</v>
      </c>
      <c r="E75" s="4">
        <v>0.373</v>
      </c>
      <c r="F75" s="4">
        <v>0.216</v>
      </c>
      <c r="G75" s="1">
        <v>1.73</v>
      </c>
      <c r="H75" s="1">
        <v>2.88</v>
      </c>
      <c r="I75" s="4">
        <v>50</v>
      </c>
      <c r="J75" s="4">
        <v>200</v>
      </c>
      <c r="K75" s="4" t="s">
        <v>262</v>
      </c>
      <c r="L75" s="4" t="s">
        <v>314</v>
      </c>
      <c r="M75" s="4" t="s">
        <v>42</v>
      </c>
      <c r="N75" s="4" t="s">
        <v>46</v>
      </c>
      <c r="O75" s="4" t="s">
        <v>249</v>
      </c>
      <c r="P75" s="4" t="s">
        <v>335</v>
      </c>
      <c r="Q75" s="4">
        <v>65</v>
      </c>
      <c r="R75" s="4" t="s">
        <v>334</v>
      </c>
      <c r="S75" s="4" t="s">
        <v>460</v>
      </c>
      <c r="T75" s="4" t="str">
        <f t="shared" si="6"/>
        <v>May_P04_0015_50_200_nh_hi</v>
      </c>
      <c r="U75" s="4" t="str">
        <f t="shared" si="5"/>
        <v>MP3_MI_71.V4Lf_bc18.V4LrZ_bcr18.V4</v>
      </c>
      <c r="X75" s="4" t="s">
        <v>91</v>
      </c>
      <c r="Y75" s="8" t="str">
        <f t="shared" si="7"/>
        <v>MP3_MI_73_euk_hiseq</v>
      </c>
      <c r="AB75" s="4" t="s">
        <v>562</v>
      </c>
      <c r="AD75" s="8" t="e">
        <f t="shared" si="8"/>
        <v>#VALUE!</v>
      </c>
    </row>
    <row r="76" spans="1:30">
      <c r="A76" s="6"/>
      <c r="B76" s="6"/>
      <c r="C76" s="4" t="s">
        <v>92</v>
      </c>
      <c r="D76" s="5">
        <v>4.9640000000000004</v>
      </c>
      <c r="E76" s="4">
        <v>9.9000000000000005E-2</v>
      </c>
      <c r="F76" s="4">
        <v>0.10299999999999999</v>
      </c>
      <c r="G76" s="1">
        <v>0.96</v>
      </c>
      <c r="H76" s="1">
        <v>-0.49</v>
      </c>
      <c r="I76" s="4">
        <v>0.4</v>
      </c>
      <c r="J76" s="4">
        <v>3</v>
      </c>
      <c r="K76" s="4" t="s">
        <v>262</v>
      </c>
      <c r="L76" s="4" t="s">
        <v>315</v>
      </c>
      <c r="M76" s="4" t="s">
        <v>43</v>
      </c>
      <c r="N76" s="4" t="s">
        <v>47</v>
      </c>
      <c r="O76" s="4" t="s">
        <v>249</v>
      </c>
      <c r="P76" s="4" t="s">
        <v>74</v>
      </c>
      <c r="Q76" s="4">
        <v>65</v>
      </c>
      <c r="R76" s="4" t="s">
        <v>339</v>
      </c>
      <c r="S76" s="4" t="s">
        <v>460</v>
      </c>
      <c r="T76" s="4" t="str">
        <f t="shared" si="6"/>
        <v>May_P04_0500_0.4_3_ni_hi</v>
      </c>
      <c r="U76" s="4" t="str">
        <f t="shared" si="5"/>
        <v>MP3_NP_111.V4Lf_bc19.V4LrZ_bcr19.V4</v>
      </c>
      <c r="X76" s="4" t="s">
        <v>92</v>
      </c>
      <c r="Y76" s="8" t="str">
        <f t="shared" si="7"/>
        <v>MP3_NP_111_euk_hiseq</v>
      </c>
      <c r="AB76" s="4" t="s">
        <v>563</v>
      </c>
      <c r="AD76" s="8" t="str">
        <f t="shared" si="8"/>
        <v>May_P04_0500_0.4_3</v>
      </c>
    </row>
    <row r="77" spans="1:30">
      <c r="A77" s="6"/>
      <c r="B77" s="6"/>
      <c r="C77" s="4" t="s">
        <v>93</v>
      </c>
      <c r="D77" s="5">
        <v>16.86</v>
      </c>
      <c r="E77" s="4">
        <v>0.33700000000000002</v>
      </c>
      <c r="F77" s="4">
        <v>0.20599999999999999</v>
      </c>
      <c r="G77" s="1">
        <v>1.64</v>
      </c>
      <c r="H77" s="1">
        <v>8.39</v>
      </c>
      <c r="I77" s="4">
        <v>3</v>
      </c>
      <c r="J77" s="4">
        <v>10</v>
      </c>
      <c r="K77" s="4" t="s">
        <v>262</v>
      </c>
      <c r="L77" s="4" t="s">
        <v>315</v>
      </c>
      <c r="M77" s="4" t="s">
        <v>44</v>
      </c>
      <c r="N77" s="4" t="s">
        <v>49</v>
      </c>
      <c r="O77" s="4" t="s">
        <v>249</v>
      </c>
      <c r="P77" s="4" t="s">
        <v>74</v>
      </c>
      <c r="Q77" s="4">
        <v>65</v>
      </c>
      <c r="R77" s="4" t="s">
        <v>339</v>
      </c>
      <c r="S77" s="4" t="s">
        <v>460</v>
      </c>
      <c r="T77" s="4" t="str">
        <f t="shared" si="6"/>
        <v>May_P04_0500_3_10_ni_hi</v>
      </c>
      <c r="U77" s="4" t="str">
        <f t="shared" si="5"/>
        <v>MP3_NP_107.V4Lf_bc20.V4LrZ_bcr20.V4</v>
      </c>
      <c r="X77" s="4" t="s">
        <v>93</v>
      </c>
      <c r="Y77" s="8" t="str">
        <f t="shared" si="7"/>
        <v>MP3_NP_107_euk_hiseq</v>
      </c>
      <c r="AB77" s="4" t="s">
        <v>564</v>
      </c>
      <c r="AD77" s="8" t="str">
        <f t="shared" si="8"/>
        <v>May_P04_0500_3_10</v>
      </c>
    </row>
    <row r="78" spans="1:30">
      <c r="C78" s="4" t="s">
        <v>94</v>
      </c>
      <c r="D78" s="5">
        <v>12.01</v>
      </c>
      <c r="E78" s="4">
        <v>0.24</v>
      </c>
      <c r="F78" s="4">
        <v>0.17299999999999999</v>
      </c>
      <c r="G78" s="1">
        <v>1.39</v>
      </c>
      <c r="H78" s="1">
        <v>0.73</v>
      </c>
      <c r="I78" s="4">
        <v>10</v>
      </c>
      <c r="J78" s="4">
        <v>50</v>
      </c>
      <c r="K78" s="4" t="s">
        <v>262</v>
      </c>
      <c r="L78" s="4" t="s">
        <v>315</v>
      </c>
      <c r="M78" s="4" t="s">
        <v>12</v>
      </c>
      <c r="N78" s="4" t="s">
        <v>26</v>
      </c>
      <c r="O78" s="4" t="s">
        <v>250</v>
      </c>
      <c r="P78" s="4" t="s">
        <v>74</v>
      </c>
      <c r="Q78" s="4">
        <v>65</v>
      </c>
      <c r="R78" s="4" t="s">
        <v>339</v>
      </c>
      <c r="S78" s="4" t="s">
        <v>460</v>
      </c>
      <c r="T78" s="4" t="str">
        <f t="shared" si="6"/>
        <v>May_P04_0500_10_50_ni_hi</v>
      </c>
      <c r="U78" s="4" t="str">
        <f t="shared" si="5"/>
        <v>MP3_MI_59.V4Lf_bc1.V4LrZ_bcr1.V4</v>
      </c>
      <c r="X78" s="4" t="s">
        <v>94</v>
      </c>
      <c r="Y78" s="8" t="str">
        <f t="shared" si="7"/>
        <v>MP3_MI_59_euk_hiseq</v>
      </c>
      <c r="AB78" s="4" t="s">
        <v>565</v>
      </c>
      <c r="AD78" s="8" t="str">
        <f t="shared" si="8"/>
        <v>May_P04_0500_10_50</v>
      </c>
    </row>
    <row r="79" spans="1:30">
      <c r="C79" s="4" t="s">
        <v>95</v>
      </c>
      <c r="D79" s="5">
        <v>2.7509999999999999</v>
      </c>
      <c r="E79" s="4">
        <v>5.5E-2</v>
      </c>
      <c r="F79" s="4">
        <v>3.4000000000000002E-2</v>
      </c>
      <c r="G79" s="1">
        <v>1.6</v>
      </c>
      <c r="H79" s="1">
        <v>10.31</v>
      </c>
      <c r="I79" s="4">
        <v>50</v>
      </c>
      <c r="J79" s="4">
        <v>200</v>
      </c>
      <c r="K79" s="4" t="s">
        <v>262</v>
      </c>
      <c r="L79" s="4" t="s">
        <v>315</v>
      </c>
      <c r="M79" s="4" t="s">
        <v>10</v>
      </c>
      <c r="N79" s="4" t="s">
        <v>11</v>
      </c>
      <c r="O79" s="4" t="s">
        <v>250</v>
      </c>
      <c r="P79" s="4" t="s">
        <v>74</v>
      </c>
      <c r="Q79" s="4">
        <v>65</v>
      </c>
      <c r="R79" s="4" t="s">
        <v>339</v>
      </c>
      <c r="S79" s="4" t="s">
        <v>460</v>
      </c>
      <c r="T79" s="4" t="str">
        <f t="shared" si="6"/>
        <v>May_P04_0500_50_200_ni_hi</v>
      </c>
      <c r="U79" s="4" t="str">
        <f t="shared" si="5"/>
        <v>MP3_MI_57.V4Lf_bc2.V4LrZ_bcr2.V4</v>
      </c>
      <c r="X79" s="4" t="s">
        <v>95</v>
      </c>
      <c r="Y79" s="8" t="str">
        <f t="shared" si="7"/>
        <v>MP3_MI_57_euk_hiseq</v>
      </c>
      <c r="AB79" s="4" t="s">
        <v>566</v>
      </c>
      <c r="AD79" s="8" t="str">
        <f t="shared" si="8"/>
        <v>May_P04_0500_50_200</v>
      </c>
    </row>
    <row r="80" spans="1:30">
      <c r="C80" s="4" t="s">
        <v>96</v>
      </c>
      <c r="D80" s="5">
        <v>6.5140000000000002</v>
      </c>
      <c r="E80" s="4">
        <v>0.13</v>
      </c>
      <c r="F80" s="4">
        <v>6.8000000000000005E-2</v>
      </c>
      <c r="G80" s="1">
        <v>1.93</v>
      </c>
      <c r="H80" s="1">
        <v>4.1500000000000004</v>
      </c>
      <c r="I80" s="4">
        <v>0.4</v>
      </c>
      <c r="J80" s="4">
        <v>3</v>
      </c>
      <c r="K80" s="4" t="s">
        <v>262</v>
      </c>
      <c r="L80" s="4" t="s">
        <v>316</v>
      </c>
      <c r="M80" s="4" t="s">
        <v>13</v>
      </c>
      <c r="N80" s="4" t="s">
        <v>27</v>
      </c>
      <c r="O80" s="4" t="s">
        <v>250</v>
      </c>
      <c r="P80" s="4" t="s">
        <v>74</v>
      </c>
      <c r="Q80" s="4">
        <v>65</v>
      </c>
      <c r="R80" s="4" t="s">
        <v>339</v>
      </c>
      <c r="S80" s="4" t="s">
        <v>460</v>
      </c>
      <c r="T80" s="4" t="str">
        <f t="shared" si="6"/>
        <v>May_P04_1000_0.4_3_ni_hi</v>
      </c>
      <c r="U80" s="4" t="str">
        <f t="shared" si="5"/>
        <v>MP3_NP_103.V4Lf_bc3.V4LrZ_bcr3.V4</v>
      </c>
      <c r="X80" s="4" t="s">
        <v>96</v>
      </c>
      <c r="Y80" s="8" t="str">
        <f t="shared" si="7"/>
        <v>MP3_NP_103_euk_hiseq</v>
      </c>
      <c r="AB80" s="4" t="s">
        <v>567</v>
      </c>
      <c r="AD80" s="8" t="str">
        <f t="shared" si="8"/>
        <v>May_P04_1000_0.4_3</v>
      </c>
    </row>
    <row r="81" spans="1:30">
      <c r="A81" s="6"/>
      <c r="B81" s="6"/>
      <c r="C81" s="4" t="s">
        <v>98</v>
      </c>
      <c r="D81" s="5">
        <v>9.6690000000000005</v>
      </c>
      <c r="E81" s="4">
        <v>0.193</v>
      </c>
      <c r="F81" s="4">
        <v>0.108</v>
      </c>
      <c r="G81" s="1">
        <v>1.79</v>
      </c>
      <c r="H81" s="1">
        <v>-1.77</v>
      </c>
      <c r="I81" s="4">
        <v>3</v>
      </c>
      <c r="J81" s="4">
        <v>10</v>
      </c>
      <c r="K81" s="4" t="s">
        <v>262</v>
      </c>
      <c r="L81" s="4" t="s">
        <v>316</v>
      </c>
      <c r="M81" s="4" t="s">
        <v>14</v>
      </c>
      <c r="N81" s="4" t="s">
        <v>28</v>
      </c>
      <c r="O81" s="4" t="s">
        <v>250</v>
      </c>
      <c r="P81" s="4" t="s">
        <v>74</v>
      </c>
      <c r="Q81" s="4">
        <v>65</v>
      </c>
      <c r="R81" s="4" t="s">
        <v>339</v>
      </c>
      <c r="S81" s="4" t="s">
        <v>460</v>
      </c>
      <c r="T81" s="4" t="str">
        <f t="shared" si="6"/>
        <v>May_P04_1000_3_10_ni_hi</v>
      </c>
      <c r="U81" s="4" t="str">
        <f t="shared" si="5"/>
        <v>MP3_NP_99.V4Lf_bc4.V4LrZ_bcr4.V4</v>
      </c>
      <c r="X81" s="4" t="s">
        <v>98</v>
      </c>
      <c r="Y81" s="8" t="str">
        <f t="shared" si="7"/>
        <v>MP3_NP_99_euk_hiseq</v>
      </c>
      <c r="AB81" s="4" t="s">
        <v>568</v>
      </c>
      <c r="AD81" s="8" t="str">
        <f t="shared" si="8"/>
        <v>May_P04_1000_3_10</v>
      </c>
    </row>
    <row r="82" spans="1:30">
      <c r="C82" s="4" t="s">
        <v>99</v>
      </c>
      <c r="D82" s="5">
        <v>6.6680000000000001</v>
      </c>
      <c r="E82" s="4">
        <v>0.13300000000000001</v>
      </c>
      <c r="F82" s="4">
        <v>0.10100000000000001</v>
      </c>
      <c r="G82" s="1">
        <v>1.31</v>
      </c>
      <c r="H82" s="1">
        <v>0.61</v>
      </c>
      <c r="I82" s="4">
        <v>10</v>
      </c>
      <c r="J82" s="4">
        <v>50</v>
      </c>
      <c r="K82" s="4" t="s">
        <v>262</v>
      </c>
      <c r="L82" s="4" t="s">
        <v>316</v>
      </c>
      <c r="M82" s="4" t="s">
        <v>15</v>
      </c>
      <c r="N82" s="4" t="s">
        <v>29</v>
      </c>
      <c r="O82" s="4" t="s">
        <v>250</v>
      </c>
      <c r="P82" s="4" t="s">
        <v>74</v>
      </c>
      <c r="Q82" s="4">
        <v>65</v>
      </c>
      <c r="R82" s="4" t="s">
        <v>339</v>
      </c>
      <c r="S82" s="4" t="s">
        <v>460</v>
      </c>
      <c r="T82" s="4" t="str">
        <f t="shared" si="6"/>
        <v>May_P04_1000_10_50_ni_hi</v>
      </c>
      <c r="U82" s="4" t="str">
        <f t="shared" si="5"/>
        <v>MP3_MI_55.V4Lf_bc5.V4LrZ_bcr5.V4</v>
      </c>
      <c r="X82" s="4" t="s">
        <v>99</v>
      </c>
      <c r="Y82" s="8" t="str">
        <f t="shared" si="7"/>
        <v>MP3_MI_55_euk_hiseq</v>
      </c>
      <c r="AB82" s="4" t="s">
        <v>569</v>
      </c>
      <c r="AD82" s="8" t="str">
        <f t="shared" si="8"/>
        <v>May_P04_1000_10_50</v>
      </c>
    </row>
    <row r="83" spans="1:30">
      <c r="C83" s="4" t="s">
        <v>100</v>
      </c>
      <c r="D83" s="5">
        <v>1.724</v>
      </c>
      <c r="E83" s="4">
        <v>3.4000000000000002E-2</v>
      </c>
      <c r="F83" s="4">
        <v>3.0000000000000001E-3</v>
      </c>
      <c r="G83" s="1">
        <v>10.77</v>
      </c>
      <c r="H83" s="1">
        <v>8.77</v>
      </c>
      <c r="I83" s="4">
        <v>50</v>
      </c>
      <c r="J83" s="4">
        <v>200</v>
      </c>
      <c r="K83" s="4" t="s">
        <v>262</v>
      </c>
      <c r="L83" s="4" t="s">
        <v>316</v>
      </c>
      <c r="M83" s="4" t="s">
        <v>45</v>
      </c>
      <c r="N83" s="4" t="s">
        <v>30</v>
      </c>
      <c r="O83" s="4" t="s">
        <v>250</v>
      </c>
      <c r="P83" s="4" t="s">
        <v>74</v>
      </c>
      <c r="Q83" s="4">
        <v>65</v>
      </c>
      <c r="R83" s="4" t="s">
        <v>339</v>
      </c>
      <c r="S83" s="4" t="s">
        <v>460</v>
      </c>
      <c r="T83" s="4" t="str">
        <f t="shared" si="6"/>
        <v>May_P04_1000_50_200_ni_hi</v>
      </c>
      <c r="U83" s="4" t="str">
        <f t="shared" si="5"/>
        <v>MP3_MI_53.V4Lf_bc6.V4LrZ_bcr7.V4</v>
      </c>
      <c r="X83" s="4" t="s">
        <v>100</v>
      </c>
      <c r="Y83" s="8" t="str">
        <f t="shared" si="7"/>
        <v>MP3_MI_53_euk_hiseq</v>
      </c>
      <c r="AB83" s="4" t="s">
        <v>570</v>
      </c>
      <c r="AD83" s="8" t="str">
        <f t="shared" si="8"/>
        <v>May_P04_1000_50_200</v>
      </c>
    </row>
    <row r="84" spans="1:30">
      <c r="C84" s="4" t="s">
        <v>134</v>
      </c>
      <c r="D84" s="5">
        <v>114.2</v>
      </c>
      <c r="G84" s="1">
        <v>1.9</v>
      </c>
      <c r="H84" s="1">
        <v>2.2200000000000002</v>
      </c>
      <c r="I84" s="4">
        <v>0.4</v>
      </c>
      <c r="J84" s="4">
        <v>3</v>
      </c>
      <c r="K84" s="4" t="s">
        <v>264</v>
      </c>
      <c r="L84" s="4" t="s">
        <v>317</v>
      </c>
      <c r="M84" s="4" t="s">
        <v>12</v>
      </c>
      <c r="N84" s="4" t="s">
        <v>26</v>
      </c>
      <c r="O84" s="4" t="s">
        <v>148</v>
      </c>
      <c r="P84" s="4" t="s">
        <v>74</v>
      </c>
      <c r="Q84" s="4">
        <v>65</v>
      </c>
      <c r="R84" s="4" t="s">
        <v>339</v>
      </c>
      <c r="S84" s="4" t="s">
        <v>460</v>
      </c>
      <c r="T84" s="4" t="str">
        <f t="shared" si="6"/>
        <v>Aug_P05_0001_0.4_3_ni_hi</v>
      </c>
      <c r="U84" s="4" t="str">
        <f t="shared" si="5"/>
        <v>MP4_NP_6.V4Lf_bc1.V4LrZ_bcr1.V4</v>
      </c>
      <c r="X84" s="4" t="s">
        <v>134</v>
      </c>
      <c r="Y84" s="8" t="str">
        <f t="shared" si="7"/>
        <v>MP4_NP_6_euk_hiseq</v>
      </c>
      <c r="AB84" s="4" t="s">
        <v>571</v>
      </c>
      <c r="AD84" s="8" t="str">
        <f t="shared" si="8"/>
        <v>Aug_P05_0001_0.4_3</v>
      </c>
    </row>
    <row r="85" spans="1:30">
      <c r="C85" s="4" t="s">
        <v>135</v>
      </c>
      <c r="D85" s="5">
        <v>171.16</v>
      </c>
      <c r="G85" s="1">
        <v>1.74</v>
      </c>
      <c r="H85" s="1">
        <v>1.4</v>
      </c>
      <c r="I85" s="4">
        <v>3</v>
      </c>
      <c r="J85" s="4">
        <v>10</v>
      </c>
      <c r="K85" s="4" t="s">
        <v>264</v>
      </c>
      <c r="L85" s="4" t="s">
        <v>317</v>
      </c>
      <c r="M85" s="4" t="s">
        <v>10</v>
      </c>
      <c r="N85" s="4" t="s">
        <v>11</v>
      </c>
      <c r="O85" s="4" t="s">
        <v>148</v>
      </c>
      <c r="P85" s="4" t="s">
        <v>74</v>
      </c>
      <c r="Q85" s="4">
        <v>65</v>
      </c>
      <c r="R85" s="4" t="s">
        <v>339</v>
      </c>
      <c r="S85" s="4" t="s">
        <v>460</v>
      </c>
      <c r="T85" s="4" t="str">
        <f t="shared" si="6"/>
        <v>Aug_P05_0001_3_10_ni_hi</v>
      </c>
      <c r="U85" s="4" t="str">
        <f t="shared" si="5"/>
        <v>MP4_NP_2.V4Lf_bc2.V4LrZ_bcr2.V4</v>
      </c>
      <c r="X85" s="4" t="s">
        <v>135</v>
      </c>
      <c r="Y85" s="8" t="str">
        <f t="shared" si="7"/>
        <v>MP4_NP_2_euk_hiseq</v>
      </c>
      <c r="AB85" s="4" t="s">
        <v>572</v>
      </c>
      <c r="AD85" s="8" t="str">
        <f t="shared" si="8"/>
        <v>Aug_P05_0001_3_10</v>
      </c>
    </row>
    <row r="86" spans="1:30">
      <c r="C86" s="4" t="s">
        <v>136</v>
      </c>
      <c r="D86" s="5">
        <v>30.24</v>
      </c>
      <c r="G86" s="1">
        <v>1.92</v>
      </c>
      <c r="H86" s="1">
        <v>1.89</v>
      </c>
      <c r="I86" s="4">
        <v>10</v>
      </c>
      <c r="J86" s="4">
        <v>50</v>
      </c>
      <c r="K86" s="4" t="s">
        <v>264</v>
      </c>
      <c r="L86" s="4" t="s">
        <v>317</v>
      </c>
      <c r="M86" s="4" t="s">
        <v>13</v>
      </c>
      <c r="N86" s="4" t="s">
        <v>27</v>
      </c>
      <c r="O86" s="4" t="s">
        <v>148</v>
      </c>
      <c r="P86" s="4" t="s">
        <v>74</v>
      </c>
      <c r="Q86" s="4">
        <v>65</v>
      </c>
      <c r="R86" s="4" t="s">
        <v>339</v>
      </c>
      <c r="S86" s="4" t="s">
        <v>460</v>
      </c>
      <c r="T86" s="4" t="str">
        <f t="shared" si="6"/>
        <v>Aug_P05_0001_10_50_ni_hi</v>
      </c>
      <c r="U86" s="4" t="str">
        <f t="shared" si="5"/>
        <v>MP4_MI_5.V4Lf_bc3.V4LrZ_bcr3.V4</v>
      </c>
      <c r="X86" s="4" t="s">
        <v>136</v>
      </c>
      <c r="Y86" s="8" t="str">
        <f t="shared" si="7"/>
        <v>MP4_MI_5_euk_hiseq</v>
      </c>
      <c r="AB86" s="4" t="s">
        <v>573</v>
      </c>
      <c r="AD86" s="8" t="str">
        <f t="shared" si="8"/>
        <v>Aug_P05_0001_10_50</v>
      </c>
    </row>
    <row r="87" spans="1:30">
      <c r="C87" s="4" t="s">
        <v>137</v>
      </c>
      <c r="D87" s="5">
        <v>196.53</v>
      </c>
      <c r="G87" s="1">
        <v>1.9</v>
      </c>
      <c r="H87" s="1">
        <v>2.25</v>
      </c>
      <c r="I87" s="4">
        <v>50</v>
      </c>
      <c r="J87" s="4">
        <v>200</v>
      </c>
      <c r="K87" s="4" t="s">
        <v>264</v>
      </c>
      <c r="L87" s="4" t="s">
        <v>317</v>
      </c>
      <c r="M87" s="4" t="s">
        <v>14</v>
      </c>
      <c r="N87" s="4" t="s">
        <v>28</v>
      </c>
      <c r="O87" s="4" t="s">
        <v>148</v>
      </c>
      <c r="P87" s="4" t="s">
        <v>74</v>
      </c>
      <c r="Q87" s="4">
        <v>65</v>
      </c>
      <c r="R87" s="4" t="s">
        <v>339</v>
      </c>
      <c r="S87" s="4" t="s">
        <v>460</v>
      </c>
      <c r="T87" s="4" t="str">
        <f t="shared" si="6"/>
        <v>Aug_P05_0001_50_200_ni_hi</v>
      </c>
      <c r="U87" s="4" t="str">
        <f t="shared" si="5"/>
        <v>MP4_MI_3.V4Lf_bc4.V4LrZ_bcr4.V4</v>
      </c>
      <c r="X87" s="4" t="s">
        <v>137</v>
      </c>
      <c r="Y87" s="8" t="str">
        <f t="shared" si="7"/>
        <v>MP4_MI_3_euk_hiseq</v>
      </c>
      <c r="AB87" s="4" t="s">
        <v>574</v>
      </c>
      <c r="AD87" s="8" t="str">
        <f t="shared" si="8"/>
        <v>Aug_P05_0001_50_200</v>
      </c>
    </row>
    <row r="88" spans="1:30">
      <c r="C88" s="4" t="s">
        <v>138</v>
      </c>
      <c r="D88" s="5">
        <v>105.9</v>
      </c>
      <c r="G88" s="1">
        <v>1.8</v>
      </c>
      <c r="H88" s="1">
        <v>1.67</v>
      </c>
      <c r="I88" s="4">
        <v>0.4</v>
      </c>
      <c r="J88" s="4">
        <v>3</v>
      </c>
      <c r="K88" s="4" t="s">
        <v>264</v>
      </c>
      <c r="L88" s="4" t="s">
        <v>318</v>
      </c>
      <c r="M88" s="4" t="s">
        <v>15</v>
      </c>
      <c r="N88" s="4" t="s">
        <v>29</v>
      </c>
      <c r="O88" s="4" t="s">
        <v>148</v>
      </c>
      <c r="P88" s="4" t="s">
        <v>74</v>
      </c>
      <c r="Q88" s="4">
        <v>65</v>
      </c>
      <c r="R88" s="4" t="s">
        <v>339</v>
      </c>
      <c r="S88" s="4" t="s">
        <v>460</v>
      </c>
      <c r="T88" s="4" t="str">
        <f t="shared" si="6"/>
        <v>Aug_P05_0020_0.4_3_ni_hi</v>
      </c>
      <c r="U88" s="4" t="str">
        <f t="shared" si="5"/>
        <v>MP4_NP_16.V4Lf_bc5.V4LrZ_bcr5.V4</v>
      </c>
      <c r="X88" s="4" t="s">
        <v>138</v>
      </c>
      <c r="Y88" s="8" t="str">
        <f t="shared" si="7"/>
        <v>MP4_NP_16_euk_hiseq</v>
      </c>
      <c r="AB88" s="4" t="s">
        <v>575</v>
      </c>
      <c r="AD88" s="8" t="str">
        <f t="shared" si="8"/>
        <v>Aug_P05_0020_0.4_3</v>
      </c>
    </row>
    <row r="89" spans="1:30">
      <c r="C89" s="4" t="s">
        <v>139</v>
      </c>
      <c r="D89" s="5">
        <v>76.52</v>
      </c>
      <c r="G89" s="1">
        <v>1.88</v>
      </c>
      <c r="H89" s="1">
        <v>2.21</v>
      </c>
      <c r="I89" s="4">
        <v>3</v>
      </c>
      <c r="J89" s="4">
        <v>10</v>
      </c>
      <c r="K89" s="4" t="s">
        <v>264</v>
      </c>
      <c r="L89" s="4" t="s">
        <v>318</v>
      </c>
      <c r="M89" s="4" t="s">
        <v>45</v>
      </c>
      <c r="N89" s="4" t="s">
        <v>30</v>
      </c>
      <c r="O89" s="4" t="s">
        <v>148</v>
      </c>
      <c r="P89" s="4" t="s">
        <v>74</v>
      </c>
      <c r="Q89" s="4">
        <v>65</v>
      </c>
      <c r="R89" s="4" t="s">
        <v>339</v>
      </c>
      <c r="S89" s="4" t="s">
        <v>460</v>
      </c>
      <c r="T89" s="4" t="str">
        <f t="shared" si="6"/>
        <v>Aug_P05_0020_3_10_ni_hi</v>
      </c>
      <c r="U89" s="4" t="str">
        <f t="shared" si="5"/>
        <v>MP4_MI_10b.V4Lf_bc6.V4LrZ_bcr7.V4</v>
      </c>
      <c r="X89" s="4" t="s">
        <v>139</v>
      </c>
      <c r="Y89" s="8" t="str">
        <f t="shared" si="7"/>
        <v>MP4_MI_10b_euk_hiseq</v>
      </c>
      <c r="AB89" s="4" t="s">
        <v>576</v>
      </c>
      <c r="AD89" s="8" t="str">
        <f t="shared" si="8"/>
        <v>Aug_P05_0020_3_10</v>
      </c>
    </row>
    <row r="90" spans="1:30">
      <c r="C90" s="4" t="s">
        <v>140</v>
      </c>
      <c r="D90" s="5" t="s">
        <v>149</v>
      </c>
      <c r="G90" s="1" t="s">
        <v>149</v>
      </c>
      <c r="H90" s="1" t="s">
        <v>149</v>
      </c>
      <c r="I90" s="4">
        <v>10</v>
      </c>
      <c r="J90" s="4">
        <v>50</v>
      </c>
      <c r="K90" s="4" t="s">
        <v>264</v>
      </c>
      <c r="L90" s="4" t="s">
        <v>318</v>
      </c>
      <c r="M90" s="4" t="s">
        <v>16</v>
      </c>
      <c r="N90" s="4" t="s">
        <v>48</v>
      </c>
      <c r="O90" s="4" t="s">
        <v>148</v>
      </c>
      <c r="P90" s="4" t="s">
        <v>74</v>
      </c>
      <c r="Q90" s="4">
        <v>65</v>
      </c>
      <c r="R90" s="4" t="s">
        <v>339</v>
      </c>
      <c r="S90" s="4" t="s">
        <v>460</v>
      </c>
      <c r="T90" s="4" t="str">
        <f t="shared" si="6"/>
        <v>Aug_P05_0020_10_50_ni_hi</v>
      </c>
      <c r="U90" s="4" t="str">
        <f t="shared" si="5"/>
        <v>MP4_MI_12.V4Lf_bc7.V4LrZ_bcr6.V4</v>
      </c>
      <c r="X90" s="4" t="s">
        <v>140</v>
      </c>
      <c r="Y90" s="8" t="str">
        <f t="shared" si="7"/>
        <v>MP4_MI_12_euk_hiseq</v>
      </c>
      <c r="AB90" s="4" t="s">
        <v>577</v>
      </c>
      <c r="AD90" s="8" t="str">
        <f t="shared" si="8"/>
        <v>Aug_P05_0020_10_50</v>
      </c>
    </row>
    <row r="91" spans="1:30">
      <c r="C91" s="4" t="s">
        <v>141</v>
      </c>
      <c r="D91" s="5">
        <v>31.73</v>
      </c>
      <c r="G91" s="1">
        <v>1.86</v>
      </c>
      <c r="H91" s="1">
        <v>2.02</v>
      </c>
      <c r="I91" s="4">
        <v>50</v>
      </c>
      <c r="J91" s="4">
        <v>200</v>
      </c>
      <c r="K91" s="4" t="s">
        <v>264</v>
      </c>
      <c r="L91" s="4" t="s">
        <v>318</v>
      </c>
      <c r="M91" s="4" t="s">
        <v>17</v>
      </c>
      <c r="N91" s="4" t="s">
        <v>31</v>
      </c>
      <c r="O91" s="4" t="s">
        <v>148</v>
      </c>
      <c r="P91" s="4" t="s">
        <v>74</v>
      </c>
      <c r="Q91" s="4">
        <v>65</v>
      </c>
      <c r="R91" s="4" t="s">
        <v>339</v>
      </c>
      <c r="S91" s="4" t="s">
        <v>460</v>
      </c>
      <c r="T91" s="4" t="str">
        <f t="shared" si="6"/>
        <v>Aug_P05_0020_50_200_ni_hi</v>
      </c>
      <c r="U91" s="4" t="str">
        <f t="shared" si="5"/>
        <v>MP4_MI_10a.V4Lf_bc8.V4LrZ_bcr8.V4</v>
      </c>
      <c r="X91" s="4" t="s">
        <v>141</v>
      </c>
      <c r="Y91" s="8" t="str">
        <f t="shared" si="7"/>
        <v>MP4_MI_10a_euk_hiseq</v>
      </c>
      <c r="AB91" s="4" t="s">
        <v>578</v>
      </c>
      <c r="AD91" s="8" t="str">
        <f t="shared" si="8"/>
        <v>Aug_P05_0020_50_200</v>
      </c>
    </row>
    <row r="92" spans="1:30">
      <c r="C92" s="4" t="s">
        <v>142</v>
      </c>
      <c r="D92" s="5">
        <v>34.35</v>
      </c>
      <c r="G92" s="1">
        <v>1.88</v>
      </c>
      <c r="H92" s="1">
        <v>2.17</v>
      </c>
      <c r="I92" s="4">
        <v>10</v>
      </c>
      <c r="J92" s="4">
        <v>50</v>
      </c>
      <c r="K92" s="4" t="s">
        <v>264</v>
      </c>
      <c r="L92" s="4" t="s">
        <v>318</v>
      </c>
      <c r="M92" s="4" t="s">
        <v>18</v>
      </c>
      <c r="N92" s="4" t="s">
        <v>32</v>
      </c>
      <c r="O92" s="4" t="s">
        <v>148</v>
      </c>
      <c r="P92" s="4" t="s">
        <v>335</v>
      </c>
      <c r="Q92" s="4">
        <v>65</v>
      </c>
      <c r="R92" s="4" t="s">
        <v>334</v>
      </c>
      <c r="S92" s="4" t="s">
        <v>460</v>
      </c>
      <c r="T92" s="4" t="str">
        <f t="shared" si="6"/>
        <v>Aug_P05_0020_10_50_nh_hi</v>
      </c>
      <c r="U92" s="4" t="str">
        <f t="shared" si="5"/>
        <v>MP4_MI_24.V4Lf_bc9.V4LrZ_bcr9.V4</v>
      </c>
      <c r="X92" s="4" t="s">
        <v>142</v>
      </c>
      <c r="Y92" s="8" t="str">
        <f t="shared" si="7"/>
        <v>MP4_MI_24_euk_hiseq</v>
      </c>
      <c r="AB92" s="4" t="s">
        <v>579</v>
      </c>
      <c r="AD92" s="8" t="e">
        <f t="shared" si="8"/>
        <v>#VALUE!</v>
      </c>
    </row>
    <row r="93" spans="1:30">
      <c r="C93" s="4" t="s">
        <v>143</v>
      </c>
      <c r="D93" s="5">
        <v>111.98</v>
      </c>
      <c r="G93" s="1">
        <v>1.92</v>
      </c>
      <c r="H93" s="1">
        <v>2.41</v>
      </c>
      <c r="I93" s="4">
        <v>50</v>
      </c>
      <c r="J93" s="4">
        <v>200</v>
      </c>
      <c r="K93" s="4" t="s">
        <v>264</v>
      </c>
      <c r="L93" s="4" t="s">
        <v>318</v>
      </c>
      <c r="M93" s="4" t="s">
        <v>19</v>
      </c>
      <c r="N93" s="4" t="s">
        <v>33</v>
      </c>
      <c r="O93" s="4" t="s">
        <v>148</v>
      </c>
      <c r="P93" s="4" t="s">
        <v>335</v>
      </c>
      <c r="Q93" s="4">
        <v>65</v>
      </c>
      <c r="R93" s="4" t="s">
        <v>334</v>
      </c>
      <c r="S93" s="4" t="s">
        <v>460</v>
      </c>
      <c r="T93" s="4" t="str">
        <f t="shared" si="6"/>
        <v>Aug_P05_0020_50_200_nh_hi</v>
      </c>
      <c r="U93" s="4" t="str">
        <f t="shared" si="5"/>
        <v>MP4_MI_22.V4Lf_bc10.V4LrZ_bcr11.V4</v>
      </c>
      <c r="X93" s="4" t="s">
        <v>143</v>
      </c>
      <c r="Y93" s="8" t="str">
        <f t="shared" si="7"/>
        <v>MP4_MI_22_euk_hiseq</v>
      </c>
      <c r="AB93" s="4" t="s">
        <v>580</v>
      </c>
      <c r="AD93" s="8" t="e">
        <f t="shared" si="8"/>
        <v>#VALUE!</v>
      </c>
    </row>
    <row r="94" spans="1:30">
      <c r="C94" s="4" t="s">
        <v>144</v>
      </c>
      <c r="D94" s="5">
        <v>61.24</v>
      </c>
      <c r="G94" s="1">
        <v>1.84</v>
      </c>
      <c r="H94" s="1">
        <v>2.84</v>
      </c>
      <c r="I94" s="4">
        <v>0.4</v>
      </c>
      <c r="J94" s="4">
        <v>3</v>
      </c>
      <c r="K94" s="4" t="s">
        <v>264</v>
      </c>
      <c r="L94" s="4" t="s">
        <v>319</v>
      </c>
      <c r="M94" s="4" t="s">
        <v>20</v>
      </c>
      <c r="N94" s="4" t="s">
        <v>34</v>
      </c>
      <c r="O94" s="4" t="s">
        <v>148</v>
      </c>
      <c r="P94" s="4" t="s">
        <v>74</v>
      </c>
      <c r="Q94" s="4">
        <v>65</v>
      </c>
      <c r="R94" s="4" t="s">
        <v>339</v>
      </c>
      <c r="S94" s="4" t="s">
        <v>460</v>
      </c>
      <c r="T94" s="4" t="str">
        <f t="shared" si="6"/>
        <v>Aug_P05_0213_0.4_3_ni_hi</v>
      </c>
      <c r="U94" s="4" t="str">
        <f t="shared" si="5"/>
        <v>MP4_NP_24.V4Lf_bc11.V4LrZ_bcr10.V4</v>
      </c>
      <c r="X94" s="4" t="s">
        <v>144</v>
      </c>
      <c r="Y94" s="8" t="str">
        <f t="shared" si="7"/>
        <v>MP4_NP_24_euk_hiseq</v>
      </c>
      <c r="AB94" s="4" t="s">
        <v>581</v>
      </c>
      <c r="AD94" s="8" t="str">
        <f t="shared" si="8"/>
        <v>Aug_P05_0213_0.4_3</v>
      </c>
    </row>
    <row r="95" spans="1:30">
      <c r="C95" s="4" t="s">
        <v>145</v>
      </c>
      <c r="D95" s="5">
        <v>38.22</v>
      </c>
      <c r="G95" s="1">
        <v>1.57</v>
      </c>
      <c r="H95" s="1">
        <v>1.23</v>
      </c>
      <c r="I95" s="4">
        <v>3</v>
      </c>
      <c r="J95" s="4">
        <v>10</v>
      </c>
      <c r="K95" s="4" t="s">
        <v>264</v>
      </c>
      <c r="L95" s="4" t="s">
        <v>319</v>
      </c>
      <c r="M95" s="4" t="s">
        <v>21</v>
      </c>
      <c r="N95" s="4" t="s">
        <v>35</v>
      </c>
      <c r="O95" s="4" t="s">
        <v>148</v>
      </c>
      <c r="P95" s="4" t="s">
        <v>74</v>
      </c>
      <c r="Q95" s="4">
        <v>65</v>
      </c>
      <c r="R95" s="4" t="s">
        <v>339</v>
      </c>
      <c r="S95" s="4" t="s">
        <v>460</v>
      </c>
      <c r="T95" s="4" t="str">
        <f t="shared" si="6"/>
        <v>Aug_P05_0213_3_10_ni_hi</v>
      </c>
      <c r="U95" s="4" t="str">
        <f t="shared" si="5"/>
        <v>MP4_NP_18.V4Lf_bc12.V4LrZ_bcr12.V4</v>
      </c>
      <c r="X95" s="4" t="s">
        <v>145</v>
      </c>
      <c r="Y95" s="8" t="str">
        <f t="shared" si="7"/>
        <v>MP4_NP_18_euk_hiseq</v>
      </c>
      <c r="AB95" s="4" t="s">
        <v>582</v>
      </c>
      <c r="AD95" s="8" t="str">
        <f t="shared" si="8"/>
        <v>Aug_P05_0213_3_10</v>
      </c>
    </row>
    <row r="96" spans="1:30">
      <c r="C96" s="4" t="s">
        <v>146</v>
      </c>
      <c r="D96" s="5">
        <v>41.13</v>
      </c>
      <c r="G96" s="1">
        <v>1.95</v>
      </c>
      <c r="H96" s="1">
        <v>2.4700000000000002</v>
      </c>
      <c r="I96" s="4">
        <v>10</v>
      </c>
      <c r="J96" s="4">
        <v>50</v>
      </c>
      <c r="K96" s="4" t="s">
        <v>264</v>
      </c>
      <c r="L96" s="4" t="s">
        <v>319</v>
      </c>
      <c r="M96" s="4" t="s">
        <v>22</v>
      </c>
      <c r="N96" s="4" t="s">
        <v>36</v>
      </c>
      <c r="O96" s="4" t="s">
        <v>148</v>
      </c>
      <c r="P96" s="4" t="s">
        <v>74</v>
      </c>
      <c r="Q96" s="4">
        <v>65</v>
      </c>
      <c r="R96" s="4" t="s">
        <v>339</v>
      </c>
      <c r="S96" s="4" t="s">
        <v>460</v>
      </c>
      <c r="T96" s="4" t="str">
        <f t="shared" si="6"/>
        <v>Aug_P05_0213_10_50_ni_hi</v>
      </c>
      <c r="U96" s="4" t="str">
        <f t="shared" si="5"/>
        <v>MP4_MI_18.V4Lf_bc13.V4LrZ_bcr13.V4</v>
      </c>
      <c r="X96" s="4" t="s">
        <v>146</v>
      </c>
      <c r="Y96" s="8" t="str">
        <f t="shared" si="7"/>
        <v>MP4_MI_18_euk_hiseq</v>
      </c>
      <c r="AB96" s="4" t="s">
        <v>583</v>
      </c>
      <c r="AD96" s="8" t="str">
        <f t="shared" si="8"/>
        <v>Aug_P05_0213_10_50</v>
      </c>
    </row>
    <row r="97" spans="1:30">
      <c r="C97" s="4" t="s">
        <v>147</v>
      </c>
      <c r="D97" s="5">
        <v>4.4000000000000004</v>
      </c>
      <c r="G97" s="1">
        <v>1.98</v>
      </c>
      <c r="H97" s="1">
        <v>3.06</v>
      </c>
      <c r="I97" s="4">
        <v>50</v>
      </c>
      <c r="J97" s="4">
        <v>200</v>
      </c>
      <c r="K97" s="4" t="s">
        <v>264</v>
      </c>
      <c r="L97" s="4" t="s">
        <v>319</v>
      </c>
      <c r="M97" s="4" t="s">
        <v>23</v>
      </c>
      <c r="N97" s="4" t="s">
        <v>37</v>
      </c>
      <c r="O97" s="4" t="s">
        <v>148</v>
      </c>
      <c r="P97" s="4" t="s">
        <v>74</v>
      </c>
      <c r="Q97" s="4">
        <v>65</v>
      </c>
      <c r="R97" s="4" t="s">
        <v>339</v>
      </c>
      <c r="S97" s="4" t="s">
        <v>460</v>
      </c>
      <c r="T97" s="4" t="str">
        <f t="shared" si="6"/>
        <v>Aug_P05_0213_50_200_ni_hi</v>
      </c>
      <c r="U97" s="4" t="str">
        <f t="shared" si="5"/>
        <v>MP4_MI_16.V4Lf_bc14.V4LrZ_bcr14.V4</v>
      </c>
      <c r="X97" s="4" t="s">
        <v>147</v>
      </c>
      <c r="Y97" s="8" t="str">
        <f t="shared" si="7"/>
        <v>MP4_MI_16_euk_hiseq</v>
      </c>
      <c r="AB97" s="4" t="s">
        <v>584</v>
      </c>
      <c r="AD97" s="8" t="str">
        <f t="shared" si="8"/>
        <v>Aug_P05_0213_50_200</v>
      </c>
    </row>
    <row r="98" spans="1:30">
      <c r="A98" s="6"/>
      <c r="B98" s="6"/>
      <c r="C98" s="4" t="s">
        <v>150</v>
      </c>
      <c r="D98" s="5">
        <v>103.5</v>
      </c>
      <c r="G98" s="1">
        <v>1.82</v>
      </c>
      <c r="H98" s="1">
        <v>2.0299999999999998</v>
      </c>
      <c r="I98" s="4">
        <v>0.4</v>
      </c>
      <c r="J98" s="4">
        <v>3</v>
      </c>
      <c r="K98" s="4" t="s">
        <v>264</v>
      </c>
      <c r="L98" s="4" t="s">
        <v>320</v>
      </c>
      <c r="M98" s="4" t="s">
        <v>24</v>
      </c>
      <c r="N98" s="4" t="s">
        <v>38</v>
      </c>
      <c r="O98" s="4" t="s">
        <v>148</v>
      </c>
      <c r="P98" s="4" t="s">
        <v>74</v>
      </c>
      <c r="Q98" s="4">
        <v>65</v>
      </c>
      <c r="R98" s="4" t="s">
        <v>339</v>
      </c>
      <c r="S98" s="4" t="s">
        <v>460</v>
      </c>
      <c r="T98" s="4" t="str">
        <f t="shared" si="6"/>
        <v>Aug_P06_0001_0.4_3_ni_hi</v>
      </c>
      <c r="U98" s="4" t="str">
        <f t="shared" ref="U98:U129" si="9">CONCATENATE(C98,".",M98,".",N98,".V4")</f>
        <v>MP4_NP_30.V4Lf_bc15.V4LrZ_bcr15.V4</v>
      </c>
      <c r="X98" s="4" t="s">
        <v>150</v>
      </c>
      <c r="Y98" s="8" t="str">
        <f t="shared" si="7"/>
        <v>MP4_NP_30_euk_hiseq</v>
      </c>
      <c r="AB98" s="4" t="s">
        <v>585</v>
      </c>
      <c r="AD98" s="8" t="str">
        <f t="shared" si="8"/>
        <v>Aug_P06_0001_0.4_3</v>
      </c>
    </row>
    <row r="99" spans="1:30">
      <c r="C99" s="4" t="s">
        <v>151</v>
      </c>
      <c r="D99" s="5">
        <v>107.4</v>
      </c>
      <c r="G99" s="1">
        <v>1.83</v>
      </c>
      <c r="H99" s="1">
        <v>1.73</v>
      </c>
      <c r="I99" s="4">
        <v>3</v>
      </c>
      <c r="J99" s="4">
        <v>10</v>
      </c>
      <c r="K99" s="4" t="s">
        <v>264</v>
      </c>
      <c r="L99" s="4" t="s">
        <v>320</v>
      </c>
      <c r="M99" s="4" t="s">
        <v>25</v>
      </c>
      <c r="N99" s="4" t="s">
        <v>39</v>
      </c>
      <c r="O99" s="4" t="s">
        <v>148</v>
      </c>
      <c r="P99" s="4" t="s">
        <v>74</v>
      </c>
      <c r="Q99" s="4">
        <v>65</v>
      </c>
      <c r="R99" s="4" t="s">
        <v>339</v>
      </c>
      <c r="S99" s="4" t="s">
        <v>460</v>
      </c>
      <c r="T99" s="4" t="str">
        <f t="shared" si="6"/>
        <v>Aug_P06_0001_3_10_ni_hi</v>
      </c>
      <c r="U99" s="4" t="str">
        <f t="shared" si="9"/>
        <v>MP4_NP_26.V4Lf_bc16.V4LrZ_bcr16.V4</v>
      </c>
      <c r="X99" s="4" t="s">
        <v>151</v>
      </c>
      <c r="Y99" s="8" t="str">
        <f t="shared" si="7"/>
        <v>MP4_NP_26_euk_hiseq</v>
      </c>
      <c r="AB99" s="4" t="s">
        <v>586</v>
      </c>
      <c r="AD99" s="8" t="str">
        <f t="shared" si="8"/>
        <v>Aug_P06_0001_3_10</v>
      </c>
    </row>
    <row r="100" spans="1:30">
      <c r="C100" s="4" t="s">
        <v>152</v>
      </c>
      <c r="D100" s="5">
        <v>26.11</v>
      </c>
      <c r="G100" s="1">
        <v>1.9</v>
      </c>
      <c r="H100" s="1">
        <v>2.97</v>
      </c>
      <c r="I100" s="4">
        <v>10</v>
      </c>
      <c r="J100" s="4">
        <v>50</v>
      </c>
      <c r="K100" s="4" t="s">
        <v>264</v>
      </c>
      <c r="L100" s="4" t="s">
        <v>320</v>
      </c>
      <c r="M100" s="4" t="s">
        <v>15</v>
      </c>
      <c r="N100" s="4" t="s">
        <v>29</v>
      </c>
      <c r="O100" s="4" t="s">
        <v>41</v>
      </c>
      <c r="P100" s="4" t="s">
        <v>74</v>
      </c>
      <c r="Q100" s="4">
        <v>65</v>
      </c>
      <c r="R100" s="4" t="s">
        <v>339</v>
      </c>
      <c r="S100" s="4" t="s">
        <v>460</v>
      </c>
      <c r="T100" s="4" t="str">
        <f t="shared" si="6"/>
        <v>Aug_P06_0001_10_50_ni_hi</v>
      </c>
      <c r="U100" s="4" t="str">
        <f t="shared" si="9"/>
        <v>MP4_MI_30.V4Lf_bc5.V4LrZ_bcr5.V4</v>
      </c>
      <c r="X100" s="4" t="s">
        <v>152</v>
      </c>
      <c r="Y100" s="8" t="str">
        <f t="shared" si="7"/>
        <v>MP4_MI_30_euk_hiseq</v>
      </c>
      <c r="AB100" s="4" t="s">
        <v>587</v>
      </c>
      <c r="AD100" s="8" t="str">
        <f t="shared" si="8"/>
        <v>Aug_P06_0001_10_50</v>
      </c>
    </row>
    <row r="101" spans="1:30">
      <c r="C101" s="4" t="s">
        <v>153</v>
      </c>
      <c r="D101" s="5">
        <v>21.34</v>
      </c>
      <c r="G101" s="1">
        <v>1.87</v>
      </c>
      <c r="H101" s="1">
        <v>2.35</v>
      </c>
      <c r="I101" s="4">
        <v>50</v>
      </c>
      <c r="J101" s="4">
        <v>200</v>
      </c>
      <c r="K101" s="4" t="s">
        <v>264</v>
      </c>
      <c r="L101" s="4" t="s">
        <v>320</v>
      </c>
      <c r="M101" s="4" t="s">
        <v>42</v>
      </c>
      <c r="N101" s="4" t="s">
        <v>46</v>
      </c>
      <c r="O101" s="4" t="s">
        <v>148</v>
      </c>
      <c r="P101" s="4" t="s">
        <v>74</v>
      </c>
      <c r="Q101" s="4">
        <v>65</v>
      </c>
      <c r="R101" s="4" t="s">
        <v>339</v>
      </c>
      <c r="S101" s="4" t="s">
        <v>460</v>
      </c>
      <c r="T101" s="4" t="str">
        <f t="shared" si="6"/>
        <v>Aug_P06_0001_50_200_ni_hi</v>
      </c>
      <c r="U101" s="4" t="str">
        <f t="shared" si="9"/>
        <v>MP4_MI_28.V4Lf_bc18.V4LrZ_bcr18.V4</v>
      </c>
      <c r="X101" s="4" t="s">
        <v>153</v>
      </c>
      <c r="Y101" s="8" t="str">
        <f t="shared" si="7"/>
        <v>MP4_MI_28_euk_hiseq</v>
      </c>
      <c r="AB101" s="4" t="s">
        <v>588</v>
      </c>
      <c r="AD101" s="8" t="str">
        <f t="shared" si="8"/>
        <v>Aug_P06_0001_50_200</v>
      </c>
    </row>
    <row r="102" spans="1:30">
      <c r="A102" s="6"/>
      <c r="B102" s="6"/>
      <c r="C102" s="4" t="s">
        <v>154</v>
      </c>
      <c r="D102" s="5">
        <v>124.62</v>
      </c>
      <c r="G102" s="1">
        <v>1.89</v>
      </c>
      <c r="H102" s="1">
        <v>2.5099999999999998</v>
      </c>
      <c r="I102" s="4">
        <v>0.4</v>
      </c>
      <c r="J102" s="4">
        <v>3</v>
      </c>
      <c r="K102" s="4" t="s">
        <v>264</v>
      </c>
      <c r="L102" s="4" t="s">
        <v>321</v>
      </c>
      <c r="M102" s="4" t="s">
        <v>43</v>
      </c>
      <c r="N102" s="4" t="s">
        <v>47</v>
      </c>
      <c r="O102" s="4" t="s">
        <v>148</v>
      </c>
      <c r="P102" s="4" t="s">
        <v>74</v>
      </c>
      <c r="Q102" s="4">
        <v>65</v>
      </c>
      <c r="R102" s="4" t="s">
        <v>339</v>
      </c>
      <c r="S102" s="4" t="s">
        <v>460</v>
      </c>
      <c r="T102" s="4" t="str">
        <f t="shared" si="6"/>
        <v>Aug_P06_0024_0.4_3_ni_hi</v>
      </c>
      <c r="U102" s="4" t="str">
        <f t="shared" si="9"/>
        <v>MP4_NP_38.V4Lf_bc19.V4LrZ_bcr19.V4</v>
      </c>
      <c r="X102" s="4" t="s">
        <v>154</v>
      </c>
      <c r="Y102" s="8" t="str">
        <f t="shared" si="7"/>
        <v>MP4_NP_38_euk_hiseq</v>
      </c>
      <c r="AB102" s="4" t="s">
        <v>589</v>
      </c>
      <c r="AD102" s="8" t="str">
        <f t="shared" si="8"/>
        <v>Aug_P06_0024_0.4_3</v>
      </c>
    </row>
    <row r="103" spans="1:30">
      <c r="A103" s="6"/>
      <c r="B103" s="6"/>
      <c r="C103" s="4" t="s">
        <v>155</v>
      </c>
      <c r="D103" s="5">
        <v>62.68</v>
      </c>
      <c r="G103" s="1">
        <v>1.89</v>
      </c>
      <c r="H103" s="1">
        <v>2.2599999999999998</v>
      </c>
      <c r="I103" s="4">
        <v>3</v>
      </c>
      <c r="J103" s="4">
        <v>10</v>
      </c>
      <c r="K103" s="4" t="s">
        <v>264</v>
      </c>
      <c r="L103" s="4" t="s">
        <v>321</v>
      </c>
      <c r="M103" s="4" t="s">
        <v>44</v>
      </c>
      <c r="N103" s="4" t="s">
        <v>49</v>
      </c>
      <c r="O103" s="4" t="s">
        <v>148</v>
      </c>
      <c r="P103" s="4" t="s">
        <v>74</v>
      </c>
      <c r="Q103" s="4">
        <v>65</v>
      </c>
      <c r="R103" s="4" t="s">
        <v>339</v>
      </c>
      <c r="S103" s="4" t="s">
        <v>460</v>
      </c>
      <c r="T103" s="4" t="str">
        <f t="shared" si="6"/>
        <v>Aug_P06_0024_3_10_ni_hi</v>
      </c>
      <c r="U103" s="4" t="str">
        <f t="shared" si="9"/>
        <v>MP4_NP_34.V4Lf_bc20.V4LrZ_bcr20.V4</v>
      </c>
      <c r="X103" s="4" t="s">
        <v>155</v>
      </c>
      <c r="Y103" s="8" t="str">
        <f t="shared" si="7"/>
        <v>MP4_NP_34_euk_hiseq</v>
      </c>
      <c r="AB103" s="4" t="s">
        <v>590</v>
      </c>
      <c r="AD103" s="8" t="str">
        <f t="shared" si="8"/>
        <v>Aug_P06_0024_3_10</v>
      </c>
    </row>
    <row r="104" spans="1:30">
      <c r="C104" s="4" t="s">
        <v>156</v>
      </c>
      <c r="D104" s="5">
        <v>49.32</v>
      </c>
      <c r="G104" s="1">
        <v>1.98</v>
      </c>
      <c r="H104" s="1">
        <v>4.72</v>
      </c>
      <c r="I104" s="4">
        <v>10</v>
      </c>
      <c r="J104" s="4">
        <v>50</v>
      </c>
      <c r="K104" s="4" t="s">
        <v>264</v>
      </c>
      <c r="L104" s="4" t="s">
        <v>321</v>
      </c>
      <c r="M104" s="4" t="s">
        <v>12</v>
      </c>
      <c r="N104" s="4" t="s">
        <v>26</v>
      </c>
      <c r="O104" s="4" t="s">
        <v>251</v>
      </c>
      <c r="P104" s="4" t="s">
        <v>74</v>
      </c>
      <c r="Q104" s="4">
        <v>65</v>
      </c>
      <c r="R104" s="4" t="s">
        <v>339</v>
      </c>
      <c r="S104" s="4" t="s">
        <v>460</v>
      </c>
      <c r="T104" s="4" t="str">
        <f t="shared" si="6"/>
        <v>Aug_P06_0024_10_50_ni_hi</v>
      </c>
      <c r="U104" s="4" t="str">
        <f t="shared" si="9"/>
        <v>MP4_MI_36.V4Lf_bc1.V4LrZ_bcr1.V4</v>
      </c>
      <c r="X104" s="4" t="s">
        <v>156</v>
      </c>
      <c r="Y104" s="8" t="str">
        <f t="shared" si="7"/>
        <v>MP4_MI_36_euk_hiseq</v>
      </c>
      <c r="AB104" s="4" t="s">
        <v>591</v>
      </c>
      <c r="AD104" s="8" t="str">
        <f t="shared" si="8"/>
        <v>Aug_P06_0024_10_50</v>
      </c>
    </row>
    <row r="105" spans="1:30">
      <c r="C105" s="4" t="s">
        <v>157</v>
      </c>
      <c r="D105" s="5">
        <v>178.16</v>
      </c>
      <c r="G105" s="1">
        <v>1.89</v>
      </c>
      <c r="H105" s="1">
        <v>2.74</v>
      </c>
      <c r="I105" s="4">
        <v>50</v>
      </c>
      <c r="J105" s="4">
        <v>200</v>
      </c>
      <c r="K105" s="4" t="s">
        <v>264</v>
      </c>
      <c r="L105" s="4" t="s">
        <v>321</v>
      </c>
      <c r="M105" s="4" t="s">
        <v>10</v>
      </c>
      <c r="N105" s="4" t="s">
        <v>11</v>
      </c>
      <c r="O105" s="4" t="s">
        <v>251</v>
      </c>
      <c r="P105" s="4" t="s">
        <v>74</v>
      </c>
      <c r="Q105" s="4">
        <v>65</v>
      </c>
      <c r="R105" s="4" t="s">
        <v>339</v>
      </c>
      <c r="S105" s="4" t="s">
        <v>460</v>
      </c>
      <c r="T105" s="4" t="str">
        <f t="shared" si="6"/>
        <v>Aug_P06_0024_50_200_ni_hi</v>
      </c>
      <c r="U105" s="4" t="str">
        <f t="shared" si="9"/>
        <v>MP4_MI_34.V4Lf_bc2.V4LrZ_bcr2.V4</v>
      </c>
      <c r="X105" s="4" t="s">
        <v>157</v>
      </c>
      <c r="Y105" s="8" t="str">
        <f t="shared" si="7"/>
        <v>MP4_MI_34_euk_hiseq</v>
      </c>
      <c r="AB105" s="4" t="s">
        <v>592</v>
      </c>
      <c r="AD105" s="8" t="str">
        <f t="shared" si="8"/>
        <v>Aug_P06_0024_50_200</v>
      </c>
    </row>
    <row r="106" spans="1:30">
      <c r="C106" s="4" t="s">
        <v>158</v>
      </c>
      <c r="D106" s="5">
        <v>12.99</v>
      </c>
      <c r="G106" s="1">
        <v>1.84</v>
      </c>
      <c r="H106" s="1">
        <v>1.36</v>
      </c>
      <c r="I106" s="4">
        <v>10</v>
      </c>
      <c r="J106" s="4">
        <v>50</v>
      </c>
      <c r="K106" s="4" t="s">
        <v>264</v>
      </c>
      <c r="L106" s="4" t="s">
        <v>321</v>
      </c>
      <c r="M106" s="4" t="s">
        <v>13</v>
      </c>
      <c r="N106" s="4" t="s">
        <v>27</v>
      </c>
      <c r="O106" s="4" t="s">
        <v>251</v>
      </c>
      <c r="P106" s="4" t="s">
        <v>335</v>
      </c>
      <c r="Q106" s="4">
        <v>65</v>
      </c>
      <c r="R106" s="4" t="s">
        <v>334</v>
      </c>
      <c r="S106" s="4" t="s">
        <v>460</v>
      </c>
      <c r="T106" s="4" t="str">
        <f t="shared" si="6"/>
        <v>Aug_P06_0024_10_50_nh_hi</v>
      </c>
      <c r="U106" s="4" t="str">
        <f t="shared" si="9"/>
        <v>MP4_MI_54.V4Lf_bc3.V4LrZ_bcr3.V4</v>
      </c>
      <c r="X106" s="4" t="s">
        <v>158</v>
      </c>
      <c r="Y106" s="8" t="str">
        <f t="shared" si="7"/>
        <v>MP4_MI_54_euk_hiseq</v>
      </c>
      <c r="AB106" s="4" t="s">
        <v>593</v>
      </c>
      <c r="AD106" s="8" t="e">
        <f t="shared" si="8"/>
        <v>#VALUE!</v>
      </c>
    </row>
    <row r="107" spans="1:30">
      <c r="C107" s="4" t="s">
        <v>159</v>
      </c>
      <c r="D107" s="5">
        <v>25.85</v>
      </c>
      <c r="G107" s="1">
        <v>1.82</v>
      </c>
      <c r="H107" s="1">
        <v>2.0099999999999998</v>
      </c>
      <c r="I107" s="4">
        <v>50</v>
      </c>
      <c r="J107" s="4">
        <v>200</v>
      </c>
      <c r="K107" s="4" t="s">
        <v>264</v>
      </c>
      <c r="L107" s="4" t="s">
        <v>321</v>
      </c>
      <c r="M107" s="4" t="s">
        <v>14</v>
      </c>
      <c r="N107" s="4" t="s">
        <v>28</v>
      </c>
      <c r="O107" s="4" t="s">
        <v>251</v>
      </c>
      <c r="P107" s="4" t="s">
        <v>335</v>
      </c>
      <c r="Q107" s="4">
        <v>65</v>
      </c>
      <c r="R107" s="4" t="s">
        <v>334</v>
      </c>
      <c r="S107" s="4" t="s">
        <v>460</v>
      </c>
      <c r="T107" s="4" t="str">
        <f t="shared" si="6"/>
        <v>Aug_P06_0024_50_200_nh_hi</v>
      </c>
      <c r="U107" s="4" t="str">
        <f t="shared" si="9"/>
        <v>MP4_MI_52.V4Lf_bc4.V4LrZ_bcr4.V4</v>
      </c>
      <c r="X107" s="4" t="s">
        <v>159</v>
      </c>
      <c r="Y107" s="8" t="str">
        <f t="shared" si="7"/>
        <v>MP4_MI_52_euk_hiseq</v>
      </c>
      <c r="AB107" s="4" t="s">
        <v>594</v>
      </c>
      <c r="AD107" s="8" t="e">
        <f t="shared" si="8"/>
        <v>#VALUE!</v>
      </c>
    </row>
    <row r="108" spans="1:30">
      <c r="C108" s="4" t="s">
        <v>160</v>
      </c>
      <c r="D108" s="5">
        <v>22.91</v>
      </c>
      <c r="G108" s="1">
        <v>1.64</v>
      </c>
      <c r="H108" s="1">
        <v>2.2400000000000002</v>
      </c>
      <c r="I108" s="4">
        <v>0.4</v>
      </c>
      <c r="J108" s="4">
        <v>3</v>
      </c>
      <c r="K108" s="4" t="s">
        <v>264</v>
      </c>
      <c r="L108" s="4" t="s">
        <v>322</v>
      </c>
      <c r="M108" s="4" t="s">
        <v>15</v>
      </c>
      <c r="N108" s="4" t="s">
        <v>29</v>
      </c>
      <c r="O108" s="4" t="s">
        <v>251</v>
      </c>
      <c r="P108" s="4" t="s">
        <v>74</v>
      </c>
      <c r="Q108" s="4">
        <v>65</v>
      </c>
      <c r="R108" s="4" t="s">
        <v>339</v>
      </c>
      <c r="S108" s="4" t="s">
        <v>460</v>
      </c>
      <c r="T108" s="4" t="str">
        <f t="shared" si="6"/>
        <v>Aug_P06_0500_0.4_3_ni_hi</v>
      </c>
      <c r="U108" s="4" t="str">
        <f t="shared" si="9"/>
        <v>MP4_NP_54.V4Lf_bc5.V4LrZ_bcr5.V4</v>
      </c>
      <c r="X108" s="4" t="s">
        <v>160</v>
      </c>
      <c r="Y108" s="8" t="str">
        <f t="shared" si="7"/>
        <v>MP4_NP_54_euk_hiseq</v>
      </c>
      <c r="AB108" s="4" t="s">
        <v>595</v>
      </c>
      <c r="AD108" s="8" t="str">
        <f t="shared" si="8"/>
        <v>Aug_P06_0500_0.4_3</v>
      </c>
    </row>
    <row r="109" spans="1:30">
      <c r="C109" s="4" t="s">
        <v>161</v>
      </c>
      <c r="D109" s="5">
        <v>10.69</v>
      </c>
      <c r="G109" s="1">
        <v>1.6</v>
      </c>
      <c r="H109" s="1">
        <v>1.79</v>
      </c>
      <c r="I109" s="4">
        <v>3</v>
      </c>
      <c r="J109" s="4">
        <v>10</v>
      </c>
      <c r="K109" s="4" t="s">
        <v>264</v>
      </c>
      <c r="L109" s="4" t="s">
        <v>322</v>
      </c>
      <c r="M109" s="4" t="s">
        <v>45</v>
      </c>
      <c r="N109" s="4" t="s">
        <v>30</v>
      </c>
      <c r="O109" s="4" t="s">
        <v>251</v>
      </c>
      <c r="P109" s="4" t="s">
        <v>74</v>
      </c>
      <c r="Q109" s="4">
        <v>65</v>
      </c>
      <c r="R109" s="4" t="s">
        <v>339</v>
      </c>
      <c r="S109" s="4" t="s">
        <v>460</v>
      </c>
      <c r="T109" s="4" t="str">
        <f t="shared" si="6"/>
        <v>Aug_P06_0500_3_10_ni_hi</v>
      </c>
      <c r="U109" s="4" t="str">
        <f t="shared" si="9"/>
        <v>MP4_NP_50.V4Lf_bc6.V4LrZ_bcr7.V4</v>
      </c>
      <c r="X109" s="4" t="s">
        <v>161</v>
      </c>
      <c r="Y109" s="8" t="str">
        <f t="shared" si="7"/>
        <v>MP4_NP_50_euk_hiseq</v>
      </c>
      <c r="AB109" s="4" t="s">
        <v>596</v>
      </c>
      <c r="AD109" s="8" t="str">
        <f t="shared" si="8"/>
        <v>Aug_P06_0500_3_10</v>
      </c>
    </row>
    <row r="110" spans="1:30">
      <c r="A110" s="6"/>
      <c r="B110" s="6"/>
      <c r="C110" s="4" t="s">
        <v>162</v>
      </c>
      <c r="D110" s="5">
        <v>10.67</v>
      </c>
      <c r="G110" s="1">
        <v>1.76</v>
      </c>
      <c r="H110" s="1">
        <v>0.99</v>
      </c>
      <c r="I110" s="4">
        <v>10</v>
      </c>
      <c r="J110" s="4">
        <v>50</v>
      </c>
      <c r="K110" s="4" t="s">
        <v>264</v>
      </c>
      <c r="L110" s="4" t="s">
        <v>322</v>
      </c>
      <c r="M110" s="4" t="s">
        <v>16</v>
      </c>
      <c r="N110" s="4" t="s">
        <v>48</v>
      </c>
      <c r="O110" s="4" t="s">
        <v>251</v>
      </c>
      <c r="P110" s="4" t="s">
        <v>74</v>
      </c>
      <c r="Q110" s="4">
        <v>65</v>
      </c>
      <c r="R110" s="4" t="s">
        <v>339</v>
      </c>
      <c r="S110" s="4" t="s">
        <v>460</v>
      </c>
      <c r="T110" s="4" t="str">
        <f t="shared" si="6"/>
        <v>Aug_P06_0500_10_50_ni_hi</v>
      </c>
      <c r="U110" s="4" t="str">
        <f t="shared" si="9"/>
        <v>MP4_MI_48.V4Lf_bc7.V4LrZ_bcr6.V4</v>
      </c>
      <c r="X110" s="4" t="s">
        <v>162</v>
      </c>
      <c r="Y110" s="8" t="str">
        <f t="shared" si="7"/>
        <v>MP4_MI_48_euk_hiseq</v>
      </c>
      <c r="AB110" s="4" t="s">
        <v>597</v>
      </c>
      <c r="AD110" s="8" t="str">
        <f t="shared" si="8"/>
        <v>Aug_P06_0500_10_50</v>
      </c>
    </row>
    <row r="111" spans="1:30">
      <c r="C111" s="4" t="s">
        <v>163</v>
      </c>
      <c r="D111" s="5">
        <v>5.24</v>
      </c>
      <c r="G111" s="1">
        <v>1.74</v>
      </c>
      <c r="H111" s="1">
        <v>1.44</v>
      </c>
      <c r="I111" s="4">
        <v>50</v>
      </c>
      <c r="J111" s="4">
        <v>200</v>
      </c>
      <c r="K111" s="4" t="s">
        <v>264</v>
      </c>
      <c r="L111" s="4" t="s">
        <v>322</v>
      </c>
      <c r="M111" s="4" t="s">
        <v>17</v>
      </c>
      <c r="N111" s="4" t="s">
        <v>31</v>
      </c>
      <c r="O111" s="4" t="s">
        <v>251</v>
      </c>
      <c r="P111" s="4" t="s">
        <v>74</v>
      </c>
      <c r="Q111" s="4">
        <v>65</v>
      </c>
      <c r="R111" s="4" t="s">
        <v>339</v>
      </c>
      <c r="S111" s="4" t="s">
        <v>460</v>
      </c>
      <c r="T111" s="4" t="str">
        <f t="shared" si="6"/>
        <v>Aug_P06_0500_50_200_ni_hi</v>
      </c>
      <c r="U111" s="4" t="str">
        <f t="shared" si="9"/>
        <v>MP4_MI_46.V4Lf_bc8.V4LrZ_bcr8.V4</v>
      </c>
      <c r="X111" s="4" t="s">
        <v>163</v>
      </c>
      <c r="Y111" s="8" t="str">
        <f t="shared" si="7"/>
        <v>MP4_MI_46_euk_hiseq</v>
      </c>
      <c r="AB111" s="4" t="s">
        <v>598</v>
      </c>
      <c r="AD111" s="8" t="str">
        <f t="shared" si="8"/>
        <v>Aug_P06_0500_50_200</v>
      </c>
    </row>
    <row r="112" spans="1:30">
      <c r="C112" s="4" t="s">
        <v>164</v>
      </c>
      <c r="D112" s="5">
        <v>21.98</v>
      </c>
      <c r="G112" s="1">
        <v>1.54</v>
      </c>
      <c r="H112" s="1">
        <v>0.77</v>
      </c>
      <c r="I112" s="4">
        <v>0.4</v>
      </c>
      <c r="J112" s="4">
        <v>3</v>
      </c>
      <c r="K112" s="4" t="s">
        <v>264</v>
      </c>
      <c r="L112" s="4" t="s">
        <v>323</v>
      </c>
      <c r="M112" s="4" t="s">
        <v>18</v>
      </c>
      <c r="N112" s="4" t="s">
        <v>32</v>
      </c>
      <c r="O112" s="4" t="s">
        <v>251</v>
      </c>
      <c r="P112" s="4" t="s">
        <v>74</v>
      </c>
      <c r="Q112" s="4">
        <v>65</v>
      </c>
      <c r="R112" s="4" t="s">
        <v>339</v>
      </c>
      <c r="S112" s="4" t="s">
        <v>460</v>
      </c>
      <c r="T112" s="4" t="str">
        <f t="shared" si="6"/>
        <v>Aug_P06_1000_0.4_3_ni_hi</v>
      </c>
      <c r="U112" s="4" t="str">
        <f t="shared" si="9"/>
        <v>MP4_NP_46.V4Lf_bc9.V4LrZ_bcr9.V4</v>
      </c>
      <c r="X112" s="4" t="s">
        <v>164</v>
      </c>
      <c r="Y112" s="8" t="str">
        <f t="shared" si="7"/>
        <v>MP4_NP_46_euk_hiseq</v>
      </c>
      <c r="AB112" s="4" t="s">
        <v>599</v>
      </c>
      <c r="AD112" s="8" t="str">
        <f t="shared" si="8"/>
        <v>Aug_P06_1000_0.4_3</v>
      </c>
    </row>
    <row r="113" spans="1:30">
      <c r="C113" s="4" t="s">
        <v>165</v>
      </c>
      <c r="D113" s="5">
        <v>10.050000000000001</v>
      </c>
      <c r="G113" s="1">
        <v>1.4</v>
      </c>
      <c r="H113" s="1">
        <v>1.04</v>
      </c>
      <c r="I113" s="4">
        <v>3</v>
      </c>
      <c r="J113" s="4">
        <v>10</v>
      </c>
      <c r="K113" s="4" t="s">
        <v>264</v>
      </c>
      <c r="L113" s="4" t="s">
        <v>323</v>
      </c>
      <c r="M113" s="4" t="s">
        <v>19</v>
      </c>
      <c r="N113" s="4" t="s">
        <v>33</v>
      </c>
      <c r="O113" s="4" t="s">
        <v>251</v>
      </c>
      <c r="P113" s="4" t="s">
        <v>74</v>
      </c>
      <c r="Q113" s="4">
        <v>65</v>
      </c>
      <c r="R113" s="4" t="s">
        <v>339</v>
      </c>
      <c r="S113" s="4" t="s">
        <v>460</v>
      </c>
      <c r="T113" s="4" t="str">
        <f t="shared" si="6"/>
        <v>Aug_P06_1000_3_10_ni_hi</v>
      </c>
      <c r="U113" s="4" t="str">
        <f t="shared" si="9"/>
        <v>MP4_NP_44.V4Lf_bc10.V4LrZ_bcr11.V4</v>
      </c>
      <c r="X113" s="4" t="s">
        <v>165</v>
      </c>
      <c r="Y113" s="8" t="str">
        <f t="shared" si="7"/>
        <v>MP4_NP_44_euk_hiseq</v>
      </c>
      <c r="AB113" s="4" t="s">
        <v>600</v>
      </c>
      <c r="AD113" s="8" t="str">
        <f t="shared" si="8"/>
        <v>Aug_P06_1000_3_10</v>
      </c>
    </row>
    <row r="114" spans="1:30">
      <c r="C114" s="4" t="s">
        <v>166</v>
      </c>
      <c r="D114" s="5">
        <v>2.66</v>
      </c>
      <c r="G114" s="1">
        <v>1.92</v>
      </c>
      <c r="H114" s="1">
        <v>6.28</v>
      </c>
      <c r="I114" s="4">
        <v>10</v>
      </c>
      <c r="J114" s="4">
        <v>50</v>
      </c>
      <c r="K114" s="4" t="s">
        <v>264</v>
      </c>
      <c r="L114" s="4" t="s">
        <v>323</v>
      </c>
      <c r="M114" s="4" t="s">
        <v>20</v>
      </c>
      <c r="N114" s="4" t="s">
        <v>34</v>
      </c>
      <c r="O114" s="4" t="s">
        <v>251</v>
      </c>
      <c r="P114" s="4" t="s">
        <v>74</v>
      </c>
      <c r="Q114" s="4">
        <v>65</v>
      </c>
      <c r="R114" s="4" t="s">
        <v>339</v>
      </c>
      <c r="S114" s="4" t="s">
        <v>460</v>
      </c>
      <c r="T114" s="4" t="str">
        <f t="shared" si="6"/>
        <v>Aug_P06_1000_10_50_ni_hi</v>
      </c>
      <c r="U114" s="4" t="str">
        <f t="shared" si="9"/>
        <v>MP4_MI_42.V4Lf_bc11.V4LrZ_bcr10.V4</v>
      </c>
      <c r="X114" s="4" t="s">
        <v>166</v>
      </c>
      <c r="Y114" s="8" t="str">
        <f t="shared" si="7"/>
        <v>MP4_MI_42_euk_hiseq</v>
      </c>
      <c r="AB114" s="4" t="s">
        <v>601</v>
      </c>
      <c r="AD114" s="8" t="str">
        <f t="shared" si="8"/>
        <v>Aug_P06_1000_10_50</v>
      </c>
    </row>
    <row r="115" spans="1:30">
      <c r="C115" s="4" t="s">
        <v>167</v>
      </c>
      <c r="D115" s="5">
        <v>3.03</v>
      </c>
      <c r="G115" s="1">
        <v>2.88</v>
      </c>
      <c r="H115" s="1">
        <v>-1.9</v>
      </c>
      <c r="I115" s="4">
        <v>50</v>
      </c>
      <c r="J115" s="4">
        <v>200</v>
      </c>
      <c r="K115" s="4" t="s">
        <v>264</v>
      </c>
      <c r="L115" s="4" t="s">
        <v>323</v>
      </c>
      <c r="M115" s="4" t="s">
        <v>21</v>
      </c>
      <c r="N115" s="4" t="s">
        <v>35</v>
      </c>
      <c r="O115" s="4" t="s">
        <v>251</v>
      </c>
      <c r="P115" s="4" t="s">
        <v>74</v>
      </c>
      <c r="Q115" s="4">
        <v>65</v>
      </c>
      <c r="R115" s="4" t="s">
        <v>339</v>
      </c>
      <c r="S115" s="4" t="s">
        <v>460</v>
      </c>
      <c r="T115" s="4" t="str">
        <f t="shared" si="6"/>
        <v>Aug_P06_1000_50_200_ni_hi</v>
      </c>
      <c r="U115" s="4" t="str">
        <f t="shared" si="9"/>
        <v>MP4_MI_40.V4Lf_bc12.V4LrZ_bcr12.V4</v>
      </c>
      <c r="X115" s="4" t="s">
        <v>167</v>
      </c>
      <c r="Y115" s="8" t="str">
        <f t="shared" si="7"/>
        <v>MP4_MI_40_euk_hiseq</v>
      </c>
      <c r="AB115" s="4" t="s">
        <v>602</v>
      </c>
      <c r="AD115" s="8" t="str">
        <f t="shared" si="8"/>
        <v>Aug_P06_1000_50_200</v>
      </c>
    </row>
    <row r="116" spans="1:30">
      <c r="C116" s="4" t="s">
        <v>168</v>
      </c>
      <c r="D116" s="5">
        <v>105.81</v>
      </c>
      <c r="G116" s="1">
        <v>1.88</v>
      </c>
      <c r="H116" s="1">
        <v>2.2200000000000002</v>
      </c>
      <c r="I116" s="4">
        <v>0.4</v>
      </c>
      <c r="J116" s="4">
        <v>3</v>
      </c>
      <c r="K116" s="4" t="s">
        <v>264</v>
      </c>
      <c r="L116" s="4" t="s">
        <v>324</v>
      </c>
      <c r="M116" s="4" t="s">
        <v>22</v>
      </c>
      <c r="N116" s="4" t="s">
        <v>36</v>
      </c>
      <c r="O116" s="4" t="s">
        <v>251</v>
      </c>
      <c r="P116" s="4" t="s">
        <v>74</v>
      </c>
      <c r="Q116" s="4">
        <v>65</v>
      </c>
      <c r="R116" s="4" t="s">
        <v>339</v>
      </c>
      <c r="S116" s="4" t="s">
        <v>460</v>
      </c>
      <c r="T116" s="4" t="str">
        <f t="shared" si="6"/>
        <v>Aug_P07_0001_0.4_3_ni_hi</v>
      </c>
      <c r="U116" s="4" t="str">
        <f t="shared" si="9"/>
        <v>MP4_NP_64.V4Lf_bc13.V4LrZ_bcr13.V4</v>
      </c>
      <c r="X116" s="4" t="s">
        <v>168</v>
      </c>
      <c r="Y116" s="8" t="str">
        <f t="shared" si="7"/>
        <v>MP4_NP_64_euk_hiseq</v>
      </c>
      <c r="AB116" s="4" t="s">
        <v>603</v>
      </c>
      <c r="AD116" s="8" t="str">
        <f t="shared" si="8"/>
        <v>Aug_P07_0001_0.4_3</v>
      </c>
    </row>
    <row r="117" spans="1:30">
      <c r="C117" s="4" t="s">
        <v>169</v>
      </c>
      <c r="D117" s="5">
        <v>44.45</v>
      </c>
      <c r="G117" s="1">
        <v>1.63</v>
      </c>
      <c r="H117" s="1">
        <v>1.4</v>
      </c>
      <c r="I117" s="4">
        <v>3</v>
      </c>
      <c r="J117" s="4">
        <v>10</v>
      </c>
      <c r="K117" s="4" t="s">
        <v>264</v>
      </c>
      <c r="L117" s="4" t="s">
        <v>324</v>
      </c>
      <c r="M117" s="4" t="s">
        <v>23</v>
      </c>
      <c r="N117" s="4" t="s">
        <v>37</v>
      </c>
      <c r="O117" s="4" t="s">
        <v>251</v>
      </c>
      <c r="P117" s="4" t="s">
        <v>74</v>
      </c>
      <c r="Q117" s="4">
        <v>65</v>
      </c>
      <c r="R117" s="4" t="s">
        <v>339</v>
      </c>
      <c r="S117" s="4" t="s">
        <v>460</v>
      </c>
      <c r="T117" s="4" t="str">
        <f t="shared" si="6"/>
        <v>Aug_P07_0001_3_10_ni_hi</v>
      </c>
      <c r="U117" s="4" t="str">
        <f t="shared" si="9"/>
        <v>MP4_NP_58.V4Lf_bc14.V4LrZ_bcr14.V4</v>
      </c>
      <c r="X117" s="4" t="s">
        <v>169</v>
      </c>
      <c r="Y117" s="8" t="str">
        <f t="shared" si="7"/>
        <v>MP4_NP_58_euk_hiseq</v>
      </c>
      <c r="AB117" s="4" t="s">
        <v>604</v>
      </c>
      <c r="AD117" s="8" t="str">
        <f t="shared" si="8"/>
        <v>Aug_P07_0001_3_10</v>
      </c>
    </row>
    <row r="118" spans="1:30">
      <c r="C118" s="4" t="s">
        <v>170</v>
      </c>
      <c r="D118" s="5">
        <v>28.06</v>
      </c>
      <c r="G118" s="1">
        <v>1.87</v>
      </c>
      <c r="H118" s="1">
        <v>2.61</v>
      </c>
      <c r="I118" s="4">
        <v>10</v>
      </c>
      <c r="J118" s="4">
        <v>50</v>
      </c>
      <c r="K118" s="4" t="s">
        <v>264</v>
      </c>
      <c r="L118" s="4" t="s">
        <v>324</v>
      </c>
      <c r="M118" s="4" t="s">
        <v>24</v>
      </c>
      <c r="N118" s="4" t="s">
        <v>38</v>
      </c>
      <c r="O118" s="4" t="s">
        <v>251</v>
      </c>
      <c r="P118" s="4" t="s">
        <v>74</v>
      </c>
      <c r="Q118" s="4">
        <v>65</v>
      </c>
      <c r="R118" s="4" t="s">
        <v>339</v>
      </c>
      <c r="S118" s="4" t="s">
        <v>460</v>
      </c>
      <c r="T118" s="4" t="str">
        <f t="shared" si="6"/>
        <v>Aug_P07_0001_10_50_ni_hi</v>
      </c>
      <c r="U118" s="4" t="str">
        <f t="shared" si="9"/>
        <v>MP4_MI_60.V4Lf_bc15.V4LrZ_bcr15.V4</v>
      </c>
      <c r="X118" s="4" t="s">
        <v>170</v>
      </c>
      <c r="Y118" s="8" t="str">
        <f t="shared" si="7"/>
        <v>MP4_MI_60_euk_hiseq</v>
      </c>
      <c r="AB118" s="4" t="s">
        <v>605</v>
      </c>
      <c r="AD118" s="8" t="str">
        <f t="shared" si="8"/>
        <v>Aug_P07_0001_10_50</v>
      </c>
    </row>
    <row r="119" spans="1:30">
      <c r="C119" s="4" t="s">
        <v>171</v>
      </c>
      <c r="D119" s="5">
        <v>5.63</v>
      </c>
      <c r="G119" s="1">
        <v>1.69</v>
      </c>
      <c r="H119" s="1">
        <v>-4.4000000000000004</v>
      </c>
      <c r="I119" s="4">
        <v>50</v>
      </c>
      <c r="J119" s="4">
        <v>200</v>
      </c>
      <c r="K119" s="4" t="s">
        <v>264</v>
      </c>
      <c r="L119" s="4" t="s">
        <v>324</v>
      </c>
      <c r="M119" s="4" t="s">
        <v>25</v>
      </c>
      <c r="N119" s="4" t="s">
        <v>39</v>
      </c>
      <c r="O119" s="4" t="s">
        <v>251</v>
      </c>
      <c r="P119" s="4" t="s">
        <v>74</v>
      </c>
      <c r="Q119" s="4">
        <v>65</v>
      </c>
      <c r="R119" s="4" t="s">
        <v>339</v>
      </c>
      <c r="S119" s="4" t="s">
        <v>460</v>
      </c>
      <c r="T119" s="4" t="str">
        <f t="shared" si="6"/>
        <v>Aug_P07_0001_50_200_ni_hi</v>
      </c>
      <c r="U119" s="4" t="str">
        <f t="shared" si="9"/>
        <v>MP4_MI_58.V4Lf_bc16.V4LrZ_bcr16.V4</v>
      </c>
      <c r="X119" s="4" t="s">
        <v>171</v>
      </c>
      <c r="Y119" s="8" t="str">
        <f t="shared" si="7"/>
        <v>MP4_MI_58_euk_hiseq</v>
      </c>
      <c r="AB119" s="4" t="s">
        <v>606</v>
      </c>
      <c r="AD119" s="8" t="str">
        <f t="shared" si="8"/>
        <v>Aug_P07_0001_50_200</v>
      </c>
    </row>
    <row r="120" spans="1:30">
      <c r="C120" s="4" t="s">
        <v>172</v>
      </c>
      <c r="D120" s="5">
        <v>37.51</v>
      </c>
      <c r="G120" s="1">
        <v>1.91</v>
      </c>
      <c r="H120" s="1">
        <v>2.61</v>
      </c>
      <c r="I120" s="4">
        <v>0.4</v>
      </c>
      <c r="J120" s="4">
        <v>3</v>
      </c>
      <c r="K120" s="4" t="s">
        <v>264</v>
      </c>
      <c r="L120" s="4" t="s">
        <v>325</v>
      </c>
      <c r="M120" s="4" t="s">
        <v>45</v>
      </c>
      <c r="N120" s="4" t="s">
        <v>30</v>
      </c>
      <c r="O120" s="4" t="s">
        <v>41</v>
      </c>
      <c r="P120" s="4" t="s">
        <v>74</v>
      </c>
      <c r="Q120" s="4">
        <v>65</v>
      </c>
      <c r="R120" s="4" t="s">
        <v>339</v>
      </c>
      <c r="S120" s="4" t="s">
        <v>460</v>
      </c>
      <c r="T120" s="4" t="str">
        <f t="shared" si="6"/>
        <v>Aug_P07_0025_0.4_3_ni_hi</v>
      </c>
      <c r="U120" s="4" t="str">
        <f t="shared" si="9"/>
        <v>MP4_NP_72.V4Lf_bc6.V4LrZ_bcr7.V4</v>
      </c>
      <c r="X120" s="4" t="s">
        <v>172</v>
      </c>
      <c r="Y120" s="8" t="str">
        <f t="shared" si="7"/>
        <v>MP4_NP_72_euk_hiseq</v>
      </c>
      <c r="AB120" s="4" t="s">
        <v>607</v>
      </c>
      <c r="AD120" s="8" t="str">
        <f t="shared" si="8"/>
        <v>Aug_P07_0025_0.4_3</v>
      </c>
    </row>
    <row r="121" spans="1:30">
      <c r="A121" s="6"/>
      <c r="B121" s="6"/>
      <c r="C121" s="4" t="s">
        <v>173</v>
      </c>
      <c r="D121" s="5">
        <v>177.15</v>
      </c>
      <c r="G121" s="1">
        <v>1.93</v>
      </c>
      <c r="H121" s="1">
        <v>2.44</v>
      </c>
      <c r="I121" s="4">
        <v>3</v>
      </c>
      <c r="J121" s="4">
        <v>10</v>
      </c>
      <c r="K121" s="4" t="s">
        <v>264</v>
      </c>
      <c r="L121" s="4" t="s">
        <v>325</v>
      </c>
      <c r="M121" s="4" t="s">
        <v>42</v>
      </c>
      <c r="N121" s="4" t="s">
        <v>46</v>
      </c>
      <c r="O121" s="4" t="s">
        <v>251</v>
      </c>
      <c r="P121" s="4" t="s">
        <v>74</v>
      </c>
      <c r="Q121" s="4">
        <v>65</v>
      </c>
      <c r="R121" s="4" t="s">
        <v>339</v>
      </c>
      <c r="S121" s="4" t="s">
        <v>460</v>
      </c>
      <c r="T121" s="4" t="str">
        <f t="shared" si="6"/>
        <v>Aug_P07_0025_3_10_ni_hi</v>
      </c>
      <c r="U121" s="4" t="str">
        <f t="shared" si="9"/>
        <v>MP4_NP_66.V4Lf_bc18.V4LrZ_bcr18.V4</v>
      </c>
      <c r="X121" s="4" t="s">
        <v>173</v>
      </c>
      <c r="Y121" s="8" t="str">
        <f t="shared" si="7"/>
        <v>MP4_NP_66_euk_hiseq</v>
      </c>
      <c r="AB121" s="4" t="s">
        <v>608</v>
      </c>
      <c r="AD121" s="8" t="str">
        <f t="shared" si="8"/>
        <v>Aug_P07_0025_3_10</v>
      </c>
    </row>
    <row r="122" spans="1:30">
      <c r="A122" s="6"/>
      <c r="B122" s="6"/>
      <c r="C122" s="4" t="s">
        <v>174</v>
      </c>
      <c r="D122" s="5">
        <v>130.97999999999999</v>
      </c>
      <c r="G122" s="1">
        <v>1.88</v>
      </c>
      <c r="H122" s="1">
        <v>1.96</v>
      </c>
      <c r="I122" s="4">
        <v>10</v>
      </c>
      <c r="J122" s="4">
        <v>50</v>
      </c>
      <c r="K122" s="4" t="s">
        <v>264</v>
      </c>
      <c r="L122" s="4" t="s">
        <v>325</v>
      </c>
      <c r="M122" s="4" t="s">
        <v>43</v>
      </c>
      <c r="N122" s="4" t="s">
        <v>47</v>
      </c>
      <c r="O122" s="4" t="s">
        <v>251</v>
      </c>
      <c r="P122" s="4" t="s">
        <v>74</v>
      </c>
      <c r="Q122" s="4">
        <v>65</v>
      </c>
      <c r="R122" s="4" t="s">
        <v>339</v>
      </c>
      <c r="S122" s="4" t="s">
        <v>460</v>
      </c>
      <c r="T122" s="4" t="str">
        <f t="shared" si="6"/>
        <v>Aug_P07_0025_10_50_ni_hi</v>
      </c>
      <c r="U122" s="4" t="str">
        <f t="shared" si="9"/>
        <v>MP4_MI_66.V4Lf_bc19.V4LrZ_bcr19.V4</v>
      </c>
      <c r="X122" s="4" t="s">
        <v>174</v>
      </c>
      <c r="Y122" s="8" t="str">
        <f t="shared" si="7"/>
        <v>MP4_MI_66_euk_hiseq</v>
      </c>
      <c r="AB122" s="4" t="s">
        <v>609</v>
      </c>
      <c r="AD122" s="8" t="str">
        <f t="shared" si="8"/>
        <v>Aug_P07_0025_10_50</v>
      </c>
    </row>
    <row r="123" spans="1:30">
      <c r="C123" s="4" t="s">
        <v>175</v>
      </c>
      <c r="D123" s="5">
        <v>139.88999999999999</v>
      </c>
      <c r="G123" s="1">
        <v>1.89</v>
      </c>
      <c r="H123" s="1">
        <v>2.31</v>
      </c>
      <c r="I123" s="4">
        <v>50</v>
      </c>
      <c r="J123" s="4">
        <v>200</v>
      </c>
      <c r="K123" s="4" t="s">
        <v>264</v>
      </c>
      <c r="L123" s="4" t="s">
        <v>325</v>
      </c>
      <c r="M123" s="4" t="s">
        <v>44</v>
      </c>
      <c r="N123" s="4" t="s">
        <v>49</v>
      </c>
      <c r="O123" s="4" t="s">
        <v>251</v>
      </c>
      <c r="P123" s="4" t="s">
        <v>74</v>
      </c>
      <c r="Q123" s="4">
        <v>65</v>
      </c>
      <c r="R123" s="4" t="s">
        <v>339</v>
      </c>
      <c r="S123" s="4" t="s">
        <v>460</v>
      </c>
      <c r="T123" s="4" t="str">
        <f t="shared" si="6"/>
        <v>Aug_P07_0025_50_200_ni_hi</v>
      </c>
      <c r="U123" s="4" t="str">
        <f t="shared" si="9"/>
        <v>MP4_MI_64.V4Lf_bc20.V4LrZ_bcr20.V4</v>
      </c>
      <c r="X123" s="4" t="s">
        <v>175</v>
      </c>
      <c r="Y123" s="8" t="str">
        <f t="shared" si="7"/>
        <v>MP4_MI_64_euk_hiseq</v>
      </c>
      <c r="AB123" s="4" t="s">
        <v>610</v>
      </c>
      <c r="AD123" s="8" t="str">
        <f t="shared" si="8"/>
        <v>Aug_P07_0025_50_200</v>
      </c>
    </row>
    <row r="124" spans="1:30">
      <c r="C124" s="4" t="s">
        <v>176</v>
      </c>
      <c r="D124" s="5">
        <v>9.39</v>
      </c>
      <c r="G124" s="1">
        <v>2.04</v>
      </c>
      <c r="H124" s="1">
        <v>2.4700000000000002</v>
      </c>
      <c r="I124" s="4">
        <v>10</v>
      </c>
      <c r="J124" s="4">
        <v>50</v>
      </c>
      <c r="K124" s="4" t="s">
        <v>264</v>
      </c>
      <c r="L124" s="4" t="s">
        <v>325</v>
      </c>
      <c r="M124" s="4" t="s">
        <v>16</v>
      </c>
      <c r="N124" s="4" t="s">
        <v>48</v>
      </c>
      <c r="O124" s="4" t="s">
        <v>250</v>
      </c>
      <c r="P124" s="4" t="s">
        <v>335</v>
      </c>
      <c r="Q124" s="4">
        <v>65</v>
      </c>
      <c r="R124" s="4" t="s">
        <v>334</v>
      </c>
      <c r="S124" s="4" t="s">
        <v>460</v>
      </c>
      <c r="T124" s="4" t="str">
        <f t="shared" si="6"/>
        <v>Aug_P07_0025_10_50_nh_hi</v>
      </c>
      <c r="U124" s="4" t="str">
        <f t="shared" si="9"/>
        <v>MP4_MI_84.V4Lf_bc7.V4LrZ_bcr6.V4</v>
      </c>
      <c r="X124" s="4" t="s">
        <v>176</v>
      </c>
      <c r="Y124" s="8" t="str">
        <f t="shared" si="7"/>
        <v>MP4_MI_84_euk_hiseq</v>
      </c>
      <c r="AB124" s="4" t="s">
        <v>611</v>
      </c>
      <c r="AD124" s="8" t="e">
        <f t="shared" si="8"/>
        <v>#VALUE!</v>
      </c>
    </row>
    <row r="125" spans="1:30">
      <c r="C125" s="4" t="s">
        <v>177</v>
      </c>
      <c r="D125" s="5">
        <v>23.52</v>
      </c>
      <c r="G125" s="1">
        <v>1.9</v>
      </c>
      <c r="H125" s="1">
        <v>2.62</v>
      </c>
      <c r="I125" s="4">
        <v>50</v>
      </c>
      <c r="J125" s="4">
        <v>200</v>
      </c>
      <c r="K125" s="4" t="s">
        <v>264</v>
      </c>
      <c r="L125" s="4" t="s">
        <v>325</v>
      </c>
      <c r="M125" s="4" t="s">
        <v>17</v>
      </c>
      <c r="N125" s="4" t="s">
        <v>31</v>
      </c>
      <c r="O125" s="4" t="s">
        <v>250</v>
      </c>
      <c r="P125" s="4" t="s">
        <v>335</v>
      </c>
      <c r="Q125" s="4">
        <v>65</v>
      </c>
      <c r="R125" s="4" t="s">
        <v>334</v>
      </c>
      <c r="S125" s="4" t="s">
        <v>460</v>
      </c>
      <c r="T125" s="4" t="str">
        <f t="shared" si="6"/>
        <v>Aug_P07_0025_50_200_nh_hi</v>
      </c>
      <c r="U125" s="4" t="str">
        <f t="shared" si="9"/>
        <v>MP4_MI_81.V4Lf_bc8.V4LrZ_bcr8.V4</v>
      </c>
      <c r="X125" s="4" t="s">
        <v>177</v>
      </c>
      <c r="Y125" s="8" t="str">
        <f t="shared" si="7"/>
        <v>MP4_MI_81_euk_hiseq</v>
      </c>
      <c r="AB125" s="4" t="s">
        <v>612</v>
      </c>
      <c r="AD125" s="8" t="e">
        <f t="shared" si="8"/>
        <v>#VALUE!</v>
      </c>
    </row>
    <row r="126" spans="1:30">
      <c r="A126" s="6"/>
      <c r="B126" s="6"/>
      <c r="C126" s="4" t="s">
        <v>178</v>
      </c>
      <c r="D126" s="5">
        <v>20.46</v>
      </c>
      <c r="G126" s="1">
        <v>1.82</v>
      </c>
      <c r="H126" s="1">
        <v>3.83</v>
      </c>
      <c r="I126" s="4">
        <v>0.4</v>
      </c>
      <c r="J126" s="4">
        <v>3</v>
      </c>
      <c r="K126" s="4" t="s">
        <v>264</v>
      </c>
      <c r="L126" s="4" t="s">
        <v>326</v>
      </c>
      <c r="M126" s="4" t="s">
        <v>18</v>
      </c>
      <c r="N126" s="4" t="s">
        <v>32</v>
      </c>
      <c r="O126" s="4" t="s">
        <v>250</v>
      </c>
      <c r="P126" s="4" t="s">
        <v>74</v>
      </c>
      <c r="Q126" s="4">
        <v>65</v>
      </c>
      <c r="R126" s="4" t="s">
        <v>339</v>
      </c>
      <c r="S126" s="4" t="s">
        <v>460</v>
      </c>
      <c r="T126" s="4" t="str">
        <f t="shared" si="6"/>
        <v>Aug_P07_0500_0.4_3_ni_hi</v>
      </c>
      <c r="U126" s="4" t="str">
        <f t="shared" si="9"/>
        <v>MP4_NP_86.V4Lf_bc9.V4LrZ_bcr9.V4</v>
      </c>
      <c r="X126" s="4" t="s">
        <v>178</v>
      </c>
      <c r="Y126" s="8" t="str">
        <f t="shared" si="7"/>
        <v>MP4_NP_86_euk_hiseq</v>
      </c>
      <c r="AB126" s="4" t="s">
        <v>613</v>
      </c>
      <c r="AD126" s="8" t="str">
        <f t="shared" si="8"/>
        <v>Aug_P07_0500_0.4_3</v>
      </c>
    </row>
    <row r="127" spans="1:30">
      <c r="C127" s="4" t="s">
        <v>179</v>
      </c>
      <c r="D127" s="5">
        <v>13.93</v>
      </c>
      <c r="G127" s="1">
        <v>1.81</v>
      </c>
      <c r="H127" s="1">
        <v>11.43</v>
      </c>
      <c r="I127" s="4">
        <v>3</v>
      </c>
      <c r="J127" s="4">
        <v>10</v>
      </c>
      <c r="K127" s="4" t="s">
        <v>264</v>
      </c>
      <c r="L127" s="4" t="s">
        <v>326</v>
      </c>
      <c r="M127" s="4" t="s">
        <v>19</v>
      </c>
      <c r="N127" s="4" t="s">
        <v>33</v>
      </c>
      <c r="O127" s="4" t="s">
        <v>250</v>
      </c>
      <c r="P127" s="4" t="s">
        <v>74</v>
      </c>
      <c r="Q127" s="4">
        <v>65</v>
      </c>
      <c r="R127" s="4" t="s">
        <v>339</v>
      </c>
      <c r="S127" s="4" t="s">
        <v>460</v>
      </c>
      <c r="T127" s="4" t="str">
        <f t="shared" si="6"/>
        <v>Aug_P07_0500_3_10_ni_hi</v>
      </c>
      <c r="U127" s="4" t="str">
        <f t="shared" si="9"/>
        <v>MP4_NP_82.V4Lf_bc10.V4LrZ_bcr11.V4</v>
      </c>
      <c r="X127" s="4" t="s">
        <v>179</v>
      </c>
      <c r="Y127" s="8" t="str">
        <f t="shared" si="7"/>
        <v>MP4_NP_82_euk_hiseq</v>
      </c>
      <c r="AB127" s="4" t="s">
        <v>614</v>
      </c>
      <c r="AD127" s="8" t="str">
        <f t="shared" si="8"/>
        <v>Aug_P07_0500_3_10</v>
      </c>
    </row>
    <row r="128" spans="1:30">
      <c r="C128" s="4" t="s">
        <v>180</v>
      </c>
      <c r="D128" s="5">
        <v>4.9800000000000004</v>
      </c>
      <c r="G128" s="1">
        <v>1.81</v>
      </c>
      <c r="H128" s="1">
        <v>-19.47</v>
      </c>
      <c r="I128" s="4">
        <v>10</v>
      </c>
      <c r="J128" s="4">
        <v>50</v>
      </c>
      <c r="K128" s="4" t="s">
        <v>264</v>
      </c>
      <c r="L128" s="4" t="s">
        <v>326</v>
      </c>
      <c r="M128" s="4" t="s">
        <v>20</v>
      </c>
      <c r="N128" s="4" t="s">
        <v>34</v>
      </c>
      <c r="O128" s="4" t="s">
        <v>250</v>
      </c>
      <c r="P128" s="4" t="s">
        <v>74</v>
      </c>
      <c r="Q128" s="4">
        <v>65</v>
      </c>
      <c r="R128" s="4" t="s">
        <v>339</v>
      </c>
      <c r="S128" s="4" t="s">
        <v>460</v>
      </c>
      <c r="T128" s="4" t="str">
        <f t="shared" si="6"/>
        <v>Aug_P07_0500_10_50_ni_hi</v>
      </c>
      <c r="U128" s="4" t="str">
        <f t="shared" si="9"/>
        <v>MP4_MI_78.V4Lf_bc11.V4LrZ_bcr10.V4</v>
      </c>
      <c r="X128" s="4" t="s">
        <v>180</v>
      </c>
      <c r="Y128" s="8" t="str">
        <f t="shared" si="7"/>
        <v>MP4_MI_78_euk_hiseq</v>
      </c>
      <c r="AB128" s="4" t="s">
        <v>615</v>
      </c>
      <c r="AD128" s="8" t="str">
        <f t="shared" si="8"/>
        <v>Aug_P07_0500_10_50</v>
      </c>
    </row>
    <row r="129" spans="1:30">
      <c r="C129" s="4" t="s">
        <v>181</v>
      </c>
      <c r="D129" s="5">
        <v>1.65</v>
      </c>
      <c r="G129" s="1">
        <v>2.02</v>
      </c>
      <c r="H129" s="1">
        <v>-0.74</v>
      </c>
      <c r="I129" s="4">
        <v>50</v>
      </c>
      <c r="J129" s="4">
        <v>200</v>
      </c>
      <c r="K129" s="4" t="s">
        <v>264</v>
      </c>
      <c r="L129" s="4" t="s">
        <v>326</v>
      </c>
      <c r="M129" s="4" t="s">
        <v>21</v>
      </c>
      <c r="N129" s="4" t="s">
        <v>35</v>
      </c>
      <c r="O129" s="4" t="s">
        <v>250</v>
      </c>
      <c r="P129" s="4" t="s">
        <v>74</v>
      </c>
      <c r="Q129" s="4">
        <v>65</v>
      </c>
      <c r="R129" s="4" t="s">
        <v>339</v>
      </c>
      <c r="S129" s="4" t="s">
        <v>460</v>
      </c>
      <c r="T129" s="4" t="str">
        <f t="shared" si="6"/>
        <v>Aug_P07_0500_50_200_ni_hi</v>
      </c>
      <c r="U129" s="4" t="str">
        <f t="shared" si="9"/>
        <v>MP4_MI_76.V4Lf_bc12.V4LrZ_bcr12.V4</v>
      </c>
      <c r="X129" s="4" t="s">
        <v>181</v>
      </c>
      <c r="Y129" s="8" t="str">
        <f t="shared" si="7"/>
        <v>MP4_MI_76_euk_hiseq</v>
      </c>
      <c r="AB129" s="4" t="s">
        <v>616</v>
      </c>
      <c r="AD129" s="8" t="str">
        <f t="shared" si="8"/>
        <v>Aug_P07_0500_50_200</v>
      </c>
    </row>
    <row r="130" spans="1:30">
      <c r="C130" s="4" t="s">
        <v>182</v>
      </c>
      <c r="D130" s="5">
        <v>5.99</v>
      </c>
      <c r="G130" s="1">
        <v>1.85</v>
      </c>
      <c r="H130" s="1">
        <v>-8.0500000000000007</v>
      </c>
      <c r="I130" s="4">
        <v>0.4</v>
      </c>
      <c r="J130" s="4">
        <v>3</v>
      </c>
      <c r="K130" s="4" t="s">
        <v>264</v>
      </c>
      <c r="L130" s="4" t="s">
        <v>327</v>
      </c>
      <c r="M130" s="4" t="s">
        <v>22</v>
      </c>
      <c r="N130" s="4" t="s">
        <v>36</v>
      </c>
      <c r="O130" s="4" t="s">
        <v>250</v>
      </c>
      <c r="P130" s="4" t="s">
        <v>74</v>
      </c>
      <c r="Q130" s="4">
        <v>65</v>
      </c>
      <c r="R130" s="4" t="s">
        <v>339</v>
      </c>
      <c r="S130" s="4" t="s">
        <v>460</v>
      </c>
      <c r="T130" s="4" t="str">
        <f t="shared" si="6"/>
        <v>Aug_P07_1000_0.4_3_ni_hi</v>
      </c>
      <c r="U130" s="4" t="str">
        <f t="shared" ref="U130:U161" si="10">CONCATENATE(C130,".",M130,".",N130,".V4")</f>
        <v>MP4_NP_80.V4Lf_bc13.V4LrZ_bcr13.V4</v>
      </c>
      <c r="X130" s="4" t="s">
        <v>182</v>
      </c>
      <c r="Y130" s="8" t="str">
        <f t="shared" si="7"/>
        <v>MP4_NP_80_euk_hiseq</v>
      </c>
      <c r="AB130" s="4" t="s">
        <v>617</v>
      </c>
      <c r="AD130" s="8" t="str">
        <f t="shared" si="8"/>
        <v>Aug_P07_1000_0.4_3</v>
      </c>
    </row>
    <row r="131" spans="1:30">
      <c r="A131" s="6"/>
      <c r="B131" s="6"/>
      <c r="C131" s="4" t="s">
        <v>183</v>
      </c>
      <c r="D131" s="5">
        <v>3.61</v>
      </c>
      <c r="G131" s="1">
        <v>2.75</v>
      </c>
      <c r="H131" s="1">
        <v>4.71</v>
      </c>
      <c r="I131" s="4">
        <v>3</v>
      </c>
      <c r="J131" s="4">
        <v>10</v>
      </c>
      <c r="K131" s="4" t="s">
        <v>264</v>
      </c>
      <c r="L131" s="4" t="s">
        <v>327</v>
      </c>
      <c r="M131" s="4" t="s">
        <v>23</v>
      </c>
      <c r="N131" s="4" t="s">
        <v>37</v>
      </c>
      <c r="O131" s="4" t="s">
        <v>250</v>
      </c>
      <c r="P131" s="4" t="s">
        <v>74</v>
      </c>
      <c r="Q131" s="4">
        <v>65</v>
      </c>
      <c r="R131" s="4" t="s">
        <v>339</v>
      </c>
      <c r="S131" s="4" t="s">
        <v>460</v>
      </c>
      <c r="T131" s="4" t="str">
        <f t="shared" ref="T131:T200" si="11">CONCATENATE(L131,"_",I131,"_",J131,"_",R131,"_",S131)</f>
        <v>Aug_P07_1000_3_10_ni_hi</v>
      </c>
      <c r="U131" s="4" t="str">
        <f t="shared" si="10"/>
        <v>MP4_NP_74.V4Lf_bc14.V4LrZ_bcr14.V4</v>
      </c>
      <c r="X131" s="4" t="s">
        <v>183</v>
      </c>
      <c r="Y131" s="8" t="str">
        <f t="shared" ref="Y131:Y167" si="12">CONCATENATE(X131,"_euk_hiseq")</f>
        <v>MP4_NP_74_euk_hiseq</v>
      </c>
      <c r="AB131" s="4" t="s">
        <v>618</v>
      </c>
      <c r="AD131" s="8" t="str">
        <f t="shared" ref="AD131:AD194" si="13">LEFT(AB131,FIND("_ni",AB131)-1)</f>
        <v>Aug_P07_1000_3_10</v>
      </c>
    </row>
    <row r="132" spans="1:30">
      <c r="C132" s="4" t="s">
        <v>184</v>
      </c>
      <c r="D132" s="5">
        <v>6.01</v>
      </c>
      <c r="G132" s="1">
        <v>1.45</v>
      </c>
      <c r="H132" s="1">
        <v>1.23</v>
      </c>
      <c r="I132" s="4">
        <v>10</v>
      </c>
      <c r="J132" s="4">
        <v>50</v>
      </c>
      <c r="K132" s="4" t="s">
        <v>264</v>
      </c>
      <c r="L132" s="4" t="s">
        <v>327</v>
      </c>
      <c r="M132" s="4" t="s">
        <v>24</v>
      </c>
      <c r="N132" s="4" t="s">
        <v>38</v>
      </c>
      <c r="O132" s="4" t="s">
        <v>250</v>
      </c>
      <c r="P132" s="4" t="s">
        <v>74</v>
      </c>
      <c r="Q132" s="4">
        <v>65</v>
      </c>
      <c r="R132" s="4" t="s">
        <v>339</v>
      </c>
      <c r="S132" s="4" t="s">
        <v>460</v>
      </c>
      <c r="T132" s="4" t="str">
        <f t="shared" si="11"/>
        <v>Aug_P07_1000_10_50_ni_hi</v>
      </c>
      <c r="U132" s="4" t="str">
        <f t="shared" si="10"/>
        <v>MP4_MI_72.V4Lf_bc15.V4LrZ_bcr15.V4</v>
      </c>
      <c r="X132" s="4" t="s">
        <v>184</v>
      </c>
      <c r="Y132" s="8" t="str">
        <f t="shared" si="12"/>
        <v>MP4_MI_72_euk_hiseq</v>
      </c>
      <c r="AB132" s="4" t="s">
        <v>619</v>
      </c>
      <c r="AD132" s="8" t="str">
        <f t="shared" si="13"/>
        <v>Aug_P07_1000_10_50</v>
      </c>
    </row>
    <row r="133" spans="1:30">
      <c r="C133" s="4" t="s">
        <v>185</v>
      </c>
      <c r="D133" s="5">
        <v>3.76</v>
      </c>
      <c r="G133" s="1">
        <v>1.18</v>
      </c>
      <c r="H133" s="1">
        <v>5.79</v>
      </c>
      <c r="I133" s="4">
        <v>50</v>
      </c>
      <c r="J133" s="4">
        <v>200</v>
      </c>
      <c r="K133" s="4" t="s">
        <v>264</v>
      </c>
      <c r="L133" s="4" t="s">
        <v>327</v>
      </c>
      <c r="M133" s="4" t="s">
        <v>25</v>
      </c>
      <c r="N133" s="4" t="s">
        <v>39</v>
      </c>
      <c r="O133" s="4" t="s">
        <v>250</v>
      </c>
      <c r="P133" s="4" t="s">
        <v>74</v>
      </c>
      <c r="Q133" s="4">
        <v>65</v>
      </c>
      <c r="R133" s="4" t="s">
        <v>339</v>
      </c>
      <c r="S133" s="4" t="s">
        <v>460</v>
      </c>
      <c r="T133" s="4" t="str">
        <f t="shared" si="11"/>
        <v>Aug_P07_1000_50_200_ni_hi</v>
      </c>
      <c r="U133" s="4" t="str">
        <f t="shared" si="10"/>
        <v>MP4_MI_70.V4Lf_bc16.V4LrZ_bcr16.V4</v>
      </c>
      <c r="X133" s="4" t="s">
        <v>185</v>
      </c>
      <c r="Y133" s="8" t="str">
        <f t="shared" si="12"/>
        <v>MP4_MI_70_euk_hiseq</v>
      </c>
      <c r="AB133" s="4" t="s">
        <v>620</v>
      </c>
      <c r="AD133" s="8" t="str">
        <f t="shared" si="13"/>
        <v>Aug_P07_1000_50_200</v>
      </c>
    </row>
    <row r="134" spans="1:30">
      <c r="C134" s="4" t="s">
        <v>186</v>
      </c>
      <c r="D134" s="5">
        <v>1.32</v>
      </c>
      <c r="I134" s="4">
        <v>0.4</v>
      </c>
      <c r="J134" s="4">
        <v>3</v>
      </c>
      <c r="K134" s="4" t="s">
        <v>265</v>
      </c>
      <c r="L134" s="4" t="s">
        <v>328</v>
      </c>
      <c r="M134" s="4" t="s">
        <v>12</v>
      </c>
      <c r="N134" s="4" t="s">
        <v>26</v>
      </c>
      <c r="O134" s="4" t="s">
        <v>252</v>
      </c>
      <c r="P134" s="4" t="s">
        <v>74</v>
      </c>
      <c r="Q134" s="4">
        <v>65</v>
      </c>
      <c r="R134" s="4" t="s">
        <v>339</v>
      </c>
      <c r="S134" s="4" t="s">
        <v>460</v>
      </c>
      <c r="T134" s="4" t="str">
        <f t="shared" si="11"/>
        <v>Nov_N02_0020_0.4_3_ni_hi</v>
      </c>
      <c r="U134" s="4" t="str">
        <f t="shared" si="10"/>
        <v>MP5_NP_10.V4Lf_bc1.V4LrZ_bcr1.V4</v>
      </c>
      <c r="X134" s="4" t="s">
        <v>186</v>
      </c>
      <c r="Y134" s="8" t="str">
        <f t="shared" si="12"/>
        <v>MP5_NP_10_euk_hiseq</v>
      </c>
      <c r="AB134" s="4" t="s">
        <v>621</v>
      </c>
      <c r="AD134" s="8" t="str">
        <f t="shared" si="13"/>
        <v>Nov_N02_0020_0.4_3</v>
      </c>
    </row>
    <row r="135" spans="1:30">
      <c r="C135" s="4" t="s">
        <v>488</v>
      </c>
      <c r="D135" s="5">
        <v>3.31</v>
      </c>
      <c r="I135" s="4">
        <v>3</v>
      </c>
      <c r="J135" s="4">
        <v>10</v>
      </c>
      <c r="K135" s="4" t="s">
        <v>265</v>
      </c>
      <c r="L135" s="4" t="s">
        <v>328</v>
      </c>
      <c r="M135" s="4" t="s">
        <v>10</v>
      </c>
      <c r="N135" s="4" t="s">
        <v>11</v>
      </c>
      <c r="O135" s="4" t="s">
        <v>252</v>
      </c>
      <c r="P135" s="4" t="s">
        <v>74</v>
      </c>
      <c r="Q135" s="4">
        <v>65</v>
      </c>
      <c r="R135" s="4" t="s">
        <v>339</v>
      </c>
      <c r="S135" s="4" t="s">
        <v>460</v>
      </c>
      <c r="T135" s="4" t="str">
        <f t="shared" si="11"/>
        <v>Nov_N02_0020_3_10_ni_hi</v>
      </c>
      <c r="U135" s="4" t="str">
        <f t="shared" si="10"/>
        <v>MP5_NP_07.V4Lf_bc2.V4LrZ_bcr2.V4</v>
      </c>
      <c r="X135" s="4" t="s">
        <v>191</v>
      </c>
      <c r="Y135" s="8" t="str">
        <f t="shared" si="12"/>
        <v>MP5_NP_7_euk_hiseq</v>
      </c>
      <c r="AB135" s="4" t="s">
        <v>622</v>
      </c>
      <c r="AD135" s="8" t="str">
        <f t="shared" si="13"/>
        <v>Nov_N02_0020_3_10</v>
      </c>
    </row>
    <row r="136" spans="1:30">
      <c r="C136" s="4" t="s">
        <v>187</v>
      </c>
      <c r="D136" s="5">
        <v>1.33</v>
      </c>
      <c r="G136" s="1">
        <v>1.33</v>
      </c>
      <c r="H136" s="1">
        <v>-0.23</v>
      </c>
      <c r="I136" s="4">
        <v>10</v>
      </c>
      <c r="J136" s="4">
        <v>50</v>
      </c>
      <c r="K136" s="4" t="s">
        <v>265</v>
      </c>
      <c r="L136" s="4" t="s">
        <v>328</v>
      </c>
      <c r="M136" s="4" t="s">
        <v>13</v>
      </c>
      <c r="N136" s="4" t="s">
        <v>27</v>
      </c>
      <c r="O136" s="4" t="s">
        <v>252</v>
      </c>
      <c r="P136" s="4" t="s">
        <v>74</v>
      </c>
      <c r="Q136" s="4">
        <v>65</v>
      </c>
      <c r="R136" s="4" t="s">
        <v>339</v>
      </c>
      <c r="S136" s="4" t="s">
        <v>460</v>
      </c>
      <c r="T136" s="4" t="str">
        <f t="shared" si="11"/>
        <v>Nov_N02_0020_10_50_ni_hi</v>
      </c>
      <c r="U136" s="4" t="str">
        <f t="shared" si="10"/>
        <v>MP5_MI_12.V4Lf_bc3.V4LrZ_bcr3.V4</v>
      </c>
      <c r="X136" s="4" t="s">
        <v>187</v>
      </c>
      <c r="Y136" s="8" t="str">
        <f t="shared" si="12"/>
        <v>MP5_MI_12_euk_hiseq</v>
      </c>
      <c r="AB136" s="4" t="s">
        <v>623</v>
      </c>
      <c r="AD136" s="8" t="str">
        <f t="shared" si="13"/>
        <v>Nov_N02_0020_10_50</v>
      </c>
    </row>
    <row r="137" spans="1:30">
      <c r="C137" s="4" t="s">
        <v>188</v>
      </c>
      <c r="D137" s="5">
        <v>3.23</v>
      </c>
      <c r="G137" s="1">
        <v>1.54</v>
      </c>
      <c r="H137" s="1">
        <v>-1.1299999999999999</v>
      </c>
      <c r="I137" s="4">
        <v>50</v>
      </c>
      <c r="J137" s="4">
        <v>200</v>
      </c>
      <c r="K137" s="4" t="s">
        <v>265</v>
      </c>
      <c r="L137" s="4" t="s">
        <v>328</v>
      </c>
      <c r="M137" s="4" t="s">
        <v>14</v>
      </c>
      <c r="N137" s="4" t="s">
        <v>28</v>
      </c>
      <c r="O137" s="4" t="s">
        <v>252</v>
      </c>
      <c r="P137" s="4" t="s">
        <v>74</v>
      </c>
      <c r="Q137" s="4">
        <v>65</v>
      </c>
      <c r="R137" s="4" t="s">
        <v>339</v>
      </c>
      <c r="S137" s="4" t="s">
        <v>460</v>
      </c>
      <c r="T137" s="4" t="str">
        <f t="shared" si="11"/>
        <v>Nov_N02_0020_50_200_ni_hi</v>
      </c>
      <c r="U137" s="4" t="str">
        <f t="shared" si="10"/>
        <v>MP5_MI_11.V4Lf_bc4.V4LrZ_bcr4.V4</v>
      </c>
      <c r="X137" s="4" t="s">
        <v>188</v>
      </c>
      <c r="Y137" s="8" t="str">
        <f t="shared" si="12"/>
        <v>MP5_MI_11_euk_hiseq</v>
      </c>
      <c r="AB137" s="4" t="s">
        <v>624</v>
      </c>
      <c r="AD137" s="8" t="str">
        <f t="shared" si="13"/>
        <v>Nov_N02_0020_50_200</v>
      </c>
    </row>
    <row r="138" spans="1:30">
      <c r="C138" s="4" t="s">
        <v>189</v>
      </c>
      <c r="D138" s="5">
        <v>2.98</v>
      </c>
      <c r="G138" s="1">
        <v>1.35</v>
      </c>
      <c r="H138" s="1">
        <v>-2.61</v>
      </c>
      <c r="I138" s="4">
        <v>10</v>
      </c>
      <c r="J138" s="4">
        <v>50</v>
      </c>
      <c r="K138" s="4" t="s">
        <v>265</v>
      </c>
      <c r="L138" s="4" t="s">
        <v>328</v>
      </c>
      <c r="M138" s="4" t="s">
        <v>15</v>
      </c>
      <c r="N138" s="4" t="s">
        <v>29</v>
      </c>
      <c r="O138" s="4" t="s">
        <v>252</v>
      </c>
      <c r="P138" s="4" t="s">
        <v>335</v>
      </c>
      <c r="Q138" s="4">
        <v>65</v>
      </c>
      <c r="R138" s="4" t="s">
        <v>334</v>
      </c>
      <c r="S138" s="4" t="s">
        <v>460</v>
      </c>
      <c r="T138" s="4" t="str">
        <f t="shared" si="11"/>
        <v>Nov_N02_0020_10_50_nh_hi</v>
      </c>
      <c r="U138" s="4" t="str">
        <f t="shared" si="10"/>
        <v>MP5_MI_6.V4Lf_bc5.V4LrZ_bcr5.V4</v>
      </c>
      <c r="X138" s="4" t="s">
        <v>189</v>
      </c>
      <c r="Y138" s="8" t="str">
        <f t="shared" si="12"/>
        <v>MP5_MI_6_euk_hiseq</v>
      </c>
      <c r="AB138" s="4" t="s">
        <v>625</v>
      </c>
      <c r="AD138" s="8" t="e">
        <f t="shared" si="13"/>
        <v>#VALUE!</v>
      </c>
    </row>
    <row r="139" spans="1:30">
      <c r="C139" s="4" t="s">
        <v>190</v>
      </c>
      <c r="D139" s="5">
        <v>2.0099999999999998</v>
      </c>
      <c r="G139" s="1">
        <v>1.43</v>
      </c>
      <c r="H139" s="1">
        <v>-1.2</v>
      </c>
      <c r="I139" s="4">
        <v>50</v>
      </c>
      <c r="J139" s="4">
        <v>200</v>
      </c>
      <c r="K139" s="4" t="s">
        <v>265</v>
      </c>
      <c r="L139" s="4" t="s">
        <v>328</v>
      </c>
      <c r="M139" s="4" t="s">
        <v>45</v>
      </c>
      <c r="N139" s="4" t="s">
        <v>30</v>
      </c>
      <c r="O139" s="4" t="s">
        <v>252</v>
      </c>
      <c r="P139" s="4" t="s">
        <v>335</v>
      </c>
      <c r="Q139" s="4">
        <v>65</v>
      </c>
      <c r="R139" s="4" t="s">
        <v>334</v>
      </c>
      <c r="S139" s="4" t="s">
        <v>460</v>
      </c>
      <c r="T139" s="4" t="str">
        <f t="shared" si="11"/>
        <v>Nov_N02_0020_50_200_nh_hi</v>
      </c>
      <c r="U139" s="4" t="str">
        <f t="shared" si="10"/>
        <v>MP5_MI_5.V4Lf_bc6.V4LrZ_bcr7.V4</v>
      </c>
      <c r="X139" s="4" t="s">
        <v>190</v>
      </c>
      <c r="Y139" s="8" t="str">
        <f t="shared" si="12"/>
        <v>MP5_MI_5_euk_hiseq</v>
      </c>
      <c r="AB139" s="4" t="s">
        <v>626</v>
      </c>
      <c r="AD139" s="8" t="e">
        <f t="shared" si="13"/>
        <v>#VALUE!</v>
      </c>
    </row>
    <row r="140" spans="1:30">
      <c r="A140" s="6"/>
      <c r="B140" s="6"/>
      <c r="C140" s="4" t="s">
        <v>192</v>
      </c>
      <c r="D140" s="5">
        <v>2.5299999999999998</v>
      </c>
      <c r="I140" s="4">
        <v>0.4</v>
      </c>
      <c r="J140" s="4">
        <v>3</v>
      </c>
      <c r="K140" s="4" t="s">
        <v>265</v>
      </c>
      <c r="L140" s="4" t="s">
        <v>329</v>
      </c>
      <c r="M140" s="4" t="s">
        <v>16</v>
      </c>
      <c r="N140" s="4" t="s">
        <v>48</v>
      </c>
      <c r="O140" s="4" t="s">
        <v>252</v>
      </c>
      <c r="P140" s="4" t="s">
        <v>74</v>
      </c>
      <c r="Q140" s="4">
        <v>65</v>
      </c>
      <c r="R140" s="4" t="s">
        <v>339</v>
      </c>
      <c r="S140" s="4" t="s">
        <v>460</v>
      </c>
      <c r="T140" s="4" t="str">
        <f t="shared" si="11"/>
        <v>Nov_N03_0020_0.4_3_ni_hi</v>
      </c>
      <c r="U140" s="4" t="str">
        <f t="shared" si="10"/>
        <v>MP5_NP_35.V4Lf_bc7.V4LrZ_bcr6.V4</v>
      </c>
      <c r="X140" s="4" t="s">
        <v>192</v>
      </c>
      <c r="Y140" s="8" t="str">
        <f t="shared" si="12"/>
        <v>MP5_NP_35_euk_hiseq</v>
      </c>
      <c r="AB140" s="4" t="s">
        <v>627</v>
      </c>
      <c r="AD140" s="8" t="str">
        <f t="shared" si="13"/>
        <v>Nov_N03_0020_0.4_3</v>
      </c>
    </row>
    <row r="141" spans="1:30">
      <c r="C141" s="4" t="s">
        <v>193</v>
      </c>
      <c r="D141" s="5">
        <v>6.83</v>
      </c>
      <c r="I141" s="4">
        <v>3</v>
      </c>
      <c r="J141" s="4">
        <v>10</v>
      </c>
      <c r="K141" s="4" t="s">
        <v>265</v>
      </c>
      <c r="L141" s="4" t="s">
        <v>329</v>
      </c>
      <c r="M141" s="4" t="s">
        <v>17</v>
      </c>
      <c r="N141" s="4" t="s">
        <v>31</v>
      </c>
      <c r="O141" s="4" t="s">
        <v>252</v>
      </c>
      <c r="P141" s="4" t="s">
        <v>74</v>
      </c>
      <c r="Q141" s="4">
        <v>65</v>
      </c>
      <c r="R141" s="4" t="s">
        <v>339</v>
      </c>
      <c r="S141" s="4" t="s">
        <v>460</v>
      </c>
      <c r="T141" s="4" t="str">
        <f t="shared" si="11"/>
        <v>Nov_N03_0020_3_10_ni_hi</v>
      </c>
      <c r="U141" s="4" t="str">
        <f t="shared" si="10"/>
        <v>MP5_NP_29.V4Lf_bc8.V4LrZ_bcr8.V4</v>
      </c>
      <c r="X141" s="4" t="s">
        <v>193</v>
      </c>
      <c r="Y141" s="8" t="str">
        <f t="shared" si="12"/>
        <v>MP5_NP_29_euk_hiseq</v>
      </c>
      <c r="AB141" s="4" t="s">
        <v>628</v>
      </c>
      <c r="AD141" s="8" t="str">
        <f t="shared" si="13"/>
        <v>Nov_N03_0020_3_10</v>
      </c>
    </row>
    <row r="142" spans="1:30">
      <c r="C142" s="4" t="s">
        <v>194</v>
      </c>
      <c r="D142" s="5">
        <v>3.09</v>
      </c>
      <c r="G142" s="1">
        <v>1.64</v>
      </c>
      <c r="H142" s="1">
        <v>-0.63</v>
      </c>
      <c r="I142" s="4">
        <v>10</v>
      </c>
      <c r="J142" s="4">
        <v>50</v>
      </c>
      <c r="K142" s="4" t="s">
        <v>265</v>
      </c>
      <c r="L142" s="4" t="s">
        <v>329</v>
      </c>
      <c r="M142" s="4" t="s">
        <v>18</v>
      </c>
      <c r="N142" s="4" t="s">
        <v>32</v>
      </c>
      <c r="O142" s="4" t="s">
        <v>252</v>
      </c>
      <c r="P142" s="4" t="s">
        <v>74</v>
      </c>
      <c r="Q142" s="4">
        <v>65</v>
      </c>
      <c r="R142" s="4" t="s">
        <v>339</v>
      </c>
      <c r="S142" s="4" t="s">
        <v>460</v>
      </c>
      <c r="T142" s="4" t="str">
        <f t="shared" si="11"/>
        <v>Nov_N03_0020_10_50_ni_hi</v>
      </c>
      <c r="U142" s="4" t="str">
        <f t="shared" si="10"/>
        <v>MP5_MI_30.V4Lf_bc9.V4LrZ_bcr9.V4</v>
      </c>
      <c r="X142" s="4" t="s">
        <v>194</v>
      </c>
      <c r="Y142" s="8" t="str">
        <f t="shared" si="12"/>
        <v>MP5_MI_30_euk_hiseq</v>
      </c>
      <c r="AB142" s="4" t="s">
        <v>629</v>
      </c>
      <c r="AD142" s="8" t="str">
        <f t="shared" si="13"/>
        <v>Nov_N03_0020_10_50</v>
      </c>
    </row>
    <row r="143" spans="1:30">
      <c r="C143" s="4" t="s">
        <v>195</v>
      </c>
      <c r="D143" s="5">
        <v>2.12</v>
      </c>
      <c r="G143" s="1">
        <v>2.41</v>
      </c>
      <c r="H143" s="1">
        <v>-0.4</v>
      </c>
      <c r="I143" s="4">
        <v>50</v>
      </c>
      <c r="J143" s="4">
        <v>200</v>
      </c>
      <c r="K143" s="4" t="s">
        <v>265</v>
      </c>
      <c r="L143" s="4" t="s">
        <v>329</v>
      </c>
      <c r="M143" s="4" t="s">
        <v>19</v>
      </c>
      <c r="N143" s="26" t="s">
        <v>34</v>
      </c>
      <c r="O143" s="4" t="s">
        <v>252</v>
      </c>
      <c r="P143" s="4" t="s">
        <v>74</v>
      </c>
      <c r="Q143" s="4">
        <v>65</v>
      </c>
      <c r="R143" s="4" t="s">
        <v>339</v>
      </c>
      <c r="S143" s="4" t="s">
        <v>460</v>
      </c>
      <c r="T143" s="4" t="str">
        <f t="shared" si="11"/>
        <v>Nov_N03_0020_50_200_ni_hi</v>
      </c>
      <c r="U143" s="4" t="str">
        <f t="shared" si="10"/>
        <v>MP5_MI_29.V4Lf_bc10.V4LrZ_bcr10.V4</v>
      </c>
      <c r="X143" s="4" t="s">
        <v>195</v>
      </c>
      <c r="Y143" s="8" t="str">
        <f t="shared" si="12"/>
        <v>MP5_MI_29_euk_hiseq</v>
      </c>
      <c r="AB143" s="4" t="s">
        <v>630</v>
      </c>
      <c r="AD143" s="8" t="str">
        <f t="shared" si="13"/>
        <v>Nov_N03_0020_50_200</v>
      </c>
    </row>
    <row r="144" spans="1:30">
      <c r="C144" s="4" t="s">
        <v>196</v>
      </c>
      <c r="D144" s="5">
        <v>1.34</v>
      </c>
      <c r="G144" s="1">
        <v>2.56</v>
      </c>
      <c r="H144" s="1">
        <v>-0.41</v>
      </c>
      <c r="I144" s="4">
        <v>10</v>
      </c>
      <c r="J144" s="4">
        <v>50</v>
      </c>
      <c r="K144" s="4" t="s">
        <v>265</v>
      </c>
      <c r="L144" s="4" t="s">
        <v>329</v>
      </c>
      <c r="M144" s="4" t="s">
        <v>20</v>
      </c>
      <c r="N144" s="4" t="s">
        <v>33</v>
      </c>
      <c r="O144" s="4" t="s">
        <v>252</v>
      </c>
      <c r="P144" s="4" t="s">
        <v>335</v>
      </c>
      <c r="Q144" s="4">
        <v>65</v>
      </c>
      <c r="R144" s="4" t="s">
        <v>334</v>
      </c>
      <c r="S144" s="4" t="s">
        <v>460</v>
      </c>
      <c r="T144" s="4" t="str">
        <f t="shared" si="11"/>
        <v>Nov_N03_0020_10_50_nh_hi</v>
      </c>
      <c r="U144" s="4" t="str">
        <f t="shared" si="10"/>
        <v>MP5_MI_18.V4Lf_bc11.V4LrZ_bcr11.V4</v>
      </c>
      <c r="X144" s="4" t="s">
        <v>196</v>
      </c>
      <c r="Y144" s="8" t="str">
        <f t="shared" si="12"/>
        <v>MP5_MI_18_euk_hiseq</v>
      </c>
      <c r="AB144" s="4" t="s">
        <v>631</v>
      </c>
      <c r="AD144" s="8" t="e">
        <f t="shared" si="13"/>
        <v>#VALUE!</v>
      </c>
    </row>
    <row r="145" spans="1:30">
      <c r="C145" s="4" t="s">
        <v>197</v>
      </c>
      <c r="D145" s="5">
        <v>1.87</v>
      </c>
      <c r="G145" s="1">
        <v>1.81</v>
      </c>
      <c r="H145" s="1">
        <v>-1.0900000000000001</v>
      </c>
      <c r="I145" s="4">
        <v>50</v>
      </c>
      <c r="J145" s="4">
        <v>200</v>
      </c>
      <c r="K145" s="4" t="s">
        <v>265</v>
      </c>
      <c r="L145" s="4" t="s">
        <v>329</v>
      </c>
      <c r="M145" s="4" t="s">
        <v>21</v>
      </c>
      <c r="N145" s="4" t="s">
        <v>35</v>
      </c>
      <c r="O145" s="4" t="s">
        <v>252</v>
      </c>
      <c r="P145" s="4" t="s">
        <v>335</v>
      </c>
      <c r="Q145" s="4">
        <v>65</v>
      </c>
      <c r="R145" s="4" t="s">
        <v>334</v>
      </c>
      <c r="S145" s="4" t="s">
        <v>460</v>
      </c>
      <c r="T145" s="4" t="str">
        <f t="shared" si="11"/>
        <v>Nov_N03_0020_50_200_nh_hi</v>
      </c>
      <c r="U145" s="4" t="str">
        <f t="shared" si="10"/>
        <v>MP5_MI_17.V4Lf_bc12.V4LrZ_bcr12.V4</v>
      </c>
      <c r="X145" s="4" t="s">
        <v>197</v>
      </c>
      <c r="Y145" s="8" t="str">
        <f t="shared" si="12"/>
        <v>MP5_MI_17_euk_hiseq</v>
      </c>
      <c r="AB145" s="4" t="s">
        <v>632</v>
      </c>
      <c r="AD145" s="8" t="e">
        <f t="shared" si="13"/>
        <v>#VALUE!</v>
      </c>
    </row>
    <row r="146" spans="1:30">
      <c r="C146" s="4" t="s">
        <v>198</v>
      </c>
      <c r="D146" s="5">
        <v>1.82</v>
      </c>
      <c r="I146" s="4">
        <v>0.4</v>
      </c>
      <c r="J146" s="4">
        <v>3</v>
      </c>
      <c r="K146" s="4" t="s">
        <v>265</v>
      </c>
      <c r="L146" s="4" t="s">
        <v>330</v>
      </c>
      <c r="M146" s="4" t="s">
        <v>22</v>
      </c>
      <c r="N146" s="4" t="s">
        <v>36</v>
      </c>
      <c r="O146" s="4" t="s">
        <v>252</v>
      </c>
      <c r="P146" s="4" t="s">
        <v>74</v>
      </c>
      <c r="Q146" s="4">
        <v>65</v>
      </c>
      <c r="R146" s="4" t="s">
        <v>339</v>
      </c>
      <c r="S146" s="4" t="s">
        <v>460</v>
      </c>
      <c r="T146" s="4" t="str">
        <f t="shared" si="11"/>
        <v>Nov_N03_0300_0.4_3_ni_hi</v>
      </c>
      <c r="U146" s="4" t="str">
        <f t="shared" si="10"/>
        <v>MP5_NP_22.V4Lf_bc13.V4LrZ_bcr13.V4</v>
      </c>
      <c r="X146" s="4" t="s">
        <v>198</v>
      </c>
      <c r="Y146" s="8" t="str">
        <f t="shared" si="12"/>
        <v>MP5_NP_22_euk_hiseq</v>
      </c>
      <c r="AB146" s="4" t="s">
        <v>633</v>
      </c>
      <c r="AD146" s="8" t="str">
        <f t="shared" si="13"/>
        <v>Nov_N03_0300_0.4_3</v>
      </c>
    </row>
    <row r="147" spans="1:30">
      <c r="C147" s="4" t="s">
        <v>199</v>
      </c>
      <c r="D147" s="5">
        <v>4.6900000000000004</v>
      </c>
      <c r="I147" s="4">
        <v>3</v>
      </c>
      <c r="J147" s="4">
        <v>10</v>
      </c>
      <c r="K147" s="4" t="s">
        <v>265</v>
      </c>
      <c r="L147" s="4" t="s">
        <v>330</v>
      </c>
      <c r="M147" s="4" t="s">
        <v>23</v>
      </c>
      <c r="N147" s="4" t="s">
        <v>37</v>
      </c>
      <c r="O147" s="4" t="s">
        <v>252</v>
      </c>
      <c r="P147" s="4" t="s">
        <v>74</v>
      </c>
      <c r="Q147" s="4">
        <v>65</v>
      </c>
      <c r="R147" s="4" t="s">
        <v>339</v>
      </c>
      <c r="S147" s="4" t="s">
        <v>460</v>
      </c>
      <c r="T147" s="4" t="str">
        <f t="shared" si="11"/>
        <v>Nov_N03_0300_3_10_ni_hi</v>
      </c>
      <c r="U147" s="4" t="str">
        <f t="shared" si="10"/>
        <v>MP5_NP_16.V4Lf_bc14.V4LrZ_bcr14.V4</v>
      </c>
      <c r="X147" s="4" t="s">
        <v>199</v>
      </c>
      <c r="Y147" s="8" t="str">
        <f t="shared" si="12"/>
        <v>MP5_NP_16_euk_hiseq</v>
      </c>
      <c r="AB147" s="4" t="s">
        <v>634</v>
      </c>
      <c r="AD147" s="8" t="str">
        <f t="shared" si="13"/>
        <v>Nov_N03_0300_3_10</v>
      </c>
    </row>
    <row r="148" spans="1:30">
      <c r="C148" s="4" t="s">
        <v>200</v>
      </c>
      <c r="D148" s="5">
        <v>2.0099999999999998</v>
      </c>
      <c r="G148" s="1">
        <v>1.03</v>
      </c>
      <c r="H148" s="1">
        <v>-0.61</v>
      </c>
      <c r="I148" s="4">
        <v>10</v>
      </c>
      <c r="J148" s="4">
        <v>50</v>
      </c>
      <c r="K148" s="4" t="s">
        <v>265</v>
      </c>
      <c r="L148" s="4" t="s">
        <v>330</v>
      </c>
      <c r="M148" s="4" t="s">
        <v>24</v>
      </c>
      <c r="N148" s="4" t="s">
        <v>38</v>
      </c>
      <c r="O148" s="4" t="s">
        <v>252</v>
      </c>
      <c r="P148" s="4" t="s">
        <v>74</v>
      </c>
      <c r="Q148" s="4">
        <v>65</v>
      </c>
      <c r="R148" s="4" t="s">
        <v>339</v>
      </c>
      <c r="S148" s="4" t="s">
        <v>460</v>
      </c>
      <c r="T148" s="4" t="str">
        <f t="shared" si="11"/>
        <v>Nov_N03_0300_10_50_ni_hi</v>
      </c>
      <c r="U148" s="4" t="str">
        <f t="shared" si="10"/>
        <v>MP5_MI_24.V4Lf_bc15.V4LrZ_bcr15.V4</v>
      </c>
      <c r="X148" s="4" t="s">
        <v>200</v>
      </c>
      <c r="Y148" s="8" t="str">
        <f t="shared" si="12"/>
        <v>MP5_MI_24_euk_hiseq</v>
      </c>
      <c r="AB148" s="4" t="s">
        <v>635</v>
      </c>
      <c r="AD148" s="8" t="str">
        <f t="shared" si="13"/>
        <v>Nov_N03_0300_10_50</v>
      </c>
    </row>
    <row r="149" spans="1:30">
      <c r="C149" s="4" t="s">
        <v>201</v>
      </c>
      <c r="D149" s="5">
        <v>5.31</v>
      </c>
      <c r="G149" s="1">
        <v>1.43</v>
      </c>
      <c r="H149" s="1">
        <v>1.98</v>
      </c>
      <c r="I149" s="4">
        <v>50</v>
      </c>
      <c r="J149" s="4">
        <v>200</v>
      </c>
      <c r="K149" s="4" t="s">
        <v>265</v>
      </c>
      <c r="L149" s="4" t="s">
        <v>330</v>
      </c>
      <c r="M149" s="4" t="s">
        <v>25</v>
      </c>
      <c r="N149" s="4" t="s">
        <v>39</v>
      </c>
      <c r="O149" s="4" t="s">
        <v>252</v>
      </c>
      <c r="P149" s="4" t="s">
        <v>74</v>
      </c>
      <c r="Q149" s="4">
        <v>65</v>
      </c>
      <c r="R149" s="4" t="s">
        <v>339</v>
      </c>
      <c r="S149" s="4" t="s">
        <v>460</v>
      </c>
      <c r="T149" s="4" t="str">
        <f t="shared" si="11"/>
        <v>Nov_N03_0300_50_200_ni_hi</v>
      </c>
      <c r="U149" s="4" t="str">
        <f t="shared" si="10"/>
        <v>MP5_MI_23.V4Lf_bc16.V4LrZ_bcr16.V4</v>
      </c>
      <c r="X149" s="4" t="s">
        <v>201</v>
      </c>
      <c r="Y149" s="8" t="str">
        <f t="shared" si="12"/>
        <v>MP5_MI_23_euk_hiseq</v>
      </c>
      <c r="AB149" s="4" t="s">
        <v>636</v>
      </c>
      <c r="AD149" s="8" t="str">
        <f t="shared" si="13"/>
        <v>Nov_N03_0300_50_200</v>
      </c>
    </row>
    <row r="150" spans="1:30">
      <c r="A150" s="6"/>
      <c r="B150" s="6"/>
      <c r="C150" s="4" t="s">
        <v>202</v>
      </c>
      <c r="D150" s="5">
        <v>1.19</v>
      </c>
      <c r="I150" s="4">
        <v>0.4</v>
      </c>
      <c r="J150" s="4">
        <v>3</v>
      </c>
      <c r="K150" s="4" t="s">
        <v>265</v>
      </c>
      <c r="L150" s="4" t="s">
        <v>331</v>
      </c>
      <c r="M150" s="4" t="s">
        <v>16</v>
      </c>
      <c r="N150" s="4" t="s">
        <v>48</v>
      </c>
      <c r="O150" s="4" t="s">
        <v>41</v>
      </c>
      <c r="P150" s="4" t="s">
        <v>74</v>
      </c>
      <c r="Q150" s="4">
        <v>65</v>
      </c>
      <c r="R150" s="4" t="s">
        <v>339</v>
      </c>
      <c r="S150" s="4" t="s">
        <v>460</v>
      </c>
      <c r="T150" s="4" t="str">
        <f t="shared" si="11"/>
        <v>Nov_N04_0020_0.4_3_ni_hi</v>
      </c>
      <c r="U150" s="4" t="str">
        <f t="shared" si="10"/>
        <v>MP5_NP_59.V4Lf_bc7.V4LrZ_bcr6.V4</v>
      </c>
      <c r="X150" s="4" t="s">
        <v>202</v>
      </c>
      <c r="Y150" s="8" t="str">
        <f t="shared" si="12"/>
        <v>MP5_NP_59_euk_hiseq</v>
      </c>
      <c r="AB150" s="4" t="s">
        <v>637</v>
      </c>
      <c r="AD150" s="8" t="str">
        <f t="shared" si="13"/>
        <v>Nov_N04_0020_0.4_3</v>
      </c>
    </row>
    <row r="151" spans="1:30">
      <c r="C151" s="4" t="s">
        <v>203</v>
      </c>
      <c r="D151" s="5">
        <v>2.2400000000000002</v>
      </c>
      <c r="I151" s="4">
        <v>3</v>
      </c>
      <c r="J151" s="4">
        <v>10</v>
      </c>
      <c r="K151" s="4" t="s">
        <v>265</v>
      </c>
      <c r="L151" s="4" t="s">
        <v>331</v>
      </c>
      <c r="M151" s="4" t="s">
        <v>42</v>
      </c>
      <c r="N151" s="4" t="s">
        <v>46</v>
      </c>
      <c r="O151" s="4" t="s">
        <v>252</v>
      </c>
      <c r="P151" s="4" t="s">
        <v>74</v>
      </c>
      <c r="Q151" s="4">
        <v>65</v>
      </c>
      <c r="R151" s="4" t="s">
        <v>339</v>
      </c>
      <c r="S151" s="4" t="s">
        <v>460</v>
      </c>
      <c r="T151" s="4" t="str">
        <f t="shared" si="11"/>
        <v>Nov_N04_0020_3_10_ni_hi</v>
      </c>
      <c r="U151" s="4" t="str">
        <f t="shared" si="10"/>
        <v>MP5_NP_53.V4Lf_bc18.V4LrZ_bcr18.V4</v>
      </c>
      <c r="X151" s="4" t="s">
        <v>203</v>
      </c>
      <c r="Y151" s="8" t="str">
        <f t="shared" si="12"/>
        <v>MP5_NP_53_euk_hiseq</v>
      </c>
      <c r="AB151" s="4" t="s">
        <v>638</v>
      </c>
      <c r="AD151" s="8" t="str">
        <f t="shared" si="13"/>
        <v>Nov_N04_0020_3_10</v>
      </c>
    </row>
    <row r="152" spans="1:30">
      <c r="C152" s="4" t="s">
        <v>204</v>
      </c>
      <c r="D152" s="5">
        <v>0.75</v>
      </c>
      <c r="G152" s="1">
        <v>7.33</v>
      </c>
      <c r="H152" s="1">
        <v>-0.15</v>
      </c>
      <c r="I152" s="4">
        <v>10</v>
      </c>
      <c r="J152" s="4">
        <v>50</v>
      </c>
      <c r="K152" s="4" t="s">
        <v>265</v>
      </c>
      <c r="L152" s="4" t="s">
        <v>331</v>
      </c>
      <c r="M152" s="4" t="s">
        <v>43</v>
      </c>
      <c r="N152" s="4" t="s">
        <v>47</v>
      </c>
      <c r="O152" s="4" t="s">
        <v>252</v>
      </c>
      <c r="P152" s="4" t="s">
        <v>74</v>
      </c>
      <c r="Q152" s="4">
        <v>65</v>
      </c>
      <c r="R152" s="4" t="s">
        <v>339</v>
      </c>
      <c r="S152" s="4" t="s">
        <v>460</v>
      </c>
      <c r="T152" s="4" t="str">
        <f t="shared" si="11"/>
        <v>Nov_N04_0020_10_50_ni_hi</v>
      </c>
      <c r="U152" s="4" t="str">
        <f t="shared" si="10"/>
        <v>MP5_MI_42.V4Lf_bc19.V4LrZ_bcr19.V4</v>
      </c>
      <c r="X152" s="4" t="s">
        <v>204</v>
      </c>
      <c r="Y152" s="8" t="str">
        <f t="shared" si="12"/>
        <v>MP5_MI_42_euk_hiseq</v>
      </c>
      <c r="AB152" s="4" t="s">
        <v>639</v>
      </c>
      <c r="AD152" s="8" t="str">
        <f t="shared" si="13"/>
        <v>Nov_N04_0020_10_50</v>
      </c>
    </row>
    <row r="153" spans="1:30">
      <c r="C153" s="4" t="s">
        <v>205</v>
      </c>
      <c r="D153" s="5">
        <v>2.19</v>
      </c>
      <c r="G153" s="1">
        <v>2.09</v>
      </c>
      <c r="H153" s="1">
        <v>-0.52</v>
      </c>
      <c r="I153" s="4">
        <v>50</v>
      </c>
      <c r="J153" s="4">
        <v>200</v>
      </c>
      <c r="K153" s="4" t="s">
        <v>265</v>
      </c>
      <c r="L153" s="4" t="s">
        <v>331</v>
      </c>
      <c r="M153" s="4" t="s">
        <v>44</v>
      </c>
      <c r="N153" s="4" t="s">
        <v>49</v>
      </c>
      <c r="O153" s="4" t="s">
        <v>252</v>
      </c>
      <c r="P153" s="4" t="s">
        <v>74</v>
      </c>
      <c r="Q153" s="4">
        <v>65</v>
      </c>
      <c r="R153" s="4" t="s">
        <v>339</v>
      </c>
      <c r="S153" s="4" t="s">
        <v>460</v>
      </c>
      <c r="T153" s="4" t="str">
        <f t="shared" si="11"/>
        <v>Nov_N04_0020_50_200_ni_hi</v>
      </c>
      <c r="U153" s="4" t="str">
        <f t="shared" si="10"/>
        <v>MP5_MI_41.V4Lf_bc20.V4LrZ_bcr20.V4</v>
      </c>
      <c r="X153" s="4" t="s">
        <v>205</v>
      </c>
      <c r="Y153" s="8" t="str">
        <f t="shared" si="12"/>
        <v>MP5_MI_41_euk_hiseq</v>
      </c>
      <c r="AB153" s="4" t="s">
        <v>640</v>
      </c>
      <c r="AD153" s="8" t="str">
        <f t="shared" si="13"/>
        <v>Nov_N04_0020_50_200</v>
      </c>
    </row>
    <row r="154" spans="1:30">
      <c r="C154" s="4" t="s">
        <v>206</v>
      </c>
      <c r="D154" s="5">
        <v>1.57</v>
      </c>
      <c r="I154" s="4">
        <v>0.4</v>
      </c>
      <c r="J154" s="4">
        <v>3</v>
      </c>
      <c r="K154" s="4" t="s">
        <v>265</v>
      </c>
      <c r="L154" s="4" t="s">
        <v>332</v>
      </c>
      <c r="M154" s="4" t="s">
        <v>17</v>
      </c>
      <c r="N154" s="4" t="s">
        <v>31</v>
      </c>
      <c r="O154" s="4" t="s">
        <v>41</v>
      </c>
      <c r="P154" s="4" t="s">
        <v>74</v>
      </c>
      <c r="Q154" s="4">
        <v>65</v>
      </c>
      <c r="R154" s="4" t="s">
        <v>339</v>
      </c>
      <c r="S154" s="4" t="s">
        <v>460</v>
      </c>
      <c r="T154" s="4" t="str">
        <f t="shared" si="11"/>
        <v>Nov_N04_1000_0.4_3_ni_hi</v>
      </c>
      <c r="U154" s="4" t="str">
        <f t="shared" si="10"/>
        <v>MP5_NP_47.V4Lf_bc8.V4LrZ_bcr8.V4</v>
      </c>
      <c r="X154" s="4" t="s">
        <v>206</v>
      </c>
      <c r="Y154" s="8" t="str">
        <f t="shared" si="12"/>
        <v>MP5_NP_47_euk_hiseq</v>
      </c>
      <c r="AB154" s="4" t="s">
        <v>641</v>
      </c>
      <c r="AD154" s="8" t="str">
        <f t="shared" si="13"/>
        <v>Nov_N04_1000_0.4_3</v>
      </c>
    </row>
    <row r="155" spans="1:30">
      <c r="C155" s="4" t="s">
        <v>207</v>
      </c>
      <c r="D155" s="5">
        <v>1.92</v>
      </c>
      <c r="I155" s="4">
        <v>3</v>
      </c>
      <c r="J155" s="4">
        <v>10</v>
      </c>
      <c r="K155" s="4" t="s">
        <v>265</v>
      </c>
      <c r="L155" s="4" t="s">
        <v>332</v>
      </c>
      <c r="M155" s="4" t="s">
        <v>42</v>
      </c>
      <c r="N155" s="4" t="s">
        <v>46</v>
      </c>
      <c r="O155" s="4" t="s">
        <v>250</v>
      </c>
      <c r="P155" s="4" t="s">
        <v>74</v>
      </c>
      <c r="Q155" s="4">
        <v>65</v>
      </c>
      <c r="R155" s="4" t="s">
        <v>339</v>
      </c>
      <c r="S155" s="4" t="s">
        <v>460</v>
      </c>
      <c r="T155" s="4" t="str">
        <f t="shared" si="11"/>
        <v>Nov_N04_1000_3_10_ni_hi</v>
      </c>
      <c r="U155" s="4" t="str">
        <f t="shared" si="10"/>
        <v>MP5_NP_41.V4Lf_bc18.V4LrZ_bcr18.V4</v>
      </c>
      <c r="X155" s="4" t="s">
        <v>207</v>
      </c>
      <c r="Y155" s="8" t="str">
        <f t="shared" si="12"/>
        <v>MP5_NP_41_euk_hiseq</v>
      </c>
      <c r="AB155" s="4" t="s">
        <v>642</v>
      </c>
      <c r="AD155" s="8" t="str">
        <f t="shared" si="13"/>
        <v>Nov_N04_1000_3_10</v>
      </c>
    </row>
    <row r="156" spans="1:30">
      <c r="C156" s="4" t="s">
        <v>208</v>
      </c>
      <c r="D156" s="5">
        <v>2.27</v>
      </c>
      <c r="G156" s="1">
        <v>1.27</v>
      </c>
      <c r="H156" s="1">
        <v>-1.72</v>
      </c>
      <c r="I156" s="4">
        <v>10</v>
      </c>
      <c r="J156" s="4">
        <v>50</v>
      </c>
      <c r="K156" s="4" t="s">
        <v>265</v>
      </c>
      <c r="L156" s="4" t="s">
        <v>332</v>
      </c>
      <c r="M156" s="4" t="s">
        <v>43</v>
      </c>
      <c r="N156" s="4" t="s">
        <v>47</v>
      </c>
      <c r="O156" s="4" t="s">
        <v>250</v>
      </c>
      <c r="P156" s="4" t="s">
        <v>74</v>
      </c>
      <c r="Q156" s="4">
        <v>65</v>
      </c>
      <c r="R156" s="4" t="s">
        <v>339</v>
      </c>
      <c r="S156" s="4" t="s">
        <v>460</v>
      </c>
      <c r="T156" s="4" t="str">
        <f t="shared" si="11"/>
        <v>Nov_N04_1000_10_50_ni_hi</v>
      </c>
      <c r="U156" s="4" t="str">
        <f t="shared" si="10"/>
        <v>MP5_MI_36.V4Lf_bc19.V4LrZ_bcr19.V4</v>
      </c>
      <c r="X156" s="4" t="s">
        <v>208</v>
      </c>
      <c r="Y156" s="8" t="str">
        <f t="shared" si="12"/>
        <v>MP5_MI_36_euk_hiseq</v>
      </c>
      <c r="AB156" s="4" t="s">
        <v>643</v>
      </c>
      <c r="AD156" s="8" t="str">
        <f t="shared" si="13"/>
        <v>Nov_N04_1000_10_50</v>
      </c>
    </row>
    <row r="157" spans="1:30">
      <c r="C157" s="4" t="s">
        <v>209</v>
      </c>
      <c r="D157" s="5">
        <v>1.4</v>
      </c>
      <c r="G157" s="1">
        <v>2.56</v>
      </c>
      <c r="H157" s="1">
        <v>-0.36</v>
      </c>
      <c r="I157" s="4">
        <v>50</v>
      </c>
      <c r="J157" s="4">
        <v>200</v>
      </c>
      <c r="K157" s="4" t="s">
        <v>265</v>
      </c>
      <c r="L157" s="4" t="s">
        <v>332</v>
      </c>
      <c r="M157" s="4" t="s">
        <v>44</v>
      </c>
      <c r="N157" s="4" t="s">
        <v>49</v>
      </c>
      <c r="O157" s="4" t="s">
        <v>250</v>
      </c>
      <c r="P157" s="4" t="s">
        <v>74</v>
      </c>
      <c r="Q157" s="4">
        <v>65</v>
      </c>
      <c r="R157" s="4" t="s">
        <v>339</v>
      </c>
      <c r="S157" s="4" t="s">
        <v>460</v>
      </c>
      <c r="T157" s="4" t="str">
        <f t="shared" si="11"/>
        <v>Nov_N04_1000_50_200_ni_hi</v>
      </c>
      <c r="U157" s="4" t="str">
        <f t="shared" si="10"/>
        <v>MP5_MI_35.V4Lf_bc20.V4LrZ_bcr20.V4</v>
      </c>
      <c r="X157" s="4" t="s">
        <v>209</v>
      </c>
      <c r="Y157" s="8" t="str">
        <f t="shared" si="12"/>
        <v>MP5_MI_35_euk_hiseq</v>
      </c>
      <c r="AB157" s="4" t="s">
        <v>644</v>
      </c>
      <c r="AD157" s="8" t="str">
        <f t="shared" si="13"/>
        <v>Nov_N04_1000_50_200</v>
      </c>
    </row>
    <row r="158" spans="1:30" s="8" customFormat="1">
      <c r="C158" s="8" t="s">
        <v>479</v>
      </c>
      <c r="D158" s="9">
        <v>111.98</v>
      </c>
      <c r="G158" s="3">
        <v>1.92</v>
      </c>
      <c r="H158" s="3">
        <v>2.41</v>
      </c>
      <c r="I158" s="8">
        <v>50</v>
      </c>
      <c r="J158" s="8">
        <v>200</v>
      </c>
      <c r="K158" s="8" t="s">
        <v>264</v>
      </c>
      <c r="L158" s="8" t="s">
        <v>325</v>
      </c>
      <c r="M158" s="8" t="s">
        <v>19</v>
      </c>
      <c r="N158" s="8" t="s">
        <v>33</v>
      </c>
      <c r="O158" s="8" t="s">
        <v>41</v>
      </c>
      <c r="P158" s="8" t="s">
        <v>75</v>
      </c>
      <c r="Q158" s="8">
        <v>60</v>
      </c>
      <c r="R158" s="8" t="s">
        <v>336</v>
      </c>
      <c r="S158" s="8" t="s">
        <v>460</v>
      </c>
      <c r="T158" s="4" t="str">
        <f t="shared" si="11"/>
        <v>Aug_P07_0025_50_200_nh_60_hi</v>
      </c>
      <c r="U158" s="4" t="str">
        <f t="shared" si="10"/>
        <v>MP4_MI_22_60deg.V4Lf_bc10.V4LrZ_bcr11.V4</v>
      </c>
      <c r="X158" s="8" t="s">
        <v>143</v>
      </c>
      <c r="Y158" s="8" t="str">
        <f t="shared" si="12"/>
        <v>MP4_MI_22_euk_hiseq</v>
      </c>
      <c r="AB158" s="8" t="s">
        <v>645</v>
      </c>
      <c r="AD158" s="8" t="e">
        <f t="shared" si="13"/>
        <v>#VALUE!</v>
      </c>
    </row>
    <row r="159" spans="1:30" s="8" customFormat="1">
      <c r="C159" s="8" t="s">
        <v>484</v>
      </c>
      <c r="D159" s="9">
        <v>177.15</v>
      </c>
      <c r="G159" s="3">
        <v>1.93</v>
      </c>
      <c r="H159" s="3">
        <v>2.44</v>
      </c>
      <c r="I159" s="8">
        <v>3</v>
      </c>
      <c r="J159" s="8">
        <v>10</v>
      </c>
      <c r="K159" s="8" t="s">
        <v>264</v>
      </c>
      <c r="L159" s="8" t="s">
        <v>325</v>
      </c>
      <c r="M159" s="8" t="s">
        <v>42</v>
      </c>
      <c r="N159" s="8" t="s">
        <v>46</v>
      </c>
      <c r="O159" s="8" t="s">
        <v>41</v>
      </c>
      <c r="P159" s="8" t="s">
        <v>74</v>
      </c>
      <c r="Q159" s="8">
        <v>60</v>
      </c>
      <c r="R159" s="8" t="s">
        <v>458</v>
      </c>
      <c r="S159" s="8" t="s">
        <v>460</v>
      </c>
      <c r="T159" s="4" t="str">
        <f t="shared" si="11"/>
        <v>Aug_P07_0025_3_10_ni_60_hi</v>
      </c>
      <c r="U159" s="4" t="str">
        <f t="shared" si="10"/>
        <v>MP4_NP_66_60deg.V4Lf_bc18.V4LrZ_bcr18.V4</v>
      </c>
      <c r="X159" s="8" t="s">
        <v>173</v>
      </c>
      <c r="Y159" s="8" t="str">
        <f t="shared" si="12"/>
        <v>MP4_NP_66_euk_hiseq</v>
      </c>
      <c r="AB159" s="8" t="s">
        <v>646</v>
      </c>
      <c r="AD159" s="8" t="str">
        <f t="shared" si="13"/>
        <v>Aug_P07_0025_3_10</v>
      </c>
    </row>
    <row r="160" spans="1:30">
      <c r="C160" s="4" t="s">
        <v>487</v>
      </c>
      <c r="D160" s="5">
        <v>6.15</v>
      </c>
      <c r="G160" s="1">
        <v>1.9</v>
      </c>
      <c r="H160" s="1">
        <v>-18.47</v>
      </c>
      <c r="I160" s="4">
        <v>0.4</v>
      </c>
      <c r="J160" s="4">
        <v>3</v>
      </c>
      <c r="K160" s="8" t="s">
        <v>264</v>
      </c>
      <c r="L160" s="4" t="s">
        <v>326</v>
      </c>
      <c r="M160" s="4" t="s">
        <v>18</v>
      </c>
      <c r="N160" s="4" t="s">
        <v>32</v>
      </c>
      <c r="O160" s="4" t="s">
        <v>41</v>
      </c>
      <c r="P160" s="4" t="s">
        <v>74</v>
      </c>
      <c r="Q160" s="4">
        <v>65</v>
      </c>
      <c r="R160" s="4" t="s">
        <v>337</v>
      </c>
      <c r="S160" s="4" t="s">
        <v>460</v>
      </c>
      <c r="T160" s="4" t="str">
        <f t="shared" si="11"/>
        <v>Aug_P07_0500_0.4_3_ex_hi</v>
      </c>
      <c r="U160" s="4" t="str">
        <f t="shared" si="10"/>
        <v>MP4_NP_86_88.V4Lf_bc9.V4LrZ_bcr9.V4</v>
      </c>
      <c r="X160" s="4" t="s">
        <v>211</v>
      </c>
      <c r="Y160" s="8" t="str">
        <f t="shared" si="12"/>
        <v>MP4_NP_88_euk_hiseq</v>
      </c>
      <c r="AB160" s="4" t="s">
        <v>647</v>
      </c>
      <c r="AD160" s="8" t="e">
        <f t="shared" si="13"/>
        <v>#VALUE!</v>
      </c>
    </row>
    <row r="161" spans="1:30">
      <c r="C161" s="4" t="s">
        <v>486</v>
      </c>
      <c r="D161" s="5">
        <v>0.87</v>
      </c>
      <c r="G161" s="1">
        <v>-1.66</v>
      </c>
      <c r="H161" s="1">
        <v>-0.17</v>
      </c>
      <c r="I161" s="4">
        <v>3</v>
      </c>
      <c r="J161" s="4">
        <v>10</v>
      </c>
      <c r="K161" s="8" t="s">
        <v>264</v>
      </c>
      <c r="L161" s="4" t="s">
        <v>327</v>
      </c>
      <c r="M161" s="4" t="s">
        <v>23</v>
      </c>
      <c r="N161" s="4" t="s">
        <v>37</v>
      </c>
      <c r="O161" s="4" t="s">
        <v>41</v>
      </c>
      <c r="P161" s="4" t="s">
        <v>74</v>
      </c>
      <c r="Q161" s="4">
        <v>65</v>
      </c>
      <c r="R161" s="4" t="s">
        <v>337</v>
      </c>
      <c r="S161" s="4" t="s">
        <v>460</v>
      </c>
      <c r="T161" s="4" t="str">
        <f t="shared" si="11"/>
        <v>Aug_P07_1000_3_10_ex_hi</v>
      </c>
      <c r="U161" s="4" t="str">
        <f t="shared" si="10"/>
        <v>MP4_NP_74_76.V4Lf_bc14.V4LrZ_bcr14.V4</v>
      </c>
      <c r="X161" s="4" t="s">
        <v>212</v>
      </c>
      <c r="Y161" s="8" t="str">
        <f t="shared" si="12"/>
        <v>MP4_NP_76_euk_hiseq</v>
      </c>
      <c r="AB161" s="4" t="s">
        <v>648</v>
      </c>
      <c r="AD161" s="8" t="e">
        <f t="shared" si="13"/>
        <v>#VALUE!</v>
      </c>
    </row>
    <row r="162" spans="1:30">
      <c r="C162" s="4" t="s">
        <v>483</v>
      </c>
      <c r="D162" s="5">
        <v>134.97</v>
      </c>
      <c r="G162" s="1">
        <v>1.89</v>
      </c>
      <c r="H162" s="1">
        <v>2.2400000000000002</v>
      </c>
      <c r="I162" s="4">
        <v>0.4</v>
      </c>
      <c r="J162" s="4">
        <v>3</v>
      </c>
      <c r="K162" s="8" t="s">
        <v>264</v>
      </c>
      <c r="L162" s="4" t="s">
        <v>321</v>
      </c>
      <c r="M162" s="4" t="s">
        <v>43</v>
      </c>
      <c r="N162" s="4" t="s">
        <v>47</v>
      </c>
      <c r="O162" s="4" t="s">
        <v>41</v>
      </c>
      <c r="P162" s="4" t="s">
        <v>74</v>
      </c>
      <c r="Q162" s="4">
        <v>65</v>
      </c>
      <c r="R162" s="4" t="s">
        <v>337</v>
      </c>
      <c r="S162" s="4" t="s">
        <v>460</v>
      </c>
      <c r="T162" s="4" t="str">
        <f t="shared" si="11"/>
        <v>Aug_P06_0024_0.4_3_ex_hi</v>
      </c>
      <c r="U162" s="4" t="str">
        <f t="shared" ref="U162:U167" si="14">CONCATENATE(C162,".",M162,".",N162,".V4")</f>
        <v>MP4_NP_38_40.V4Lf_bc19.V4LrZ_bcr19.V4</v>
      </c>
      <c r="X162" s="4" t="s">
        <v>213</v>
      </c>
      <c r="Y162" s="8" t="str">
        <f t="shared" si="12"/>
        <v>MP4_NP_40_euk_hiseq</v>
      </c>
      <c r="AB162" s="4" t="s">
        <v>649</v>
      </c>
      <c r="AD162" s="8" t="e">
        <f t="shared" si="13"/>
        <v>#VALUE!</v>
      </c>
    </row>
    <row r="163" spans="1:30">
      <c r="C163" s="4" t="s">
        <v>485</v>
      </c>
      <c r="D163" s="5">
        <v>177.15</v>
      </c>
      <c r="G163" s="1">
        <v>1.93</v>
      </c>
      <c r="H163" s="1">
        <v>2.44</v>
      </c>
      <c r="I163" s="4">
        <v>3</v>
      </c>
      <c r="J163" s="4">
        <v>10</v>
      </c>
      <c r="K163" s="8" t="s">
        <v>264</v>
      </c>
      <c r="L163" s="4" t="s">
        <v>325</v>
      </c>
      <c r="M163" s="4" t="s">
        <v>25</v>
      </c>
      <c r="N163" s="4" t="s">
        <v>39</v>
      </c>
      <c r="O163" s="4" t="s">
        <v>41</v>
      </c>
      <c r="P163" s="4" t="s">
        <v>74</v>
      </c>
      <c r="Q163" s="4">
        <v>65</v>
      </c>
      <c r="R163" s="4" t="s">
        <v>477</v>
      </c>
      <c r="S163" s="4" t="s">
        <v>460</v>
      </c>
      <c r="T163" s="4" t="str">
        <f t="shared" si="11"/>
        <v>Aug_P07_0025_3_10_bc_hi</v>
      </c>
      <c r="U163" s="4" t="str">
        <f t="shared" si="14"/>
        <v>MP4_NP_66_ob.V4Lf_bc16.V4LrZ_bcr16.V4</v>
      </c>
      <c r="X163" s="4" t="s">
        <v>173</v>
      </c>
      <c r="Y163" s="8" t="str">
        <f t="shared" si="12"/>
        <v>MP4_NP_66_euk_hiseq</v>
      </c>
      <c r="AB163" s="4" t="s">
        <v>650</v>
      </c>
      <c r="AD163" s="8" t="e">
        <f t="shared" si="13"/>
        <v>#VALUE!</v>
      </c>
    </row>
    <row r="164" spans="1:30">
      <c r="C164" s="4" t="s">
        <v>214</v>
      </c>
      <c r="D164" s="5">
        <v>64.56</v>
      </c>
      <c r="G164" s="1">
        <v>1.88</v>
      </c>
      <c r="H164" s="1">
        <v>2.2599999999999998</v>
      </c>
      <c r="I164" s="4">
        <v>3</v>
      </c>
      <c r="J164" s="4">
        <v>10</v>
      </c>
      <c r="K164" s="8" t="s">
        <v>264</v>
      </c>
      <c r="L164" s="4" t="s">
        <v>321</v>
      </c>
      <c r="M164" s="4" t="s">
        <v>44</v>
      </c>
      <c r="N164" s="4" t="s">
        <v>49</v>
      </c>
      <c r="O164" s="4" t="s">
        <v>41</v>
      </c>
      <c r="P164" s="4" t="s">
        <v>74</v>
      </c>
      <c r="Q164" s="4">
        <v>65</v>
      </c>
      <c r="R164" s="4" t="s">
        <v>337</v>
      </c>
      <c r="S164" s="4" t="s">
        <v>460</v>
      </c>
      <c r="T164" s="4" t="str">
        <f t="shared" si="11"/>
        <v>Aug_P06_0024_3_10_ex_hi</v>
      </c>
      <c r="U164" s="4" t="str">
        <f t="shared" si="14"/>
        <v>MP4_NP_36.V4Lf_bc20.V4LrZ_bcr20.V4</v>
      </c>
      <c r="X164" s="4" t="s">
        <v>214</v>
      </c>
      <c r="Y164" s="8" t="str">
        <f t="shared" si="12"/>
        <v>MP4_NP_36_euk_hiseq</v>
      </c>
      <c r="AB164" s="4" t="s">
        <v>651</v>
      </c>
      <c r="AD164" s="8" t="e">
        <f t="shared" si="13"/>
        <v>#VALUE!</v>
      </c>
    </row>
    <row r="165" spans="1:30">
      <c r="C165" s="4" t="s">
        <v>480</v>
      </c>
      <c r="D165" s="5">
        <v>178.16</v>
      </c>
      <c r="G165" s="1">
        <v>1.89</v>
      </c>
      <c r="H165" s="1">
        <v>2.74</v>
      </c>
      <c r="I165" s="4">
        <v>50</v>
      </c>
      <c r="J165" s="4">
        <v>200</v>
      </c>
      <c r="K165" s="8" t="s">
        <v>264</v>
      </c>
      <c r="L165" s="4" t="s">
        <v>321</v>
      </c>
      <c r="M165" s="4" t="s">
        <v>22</v>
      </c>
      <c r="N165" s="4" t="s">
        <v>36</v>
      </c>
      <c r="O165" s="4" t="s">
        <v>41</v>
      </c>
      <c r="P165" s="4" t="s">
        <v>74</v>
      </c>
      <c r="Q165" s="4">
        <v>65</v>
      </c>
      <c r="R165" s="4" t="s">
        <v>477</v>
      </c>
      <c r="S165" s="4" t="s">
        <v>460</v>
      </c>
      <c r="T165" s="4" t="str">
        <f t="shared" si="11"/>
        <v>Aug_P06_0024_50_200_bc_hi</v>
      </c>
      <c r="U165" s="4" t="str">
        <f t="shared" si="14"/>
        <v>MP4_MI_34_ob.V4Lf_bc13.V4LrZ_bcr13.V4</v>
      </c>
      <c r="X165" s="4" t="s">
        <v>157</v>
      </c>
      <c r="Y165" s="8" t="str">
        <f t="shared" si="12"/>
        <v>MP4_MI_34_euk_hiseq</v>
      </c>
      <c r="AB165" s="4" t="s">
        <v>652</v>
      </c>
      <c r="AD165" s="8" t="e">
        <f t="shared" si="13"/>
        <v>#VALUE!</v>
      </c>
    </row>
    <row r="166" spans="1:30">
      <c r="C166" s="4" t="s">
        <v>482</v>
      </c>
      <c r="D166" s="5">
        <v>103.5</v>
      </c>
      <c r="G166" s="1">
        <v>1.82</v>
      </c>
      <c r="H166" s="1">
        <v>2.0299999999999998</v>
      </c>
      <c r="I166" s="4">
        <v>0.4</v>
      </c>
      <c r="J166" s="4">
        <v>3</v>
      </c>
      <c r="K166" s="8" t="s">
        <v>264</v>
      </c>
      <c r="L166" s="4" t="s">
        <v>320</v>
      </c>
      <c r="M166" s="4" t="s">
        <v>24</v>
      </c>
      <c r="N166" s="4" t="s">
        <v>38</v>
      </c>
      <c r="O166" s="4" t="s">
        <v>41</v>
      </c>
      <c r="P166" s="4" t="s">
        <v>74</v>
      </c>
      <c r="Q166" s="4">
        <v>65</v>
      </c>
      <c r="R166" s="4" t="s">
        <v>338</v>
      </c>
      <c r="S166" s="4" t="s">
        <v>460</v>
      </c>
      <c r="T166" s="4" t="str">
        <f t="shared" si="11"/>
        <v>Aug_P06_0001_0.4_3_li_hi</v>
      </c>
      <c r="U166" s="4" t="str">
        <f t="shared" si="14"/>
        <v>MP4_NP_30_dl.V4Lf_bc15.V4LrZ_bcr15.V4</v>
      </c>
      <c r="X166" s="4" t="s">
        <v>150</v>
      </c>
      <c r="Y166" s="8" t="str">
        <f t="shared" si="12"/>
        <v>MP4_NP_30_euk_hiseq</v>
      </c>
      <c r="AB166" s="4" t="s">
        <v>653</v>
      </c>
      <c r="AD166" s="8" t="e">
        <f t="shared" si="13"/>
        <v>#VALUE!</v>
      </c>
    </row>
    <row r="167" spans="1:30">
      <c r="C167" s="4" t="s">
        <v>481</v>
      </c>
      <c r="D167" s="5">
        <v>144.9</v>
      </c>
      <c r="G167" s="1">
        <v>1.81</v>
      </c>
      <c r="H167" s="1">
        <v>1.72</v>
      </c>
      <c r="I167" s="4">
        <v>0.4</v>
      </c>
      <c r="J167" s="4">
        <v>3</v>
      </c>
      <c r="K167" s="8" t="s">
        <v>264</v>
      </c>
      <c r="L167" s="4" t="s">
        <v>320</v>
      </c>
      <c r="M167" s="4" t="s">
        <v>21</v>
      </c>
      <c r="N167" s="4" t="s">
        <v>35</v>
      </c>
      <c r="O167" s="4" t="s">
        <v>41</v>
      </c>
      <c r="P167" s="4" t="s">
        <v>74</v>
      </c>
      <c r="Q167" s="4">
        <v>65</v>
      </c>
      <c r="R167" s="4" t="s">
        <v>337</v>
      </c>
      <c r="S167" s="4" t="s">
        <v>460</v>
      </c>
      <c r="T167" s="4" t="str">
        <f t="shared" si="11"/>
        <v>Aug_P06_0001_0.4_3_ex_hi</v>
      </c>
      <c r="U167" s="4" t="str">
        <f t="shared" si="14"/>
        <v>MP4_NP_30_32.V4Lf_bc12.V4LrZ_bcr12.V4</v>
      </c>
      <c r="X167" s="4" t="s">
        <v>215</v>
      </c>
      <c r="Y167" s="8" t="str">
        <f t="shared" si="12"/>
        <v>MP4_NP_32_euk_hiseq</v>
      </c>
      <c r="AB167" s="4" t="s">
        <v>654</v>
      </c>
      <c r="AD167" s="8" t="e">
        <f t="shared" si="13"/>
        <v>#VALUE!</v>
      </c>
    </row>
    <row r="168" spans="1:30" s="17" customFormat="1">
      <c r="A168" s="17" t="s">
        <v>220</v>
      </c>
      <c r="B168" s="17" t="s">
        <v>253</v>
      </c>
      <c r="C168" s="17" t="s">
        <v>118</v>
      </c>
      <c r="D168" s="18">
        <v>21.31</v>
      </c>
      <c r="G168" s="19">
        <v>1.71</v>
      </c>
      <c r="H168" s="19">
        <v>3.67</v>
      </c>
      <c r="I168" s="17">
        <v>0.4</v>
      </c>
      <c r="J168" s="17">
        <v>3</v>
      </c>
      <c r="K168" s="17" t="s">
        <v>260</v>
      </c>
      <c r="L168" s="17" t="s">
        <v>293</v>
      </c>
      <c r="M168" s="17" t="s">
        <v>263</v>
      </c>
      <c r="P168" s="17" t="s">
        <v>74</v>
      </c>
      <c r="Q168" s="17">
        <v>65</v>
      </c>
      <c r="R168" s="17" t="s">
        <v>339</v>
      </c>
      <c r="S168" s="17" t="s">
        <v>457</v>
      </c>
      <c r="T168" s="17" t="str">
        <f t="shared" si="11"/>
        <v>Jan_B16_0001_0.4_3_ni_mi</v>
      </c>
      <c r="U168" s="17" t="s">
        <v>253</v>
      </c>
      <c r="X168" s="17" t="s">
        <v>469</v>
      </c>
      <c r="AB168" s="17" t="s">
        <v>655</v>
      </c>
      <c r="AD168" s="8" t="str">
        <f t="shared" si="13"/>
        <v>Jan_B16_0001_0.4_3</v>
      </c>
    </row>
    <row r="169" spans="1:30" s="11" customFormat="1">
      <c r="A169" s="11" t="s">
        <v>221</v>
      </c>
      <c r="B169" s="11" t="s">
        <v>254</v>
      </c>
      <c r="C169" s="11" t="s">
        <v>119</v>
      </c>
      <c r="D169" s="12">
        <v>30.52</v>
      </c>
      <c r="G169" s="13">
        <v>1.76</v>
      </c>
      <c r="H169" s="13">
        <v>2.69</v>
      </c>
      <c r="I169" s="11">
        <v>3</v>
      </c>
      <c r="J169" s="11">
        <v>180</v>
      </c>
      <c r="K169" s="11" t="s">
        <v>260</v>
      </c>
      <c r="L169" s="11" t="s">
        <v>293</v>
      </c>
      <c r="P169" s="11" t="s">
        <v>74</v>
      </c>
      <c r="Q169" s="11">
        <v>65</v>
      </c>
      <c r="R169" s="11" t="s">
        <v>339</v>
      </c>
      <c r="S169" s="11" t="s">
        <v>457</v>
      </c>
      <c r="T169" s="11" t="str">
        <f t="shared" si="11"/>
        <v>Jan_B16_0001_3_180_ni_mi</v>
      </c>
      <c r="U169" s="11" t="s">
        <v>254</v>
      </c>
      <c r="X169" s="11" t="s">
        <v>470</v>
      </c>
      <c r="AB169" s="11" t="s">
        <v>656</v>
      </c>
      <c r="AD169" s="8" t="str">
        <f t="shared" si="13"/>
        <v>Jan_B16_0001_3_180</v>
      </c>
    </row>
    <row r="170" spans="1:30" s="17" customFormat="1">
      <c r="A170" s="17" t="s">
        <v>222</v>
      </c>
      <c r="B170" s="17" t="s">
        <v>255</v>
      </c>
      <c r="C170" s="17" t="s">
        <v>124</v>
      </c>
      <c r="D170" s="18">
        <v>7.77</v>
      </c>
      <c r="G170" s="19">
        <v>1.49</v>
      </c>
      <c r="H170" s="19">
        <v>5.29</v>
      </c>
      <c r="I170" s="17">
        <v>0.4</v>
      </c>
      <c r="J170" s="17">
        <v>3</v>
      </c>
      <c r="K170" s="17" t="s">
        <v>260</v>
      </c>
      <c r="L170" s="17" t="s">
        <v>296</v>
      </c>
      <c r="P170" s="17" t="s">
        <v>74</v>
      </c>
      <c r="Q170" s="17">
        <v>65</v>
      </c>
      <c r="R170" s="17" t="s">
        <v>339</v>
      </c>
      <c r="S170" s="17" t="s">
        <v>457</v>
      </c>
      <c r="T170" s="17" t="str">
        <f t="shared" si="11"/>
        <v>Jan_B16_1000_0.4_3_ni_mi</v>
      </c>
      <c r="U170" s="17" t="s">
        <v>255</v>
      </c>
      <c r="X170" s="17" t="s">
        <v>475</v>
      </c>
      <c r="AB170" s="17" t="s">
        <v>657</v>
      </c>
      <c r="AD170" s="8" t="str">
        <f t="shared" si="13"/>
        <v>Jan_B16_1000_0.4_3</v>
      </c>
    </row>
    <row r="171" spans="1:30" s="17" customFormat="1">
      <c r="A171" s="16" t="s">
        <v>223</v>
      </c>
      <c r="B171" s="16" t="s">
        <v>256</v>
      </c>
      <c r="C171" s="17" t="s">
        <v>217</v>
      </c>
      <c r="D171" s="18">
        <v>39.49</v>
      </c>
      <c r="G171" s="19">
        <v>1.89</v>
      </c>
      <c r="H171" s="19">
        <v>2.83</v>
      </c>
      <c r="I171" s="17">
        <v>3</v>
      </c>
      <c r="J171" s="17">
        <v>180</v>
      </c>
      <c r="K171" s="17" t="s">
        <v>260</v>
      </c>
      <c r="L171" s="17" t="s">
        <v>289</v>
      </c>
      <c r="P171" s="17" t="s">
        <v>74</v>
      </c>
      <c r="Q171" s="17">
        <v>65</v>
      </c>
      <c r="R171" s="17" t="s">
        <v>339</v>
      </c>
      <c r="S171" s="17" t="s">
        <v>457</v>
      </c>
      <c r="T171" s="17" t="str">
        <f t="shared" si="11"/>
        <v>Jan_B08_0001_3_180_ni_mi</v>
      </c>
      <c r="U171" s="17" t="s">
        <v>256</v>
      </c>
      <c r="X171" s="17" t="s">
        <v>462</v>
      </c>
      <c r="AB171" s="17" t="s">
        <v>658</v>
      </c>
      <c r="AD171" s="8" t="str">
        <f t="shared" si="13"/>
        <v>Jan_B08_0001_3_180</v>
      </c>
    </row>
    <row r="172" spans="1:30" s="11" customFormat="1">
      <c r="A172" s="14" t="s">
        <v>224</v>
      </c>
      <c r="B172" s="14" t="s">
        <v>257</v>
      </c>
      <c r="C172" s="11" t="s">
        <v>115</v>
      </c>
      <c r="D172" s="12">
        <v>25.04</v>
      </c>
      <c r="G172" s="13">
        <v>1.88</v>
      </c>
      <c r="H172" s="13">
        <v>2.29</v>
      </c>
      <c r="I172" s="11">
        <v>3</v>
      </c>
      <c r="J172" s="11">
        <v>180</v>
      </c>
      <c r="K172" s="11" t="s">
        <v>260</v>
      </c>
      <c r="L172" s="11" t="s">
        <v>291</v>
      </c>
      <c r="P172" s="11" t="s">
        <v>74</v>
      </c>
      <c r="Q172" s="11">
        <v>65</v>
      </c>
      <c r="R172" s="11" t="s">
        <v>339</v>
      </c>
      <c r="S172" s="11" t="s">
        <v>457</v>
      </c>
      <c r="T172" s="11" t="str">
        <f t="shared" si="11"/>
        <v>Jan_B08_0500_3_180_ni_mi</v>
      </c>
      <c r="U172" s="11" t="s">
        <v>257</v>
      </c>
      <c r="X172" s="11" t="s">
        <v>466</v>
      </c>
      <c r="AB172" s="11" t="s">
        <v>659</v>
      </c>
      <c r="AD172" s="8" t="str">
        <f t="shared" si="13"/>
        <v>Jan_B08_0500_3_180</v>
      </c>
    </row>
    <row r="173" spans="1:30" s="17" customFormat="1">
      <c r="A173" s="16" t="s">
        <v>225</v>
      </c>
      <c r="B173" s="16" t="s">
        <v>258</v>
      </c>
      <c r="C173" s="17" t="s">
        <v>116</v>
      </c>
      <c r="D173" s="18">
        <v>6.73</v>
      </c>
      <c r="G173" s="19">
        <v>1.77</v>
      </c>
      <c r="H173" s="19">
        <v>-8.52</v>
      </c>
      <c r="I173" s="17">
        <v>0.4</v>
      </c>
      <c r="J173" s="17">
        <v>3</v>
      </c>
      <c r="K173" s="17" t="s">
        <v>260</v>
      </c>
      <c r="L173" s="17" t="s">
        <v>292</v>
      </c>
      <c r="P173" s="17" t="s">
        <v>74</v>
      </c>
      <c r="Q173" s="17">
        <v>65</v>
      </c>
      <c r="R173" s="17" t="s">
        <v>339</v>
      </c>
      <c r="S173" s="17" t="s">
        <v>457</v>
      </c>
      <c r="T173" s="17" t="str">
        <f t="shared" si="11"/>
        <v>Jan_B08_1000_0.4_3_ni_mi</v>
      </c>
      <c r="U173" s="17" t="s">
        <v>258</v>
      </c>
      <c r="X173" s="17" t="s">
        <v>467</v>
      </c>
      <c r="AB173" s="17" t="s">
        <v>660</v>
      </c>
      <c r="AD173" s="8" t="str">
        <f t="shared" si="13"/>
        <v>Jan_B08_1000_0.4_3</v>
      </c>
    </row>
    <row r="174" spans="1:30" s="17" customFormat="1">
      <c r="A174" s="16" t="s">
        <v>226</v>
      </c>
      <c r="B174" s="16" t="str">
        <f>CONCATENATE(C174,"miseq")</f>
        <v>MP2_4miseq</v>
      </c>
      <c r="C174" s="17" t="s">
        <v>103</v>
      </c>
      <c r="D174" s="18">
        <v>39.770000000000003</v>
      </c>
      <c r="G174" s="19">
        <v>1.77</v>
      </c>
      <c r="H174" s="19">
        <v>2.2000000000000002</v>
      </c>
      <c r="I174" s="17">
        <v>0.4</v>
      </c>
      <c r="J174" s="17">
        <v>3</v>
      </c>
      <c r="K174" s="17" t="s">
        <v>261</v>
      </c>
      <c r="L174" s="17" t="s">
        <v>302</v>
      </c>
      <c r="P174" s="17" t="s">
        <v>74</v>
      </c>
      <c r="Q174" s="17">
        <v>65</v>
      </c>
      <c r="R174" s="17" t="s">
        <v>339</v>
      </c>
      <c r="S174" s="17" t="s">
        <v>457</v>
      </c>
      <c r="T174" s="17" t="str">
        <f t="shared" si="11"/>
        <v>Mar_M04_0001_0.4_3_ni_mi</v>
      </c>
      <c r="U174" s="17" t="s">
        <v>267</v>
      </c>
      <c r="X174" s="17" t="s">
        <v>103</v>
      </c>
      <c r="AB174" s="17" t="s">
        <v>661</v>
      </c>
      <c r="AD174" s="8" t="str">
        <f t="shared" si="13"/>
        <v>Mar_M04_0001_0.4_3</v>
      </c>
    </row>
    <row r="175" spans="1:30" s="17" customFormat="1">
      <c r="A175" s="16" t="s">
        <v>227</v>
      </c>
      <c r="B175" s="16" t="str">
        <f t="shared" ref="B175:B200" si="15">CONCATENATE(C175,"miseq")</f>
        <v>MP2_17miseq</v>
      </c>
      <c r="C175" s="17" t="s">
        <v>105</v>
      </c>
      <c r="D175" s="18">
        <v>35.65</v>
      </c>
      <c r="G175" s="19">
        <v>1.6</v>
      </c>
      <c r="H175" s="19">
        <v>1</v>
      </c>
      <c r="I175" s="17">
        <v>0.4</v>
      </c>
      <c r="J175" s="17">
        <v>3</v>
      </c>
      <c r="K175" s="17" t="s">
        <v>261</v>
      </c>
      <c r="L175" s="17" t="s">
        <v>303</v>
      </c>
      <c r="P175" s="17" t="s">
        <v>74</v>
      </c>
      <c r="Q175" s="17">
        <v>65</v>
      </c>
      <c r="R175" s="17" t="s">
        <v>339</v>
      </c>
      <c r="S175" s="17" t="s">
        <v>457</v>
      </c>
      <c r="T175" s="17" t="str">
        <f t="shared" si="11"/>
        <v>Mar_M04_0020_0.4_3_ni_mi</v>
      </c>
      <c r="U175" s="17" t="s">
        <v>268</v>
      </c>
      <c r="X175" s="17" t="s">
        <v>105</v>
      </c>
      <c r="AB175" s="17" t="s">
        <v>662</v>
      </c>
      <c r="AD175" s="8" t="str">
        <f t="shared" si="13"/>
        <v>Mar_M04_0020_0.4_3</v>
      </c>
    </row>
    <row r="176" spans="1:30" s="17" customFormat="1">
      <c r="A176" s="16" t="s">
        <v>228</v>
      </c>
      <c r="B176" s="16" t="str">
        <f t="shared" si="15"/>
        <v>MP3_NP_7miseq</v>
      </c>
      <c r="C176" s="17" t="s">
        <v>54</v>
      </c>
      <c r="D176" s="18">
        <v>8.8870000000000005</v>
      </c>
      <c r="E176" s="17">
        <v>0.17799999999999999</v>
      </c>
      <c r="F176" s="17">
        <v>0.121</v>
      </c>
      <c r="G176" s="19">
        <v>1.47</v>
      </c>
      <c r="H176" s="19">
        <v>-3.4</v>
      </c>
      <c r="I176" s="17">
        <v>0.4</v>
      </c>
      <c r="J176" s="17">
        <v>3</v>
      </c>
      <c r="K176" s="17" t="s">
        <v>262</v>
      </c>
      <c r="L176" s="17" t="s">
        <v>308</v>
      </c>
      <c r="P176" s="17" t="s">
        <v>74</v>
      </c>
      <c r="Q176" s="17">
        <v>65</v>
      </c>
      <c r="R176" s="17" t="s">
        <v>339</v>
      </c>
      <c r="S176" s="17" t="s">
        <v>457</v>
      </c>
      <c r="T176" s="17" t="str">
        <f t="shared" si="11"/>
        <v>May_P01_0020_0.4_3_ni_mi</v>
      </c>
      <c r="U176" s="17" t="s">
        <v>269</v>
      </c>
      <c r="X176" s="17" t="s">
        <v>54</v>
      </c>
      <c r="AB176" s="17" t="s">
        <v>663</v>
      </c>
      <c r="AD176" s="8" t="str">
        <f t="shared" si="13"/>
        <v>May_P01_0020_0.4_3</v>
      </c>
    </row>
    <row r="177" spans="1:30" s="17" customFormat="1">
      <c r="A177" s="16" t="s">
        <v>230</v>
      </c>
      <c r="B177" s="16" t="str">
        <f t="shared" si="15"/>
        <v>MP3_NP_55miseq</v>
      </c>
      <c r="C177" s="17" t="s">
        <v>229</v>
      </c>
      <c r="D177" s="21">
        <v>32.57</v>
      </c>
      <c r="E177" s="17">
        <v>0.48399999999999999</v>
      </c>
      <c r="F177" s="17">
        <v>0.25700000000000001</v>
      </c>
      <c r="G177" s="22">
        <v>1.55</v>
      </c>
      <c r="H177" s="22">
        <v>0.93</v>
      </c>
      <c r="I177" s="17">
        <v>0.4</v>
      </c>
      <c r="J177" s="17">
        <v>3</v>
      </c>
      <c r="K177" s="17" t="s">
        <v>262</v>
      </c>
      <c r="L177" s="17" t="s">
        <v>310</v>
      </c>
      <c r="P177" s="17" t="s">
        <v>74</v>
      </c>
      <c r="Q177" s="17">
        <v>65</v>
      </c>
      <c r="R177" s="17" t="s">
        <v>339</v>
      </c>
      <c r="S177" s="17" t="s">
        <v>457</v>
      </c>
      <c r="T177" s="17" t="str">
        <f t="shared" si="11"/>
        <v>May_P03_0001_0.4_3_ni_mi</v>
      </c>
      <c r="U177" s="17" t="s">
        <v>270</v>
      </c>
      <c r="X177" s="17" t="s">
        <v>229</v>
      </c>
      <c r="AB177" s="17" t="s">
        <v>664</v>
      </c>
      <c r="AD177" s="8" t="str">
        <f t="shared" si="13"/>
        <v>May_P03_0001_0.4_3</v>
      </c>
    </row>
    <row r="178" spans="1:30" s="17" customFormat="1">
      <c r="A178" s="16" t="s">
        <v>235</v>
      </c>
      <c r="B178" s="16" t="str">
        <f t="shared" si="15"/>
        <v>MP3_NP_87miseq</v>
      </c>
      <c r="C178" s="17" t="s">
        <v>71</v>
      </c>
      <c r="D178" s="18">
        <v>24.71</v>
      </c>
      <c r="E178" s="17">
        <v>0.49399999999999999</v>
      </c>
      <c r="F178" s="17">
        <v>0.28499999999999998</v>
      </c>
      <c r="G178" s="19">
        <v>1.73</v>
      </c>
      <c r="H178" s="19">
        <v>3.69</v>
      </c>
      <c r="I178" s="17">
        <v>0.4</v>
      </c>
      <c r="J178" s="17">
        <v>3</v>
      </c>
      <c r="K178" s="17" t="s">
        <v>262</v>
      </c>
      <c r="L178" s="17" t="s">
        <v>311</v>
      </c>
      <c r="P178" s="17" t="s">
        <v>74</v>
      </c>
      <c r="Q178" s="17">
        <v>65</v>
      </c>
      <c r="R178" s="17" t="s">
        <v>339</v>
      </c>
      <c r="S178" s="17" t="s">
        <v>457</v>
      </c>
      <c r="T178" s="17" t="str">
        <f t="shared" si="11"/>
        <v>May_P03_0015_0.4_3_ni_mi</v>
      </c>
      <c r="U178" s="17" t="s">
        <v>271</v>
      </c>
      <c r="X178" s="17" t="s">
        <v>71</v>
      </c>
      <c r="AB178" s="17" t="s">
        <v>665</v>
      </c>
      <c r="AD178" s="8" t="str">
        <f t="shared" si="13"/>
        <v>May_P03_0015_0.4_3</v>
      </c>
    </row>
    <row r="179" spans="1:30" s="17" customFormat="1">
      <c r="A179" s="16" t="s">
        <v>234</v>
      </c>
      <c r="B179" s="16" t="str">
        <f t="shared" si="15"/>
        <v>MP3_NP_63miseq</v>
      </c>
      <c r="C179" s="17" t="s">
        <v>78</v>
      </c>
      <c r="D179" s="18">
        <v>13.49</v>
      </c>
      <c r="E179" s="17">
        <v>0.27</v>
      </c>
      <c r="F179" s="17">
        <v>0.152</v>
      </c>
      <c r="G179" s="19">
        <v>1.78</v>
      </c>
      <c r="H179" s="19">
        <v>5.24</v>
      </c>
      <c r="I179" s="17">
        <v>0.4</v>
      </c>
      <c r="J179" s="17">
        <v>3</v>
      </c>
      <c r="K179" s="17" t="s">
        <v>262</v>
      </c>
      <c r="L179" s="17" t="s">
        <v>312</v>
      </c>
      <c r="P179" s="17" t="s">
        <v>74</v>
      </c>
      <c r="Q179" s="17">
        <v>65</v>
      </c>
      <c r="R179" s="17" t="s">
        <v>339</v>
      </c>
      <c r="S179" s="17" t="s">
        <v>457</v>
      </c>
      <c r="T179" s="17" t="str">
        <f t="shared" si="11"/>
        <v>May_P03_0447_0.4_3_ni_mi</v>
      </c>
      <c r="U179" s="17" t="s">
        <v>272</v>
      </c>
      <c r="X179" s="17" t="s">
        <v>78</v>
      </c>
      <c r="AB179" s="17" t="s">
        <v>666</v>
      </c>
      <c r="AD179" s="8" t="str">
        <f t="shared" si="13"/>
        <v>May_P03_0447_0.4_3</v>
      </c>
    </row>
    <row r="180" spans="1:30" s="17" customFormat="1">
      <c r="A180" s="16" t="s">
        <v>236</v>
      </c>
      <c r="B180" s="16" t="str">
        <f t="shared" si="15"/>
        <v>MP3_NP_118miseq</v>
      </c>
      <c r="C180" s="17" t="s">
        <v>82</v>
      </c>
      <c r="D180" s="18">
        <v>27.47</v>
      </c>
      <c r="E180" s="17">
        <v>0.54900000000000004</v>
      </c>
      <c r="F180" s="17">
        <v>0.28499999999999998</v>
      </c>
      <c r="G180" s="19">
        <v>1.93</v>
      </c>
      <c r="H180" s="19">
        <v>4.43</v>
      </c>
      <c r="I180" s="17">
        <v>0.4</v>
      </c>
      <c r="J180" s="17">
        <v>3</v>
      </c>
      <c r="K180" s="17" t="s">
        <v>262</v>
      </c>
      <c r="L180" s="17" t="s">
        <v>313</v>
      </c>
      <c r="P180" s="17" t="s">
        <v>74</v>
      </c>
      <c r="Q180" s="17">
        <v>65</v>
      </c>
      <c r="R180" s="17" t="s">
        <v>339</v>
      </c>
      <c r="S180" s="17" t="s">
        <v>457</v>
      </c>
      <c r="T180" s="17" t="str">
        <f t="shared" si="11"/>
        <v>May_P04_0001_0.4_3_ni_mi</v>
      </c>
      <c r="U180" s="17" t="s">
        <v>273</v>
      </c>
      <c r="X180" s="17" t="s">
        <v>82</v>
      </c>
      <c r="AB180" s="17" t="s">
        <v>667</v>
      </c>
      <c r="AD180" s="8" t="str">
        <f t="shared" si="13"/>
        <v>May_P04_0001_0.4_3</v>
      </c>
    </row>
    <row r="181" spans="1:30" s="17" customFormat="1">
      <c r="A181" s="16" t="s">
        <v>237</v>
      </c>
      <c r="B181" s="16" t="str">
        <f t="shared" si="15"/>
        <v>MP3_NP_114miseq</v>
      </c>
      <c r="C181" s="17" t="s">
        <v>83</v>
      </c>
      <c r="D181" s="18">
        <v>63.81</v>
      </c>
      <c r="E181" s="17">
        <v>1.276</v>
      </c>
      <c r="F181" s="17">
        <v>0.69099999999999995</v>
      </c>
      <c r="G181" s="19">
        <v>1.85</v>
      </c>
      <c r="H181" s="19">
        <v>2.61</v>
      </c>
      <c r="I181" s="17">
        <v>3</v>
      </c>
      <c r="J181" s="17">
        <v>10</v>
      </c>
      <c r="K181" s="17" t="s">
        <v>262</v>
      </c>
      <c r="L181" s="17" t="s">
        <v>313</v>
      </c>
      <c r="P181" s="17" t="s">
        <v>74</v>
      </c>
      <c r="Q181" s="17">
        <v>65</v>
      </c>
      <c r="R181" s="17" t="s">
        <v>339</v>
      </c>
      <c r="S181" s="17" t="s">
        <v>457</v>
      </c>
      <c r="T181" s="17" t="str">
        <f t="shared" si="11"/>
        <v>May_P04_0001_3_10_ni_mi</v>
      </c>
      <c r="U181" s="17" t="s">
        <v>274</v>
      </c>
      <c r="X181" s="17" t="s">
        <v>83</v>
      </c>
      <c r="AB181" s="17" t="s">
        <v>668</v>
      </c>
      <c r="AD181" s="8" t="str">
        <f t="shared" si="13"/>
        <v>May_P04_0001_3_10</v>
      </c>
    </row>
    <row r="182" spans="1:30" s="17" customFormat="1">
      <c r="A182" s="16" t="s">
        <v>232</v>
      </c>
      <c r="B182" s="16" t="str">
        <f t="shared" si="15"/>
        <v>MP3_NP_111miseq</v>
      </c>
      <c r="C182" s="17" t="s">
        <v>92</v>
      </c>
      <c r="D182" s="18">
        <v>4.9640000000000004</v>
      </c>
      <c r="E182" s="17">
        <v>9.9000000000000005E-2</v>
      </c>
      <c r="F182" s="17">
        <v>0.10299999999999999</v>
      </c>
      <c r="G182" s="19">
        <v>0.96</v>
      </c>
      <c r="H182" s="19">
        <v>-0.49</v>
      </c>
      <c r="I182" s="17">
        <v>0.4</v>
      </c>
      <c r="J182" s="17">
        <v>3</v>
      </c>
      <c r="K182" s="17" t="s">
        <v>262</v>
      </c>
      <c r="L182" s="17" t="s">
        <v>315</v>
      </c>
      <c r="P182" s="17" t="s">
        <v>74</v>
      </c>
      <c r="Q182" s="17">
        <v>65</v>
      </c>
      <c r="R182" s="17" t="s">
        <v>339</v>
      </c>
      <c r="S182" s="17" t="s">
        <v>457</v>
      </c>
      <c r="T182" s="17" t="str">
        <f t="shared" si="11"/>
        <v>May_P04_0500_0.4_3_ni_mi</v>
      </c>
      <c r="U182" s="17" t="s">
        <v>275</v>
      </c>
      <c r="X182" s="17" t="s">
        <v>92</v>
      </c>
      <c r="AB182" s="17" t="s">
        <v>669</v>
      </c>
      <c r="AD182" s="8" t="str">
        <f t="shared" si="13"/>
        <v>May_P04_0500_0.4_3</v>
      </c>
    </row>
    <row r="183" spans="1:30" s="17" customFormat="1">
      <c r="A183" s="16" t="s">
        <v>233</v>
      </c>
      <c r="B183" s="16" t="str">
        <f t="shared" si="15"/>
        <v>MP3_NP_107miseq</v>
      </c>
      <c r="C183" s="17" t="s">
        <v>93</v>
      </c>
      <c r="D183" s="18">
        <v>16.86</v>
      </c>
      <c r="E183" s="17">
        <v>0.33700000000000002</v>
      </c>
      <c r="F183" s="17">
        <v>0.20599999999999999</v>
      </c>
      <c r="G183" s="19">
        <v>1.64</v>
      </c>
      <c r="H183" s="19">
        <v>8.39</v>
      </c>
      <c r="I183" s="17">
        <v>3</v>
      </c>
      <c r="J183" s="17">
        <v>10</v>
      </c>
      <c r="K183" s="17" t="s">
        <v>262</v>
      </c>
      <c r="L183" s="17" t="s">
        <v>315</v>
      </c>
      <c r="P183" s="17" t="s">
        <v>74</v>
      </c>
      <c r="Q183" s="17">
        <v>65</v>
      </c>
      <c r="R183" s="17" t="s">
        <v>339</v>
      </c>
      <c r="S183" s="17" t="s">
        <v>457</v>
      </c>
      <c r="T183" s="17" t="str">
        <f t="shared" si="11"/>
        <v>May_P04_0500_3_10_ni_mi</v>
      </c>
      <c r="U183" s="17" t="s">
        <v>276</v>
      </c>
      <c r="X183" s="17" t="s">
        <v>93</v>
      </c>
      <c r="AB183" s="17" t="s">
        <v>670</v>
      </c>
      <c r="AD183" s="8" t="str">
        <f t="shared" si="13"/>
        <v>May_P04_0500_3_10</v>
      </c>
    </row>
    <row r="184" spans="1:30" s="17" customFormat="1">
      <c r="A184" s="16" t="s">
        <v>243</v>
      </c>
      <c r="B184" s="16" t="str">
        <f t="shared" si="15"/>
        <v>MP3_NP_99miseq</v>
      </c>
      <c r="C184" s="17" t="s">
        <v>98</v>
      </c>
      <c r="D184" s="18">
        <v>9.6690000000000005</v>
      </c>
      <c r="E184" s="17">
        <v>0.193</v>
      </c>
      <c r="F184" s="17">
        <v>0.108</v>
      </c>
      <c r="G184" s="19">
        <v>1.79</v>
      </c>
      <c r="H184" s="19">
        <v>-1.77</v>
      </c>
      <c r="I184" s="17">
        <v>3</v>
      </c>
      <c r="J184" s="17">
        <v>10</v>
      </c>
      <c r="K184" s="17" t="s">
        <v>262</v>
      </c>
      <c r="L184" s="17" t="s">
        <v>316</v>
      </c>
      <c r="P184" s="17" t="s">
        <v>74</v>
      </c>
      <c r="Q184" s="17">
        <v>65</v>
      </c>
      <c r="R184" s="17" t="s">
        <v>339</v>
      </c>
      <c r="S184" s="17" t="s">
        <v>457</v>
      </c>
      <c r="T184" s="17" t="str">
        <f t="shared" si="11"/>
        <v>May_P04_1000_3_10_ni_mi</v>
      </c>
      <c r="U184" s="17" t="s">
        <v>277</v>
      </c>
      <c r="X184" s="17" t="s">
        <v>98</v>
      </c>
      <c r="AB184" s="17" t="s">
        <v>671</v>
      </c>
      <c r="AD184" s="8" t="str">
        <f t="shared" si="13"/>
        <v>May_P04_1000_3_10</v>
      </c>
    </row>
    <row r="185" spans="1:30" s="11" customFormat="1" ht="15">
      <c r="A185" s="15" t="s">
        <v>449</v>
      </c>
      <c r="B185" s="14" t="s">
        <v>450</v>
      </c>
      <c r="C185" s="11" t="s">
        <v>137</v>
      </c>
      <c r="D185" s="12">
        <v>196.53</v>
      </c>
      <c r="G185" s="13">
        <v>1.9</v>
      </c>
      <c r="H185" s="13">
        <v>2.25</v>
      </c>
      <c r="I185" s="11">
        <v>50</v>
      </c>
      <c r="J185" s="11">
        <v>200</v>
      </c>
      <c r="K185" s="11" t="s">
        <v>264</v>
      </c>
      <c r="L185" s="11" t="s">
        <v>317</v>
      </c>
      <c r="P185" s="11" t="s">
        <v>74</v>
      </c>
      <c r="Q185" s="11">
        <v>65</v>
      </c>
      <c r="R185" s="11" t="s">
        <v>339</v>
      </c>
      <c r="S185" s="11" t="s">
        <v>457</v>
      </c>
      <c r="T185" s="11" t="str">
        <f t="shared" ref="T185:T186" si="16">CONCATENATE(L185,"_",I185,"_",J185,"_",R185,"_",S185)</f>
        <v>Aug_P05_0001_50_200_ni_mi</v>
      </c>
      <c r="U185" s="14" t="s">
        <v>450</v>
      </c>
      <c r="X185" s="11" t="s">
        <v>137</v>
      </c>
      <c r="AB185" s="11" t="s">
        <v>672</v>
      </c>
      <c r="AD185" s="8" t="str">
        <f t="shared" si="13"/>
        <v>Aug_P05_0001_50_200</v>
      </c>
    </row>
    <row r="186" spans="1:30" s="11" customFormat="1" ht="15">
      <c r="A186" s="15" t="s">
        <v>443</v>
      </c>
      <c r="B186" s="14" t="s">
        <v>451</v>
      </c>
      <c r="C186" s="11" t="s">
        <v>147</v>
      </c>
      <c r="D186" s="12">
        <v>4.4000000000000004</v>
      </c>
      <c r="G186" s="13">
        <v>1.98</v>
      </c>
      <c r="H186" s="13">
        <v>3.06</v>
      </c>
      <c r="I186" s="11">
        <v>50</v>
      </c>
      <c r="J186" s="11">
        <v>200</v>
      </c>
      <c r="K186" s="11" t="s">
        <v>264</v>
      </c>
      <c r="L186" s="11" t="s">
        <v>319</v>
      </c>
      <c r="P186" s="11" t="s">
        <v>74</v>
      </c>
      <c r="Q186" s="11">
        <v>65</v>
      </c>
      <c r="R186" s="11" t="s">
        <v>339</v>
      </c>
      <c r="S186" s="11" t="s">
        <v>457</v>
      </c>
      <c r="T186" s="11" t="str">
        <f t="shared" si="16"/>
        <v>Aug_P05_0213_50_200_ni_mi</v>
      </c>
      <c r="U186" s="14" t="s">
        <v>451</v>
      </c>
      <c r="X186" s="11" t="s">
        <v>147</v>
      </c>
      <c r="AB186" s="11" t="s">
        <v>673</v>
      </c>
      <c r="AD186" s="8" t="str">
        <f t="shared" si="13"/>
        <v>Aug_P05_0213_50_200</v>
      </c>
    </row>
    <row r="187" spans="1:30" s="17" customFormat="1">
      <c r="A187" s="16" t="s">
        <v>239</v>
      </c>
      <c r="B187" s="16" t="str">
        <f t="shared" si="15"/>
        <v>MP4_NP_30miseq</v>
      </c>
      <c r="C187" s="17" t="s">
        <v>150</v>
      </c>
      <c r="D187" s="18">
        <v>103.5</v>
      </c>
      <c r="G187" s="19">
        <v>1.82</v>
      </c>
      <c r="H187" s="19">
        <v>2.0299999999999998</v>
      </c>
      <c r="I187" s="17">
        <v>0.4</v>
      </c>
      <c r="J187" s="17">
        <v>3</v>
      </c>
      <c r="K187" s="17" t="s">
        <v>264</v>
      </c>
      <c r="L187" s="17" t="s">
        <v>320</v>
      </c>
      <c r="P187" s="17" t="s">
        <v>74</v>
      </c>
      <c r="Q187" s="17">
        <v>65</v>
      </c>
      <c r="R187" s="17" t="s">
        <v>339</v>
      </c>
      <c r="S187" s="17" t="s">
        <v>457</v>
      </c>
      <c r="T187" s="17" t="str">
        <f t="shared" si="11"/>
        <v>Aug_P06_0001_0.4_3_ni_mi</v>
      </c>
      <c r="U187" s="17" t="s">
        <v>278</v>
      </c>
      <c r="X187" s="17" t="s">
        <v>150</v>
      </c>
      <c r="AB187" s="17" t="s">
        <v>674</v>
      </c>
      <c r="AD187" s="8" t="str">
        <f t="shared" si="13"/>
        <v>Aug_P06_0001_0.4_3</v>
      </c>
    </row>
    <row r="188" spans="1:30" s="17" customFormat="1">
      <c r="A188" s="16" t="s">
        <v>244</v>
      </c>
      <c r="B188" s="16" t="str">
        <f t="shared" si="15"/>
        <v>MP4_NP_34miseq</v>
      </c>
      <c r="C188" s="17" t="s">
        <v>155</v>
      </c>
      <c r="D188" s="18">
        <v>62.68</v>
      </c>
      <c r="G188" s="19">
        <v>1.89</v>
      </c>
      <c r="H188" s="19">
        <v>2.2599999999999998</v>
      </c>
      <c r="I188" s="17">
        <v>3</v>
      </c>
      <c r="J188" s="17">
        <v>10</v>
      </c>
      <c r="K188" s="17" t="s">
        <v>264</v>
      </c>
      <c r="L188" s="17" t="s">
        <v>321</v>
      </c>
      <c r="P188" s="17" t="s">
        <v>74</v>
      </c>
      <c r="Q188" s="17">
        <v>65</v>
      </c>
      <c r="R188" s="17" t="s">
        <v>339</v>
      </c>
      <c r="S188" s="17" t="s">
        <v>457</v>
      </c>
      <c r="T188" s="17" t="str">
        <f t="shared" si="11"/>
        <v>Aug_P06_0024_3_10_ni_mi</v>
      </c>
      <c r="U188" s="17" t="s">
        <v>279</v>
      </c>
      <c r="X188" s="17" t="s">
        <v>155</v>
      </c>
      <c r="AB188" s="17" t="s">
        <v>675</v>
      </c>
      <c r="AD188" s="8" t="str">
        <f t="shared" si="13"/>
        <v>Aug_P06_0024_3_10</v>
      </c>
    </row>
    <row r="189" spans="1:30" s="17" customFormat="1">
      <c r="A189" s="16" t="s">
        <v>238</v>
      </c>
      <c r="B189" s="16" t="str">
        <f t="shared" si="15"/>
        <v>MP4_NP_38miseq</v>
      </c>
      <c r="C189" s="17" t="s">
        <v>154</v>
      </c>
      <c r="D189" s="18">
        <v>124.62</v>
      </c>
      <c r="G189" s="19">
        <v>1.89</v>
      </c>
      <c r="H189" s="19">
        <v>2.5099999999999998</v>
      </c>
      <c r="I189" s="17">
        <v>0.4</v>
      </c>
      <c r="J189" s="17">
        <v>3</v>
      </c>
      <c r="K189" s="17" t="s">
        <v>264</v>
      </c>
      <c r="L189" s="17" t="s">
        <v>321</v>
      </c>
      <c r="P189" s="17" t="s">
        <v>74</v>
      </c>
      <c r="Q189" s="17">
        <v>65</v>
      </c>
      <c r="R189" s="17" t="s">
        <v>339</v>
      </c>
      <c r="S189" s="17" t="s">
        <v>457</v>
      </c>
      <c r="T189" s="17" t="str">
        <f t="shared" si="11"/>
        <v>Aug_P06_0024_0.4_3_ni_mi</v>
      </c>
      <c r="U189" s="17" t="s">
        <v>280</v>
      </c>
      <c r="X189" s="17" t="s">
        <v>154</v>
      </c>
      <c r="AB189" s="17" t="s">
        <v>676</v>
      </c>
      <c r="AD189" s="8" t="str">
        <f t="shared" si="13"/>
        <v>Aug_P06_0024_0.4_3</v>
      </c>
    </row>
    <row r="190" spans="1:30" s="17" customFormat="1">
      <c r="A190" s="16" t="s">
        <v>247</v>
      </c>
      <c r="B190" s="16" t="str">
        <f t="shared" si="15"/>
        <v>MP4_MI_48miseq</v>
      </c>
      <c r="C190" s="17" t="s">
        <v>162</v>
      </c>
      <c r="D190" s="18">
        <v>10.67</v>
      </c>
      <c r="G190" s="19">
        <v>1.76</v>
      </c>
      <c r="H190" s="19">
        <v>0.99</v>
      </c>
      <c r="I190" s="17">
        <v>10</v>
      </c>
      <c r="J190" s="17">
        <v>50</v>
      </c>
      <c r="K190" s="17" t="s">
        <v>264</v>
      </c>
      <c r="L190" s="17" t="s">
        <v>322</v>
      </c>
      <c r="P190" s="17" t="s">
        <v>74</v>
      </c>
      <c r="Q190" s="17">
        <v>65</v>
      </c>
      <c r="R190" s="17" t="s">
        <v>339</v>
      </c>
      <c r="S190" s="17" t="s">
        <v>457</v>
      </c>
      <c r="T190" s="17" t="str">
        <f t="shared" si="11"/>
        <v>Aug_P06_0500_10_50_ni_mi</v>
      </c>
      <c r="U190" s="17" t="s">
        <v>281</v>
      </c>
      <c r="X190" s="17" t="s">
        <v>162</v>
      </c>
      <c r="AB190" s="17" t="s">
        <v>677</v>
      </c>
      <c r="AD190" s="8" t="str">
        <f t="shared" si="13"/>
        <v>Aug_P06_0500_10_50</v>
      </c>
    </row>
    <row r="191" spans="1:30" s="17" customFormat="1" ht="15">
      <c r="A191" s="20" t="s">
        <v>444</v>
      </c>
      <c r="B191" s="16" t="s">
        <v>452</v>
      </c>
      <c r="C191" s="17" t="s">
        <v>159</v>
      </c>
      <c r="D191" s="18">
        <v>25.85</v>
      </c>
      <c r="G191" s="19">
        <v>1.82</v>
      </c>
      <c r="H191" s="19">
        <v>2.0099999999999998</v>
      </c>
      <c r="I191" s="17">
        <v>50</v>
      </c>
      <c r="J191" s="17">
        <v>200</v>
      </c>
      <c r="K191" s="17" t="s">
        <v>264</v>
      </c>
      <c r="L191" s="17" t="s">
        <v>321</v>
      </c>
      <c r="P191" s="17" t="s">
        <v>335</v>
      </c>
      <c r="Q191" s="17">
        <v>65</v>
      </c>
      <c r="R191" s="17" t="s">
        <v>334</v>
      </c>
      <c r="S191" s="17" t="s">
        <v>457</v>
      </c>
      <c r="T191" s="17" t="str">
        <f t="shared" si="11"/>
        <v>Aug_P06_0024_50_200_nh_mi</v>
      </c>
      <c r="U191" s="16" t="s">
        <v>452</v>
      </c>
      <c r="X191" s="17" t="s">
        <v>159</v>
      </c>
      <c r="AB191" s="17" t="s">
        <v>678</v>
      </c>
      <c r="AD191" s="8" t="e">
        <f t="shared" si="13"/>
        <v>#VALUE!</v>
      </c>
    </row>
    <row r="192" spans="1:30" s="17" customFormat="1">
      <c r="A192" s="16" t="s">
        <v>248</v>
      </c>
      <c r="B192" s="16" t="str">
        <f t="shared" si="15"/>
        <v>MP4_MI_66miseq</v>
      </c>
      <c r="C192" s="17" t="s">
        <v>174</v>
      </c>
      <c r="D192" s="18">
        <v>130.97999999999999</v>
      </c>
      <c r="G192" s="19">
        <v>1.88</v>
      </c>
      <c r="H192" s="19">
        <v>1.96</v>
      </c>
      <c r="I192" s="17">
        <v>10</v>
      </c>
      <c r="J192" s="17">
        <v>50</v>
      </c>
      <c r="K192" s="17" t="s">
        <v>264</v>
      </c>
      <c r="L192" s="17" t="s">
        <v>325</v>
      </c>
      <c r="P192" s="17" t="s">
        <v>74</v>
      </c>
      <c r="Q192" s="17">
        <v>65</v>
      </c>
      <c r="R192" s="17" t="s">
        <v>339</v>
      </c>
      <c r="S192" s="17" t="s">
        <v>457</v>
      </c>
      <c r="T192" s="17" t="str">
        <f t="shared" si="11"/>
        <v>Aug_P07_0025_10_50_ni_mi</v>
      </c>
      <c r="U192" s="17" t="s">
        <v>282</v>
      </c>
      <c r="X192" s="17" t="s">
        <v>174</v>
      </c>
      <c r="AB192" s="17" t="s">
        <v>679</v>
      </c>
      <c r="AD192" s="8" t="str">
        <f t="shared" si="13"/>
        <v>Aug_P07_0025_10_50</v>
      </c>
    </row>
    <row r="193" spans="1:30" s="17" customFormat="1">
      <c r="A193" s="16" t="s">
        <v>246</v>
      </c>
      <c r="B193" s="16" t="str">
        <f t="shared" si="15"/>
        <v>MP4_NP_66miseq</v>
      </c>
      <c r="C193" s="17" t="s">
        <v>173</v>
      </c>
      <c r="D193" s="18">
        <v>177.15</v>
      </c>
      <c r="G193" s="19">
        <v>1.93</v>
      </c>
      <c r="H193" s="19">
        <v>2.44</v>
      </c>
      <c r="I193" s="17">
        <v>3</v>
      </c>
      <c r="J193" s="17">
        <v>10</v>
      </c>
      <c r="K193" s="17" t="s">
        <v>264</v>
      </c>
      <c r="L193" s="17" t="s">
        <v>325</v>
      </c>
      <c r="P193" s="17" t="s">
        <v>74</v>
      </c>
      <c r="Q193" s="17">
        <v>65</v>
      </c>
      <c r="R193" s="17" t="s">
        <v>339</v>
      </c>
      <c r="S193" s="17" t="s">
        <v>457</v>
      </c>
      <c r="T193" s="17" t="str">
        <f t="shared" si="11"/>
        <v>Aug_P07_0025_3_10_ni_mi</v>
      </c>
      <c r="U193" s="17" t="s">
        <v>283</v>
      </c>
      <c r="X193" s="17" t="s">
        <v>173</v>
      </c>
      <c r="AB193" s="17" t="s">
        <v>680</v>
      </c>
      <c r="AD193" s="8" t="str">
        <f t="shared" si="13"/>
        <v>Aug_P07_0025_3_10</v>
      </c>
    </row>
    <row r="194" spans="1:30" s="17" customFormat="1">
      <c r="A194" s="16" t="s">
        <v>240</v>
      </c>
      <c r="B194" s="16" t="str">
        <f t="shared" si="15"/>
        <v>MP4_NP_86miseq</v>
      </c>
      <c r="C194" s="17" t="s">
        <v>178</v>
      </c>
      <c r="D194" s="18">
        <v>20.46</v>
      </c>
      <c r="G194" s="19">
        <v>1.82</v>
      </c>
      <c r="H194" s="19">
        <v>3.83</v>
      </c>
      <c r="I194" s="17">
        <v>0.4</v>
      </c>
      <c r="J194" s="17">
        <v>3</v>
      </c>
      <c r="K194" s="17" t="s">
        <v>264</v>
      </c>
      <c r="L194" s="17" t="s">
        <v>326</v>
      </c>
      <c r="P194" s="17" t="s">
        <v>74</v>
      </c>
      <c r="Q194" s="17">
        <v>65</v>
      </c>
      <c r="R194" s="17" t="s">
        <v>339</v>
      </c>
      <c r="S194" s="17" t="s">
        <v>457</v>
      </c>
      <c r="T194" s="17" t="str">
        <f t="shared" si="11"/>
        <v>Aug_P07_0500_0.4_3_ni_mi</v>
      </c>
      <c r="U194" s="17" t="s">
        <v>284</v>
      </c>
      <c r="X194" s="17" t="s">
        <v>178</v>
      </c>
      <c r="AB194" s="17" t="s">
        <v>681</v>
      </c>
      <c r="AD194" s="8" t="str">
        <f t="shared" si="13"/>
        <v>Aug_P07_0500_0.4_3</v>
      </c>
    </row>
    <row r="195" spans="1:30" s="17" customFormat="1">
      <c r="A195" s="16" t="s">
        <v>245</v>
      </c>
      <c r="B195" s="16" t="str">
        <f t="shared" si="15"/>
        <v>MP4_NP_74miseq</v>
      </c>
      <c r="C195" s="17" t="s">
        <v>183</v>
      </c>
      <c r="D195" s="18">
        <v>3.61</v>
      </c>
      <c r="G195" s="19">
        <v>2.75</v>
      </c>
      <c r="H195" s="19">
        <v>4.71</v>
      </c>
      <c r="I195" s="17">
        <v>3</v>
      </c>
      <c r="J195" s="17">
        <v>10</v>
      </c>
      <c r="K195" s="17" t="s">
        <v>264</v>
      </c>
      <c r="L195" s="17" t="s">
        <v>327</v>
      </c>
      <c r="P195" s="17" t="s">
        <v>74</v>
      </c>
      <c r="Q195" s="17">
        <v>65</v>
      </c>
      <c r="R195" s="17" t="s">
        <v>339</v>
      </c>
      <c r="S195" s="17" t="s">
        <v>457</v>
      </c>
      <c r="T195" s="17" t="str">
        <f t="shared" si="11"/>
        <v>Aug_P07_1000_3_10_ni_mi</v>
      </c>
      <c r="U195" s="17" t="s">
        <v>285</v>
      </c>
      <c r="X195" s="17" t="s">
        <v>183</v>
      </c>
      <c r="AB195" s="17" t="s">
        <v>682</v>
      </c>
      <c r="AD195" s="8" t="str">
        <f t="shared" ref="AD195:AD201" si="17">LEFT(AB195,FIND("_ni",AB195)-1)</f>
        <v>Aug_P07_1000_3_10</v>
      </c>
    </row>
    <row r="196" spans="1:30" s="11" customFormat="1" ht="15">
      <c r="A196" s="15" t="s">
        <v>445</v>
      </c>
      <c r="B196" s="14" t="s">
        <v>453</v>
      </c>
      <c r="C196" s="11" t="s">
        <v>188</v>
      </c>
      <c r="D196" s="12">
        <v>3.23</v>
      </c>
      <c r="G196" s="13">
        <v>1.54</v>
      </c>
      <c r="H196" s="13">
        <v>-1.1299999999999999</v>
      </c>
      <c r="I196" s="11">
        <v>50</v>
      </c>
      <c r="J196" s="11">
        <v>200</v>
      </c>
      <c r="K196" s="11" t="s">
        <v>265</v>
      </c>
      <c r="L196" s="11" t="s">
        <v>328</v>
      </c>
      <c r="P196" s="11" t="s">
        <v>74</v>
      </c>
      <c r="Q196" s="11">
        <v>65</v>
      </c>
      <c r="R196" s="11" t="s">
        <v>339</v>
      </c>
      <c r="S196" s="11" t="s">
        <v>457</v>
      </c>
      <c r="T196" s="11" t="str">
        <f t="shared" ref="T196:T197" si="18">CONCATENATE(L196,"_",I196,"_",J196,"_",R196,"_",S196)</f>
        <v>Nov_N02_0020_50_200_ni_mi</v>
      </c>
      <c r="U196" s="14" t="s">
        <v>453</v>
      </c>
      <c r="X196" s="11" t="s">
        <v>188</v>
      </c>
      <c r="AB196" s="11" t="s">
        <v>683</v>
      </c>
      <c r="AD196" s="8" t="str">
        <f t="shared" si="17"/>
        <v>Nov_N02_0020_50_200</v>
      </c>
    </row>
    <row r="197" spans="1:30" s="11" customFormat="1" ht="15">
      <c r="A197" s="15" t="s">
        <v>446</v>
      </c>
      <c r="B197" s="14" t="s">
        <v>454</v>
      </c>
      <c r="C197" s="11" t="s">
        <v>195</v>
      </c>
      <c r="D197" s="12">
        <v>2.12</v>
      </c>
      <c r="G197" s="13">
        <v>2.41</v>
      </c>
      <c r="H197" s="13">
        <v>-0.4</v>
      </c>
      <c r="I197" s="11">
        <v>50</v>
      </c>
      <c r="J197" s="11">
        <v>200</v>
      </c>
      <c r="K197" s="11" t="s">
        <v>265</v>
      </c>
      <c r="L197" s="11" t="s">
        <v>329</v>
      </c>
      <c r="P197" s="11" t="s">
        <v>74</v>
      </c>
      <c r="Q197" s="11">
        <v>65</v>
      </c>
      <c r="R197" s="11" t="s">
        <v>339</v>
      </c>
      <c r="S197" s="11" t="s">
        <v>457</v>
      </c>
      <c r="T197" s="11" t="str">
        <f t="shared" si="18"/>
        <v>Nov_N03_0020_50_200_ni_mi</v>
      </c>
      <c r="U197" s="14" t="s">
        <v>454</v>
      </c>
      <c r="X197" s="11" t="s">
        <v>195</v>
      </c>
      <c r="AB197" s="11" t="s">
        <v>684</v>
      </c>
      <c r="AD197" s="8" t="str">
        <f t="shared" si="17"/>
        <v>Nov_N03_0020_50_200</v>
      </c>
    </row>
    <row r="198" spans="1:30" s="17" customFormat="1">
      <c r="A198" s="16" t="s">
        <v>241</v>
      </c>
      <c r="B198" s="16" t="str">
        <f t="shared" si="15"/>
        <v>MP5_NP_35miseq</v>
      </c>
      <c r="C198" s="17" t="s">
        <v>192</v>
      </c>
      <c r="D198" s="18">
        <v>2.5299999999999998</v>
      </c>
      <c r="G198" s="19"/>
      <c r="H198" s="19"/>
      <c r="I198" s="17">
        <v>0.4</v>
      </c>
      <c r="J198" s="17">
        <v>3</v>
      </c>
      <c r="K198" s="17" t="s">
        <v>265</v>
      </c>
      <c r="L198" s="17" t="s">
        <v>329</v>
      </c>
      <c r="P198" s="17" t="s">
        <v>74</v>
      </c>
      <c r="Q198" s="17">
        <v>65</v>
      </c>
      <c r="R198" s="17" t="s">
        <v>339</v>
      </c>
      <c r="S198" s="17" t="s">
        <v>457</v>
      </c>
      <c r="T198" s="17" t="str">
        <f t="shared" si="11"/>
        <v>Nov_N03_0020_0.4_3_ni_mi</v>
      </c>
      <c r="U198" s="17" t="s">
        <v>286</v>
      </c>
      <c r="X198" s="17" t="s">
        <v>192</v>
      </c>
      <c r="AB198" s="17" t="s">
        <v>685</v>
      </c>
      <c r="AD198" s="8" t="str">
        <f t="shared" si="17"/>
        <v>Nov_N03_0020_0.4_3</v>
      </c>
    </row>
    <row r="199" spans="1:30" s="17" customFormat="1" ht="15">
      <c r="A199" s="20" t="s">
        <v>447</v>
      </c>
      <c r="B199" s="16" t="s">
        <v>455</v>
      </c>
      <c r="C199" s="17" t="s">
        <v>196</v>
      </c>
      <c r="D199" s="18">
        <v>1.34</v>
      </c>
      <c r="G199" s="19">
        <v>2.56</v>
      </c>
      <c r="H199" s="19">
        <v>-0.41</v>
      </c>
      <c r="I199" s="17">
        <v>10</v>
      </c>
      <c r="J199" s="17">
        <v>50</v>
      </c>
      <c r="K199" s="17" t="s">
        <v>265</v>
      </c>
      <c r="L199" s="17" t="s">
        <v>329</v>
      </c>
      <c r="P199" s="17" t="s">
        <v>335</v>
      </c>
      <c r="Q199" s="17">
        <v>65</v>
      </c>
      <c r="R199" s="17" t="s">
        <v>334</v>
      </c>
      <c r="S199" s="17" t="s">
        <v>457</v>
      </c>
      <c r="T199" s="17" t="str">
        <f t="shared" ref="T199" si="19">CONCATENATE(L199,"_",I199,"_",J199,"_",R199,"_",S199)</f>
        <v>Nov_N03_0020_10_50_nh_mi</v>
      </c>
      <c r="U199" s="16" t="s">
        <v>455</v>
      </c>
      <c r="X199" s="17" t="s">
        <v>196</v>
      </c>
      <c r="AB199" s="17" t="s">
        <v>686</v>
      </c>
      <c r="AD199" s="8" t="e">
        <f t="shared" si="17"/>
        <v>#VALUE!</v>
      </c>
    </row>
    <row r="200" spans="1:30" s="17" customFormat="1">
      <c r="A200" s="16" t="s">
        <v>242</v>
      </c>
      <c r="B200" s="16" t="str">
        <f t="shared" si="15"/>
        <v>MP5_NP_59miseq</v>
      </c>
      <c r="C200" s="17" t="s">
        <v>202</v>
      </c>
      <c r="D200" s="18">
        <v>1.19</v>
      </c>
      <c r="G200" s="19"/>
      <c r="H200" s="19"/>
      <c r="I200" s="17">
        <v>0.4</v>
      </c>
      <c r="J200" s="17">
        <v>3</v>
      </c>
      <c r="K200" s="17" t="s">
        <v>265</v>
      </c>
      <c r="L200" s="17" t="s">
        <v>331</v>
      </c>
      <c r="P200" s="17" t="s">
        <v>74</v>
      </c>
      <c r="Q200" s="17">
        <v>65</v>
      </c>
      <c r="R200" s="17" t="s">
        <v>339</v>
      </c>
      <c r="S200" s="17" t="s">
        <v>457</v>
      </c>
      <c r="T200" s="17" t="str">
        <f t="shared" si="11"/>
        <v>Nov_N04_0020_0.4_3_ni_mi</v>
      </c>
      <c r="U200" s="17" t="s">
        <v>287</v>
      </c>
      <c r="X200" s="17" t="s">
        <v>202</v>
      </c>
      <c r="AB200" s="17" t="s">
        <v>687</v>
      </c>
      <c r="AD200" s="8" t="str">
        <f t="shared" si="17"/>
        <v>Nov_N04_0020_0.4_3</v>
      </c>
    </row>
    <row r="201" spans="1:30" s="11" customFormat="1" ht="15">
      <c r="A201" s="15" t="s">
        <v>448</v>
      </c>
      <c r="B201" s="11" t="s">
        <v>456</v>
      </c>
      <c r="C201" s="11" t="s">
        <v>208</v>
      </c>
      <c r="D201" s="12">
        <v>2.27</v>
      </c>
      <c r="G201" s="13">
        <v>1.27</v>
      </c>
      <c r="H201" s="13">
        <v>-1.72</v>
      </c>
      <c r="I201" s="11">
        <v>10</v>
      </c>
      <c r="J201" s="11">
        <v>50</v>
      </c>
      <c r="K201" s="11" t="s">
        <v>265</v>
      </c>
      <c r="L201" s="11" t="s">
        <v>332</v>
      </c>
      <c r="P201" s="11" t="s">
        <v>74</v>
      </c>
      <c r="Q201" s="11">
        <v>65</v>
      </c>
      <c r="R201" s="11" t="s">
        <v>339</v>
      </c>
      <c r="S201" s="11" t="s">
        <v>457</v>
      </c>
      <c r="T201" s="11" t="str">
        <f t="shared" ref="T201" si="20">CONCATENATE(L201,"_",I201,"_",J201,"_",R201,"_",S201)</f>
        <v>Nov_N04_1000_10_50_ni_mi</v>
      </c>
      <c r="U201" s="11" t="s">
        <v>456</v>
      </c>
      <c r="X201" s="11" t="s">
        <v>208</v>
      </c>
      <c r="AB201" s="11" t="s">
        <v>688</v>
      </c>
      <c r="AD201" s="8" t="str">
        <f t="shared" si="17"/>
        <v>Nov_N04_1000_10_50</v>
      </c>
    </row>
    <row r="202" spans="1:30" s="11" customFormat="1">
      <c r="D202" s="12"/>
      <c r="G202" s="13"/>
      <c r="H202" s="13"/>
    </row>
  </sheetData>
  <conditionalFormatting sqref="T1:T184 T187:T195 T198 T200 T202:T1048576">
    <cfRule type="duplicateValues" dxfId="6" priority="7"/>
  </conditionalFormatting>
  <conditionalFormatting sqref="T185">
    <cfRule type="duplicateValues" dxfId="5" priority="6"/>
  </conditionalFormatting>
  <conditionalFormatting sqref="T186">
    <cfRule type="duplicateValues" dxfId="4" priority="5"/>
  </conditionalFormatting>
  <conditionalFormatting sqref="T196">
    <cfRule type="duplicateValues" dxfId="3" priority="4"/>
  </conditionalFormatting>
  <conditionalFormatting sqref="T197">
    <cfRule type="duplicateValues" dxfId="2" priority="3"/>
  </conditionalFormatting>
  <conditionalFormatting sqref="T199">
    <cfRule type="duplicateValues" dxfId="1" priority="2"/>
  </conditionalFormatting>
  <conditionalFormatting sqref="T201">
    <cfRule type="duplicateValues" dxfId="0" priority="1"/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8"/>
  <sheetViews>
    <sheetView topLeftCell="A55" workbookViewId="0">
      <selection activeCell="A67" sqref="A67"/>
    </sheetView>
  </sheetViews>
  <sheetFormatPr baseColWidth="10" defaultRowHeight="15" x14ac:dyDescent="0"/>
  <cols>
    <col min="1" max="1" width="54.33203125" customWidth="1"/>
  </cols>
  <sheetData>
    <row r="1" spans="1:3">
      <c r="A1" s="10" t="s">
        <v>341</v>
      </c>
      <c r="B1" s="10" t="s">
        <v>342</v>
      </c>
      <c r="C1" s="10" t="s">
        <v>340</v>
      </c>
    </row>
    <row r="2" spans="1:3">
      <c r="A2" s="10" t="s">
        <v>343</v>
      </c>
      <c r="B2" s="10" t="s">
        <v>342</v>
      </c>
      <c r="C2" s="10" t="s">
        <v>340</v>
      </c>
    </row>
    <row r="3" spans="1:3">
      <c r="A3" s="10" t="s">
        <v>344</v>
      </c>
      <c r="B3" s="10" t="s">
        <v>345</v>
      </c>
      <c r="C3" s="10" t="s">
        <v>340</v>
      </c>
    </row>
    <row r="4" spans="1:3">
      <c r="A4" s="10" t="s">
        <v>346</v>
      </c>
      <c r="B4" s="10" t="s">
        <v>345</v>
      </c>
      <c r="C4" s="10" t="s">
        <v>340</v>
      </c>
    </row>
    <row r="5" spans="1:3">
      <c r="A5" s="10" t="s">
        <v>347</v>
      </c>
      <c r="B5" s="10" t="s">
        <v>348</v>
      </c>
      <c r="C5" s="10" t="s">
        <v>340</v>
      </c>
    </row>
    <row r="6" spans="1:3">
      <c r="A6" s="10" t="s">
        <v>349</v>
      </c>
      <c r="B6" s="10" t="s">
        <v>348</v>
      </c>
      <c r="C6" s="10" t="s">
        <v>340</v>
      </c>
    </row>
    <row r="7" spans="1:3">
      <c r="A7" s="10" t="s">
        <v>350</v>
      </c>
      <c r="B7" s="10" t="s">
        <v>351</v>
      </c>
      <c r="C7" s="10" t="s">
        <v>340</v>
      </c>
    </row>
    <row r="8" spans="1:3">
      <c r="A8" s="10" t="s">
        <v>352</v>
      </c>
      <c r="B8" s="10" t="s">
        <v>351</v>
      </c>
      <c r="C8" s="10" t="s">
        <v>340</v>
      </c>
    </row>
    <row r="9" spans="1:3">
      <c r="A9" s="10" t="s">
        <v>353</v>
      </c>
      <c r="B9" s="10" t="s">
        <v>354</v>
      </c>
      <c r="C9" s="10" t="s">
        <v>340</v>
      </c>
    </row>
    <row r="10" spans="1:3">
      <c r="A10" s="10" t="s">
        <v>355</v>
      </c>
      <c r="B10" s="10" t="s">
        <v>354</v>
      </c>
      <c r="C10" s="10" t="s">
        <v>340</v>
      </c>
    </row>
    <row r="11" spans="1:3">
      <c r="A11" s="10" t="s">
        <v>356</v>
      </c>
      <c r="B11" s="10" t="s">
        <v>357</v>
      </c>
      <c r="C11" s="10" t="s">
        <v>340</v>
      </c>
    </row>
    <row r="12" spans="1:3">
      <c r="A12" s="10" t="s">
        <v>358</v>
      </c>
      <c r="B12" s="10" t="s">
        <v>357</v>
      </c>
      <c r="C12" s="10" t="s">
        <v>340</v>
      </c>
    </row>
    <row r="13" spans="1:3">
      <c r="A13" s="10" t="s">
        <v>359</v>
      </c>
      <c r="B13" s="10" t="s">
        <v>360</v>
      </c>
      <c r="C13" s="10" t="s">
        <v>340</v>
      </c>
    </row>
    <row r="14" spans="1:3">
      <c r="A14" s="10" t="s">
        <v>361</v>
      </c>
      <c r="B14" s="10" t="s">
        <v>360</v>
      </c>
      <c r="C14" s="10" t="s">
        <v>340</v>
      </c>
    </row>
    <row r="15" spans="1:3">
      <c r="A15" s="10" t="s">
        <v>362</v>
      </c>
      <c r="B15" s="10" t="s">
        <v>363</v>
      </c>
      <c r="C15" s="10" t="s">
        <v>340</v>
      </c>
    </row>
    <row r="16" spans="1:3">
      <c r="A16" s="10" t="s">
        <v>364</v>
      </c>
      <c r="B16" s="10" t="s">
        <v>363</v>
      </c>
      <c r="C16" s="10" t="s">
        <v>340</v>
      </c>
    </row>
    <row r="17" spans="1:3">
      <c r="A17" s="10" t="s">
        <v>365</v>
      </c>
      <c r="B17" s="10" t="s">
        <v>366</v>
      </c>
      <c r="C17" s="10" t="s">
        <v>340</v>
      </c>
    </row>
    <row r="18" spans="1:3">
      <c r="A18" s="10" t="s">
        <v>367</v>
      </c>
      <c r="B18" s="10" t="s">
        <v>366</v>
      </c>
      <c r="C18" s="10" t="s">
        <v>340</v>
      </c>
    </row>
    <row r="19" spans="1:3">
      <c r="A19" s="10" t="s">
        <v>368</v>
      </c>
      <c r="B19" s="10" t="s">
        <v>369</v>
      </c>
      <c r="C19" s="10" t="s">
        <v>340</v>
      </c>
    </row>
    <row r="20" spans="1:3">
      <c r="A20" s="10" t="s">
        <v>370</v>
      </c>
      <c r="B20" s="10" t="s">
        <v>369</v>
      </c>
      <c r="C20" s="10" t="s">
        <v>340</v>
      </c>
    </row>
    <row r="21" spans="1:3">
      <c r="A21" s="10" t="s">
        <v>371</v>
      </c>
      <c r="B21" s="10" t="s">
        <v>372</v>
      </c>
      <c r="C21" s="10" t="s">
        <v>340</v>
      </c>
    </row>
    <row r="22" spans="1:3">
      <c r="A22" s="10" t="s">
        <v>373</v>
      </c>
      <c r="B22" s="10" t="s">
        <v>372</v>
      </c>
      <c r="C22" s="10" t="s">
        <v>340</v>
      </c>
    </row>
    <row r="23" spans="1:3">
      <c r="A23" s="10" t="s">
        <v>374</v>
      </c>
      <c r="B23" s="10" t="s">
        <v>375</v>
      </c>
      <c r="C23" s="10" t="s">
        <v>340</v>
      </c>
    </row>
    <row r="24" spans="1:3">
      <c r="A24" s="10" t="s">
        <v>376</v>
      </c>
      <c r="B24" s="10" t="s">
        <v>375</v>
      </c>
      <c r="C24" s="10" t="s">
        <v>340</v>
      </c>
    </row>
    <row r="25" spans="1:3">
      <c r="A25" s="10" t="s">
        <v>377</v>
      </c>
      <c r="B25" s="10" t="s">
        <v>378</v>
      </c>
      <c r="C25" s="10" t="s">
        <v>340</v>
      </c>
    </row>
    <row r="26" spans="1:3">
      <c r="A26" s="10" t="s">
        <v>379</v>
      </c>
      <c r="B26" s="10" t="s">
        <v>378</v>
      </c>
      <c r="C26" s="10" t="s">
        <v>340</v>
      </c>
    </row>
    <row r="27" spans="1:3">
      <c r="A27" s="10" t="s">
        <v>380</v>
      </c>
      <c r="B27" s="10" t="s">
        <v>381</v>
      </c>
      <c r="C27" s="10" t="s">
        <v>340</v>
      </c>
    </row>
    <row r="28" spans="1:3">
      <c r="A28" s="10" t="s">
        <v>382</v>
      </c>
      <c r="B28" s="10" t="s">
        <v>381</v>
      </c>
      <c r="C28" s="10" t="s">
        <v>340</v>
      </c>
    </row>
    <row r="29" spans="1:3">
      <c r="A29" s="10" t="s">
        <v>383</v>
      </c>
      <c r="B29" s="10" t="s">
        <v>384</v>
      </c>
      <c r="C29" s="10" t="s">
        <v>340</v>
      </c>
    </row>
    <row r="30" spans="1:3">
      <c r="A30" s="10" t="s">
        <v>385</v>
      </c>
      <c r="B30" s="10" t="s">
        <v>384</v>
      </c>
      <c r="C30" s="10" t="s">
        <v>340</v>
      </c>
    </row>
    <row r="31" spans="1:3">
      <c r="A31" s="10" t="s">
        <v>386</v>
      </c>
      <c r="B31" s="10" t="s">
        <v>387</v>
      </c>
      <c r="C31" s="10" t="s">
        <v>340</v>
      </c>
    </row>
    <row r="32" spans="1:3">
      <c r="A32" s="10" t="s">
        <v>388</v>
      </c>
      <c r="B32" s="10" t="s">
        <v>387</v>
      </c>
      <c r="C32" s="10" t="s">
        <v>340</v>
      </c>
    </row>
    <row r="33" spans="1:3">
      <c r="A33" s="10" t="s">
        <v>389</v>
      </c>
      <c r="B33" s="10" t="s">
        <v>390</v>
      </c>
      <c r="C33" s="10" t="s">
        <v>340</v>
      </c>
    </row>
    <row r="34" spans="1:3">
      <c r="A34" s="10" t="s">
        <v>391</v>
      </c>
      <c r="B34" s="10" t="s">
        <v>390</v>
      </c>
      <c r="C34" s="10" t="s">
        <v>340</v>
      </c>
    </row>
    <row r="35" spans="1:3">
      <c r="A35" s="10" t="s">
        <v>392</v>
      </c>
      <c r="B35" s="10" t="s">
        <v>393</v>
      </c>
      <c r="C35" s="10" t="s">
        <v>340</v>
      </c>
    </row>
    <row r="36" spans="1:3">
      <c r="A36" s="10" t="s">
        <v>394</v>
      </c>
      <c r="B36" s="10" t="s">
        <v>393</v>
      </c>
      <c r="C36" s="10" t="s">
        <v>340</v>
      </c>
    </row>
    <row r="37" spans="1:3">
      <c r="A37" s="10" t="s">
        <v>395</v>
      </c>
      <c r="B37" s="10" t="s">
        <v>396</v>
      </c>
      <c r="C37" s="10" t="s">
        <v>340</v>
      </c>
    </row>
    <row r="38" spans="1:3">
      <c r="A38" s="10" t="s">
        <v>397</v>
      </c>
      <c r="B38" s="10" t="s">
        <v>396</v>
      </c>
      <c r="C38" s="10" t="s">
        <v>340</v>
      </c>
    </row>
    <row r="39" spans="1:3">
      <c r="A39" s="10" t="s">
        <v>398</v>
      </c>
      <c r="B39" s="10" t="s">
        <v>399</v>
      </c>
      <c r="C39" s="10" t="s">
        <v>340</v>
      </c>
    </row>
    <row r="40" spans="1:3">
      <c r="A40" s="10" t="s">
        <v>400</v>
      </c>
      <c r="B40" s="10" t="s">
        <v>399</v>
      </c>
      <c r="C40" s="10" t="s">
        <v>340</v>
      </c>
    </row>
    <row r="41" spans="1:3">
      <c r="A41" s="10" t="s">
        <v>401</v>
      </c>
      <c r="B41" s="10" t="s">
        <v>402</v>
      </c>
      <c r="C41" s="10" t="s">
        <v>340</v>
      </c>
    </row>
    <row r="42" spans="1:3">
      <c r="A42" s="10" t="s">
        <v>403</v>
      </c>
      <c r="B42" s="10" t="s">
        <v>402</v>
      </c>
      <c r="C42" s="10" t="s">
        <v>340</v>
      </c>
    </row>
    <row r="43" spans="1:3">
      <c r="A43" s="10" t="s">
        <v>404</v>
      </c>
      <c r="B43" s="10" t="s">
        <v>405</v>
      </c>
      <c r="C43" s="10" t="s">
        <v>340</v>
      </c>
    </row>
    <row r="44" spans="1:3">
      <c r="A44" s="10" t="s">
        <v>406</v>
      </c>
      <c r="B44" s="10" t="s">
        <v>405</v>
      </c>
      <c r="C44" s="10" t="s">
        <v>340</v>
      </c>
    </row>
    <row r="45" spans="1:3">
      <c r="A45" s="10" t="s">
        <v>407</v>
      </c>
      <c r="B45" s="10" t="s">
        <v>408</v>
      </c>
      <c r="C45" s="10" t="s">
        <v>340</v>
      </c>
    </row>
    <row r="46" spans="1:3">
      <c r="A46" s="10" t="s">
        <v>409</v>
      </c>
      <c r="B46" s="10" t="s">
        <v>408</v>
      </c>
      <c r="C46" s="10" t="s">
        <v>340</v>
      </c>
    </row>
    <row r="47" spans="1:3">
      <c r="A47" s="10" t="s">
        <v>410</v>
      </c>
      <c r="B47" s="10" t="s">
        <v>411</v>
      </c>
      <c r="C47" s="10" t="s">
        <v>340</v>
      </c>
    </row>
    <row r="48" spans="1:3">
      <c r="A48" s="10" t="s">
        <v>412</v>
      </c>
      <c r="B48" s="10" t="s">
        <v>411</v>
      </c>
      <c r="C48" s="10" t="s">
        <v>340</v>
      </c>
    </row>
    <row r="49" spans="1:3">
      <c r="A49" s="10" t="s">
        <v>413</v>
      </c>
      <c r="B49" s="10" t="s">
        <v>414</v>
      </c>
      <c r="C49" s="10" t="s">
        <v>340</v>
      </c>
    </row>
    <row r="50" spans="1:3">
      <c r="A50" s="10" t="s">
        <v>415</v>
      </c>
      <c r="B50" s="10" t="s">
        <v>414</v>
      </c>
      <c r="C50" s="10" t="s">
        <v>340</v>
      </c>
    </row>
    <row r="51" spans="1:3">
      <c r="A51" s="10" t="s">
        <v>416</v>
      </c>
      <c r="B51" s="10" t="s">
        <v>417</v>
      </c>
      <c r="C51" s="10" t="s">
        <v>340</v>
      </c>
    </row>
    <row r="52" spans="1:3">
      <c r="A52" s="10" t="s">
        <v>418</v>
      </c>
      <c r="B52" s="10" t="s">
        <v>417</v>
      </c>
      <c r="C52" s="10" t="s">
        <v>340</v>
      </c>
    </row>
    <row r="53" spans="1:3">
      <c r="A53" s="10" t="s">
        <v>419</v>
      </c>
      <c r="B53" s="10" t="s">
        <v>420</v>
      </c>
      <c r="C53" s="10" t="s">
        <v>340</v>
      </c>
    </row>
    <row r="54" spans="1:3">
      <c r="A54" s="10" t="s">
        <v>421</v>
      </c>
      <c r="B54" s="10" t="s">
        <v>420</v>
      </c>
      <c r="C54" s="10" t="s">
        <v>340</v>
      </c>
    </row>
    <row r="55" spans="1:3">
      <c r="A55" s="10" t="s">
        <v>422</v>
      </c>
      <c r="B55" s="10" t="s">
        <v>423</v>
      </c>
      <c r="C55" s="10" t="s">
        <v>340</v>
      </c>
    </row>
    <row r="56" spans="1:3">
      <c r="A56" s="10" t="s">
        <v>424</v>
      </c>
      <c r="B56" s="10" t="s">
        <v>423</v>
      </c>
      <c r="C56" s="10" t="s">
        <v>340</v>
      </c>
    </row>
    <row r="57" spans="1:3">
      <c r="A57" s="10" t="s">
        <v>425</v>
      </c>
      <c r="B57" s="10" t="s">
        <v>426</v>
      </c>
      <c r="C57" s="10" t="s">
        <v>340</v>
      </c>
    </row>
    <row r="58" spans="1:3">
      <c r="A58" s="10" t="s">
        <v>427</v>
      </c>
      <c r="B58" s="10" t="s">
        <v>426</v>
      </c>
      <c r="C58" s="10" t="s">
        <v>340</v>
      </c>
    </row>
    <row r="59" spans="1:3">
      <c r="A59" s="10" t="s">
        <v>428</v>
      </c>
      <c r="B59" s="10" t="s">
        <v>429</v>
      </c>
      <c r="C59" s="10" t="s">
        <v>340</v>
      </c>
    </row>
    <row r="60" spans="1:3">
      <c r="A60" s="10" t="s">
        <v>430</v>
      </c>
      <c r="B60" s="10" t="s">
        <v>429</v>
      </c>
      <c r="C60" s="10" t="s">
        <v>340</v>
      </c>
    </row>
    <row r="61" spans="1:3">
      <c r="A61" s="10" t="s">
        <v>431</v>
      </c>
      <c r="B61" s="10" t="s">
        <v>432</v>
      </c>
      <c r="C61" s="10" t="s">
        <v>340</v>
      </c>
    </row>
    <row r="62" spans="1:3">
      <c r="A62" s="10" t="s">
        <v>433</v>
      </c>
      <c r="B62" s="10" t="s">
        <v>432</v>
      </c>
      <c r="C62" s="10" t="s">
        <v>340</v>
      </c>
    </row>
    <row r="63" spans="1:3">
      <c r="A63" s="10" t="s">
        <v>434</v>
      </c>
      <c r="B63" s="10" t="s">
        <v>435</v>
      </c>
      <c r="C63" s="10" t="s">
        <v>340</v>
      </c>
    </row>
    <row r="64" spans="1:3">
      <c r="A64" s="10" t="s">
        <v>436</v>
      </c>
      <c r="B64" s="10" t="s">
        <v>435</v>
      </c>
      <c r="C64" s="10" t="s">
        <v>340</v>
      </c>
    </row>
    <row r="65" spans="1:3">
      <c r="A65" s="10" t="s">
        <v>437</v>
      </c>
      <c r="B65" s="10" t="s">
        <v>438</v>
      </c>
      <c r="C65" s="10" t="s">
        <v>340</v>
      </c>
    </row>
    <row r="66" spans="1:3">
      <c r="A66" s="10" t="s">
        <v>439</v>
      </c>
      <c r="B66" s="10" t="s">
        <v>438</v>
      </c>
      <c r="C66" s="10" t="s">
        <v>340</v>
      </c>
    </row>
    <row r="67" spans="1:3">
      <c r="A67" s="10" t="s">
        <v>440</v>
      </c>
      <c r="B67" s="10" t="s">
        <v>441</v>
      </c>
      <c r="C67" s="10" t="s">
        <v>340</v>
      </c>
    </row>
    <row r="68" spans="1:3">
      <c r="A68" s="10" t="s">
        <v>442</v>
      </c>
      <c r="B68" s="10" t="s">
        <v>441</v>
      </c>
      <c r="C68" s="10" t="s">
        <v>340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opLeftCell="H49" workbookViewId="0">
      <selection activeCell="O81" sqref="O81"/>
    </sheetView>
  </sheetViews>
  <sheetFormatPr baseColWidth="10" defaultRowHeight="15" x14ac:dyDescent="0"/>
  <cols>
    <col min="1" max="1" width="14.33203125" style="4" customWidth="1"/>
    <col min="2" max="2" width="14.83203125" style="5" customWidth="1"/>
    <col min="3" max="4" width="14.83203125" style="4" customWidth="1"/>
    <col min="5" max="6" width="14.83203125" style="1" customWidth="1"/>
    <col min="11" max="11" width="21.33203125" style="28" customWidth="1"/>
    <col min="12" max="12" width="15.1640625" customWidth="1"/>
    <col min="13" max="13" width="14.83203125" style="5" customWidth="1"/>
    <col min="14" max="15" width="14.83203125" style="4" customWidth="1"/>
    <col min="16" max="17" width="14.83203125" style="1" customWidth="1"/>
  </cols>
  <sheetData>
    <row r="1" spans="1:17">
      <c r="A1" s="4" t="s">
        <v>1</v>
      </c>
      <c r="B1" s="5" t="s">
        <v>6</v>
      </c>
      <c r="C1" s="4" t="s">
        <v>66</v>
      </c>
      <c r="D1" s="4" t="s">
        <v>67</v>
      </c>
      <c r="E1" s="1" t="s">
        <v>4</v>
      </c>
      <c r="F1" s="1" t="s">
        <v>5</v>
      </c>
      <c r="K1" s="27" t="s">
        <v>690</v>
      </c>
      <c r="M1" s="5" t="s">
        <v>6</v>
      </c>
      <c r="N1" s="4" t="s">
        <v>66</v>
      </c>
      <c r="O1" s="4" t="s">
        <v>67</v>
      </c>
      <c r="P1" s="1" t="s">
        <v>4</v>
      </c>
      <c r="Q1" s="1" t="s">
        <v>5</v>
      </c>
    </row>
    <row r="2" spans="1:17">
      <c r="A2" s="4" t="s">
        <v>122</v>
      </c>
      <c r="B2" s="5">
        <v>24.69</v>
      </c>
      <c r="E2" s="1">
        <v>1.71</v>
      </c>
      <c r="F2" s="1">
        <v>3.02</v>
      </c>
      <c r="K2" s="28" t="s">
        <v>796</v>
      </c>
      <c r="L2" t="str">
        <f>LEFT(K2,LEN(K2)-6)</f>
        <v>MP1_Pr_11</v>
      </c>
      <c r="M2" s="5">
        <v>24.69</v>
      </c>
      <c r="N2" s="4" t="s">
        <v>149</v>
      </c>
      <c r="O2" s="4" t="s">
        <v>149</v>
      </c>
      <c r="P2" s="1">
        <v>1.71</v>
      </c>
      <c r="Q2" s="1">
        <v>3.02</v>
      </c>
    </row>
    <row r="3" spans="1:17">
      <c r="A3" s="4" t="s">
        <v>118</v>
      </c>
      <c r="B3" s="5">
        <v>21.31</v>
      </c>
      <c r="E3" s="1">
        <v>1.71</v>
      </c>
      <c r="F3" s="1">
        <v>3.67</v>
      </c>
      <c r="K3" s="28" t="s">
        <v>1267</v>
      </c>
      <c r="L3" t="str">
        <f t="shared" ref="L3:L66" si="0">LEFT(K3,LEN(K3)-6)</f>
        <v>MP1_Pr_15</v>
      </c>
      <c r="M3" s="5">
        <v>21.31</v>
      </c>
      <c r="N3" s="4" t="s">
        <v>149</v>
      </c>
      <c r="O3" s="4" t="s">
        <v>149</v>
      </c>
      <c r="P3" s="1">
        <v>1.71</v>
      </c>
      <c r="Q3" s="1">
        <v>3.67</v>
      </c>
    </row>
    <row r="4" spans="1:17">
      <c r="A4" s="17" t="s">
        <v>118</v>
      </c>
      <c r="B4" s="18">
        <v>21.31</v>
      </c>
      <c r="C4" s="17"/>
      <c r="D4" s="17"/>
      <c r="E4" s="19">
        <v>1.71</v>
      </c>
      <c r="F4" s="19">
        <v>3.67</v>
      </c>
      <c r="K4" s="28" t="s">
        <v>1256</v>
      </c>
      <c r="L4" t="str">
        <f t="shared" si="0"/>
        <v>MP1_Pr_15</v>
      </c>
      <c r="M4" s="18">
        <v>21.31</v>
      </c>
      <c r="N4" s="4" t="s">
        <v>149</v>
      </c>
      <c r="O4" s="4" t="s">
        <v>149</v>
      </c>
      <c r="P4" s="19">
        <v>1.71</v>
      </c>
      <c r="Q4" s="19">
        <v>3.67</v>
      </c>
    </row>
    <row r="5" spans="1:17">
      <c r="A5" s="8" t="s">
        <v>216</v>
      </c>
      <c r="B5" s="9">
        <v>8.6</v>
      </c>
      <c r="C5" s="8"/>
      <c r="D5" s="8"/>
      <c r="E5" s="3">
        <v>1.51</v>
      </c>
      <c r="F5" s="3">
        <v>3.28</v>
      </c>
      <c r="K5" s="28" t="s">
        <v>765</v>
      </c>
      <c r="L5" t="str">
        <f t="shared" si="0"/>
        <v>MP1_Pr_19</v>
      </c>
      <c r="M5" s="9">
        <v>8.6</v>
      </c>
      <c r="N5" s="4" t="s">
        <v>149</v>
      </c>
      <c r="O5" s="4" t="s">
        <v>149</v>
      </c>
      <c r="P5" s="3">
        <v>1.51</v>
      </c>
      <c r="Q5" s="3">
        <v>3.28</v>
      </c>
    </row>
    <row r="6" spans="1:17">
      <c r="A6" s="4" t="s">
        <v>218</v>
      </c>
      <c r="B6" s="5">
        <v>49.83</v>
      </c>
      <c r="E6" s="1">
        <v>1.82</v>
      </c>
      <c r="F6" s="1">
        <v>2.83</v>
      </c>
      <c r="K6" s="28" t="s">
        <v>770</v>
      </c>
      <c r="L6" t="str">
        <f t="shared" si="0"/>
        <v>MP1_Pr_23</v>
      </c>
      <c r="M6" s="5">
        <v>49.83</v>
      </c>
      <c r="N6" s="4" t="s">
        <v>149</v>
      </c>
      <c r="O6" s="4" t="s">
        <v>149</v>
      </c>
      <c r="P6" s="1">
        <v>1.82</v>
      </c>
      <c r="Q6" s="1">
        <v>2.83</v>
      </c>
    </row>
    <row r="7" spans="1:17">
      <c r="A7" s="4" t="s">
        <v>114</v>
      </c>
      <c r="B7" s="5">
        <v>63.86</v>
      </c>
      <c r="E7" s="1">
        <v>1.83</v>
      </c>
      <c r="F7" s="1">
        <v>2.88</v>
      </c>
      <c r="K7" s="28" t="s">
        <v>776</v>
      </c>
      <c r="L7" t="str">
        <f t="shared" si="0"/>
        <v>MP1_Pr_27</v>
      </c>
      <c r="M7" s="5">
        <v>63.86</v>
      </c>
      <c r="N7" s="4" t="s">
        <v>149</v>
      </c>
      <c r="O7" s="4" t="s">
        <v>149</v>
      </c>
      <c r="P7" s="1">
        <v>1.83</v>
      </c>
      <c r="Q7" s="1">
        <v>2.88</v>
      </c>
    </row>
    <row r="8" spans="1:17">
      <c r="A8" s="4" t="s">
        <v>124</v>
      </c>
      <c r="B8" s="5">
        <v>7.77</v>
      </c>
      <c r="E8" s="1">
        <v>1.49</v>
      </c>
      <c r="F8" s="1">
        <v>5.29</v>
      </c>
      <c r="K8" s="28" t="s">
        <v>1257</v>
      </c>
      <c r="L8" t="str">
        <f t="shared" si="0"/>
        <v>MP1_Pr_3</v>
      </c>
      <c r="M8" s="5">
        <v>7.77</v>
      </c>
      <c r="N8" s="4" t="s">
        <v>149</v>
      </c>
      <c r="O8" s="4" t="s">
        <v>149</v>
      </c>
      <c r="P8" s="1">
        <v>1.49</v>
      </c>
      <c r="Q8" s="1">
        <v>5.29</v>
      </c>
    </row>
    <row r="9" spans="1:17">
      <c r="A9" s="17" t="s">
        <v>124</v>
      </c>
      <c r="B9" s="18">
        <v>7.77</v>
      </c>
      <c r="C9" s="17"/>
      <c r="D9" s="17"/>
      <c r="E9" s="19">
        <v>1.49</v>
      </c>
      <c r="F9" s="19">
        <v>5.29</v>
      </c>
      <c r="K9" s="28" t="s">
        <v>1258</v>
      </c>
      <c r="L9" t="str">
        <f t="shared" si="0"/>
        <v>MP1_Pr_3</v>
      </c>
      <c r="M9" s="18">
        <v>7.77</v>
      </c>
      <c r="N9" s="4" t="s">
        <v>149</v>
      </c>
      <c r="O9" s="4" t="s">
        <v>149</v>
      </c>
      <c r="P9" s="19">
        <v>1.49</v>
      </c>
      <c r="Q9" s="19">
        <v>5.29</v>
      </c>
    </row>
    <row r="10" spans="1:17">
      <c r="A10" s="4" t="s">
        <v>116</v>
      </c>
      <c r="B10" s="5">
        <v>6.73</v>
      </c>
      <c r="E10" s="1">
        <v>1.77</v>
      </c>
      <c r="F10" s="1">
        <v>-8.52</v>
      </c>
      <c r="K10" s="28" t="s">
        <v>1259</v>
      </c>
      <c r="L10" t="str">
        <f t="shared" si="0"/>
        <v>MP1_Pr_31</v>
      </c>
      <c r="M10" s="5">
        <v>6.73</v>
      </c>
      <c r="N10" s="4" t="s">
        <v>149</v>
      </c>
      <c r="O10" s="4" t="s">
        <v>149</v>
      </c>
      <c r="P10" s="1">
        <v>1.77</v>
      </c>
      <c r="Q10" s="1">
        <v>-8.52</v>
      </c>
    </row>
    <row r="11" spans="1:17">
      <c r="A11" s="17" t="s">
        <v>116</v>
      </c>
      <c r="B11" s="18">
        <v>6.73</v>
      </c>
      <c r="C11" s="17"/>
      <c r="D11" s="17"/>
      <c r="E11" s="19">
        <v>1.77</v>
      </c>
      <c r="F11" s="19">
        <v>-8.52</v>
      </c>
      <c r="K11" s="28" t="s">
        <v>1260</v>
      </c>
      <c r="L11" t="str">
        <f t="shared" si="0"/>
        <v>MP1_Pr_31</v>
      </c>
      <c r="M11" s="18">
        <v>6.73</v>
      </c>
      <c r="N11" s="4" t="s">
        <v>149</v>
      </c>
      <c r="O11" s="4" t="s">
        <v>149</v>
      </c>
      <c r="P11" s="19">
        <v>1.77</v>
      </c>
      <c r="Q11" s="19">
        <v>-8.52</v>
      </c>
    </row>
    <row r="12" spans="1:17">
      <c r="A12" s="4" t="s">
        <v>125</v>
      </c>
      <c r="B12" s="5">
        <v>6.86</v>
      </c>
      <c r="E12" s="1">
        <v>1.44</v>
      </c>
      <c r="F12" s="1">
        <v>6.65</v>
      </c>
      <c r="K12" s="28" t="s">
        <v>1159</v>
      </c>
      <c r="L12" t="str">
        <f t="shared" si="0"/>
        <v>MP1_Pr_35</v>
      </c>
      <c r="M12" s="5">
        <v>6.86</v>
      </c>
      <c r="N12" s="4" t="s">
        <v>149</v>
      </c>
      <c r="O12" s="4" t="s">
        <v>149</v>
      </c>
      <c r="P12" s="1">
        <v>1.44</v>
      </c>
      <c r="Q12" s="1">
        <v>6.65</v>
      </c>
    </row>
    <row r="13" spans="1:17">
      <c r="A13" s="4" t="s">
        <v>121</v>
      </c>
      <c r="B13" s="5">
        <v>31.78</v>
      </c>
      <c r="E13" s="1">
        <v>1.9</v>
      </c>
      <c r="F13" s="1">
        <v>3.18</v>
      </c>
      <c r="K13" s="28" t="s">
        <v>793</v>
      </c>
      <c r="L13" t="str">
        <f t="shared" si="0"/>
        <v>MP1_Pr_39</v>
      </c>
      <c r="M13" s="5">
        <v>31.78</v>
      </c>
      <c r="N13" s="4" t="s">
        <v>149</v>
      </c>
      <c r="O13" s="4" t="s">
        <v>149</v>
      </c>
      <c r="P13" s="1">
        <v>1.9</v>
      </c>
      <c r="Q13" s="1">
        <v>3.18</v>
      </c>
    </row>
    <row r="14" spans="1:17">
      <c r="A14" s="4" t="s">
        <v>123</v>
      </c>
      <c r="B14" s="5">
        <v>8.14</v>
      </c>
      <c r="E14" s="1">
        <v>1.75</v>
      </c>
      <c r="F14" s="1">
        <v>7.91</v>
      </c>
      <c r="K14" s="28" t="s">
        <v>799</v>
      </c>
      <c r="L14" t="str">
        <f t="shared" si="0"/>
        <v>MP1_Pr_43</v>
      </c>
      <c r="M14" s="5">
        <v>8.14</v>
      </c>
      <c r="N14" s="4" t="s">
        <v>149</v>
      </c>
      <c r="O14" s="4" t="s">
        <v>149</v>
      </c>
      <c r="P14" s="1">
        <v>1.75</v>
      </c>
      <c r="Q14" s="1">
        <v>7.91</v>
      </c>
    </row>
    <row r="15" spans="1:17">
      <c r="A15" s="4" t="s">
        <v>119</v>
      </c>
      <c r="B15" s="5">
        <v>30.52</v>
      </c>
      <c r="E15" s="1">
        <v>1.76</v>
      </c>
      <c r="F15" s="1">
        <v>2.69</v>
      </c>
      <c r="K15" s="28" t="s">
        <v>1261</v>
      </c>
      <c r="L15" t="str">
        <f t="shared" si="0"/>
        <v>MP1_Pr_47</v>
      </c>
      <c r="M15" s="5">
        <v>30.52</v>
      </c>
      <c r="N15" s="4" t="s">
        <v>149</v>
      </c>
      <c r="O15" s="4" t="s">
        <v>149</v>
      </c>
      <c r="P15" s="1">
        <v>1.76</v>
      </c>
      <c r="Q15" s="1">
        <v>2.69</v>
      </c>
    </row>
    <row r="16" spans="1:17">
      <c r="A16" s="11" t="s">
        <v>119</v>
      </c>
      <c r="B16" s="12">
        <v>30.52</v>
      </c>
      <c r="C16" s="11"/>
      <c r="D16" s="11"/>
      <c r="E16" s="13">
        <v>1.76</v>
      </c>
      <c r="F16" s="13">
        <v>2.69</v>
      </c>
      <c r="K16" s="28" t="s">
        <v>1262</v>
      </c>
      <c r="L16" t="str">
        <f t="shared" si="0"/>
        <v>MP1_Pr_47</v>
      </c>
      <c r="M16" s="12">
        <v>30.52</v>
      </c>
      <c r="N16" s="4" t="s">
        <v>149</v>
      </c>
      <c r="O16" s="4" t="s">
        <v>149</v>
      </c>
      <c r="P16" s="13">
        <v>1.76</v>
      </c>
      <c r="Q16" s="13">
        <v>2.69</v>
      </c>
    </row>
    <row r="17" spans="1:17">
      <c r="A17" s="4" t="s">
        <v>217</v>
      </c>
      <c r="B17" s="5">
        <v>39.49</v>
      </c>
      <c r="E17" s="1">
        <v>1.89</v>
      </c>
      <c r="F17" s="1">
        <v>2.83</v>
      </c>
      <c r="K17" s="28" t="s">
        <v>1263</v>
      </c>
      <c r="L17" t="str">
        <f t="shared" si="0"/>
        <v>MP1_Pr_51</v>
      </c>
      <c r="M17" s="5">
        <v>39.49</v>
      </c>
      <c r="N17" s="4" t="s">
        <v>149</v>
      </c>
      <c r="O17" s="4" t="s">
        <v>149</v>
      </c>
      <c r="P17" s="1">
        <v>1.89</v>
      </c>
      <c r="Q17" s="1">
        <v>2.83</v>
      </c>
    </row>
    <row r="18" spans="1:17">
      <c r="A18" s="17" t="s">
        <v>217</v>
      </c>
      <c r="B18" s="18">
        <v>39.49</v>
      </c>
      <c r="C18" s="17"/>
      <c r="D18" s="17"/>
      <c r="E18" s="19">
        <v>1.89</v>
      </c>
      <c r="F18" s="19">
        <v>2.83</v>
      </c>
      <c r="K18" s="28" t="s">
        <v>1264</v>
      </c>
      <c r="L18" t="str">
        <f t="shared" si="0"/>
        <v>MP1_Pr_51</v>
      </c>
      <c r="M18" s="18">
        <v>39.49</v>
      </c>
      <c r="N18" s="4" t="s">
        <v>149</v>
      </c>
      <c r="O18" s="4" t="s">
        <v>149</v>
      </c>
      <c r="P18" s="19">
        <v>1.89</v>
      </c>
      <c r="Q18" s="19">
        <v>2.83</v>
      </c>
    </row>
    <row r="19" spans="1:17">
      <c r="A19" s="4" t="s">
        <v>113</v>
      </c>
      <c r="B19" s="5">
        <v>30.42</v>
      </c>
      <c r="E19" s="1">
        <v>1.82</v>
      </c>
      <c r="F19" s="1">
        <v>2.12</v>
      </c>
      <c r="K19" s="28" t="s">
        <v>773</v>
      </c>
      <c r="L19" t="str">
        <f t="shared" si="0"/>
        <v>MP1_Pr_55</v>
      </c>
      <c r="M19" s="5">
        <v>30.42</v>
      </c>
      <c r="N19" s="4" t="s">
        <v>149</v>
      </c>
      <c r="O19" s="4" t="s">
        <v>149</v>
      </c>
      <c r="P19" s="1">
        <v>1.82</v>
      </c>
      <c r="Q19" s="1">
        <v>2.12</v>
      </c>
    </row>
    <row r="20" spans="1:17">
      <c r="A20" s="4" t="s">
        <v>115</v>
      </c>
      <c r="B20" s="5">
        <v>25.04</v>
      </c>
      <c r="E20" s="1">
        <v>1.88</v>
      </c>
      <c r="F20" s="1">
        <v>2.29</v>
      </c>
      <c r="K20" s="28" t="s">
        <v>1265</v>
      </c>
      <c r="L20" t="str">
        <f t="shared" si="0"/>
        <v>MP1_Pr_59</v>
      </c>
      <c r="M20" s="5">
        <v>25.04</v>
      </c>
      <c r="N20" s="4" t="s">
        <v>149</v>
      </c>
      <c r="O20" s="4" t="s">
        <v>149</v>
      </c>
      <c r="P20" s="1">
        <v>1.88</v>
      </c>
      <c r="Q20" s="1">
        <v>2.29</v>
      </c>
    </row>
    <row r="21" spans="1:17">
      <c r="A21" s="11" t="s">
        <v>115</v>
      </c>
      <c r="B21" s="12">
        <v>25.04</v>
      </c>
      <c r="C21" s="11"/>
      <c r="D21" s="11"/>
      <c r="E21" s="13">
        <v>1.88</v>
      </c>
      <c r="F21" s="13">
        <v>2.29</v>
      </c>
      <c r="K21" s="28" t="s">
        <v>1266</v>
      </c>
      <c r="L21" t="str">
        <f t="shared" si="0"/>
        <v>MP1_Pr_59</v>
      </c>
      <c r="M21" s="12">
        <v>25.04</v>
      </c>
      <c r="N21" s="4" t="s">
        <v>149</v>
      </c>
      <c r="O21" s="4" t="s">
        <v>149</v>
      </c>
      <c r="P21" s="13">
        <v>1.88</v>
      </c>
      <c r="Q21" s="13">
        <v>2.29</v>
      </c>
    </row>
    <row r="22" spans="1:17">
      <c r="A22" s="4" t="s">
        <v>117</v>
      </c>
      <c r="B22" s="5">
        <v>12.07</v>
      </c>
      <c r="E22" s="1">
        <v>1.53</v>
      </c>
      <c r="F22" s="1">
        <v>1.53</v>
      </c>
      <c r="K22" s="28" t="s">
        <v>783</v>
      </c>
      <c r="L22" t="str">
        <f t="shared" si="0"/>
        <v>MP1_Pr_63</v>
      </c>
      <c r="M22" s="5">
        <v>12.07</v>
      </c>
      <c r="N22" s="4" t="s">
        <v>149</v>
      </c>
      <c r="O22" s="4" t="s">
        <v>149</v>
      </c>
      <c r="P22" s="1">
        <v>1.53</v>
      </c>
      <c r="Q22" s="1">
        <v>1.53</v>
      </c>
    </row>
    <row r="23" spans="1:17">
      <c r="A23" s="4" t="s">
        <v>120</v>
      </c>
      <c r="B23" s="5">
        <v>18.43</v>
      </c>
      <c r="E23" s="1">
        <v>1.77</v>
      </c>
      <c r="F23" s="1">
        <v>4.46</v>
      </c>
      <c r="K23" s="28" t="s">
        <v>790</v>
      </c>
      <c r="L23" t="str">
        <f t="shared" si="0"/>
        <v>MP1_Pr_7</v>
      </c>
      <c r="M23" s="5">
        <v>18.43</v>
      </c>
      <c r="N23" s="4" t="s">
        <v>149</v>
      </c>
      <c r="O23" s="4" t="s">
        <v>149</v>
      </c>
      <c r="P23" s="1">
        <v>1.77</v>
      </c>
      <c r="Q23" s="1">
        <v>4.46</v>
      </c>
    </row>
    <row r="24" spans="1:17">
      <c r="A24" s="4" t="s">
        <v>102</v>
      </c>
      <c r="B24" s="5">
        <v>46.49</v>
      </c>
      <c r="E24" s="1">
        <v>1.76</v>
      </c>
      <c r="F24" s="1">
        <v>2.37</v>
      </c>
      <c r="K24" s="28" t="s">
        <v>831</v>
      </c>
      <c r="L24" t="str">
        <f t="shared" si="0"/>
        <v>MP2_1</v>
      </c>
      <c r="M24" s="5">
        <v>46.49</v>
      </c>
      <c r="N24" s="4" t="s">
        <v>149</v>
      </c>
      <c r="O24" s="4" t="s">
        <v>149</v>
      </c>
      <c r="P24" s="1">
        <v>1.76</v>
      </c>
      <c r="Q24" s="1">
        <v>2.37</v>
      </c>
    </row>
    <row r="25" spans="1:17">
      <c r="A25" s="4" t="s">
        <v>112</v>
      </c>
      <c r="B25" s="5">
        <v>19.38</v>
      </c>
      <c r="E25" s="1">
        <v>1.43</v>
      </c>
      <c r="F25" s="1">
        <v>1.26</v>
      </c>
      <c r="K25" s="28" t="s">
        <v>858</v>
      </c>
      <c r="L25" t="str">
        <f t="shared" si="0"/>
        <v>MP2_11</v>
      </c>
      <c r="M25" s="5">
        <v>19.38</v>
      </c>
      <c r="N25" s="4" t="s">
        <v>149</v>
      </c>
      <c r="O25" s="4" t="s">
        <v>149</v>
      </c>
      <c r="P25" s="1">
        <v>1.43</v>
      </c>
      <c r="Q25" s="1">
        <v>1.26</v>
      </c>
    </row>
    <row r="26" spans="1:17">
      <c r="A26" s="4" t="s">
        <v>104</v>
      </c>
      <c r="B26" s="5">
        <v>32.479999999999997</v>
      </c>
      <c r="E26" s="1">
        <v>1.73</v>
      </c>
      <c r="F26" s="1">
        <v>1.9</v>
      </c>
      <c r="K26" s="28" t="s">
        <v>837</v>
      </c>
      <c r="L26" t="str">
        <f t="shared" si="0"/>
        <v>MP2_16</v>
      </c>
      <c r="M26" s="5">
        <v>32.479999999999997</v>
      </c>
      <c r="N26" s="4" t="s">
        <v>149</v>
      </c>
      <c r="O26" s="4" t="s">
        <v>149</v>
      </c>
      <c r="P26" s="1">
        <v>1.73</v>
      </c>
      <c r="Q26" s="1">
        <v>1.9</v>
      </c>
    </row>
    <row r="27" spans="1:17">
      <c r="A27" s="4" t="s">
        <v>105</v>
      </c>
      <c r="B27" s="5">
        <v>35.65</v>
      </c>
      <c r="E27" s="1">
        <v>1.6</v>
      </c>
      <c r="F27" s="1">
        <v>1</v>
      </c>
      <c r="K27" s="28" t="s">
        <v>840</v>
      </c>
      <c r="L27" t="str">
        <f t="shared" si="0"/>
        <v>MP2_17</v>
      </c>
      <c r="M27" s="5">
        <v>35.65</v>
      </c>
      <c r="N27" s="4" t="s">
        <v>149</v>
      </c>
      <c r="O27" s="4" t="s">
        <v>149</v>
      </c>
      <c r="P27" s="1">
        <v>1.6</v>
      </c>
      <c r="Q27" s="1">
        <v>1</v>
      </c>
    </row>
    <row r="28" spans="1:17">
      <c r="A28" s="17" t="s">
        <v>105</v>
      </c>
      <c r="B28" s="18">
        <v>35.65</v>
      </c>
      <c r="C28" s="17"/>
      <c r="D28" s="17"/>
      <c r="E28" s="19">
        <v>1.6</v>
      </c>
      <c r="F28" s="19">
        <v>1</v>
      </c>
      <c r="K28" s="28" t="s">
        <v>732</v>
      </c>
      <c r="L28" t="str">
        <f t="shared" si="0"/>
        <v>MP2_17</v>
      </c>
      <c r="M28" s="18">
        <v>35.65</v>
      </c>
      <c r="N28" s="4" t="s">
        <v>149</v>
      </c>
      <c r="O28" s="4" t="s">
        <v>149</v>
      </c>
      <c r="P28" s="19">
        <v>1.6</v>
      </c>
      <c r="Q28" s="19">
        <v>1</v>
      </c>
    </row>
    <row r="29" spans="1:17">
      <c r="A29" s="4" t="s">
        <v>106</v>
      </c>
      <c r="B29" s="5">
        <v>41.45</v>
      </c>
      <c r="E29" s="1">
        <v>1.9</v>
      </c>
      <c r="F29" s="1">
        <v>2.84</v>
      </c>
      <c r="K29" s="28" t="s">
        <v>843</v>
      </c>
      <c r="L29" t="str">
        <f t="shared" si="0"/>
        <v>MP2_18</v>
      </c>
      <c r="M29" s="5">
        <v>41.45</v>
      </c>
      <c r="N29" s="4" t="s">
        <v>149</v>
      </c>
      <c r="O29" s="4" t="s">
        <v>149</v>
      </c>
      <c r="P29" s="1">
        <v>1.9</v>
      </c>
      <c r="Q29" s="1">
        <v>2.84</v>
      </c>
    </row>
    <row r="30" spans="1:17">
      <c r="A30" s="4" t="s">
        <v>107</v>
      </c>
      <c r="B30" s="5">
        <v>32.17</v>
      </c>
      <c r="E30" s="1">
        <v>1.73</v>
      </c>
      <c r="F30" s="1">
        <v>1.67</v>
      </c>
      <c r="K30" s="28" t="s">
        <v>846</v>
      </c>
      <c r="L30" t="str">
        <f t="shared" si="0"/>
        <v>MP2_19</v>
      </c>
      <c r="M30" s="5">
        <v>32.17</v>
      </c>
      <c r="N30" s="4" t="s">
        <v>149</v>
      </c>
      <c r="O30" s="4" t="s">
        <v>149</v>
      </c>
      <c r="P30" s="1">
        <v>1.73</v>
      </c>
      <c r="Q30" s="1">
        <v>1.67</v>
      </c>
    </row>
    <row r="31" spans="1:17">
      <c r="A31" s="4" t="s">
        <v>101</v>
      </c>
      <c r="B31" s="5">
        <v>6.14</v>
      </c>
      <c r="E31" s="1">
        <v>1.51</v>
      </c>
      <c r="F31" s="1">
        <v>-5.15</v>
      </c>
      <c r="K31" s="28" t="s">
        <v>828</v>
      </c>
      <c r="L31" t="str">
        <f t="shared" si="0"/>
        <v>MP2_2</v>
      </c>
      <c r="M31" s="5">
        <v>6.14</v>
      </c>
      <c r="N31" s="4" t="s">
        <v>149</v>
      </c>
      <c r="O31" s="4" t="s">
        <v>149</v>
      </c>
      <c r="P31" s="1">
        <v>1.51</v>
      </c>
      <c r="Q31" s="1">
        <v>-5.15</v>
      </c>
    </row>
    <row r="32" spans="1:17">
      <c r="A32" s="4" t="s">
        <v>108</v>
      </c>
      <c r="B32" s="5">
        <v>48.1</v>
      </c>
      <c r="E32" s="1">
        <v>1.78</v>
      </c>
      <c r="F32" s="1">
        <v>1.86</v>
      </c>
      <c r="K32" s="28" t="s">
        <v>1162</v>
      </c>
      <c r="L32" t="str">
        <f t="shared" si="0"/>
        <v>MP2_20</v>
      </c>
      <c r="M32" s="5">
        <v>48.1</v>
      </c>
      <c r="N32" s="4" t="s">
        <v>149</v>
      </c>
      <c r="O32" s="4" t="s">
        <v>149</v>
      </c>
      <c r="P32" s="1">
        <v>1.78</v>
      </c>
      <c r="Q32" s="1">
        <v>1.86</v>
      </c>
    </row>
    <row r="33" spans="1:17">
      <c r="A33" s="4" t="s">
        <v>109</v>
      </c>
      <c r="B33" s="5">
        <v>19.75</v>
      </c>
      <c r="E33" s="1">
        <v>1.7</v>
      </c>
      <c r="F33" s="1">
        <v>1.8</v>
      </c>
      <c r="K33" s="28" t="s">
        <v>849</v>
      </c>
      <c r="L33" t="str">
        <f t="shared" si="0"/>
        <v>MP2_21</v>
      </c>
      <c r="M33" s="5">
        <v>19.75</v>
      </c>
      <c r="N33" s="4" t="s">
        <v>149</v>
      </c>
      <c r="O33" s="4" t="s">
        <v>149</v>
      </c>
      <c r="P33" s="1">
        <v>1.7</v>
      </c>
      <c r="Q33" s="1">
        <v>1.8</v>
      </c>
    </row>
    <row r="34" spans="1:17">
      <c r="A34" s="4" t="s">
        <v>110</v>
      </c>
      <c r="B34" s="5">
        <v>56.03</v>
      </c>
      <c r="E34" s="1">
        <v>1.86</v>
      </c>
      <c r="F34" s="1">
        <v>1.98</v>
      </c>
      <c r="K34" s="28" t="s">
        <v>852</v>
      </c>
      <c r="L34" t="str">
        <f t="shared" si="0"/>
        <v>MP2_22</v>
      </c>
      <c r="M34" s="5">
        <v>56.03</v>
      </c>
      <c r="N34" s="4" t="s">
        <v>149</v>
      </c>
      <c r="O34" s="4" t="s">
        <v>149</v>
      </c>
      <c r="P34" s="1">
        <v>1.86</v>
      </c>
      <c r="Q34" s="1">
        <v>1.98</v>
      </c>
    </row>
    <row r="35" spans="1:17">
      <c r="A35" s="4" t="s">
        <v>111</v>
      </c>
      <c r="B35" s="5">
        <v>36.03</v>
      </c>
      <c r="E35" s="1">
        <v>1.77</v>
      </c>
      <c r="F35" s="1">
        <v>2.08</v>
      </c>
      <c r="K35" s="28" t="s">
        <v>855</v>
      </c>
      <c r="L35" t="str">
        <f t="shared" si="0"/>
        <v>MP2_23</v>
      </c>
      <c r="M35" s="5">
        <v>36.03</v>
      </c>
      <c r="N35" s="4" t="s">
        <v>149</v>
      </c>
      <c r="O35" s="4" t="s">
        <v>149</v>
      </c>
      <c r="P35" s="1">
        <v>1.77</v>
      </c>
      <c r="Q35" s="1">
        <v>2.08</v>
      </c>
    </row>
    <row r="36" spans="1:17">
      <c r="A36" s="4" t="s">
        <v>103</v>
      </c>
      <c r="B36" s="5">
        <v>39.770000000000003</v>
      </c>
      <c r="E36" s="1">
        <v>1.77</v>
      </c>
      <c r="F36" s="1">
        <v>2.2000000000000002</v>
      </c>
      <c r="K36" s="28" t="s">
        <v>834</v>
      </c>
      <c r="L36" t="str">
        <f t="shared" si="0"/>
        <v>MP2_4</v>
      </c>
      <c r="M36" s="5">
        <v>39.770000000000003</v>
      </c>
      <c r="N36" s="4" t="s">
        <v>149</v>
      </c>
      <c r="O36" s="4" t="s">
        <v>149</v>
      </c>
      <c r="P36" s="1">
        <v>1.77</v>
      </c>
      <c r="Q36" s="1">
        <v>2.2000000000000002</v>
      </c>
    </row>
    <row r="37" spans="1:17">
      <c r="A37" s="17" t="s">
        <v>103</v>
      </c>
      <c r="B37" s="18">
        <v>39.770000000000003</v>
      </c>
      <c r="C37" s="17"/>
      <c r="D37" s="17"/>
      <c r="E37" s="19">
        <v>1.77</v>
      </c>
      <c r="F37" s="19">
        <v>2.2000000000000002</v>
      </c>
      <c r="K37" s="28" t="s">
        <v>730</v>
      </c>
      <c r="L37" t="str">
        <f t="shared" si="0"/>
        <v>MP2_4</v>
      </c>
      <c r="M37" s="18">
        <v>39.770000000000003</v>
      </c>
      <c r="N37" s="4" t="s">
        <v>149</v>
      </c>
      <c r="O37" s="4" t="s">
        <v>149</v>
      </c>
      <c r="P37" s="19">
        <v>1.77</v>
      </c>
      <c r="Q37" s="19">
        <v>2.2000000000000002</v>
      </c>
    </row>
    <row r="38" spans="1:17">
      <c r="A38" s="23" t="s">
        <v>131</v>
      </c>
      <c r="B38" s="24">
        <v>6.03</v>
      </c>
      <c r="C38" s="23"/>
      <c r="D38" s="23"/>
      <c r="E38" s="25">
        <v>1.38</v>
      </c>
      <c r="F38" s="25">
        <v>4.42</v>
      </c>
      <c r="K38" s="28" t="s">
        <v>819</v>
      </c>
      <c r="L38" t="str">
        <f t="shared" si="0"/>
        <v>MP2_a</v>
      </c>
      <c r="M38" s="24">
        <v>6.03</v>
      </c>
      <c r="N38" s="4" t="s">
        <v>149</v>
      </c>
      <c r="O38" s="4" t="s">
        <v>149</v>
      </c>
      <c r="P38" s="25">
        <v>1.38</v>
      </c>
      <c r="Q38" s="25">
        <v>4.42</v>
      </c>
    </row>
    <row r="39" spans="1:17">
      <c r="A39" s="23" t="s">
        <v>130</v>
      </c>
      <c r="B39" s="24">
        <v>3.43</v>
      </c>
      <c r="C39" s="23"/>
      <c r="D39" s="23"/>
      <c r="E39" s="25">
        <v>1.41</v>
      </c>
      <c r="F39" s="25">
        <v>-3.16</v>
      </c>
      <c r="K39" s="28" t="s">
        <v>816</v>
      </c>
      <c r="L39" t="str">
        <f t="shared" si="0"/>
        <v>MP2_b</v>
      </c>
      <c r="M39" s="24">
        <v>3.43</v>
      </c>
      <c r="N39" s="4" t="s">
        <v>149</v>
      </c>
      <c r="O39" s="4" t="s">
        <v>149</v>
      </c>
      <c r="P39" s="25">
        <v>1.41</v>
      </c>
      <c r="Q39" s="25">
        <v>-3.16</v>
      </c>
    </row>
    <row r="40" spans="1:17">
      <c r="A40" s="23" t="s">
        <v>129</v>
      </c>
      <c r="B40" s="24">
        <v>28.96</v>
      </c>
      <c r="C40" s="23"/>
      <c r="D40" s="23"/>
      <c r="E40" s="25">
        <v>7.37</v>
      </c>
      <c r="F40" s="25">
        <v>7.72</v>
      </c>
      <c r="K40" s="28" t="s">
        <v>813</v>
      </c>
      <c r="L40" t="str">
        <f t="shared" si="0"/>
        <v>MP2_c</v>
      </c>
      <c r="M40" s="24">
        <v>28.96</v>
      </c>
      <c r="N40" s="4" t="s">
        <v>149</v>
      </c>
      <c r="O40" s="4" t="s">
        <v>149</v>
      </c>
      <c r="P40" s="25">
        <v>7.37</v>
      </c>
      <c r="Q40" s="25">
        <v>7.72</v>
      </c>
    </row>
    <row r="41" spans="1:17">
      <c r="A41" s="23" t="s">
        <v>128</v>
      </c>
      <c r="B41" s="24">
        <v>11.45</v>
      </c>
      <c r="C41" s="23"/>
      <c r="D41" s="23"/>
      <c r="E41" s="25">
        <v>1.52</v>
      </c>
      <c r="F41" s="25">
        <v>1.52</v>
      </c>
      <c r="K41" s="28" t="s">
        <v>810</v>
      </c>
      <c r="L41" t="str">
        <f t="shared" si="0"/>
        <v>MP2_d</v>
      </c>
      <c r="M41" s="24">
        <v>11.45</v>
      </c>
      <c r="N41" s="4" t="s">
        <v>149</v>
      </c>
      <c r="O41" s="4" t="s">
        <v>149</v>
      </c>
      <c r="P41" s="25">
        <v>1.52</v>
      </c>
      <c r="Q41" s="25">
        <v>1.52</v>
      </c>
    </row>
    <row r="42" spans="1:17">
      <c r="A42" s="23" t="s">
        <v>127</v>
      </c>
      <c r="B42" s="24">
        <v>20.95</v>
      </c>
      <c r="C42" s="23"/>
      <c r="D42" s="23"/>
      <c r="E42" s="25">
        <v>1.72</v>
      </c>
      <c r="F42" s="25">
        <v>2.79</v>
      </c>
      <c r="K42" s="28" t="s">
        <v>807</v>
      </c>
      <c r="L42" t="str">
        <f t="shared" si="0"/>
        <v>MP2_e</v>
      </c>
      <c r="M42" s="24">
        <v>20.95</v>
      </c>
      <c r="N42" s="4" t="s">
        <v>149</v>
      </c>
      <c r="O42" s="4" t="s">
        <v>149</v>
      </c>
      <c r="P42" s="25">
        <v>1.72</v>
      </c>
      <c r="Q42" s="25">
        <v>2.79</v>
      </c>
    </row>
    <row r="43" spans="1:17">
      <c r="A43" s="23" t="s">
        <v>126</v>
      </c>
      <c r="B43" s="24">
        <v>16.59</v>
      </c>
      <c r="C43" s="23"/>
      <c r="D43" s="23"/>
      <c r="E43" s="25">
        <v>1.63</v>
      </c>
      <c r="F43" s="25">
        <v>1.19</v>
      </c>
      <c r="K43" s="28" t="s">
        <v>804</v>
      </c>
      <c r="L43" t="str">
        <f t="shared" si="0"/>
        <v>MP2_f</v>
      </c>
      <c r="M43" s="24">
        <v>16.59</v>
      </c>
      <c r="N43" s="4" t="s">
        <v>149</v>
      </c>
      <c r="O43" s="4" t="s">
        <v>149</v>
      </c>
      <c r="P43" s="25">
        <v>1.63</v>
      </c>
      <c r="Q43" s="25">
        <v>1.19</v>
      </c>
    </row>
    <row r="44" spans="1:17">
      <c r="A44" s="4" t="s">
        <v>133</v>
      </c>
      <c r="B44" s="5">
        <v>13.18</v>
      </c>
      <c r="E44" s="1">
        <v>1.85</v>
      </c>
      <c r="F44" s="1">
        <v>3.55</v>
      </c>
      <c r="K44" s="28" t="s">
        <v>825</v>
      </c>
      <c r="L44" t="str">
        <f t="shared" si="0"/>
        <v>MP2_g</v>
      </c>
      <c r="M44" s="5">
        <v>13.18</v>
      </c>
      <c r="N44" s="4" t="s">
        <v>149</v>
      </c>
      <c r="O44" s="4" t="s">
        <v>149</v>
      </c>
      <c r="P44" s="1">
        <v>1.85</v>
      </c>
      <c r="Q44" s="1">
        <v>3.55</v>
      </c>
    </row>
    <row r="45" spans="1:17">
      <c r="A45" s="4" t="s">
        <v>132</v>
      </c>
      <c r="B45" s="5">
        <v>25.93</v>
      </c>
      <c r="E45" s="1">
        <v>1.83</v>
      </c>
      <c r="F45" s="1">
        <v>2.95</v>
      </c>
      <c r="K45" s="28" t="s">
        <v>822</v>
      </c>
      <c r="L45" t="str">
        <f t="shared" si="0"/>
        <v>MP2_h</v>
      </c>
      <c r="M45" s="5">
        <v>25.93</v>
      </c>
      <c r="N45" s="4" t="s">
        <v>149</v>
      </c>
      <c r="O45" s="4" t="s">
        <v>149</v>
      </c>
      <c r="P45" s="1">
        <v>1.83</v>
      </c>
      <c r="Q45" s="1">
        <v>2.95</v>
      </c>
    </row>
    <row r="46" spans="1:17">
      <c r="A46" s="4" t="s">
        <v>59</v>
      </c>
      <c r="B46" s="5">
        <v>137.4</v>
      </c>
      <c r="C46" s="4">
        <v>2.7490000000000001</v>
      </c>
      <c r="D46" s="4">
        <v>1.4430000000000001</v>
      </c>
      <c r="E46" s="1">
        <v>1.91</v>
      </c>
      <c r="F46" s="1">
        <v>2.06</v>
      </c>
      <c r="K46" s="28" t="s">
        <v>888</v>
      </c>
      <c r="L46" t="str">
        <f t="shared" si="0"/>
        <v>MP3_MI_10</v>
      </c>
      <c r="M46" s="5">
        <v>137.4</v>
      </c>
      <c r="N46" s="4">
        <v>2.7490000000000001</v>
      </c>
      <c r="O46" s="4">
        <v>1.4430000000000001</v>
      </c>
      <c r="P46" s="1">
        <v>1.91</v>
      </c>
      <c r="Q46" s="1">
        <v>2.06</v>
      </c>
    </row>
    <row r="47" spans="1:17">
      <c r="A47" s="4" t="s">
        <v>58</v>
      </c>
      <c r="B47" s="5">
        <v>21.31</v>
      </c>
      <c r="C47" s="4">
        <v>0.42599999999999999</v>
      </c>
      <c r="D47" s="4">
        <v>0.22800000000000001</v>
      </c>
      <c r="E47" s="1">
        <v>1.87</v>
      </c>
      <c r="F47" s="1">
        <v>2.21</v>
      </c>
      <c r="K47" s="28" t="s">
        <v>882</v>
      </c>
      <c r="L47" t="str">
        <f t="shared" si="0"/>
        <v>MP3_MI_12</v>
      </c>
      <c r="M47" s="5">
        <v>21.31</v>
      </c>
      <c r="N47" s="4">
        <v>0.42599999999999999</v>
      </c>
      <c r="O47" s="4">
        <v>0.22800000000000001</v>
      </c>
      <c r="P47" s="1">
        <v>1.87</v>
      </c>
      <c r="Q47" s="1">
        <v>2.21</v>
      </c>
    </row>
    <row r="48" spans="1:17">
      <c r="A48" s="4" t="s">
        <v>53</v>
      </c>
      <c r="B48" s="5">
        <v>86.37</v>
      </c>
      <c r="C48" s="4">
        <v>1.7270000000000001</v>
      </c>
      <c r="D48" s="4">
        <v>0.89</v>
      </c>
      <c r="E48" s="1">
        <v>1.94</v>
      </c>
      <c r="F48" s="1">
        <v>2.67</v>
      </c>
      <c r="K48" s="28" t="s">
        <v>870</v>
      </c>
      <c r="L48" t="str">
        <f t="shared" si="0"/>
        <v>MP3_MI_18</v>
      </c>
      <c r="M48" s="5">
        <v>86.37</v>
      </c>
      <c r="N48" s="4">
        <v>1.7270000000000001</v>
      </c>
      <c r="O48" s="4">
        <v>0.89</v>
      </c>
      <c r="P48" s="1">
        <v>1.94</v>
      </c>
      <c r="Q48" s="1">
        <v>2.67</v>
      </c>
    </row>
    <row r="49" spans="1:17">
      <c r="A49" s="4" t="s">
        <v>52</v>
      </c>
      <c r="B49" s="5">
        <v>59</v>
      </c>
      <c r="C49" s="4">
        <v>1.18</v>
      </c>
      <c r="D49" s="4">
        <v>0.62</v>
      </c>
      <c r="E49" s="1">
        <v>1.9</v>
      </c>
      <c r="F49" s="1">
        <v>2.74</v>
      </c>
      <c r="K49" s="28" t="s">
        <v>867</v>
      </c>
      <c r="L49" t="str">
        <f t="shared" si="0"/>
        <v>MP3_MI_19</v>
      </c>
      <c r="M49" s="5">
        <v>59</v>
      </c>
      <c r="N49" s="4">
        <v>1.18</v>
      </c>
      <c r="O49" s="4">
        <v>0.62</v>
      </c>
      <c r="P49" s="1">
        <v>1.9</v>
      </c>
      <c r="Q49" s="1">
        <v>2.74</v>
      </c>
    </row>
    <row r="50" spans="1:17">
      <c r="A50" s="4" t="s">
        <v>63</v>
      </c>
      <c r="B50" s="5">
        <v>8.0649999999999995</v>
      </c>
      <c r="C50" s="4">
        <v>0.161</v>
      </c>
      <c r="D50" s="4">
        <v>0.10299999999999999</v>
      </c>
      <c r="E50" s="1">
        <v>1.57</v>
      </c>
      <c r="F50" s="1">
        <v>2.3199999999999998</v>
      </c>
      <c r="K50" s="28" t="s">
        <v>900</v>
      </c>
      <c r="L50" t="str">
        <f t="shared" si="0"/>
        <v>MP3_MI_23</v>
      </c>
      <c r="M50" s="5">
        <v>8.0649999999999995</v>
      </c>
      <c r="N50" s="4">
        <v>0.161</v>
      </c>
      <c r="O50" s="4">
        <v>0.10299999999999999</v>
      </c>
      <c r="P50" s="1">
        <v>1.57</v>
      </c>
      <c r="Q50" s="1">
        <v>2.3199999999999998</v>
      </c>
    </row>
    <row r="51" spans="1:17">
      <c r="A51" s="4" t="s">
        <v>62</v>
      </c>
      <c r="B51" s="5">
        <v>9.4529999999999994</v>
      </c>
      <c r="C51" s="4">
        <v>0.189</v>
      </c>
      <c r="D51" s="4">
        <v>9.6000000000000002E-2</v>
      </c>
      <c r="E51" s="1">
        <v>1.96</v>
      </c>
      <c r="F51" s="1">
        <v>1.46</v>
      </c>
      <c r="K51" s="28" t="s">
        <v>897</v>
      </c>
      <c r="L51" t="str">
        <f t="shared" si="0"/>
        <v>MP3_MI_25</v>
      </c>
      <c r="M51" s="5">
        <v>9.4529999999999994</v>
      </c>
      <c r="N51" s="4">
        <v>0.189</v>
      </c>
      <c r="O51" s="4">
        <v>9.6000000000000002E-2</v>
      </c>
      <c r="P51" s="1">
        <v>1.96</v>
      </c>
      <c r="Q51" s="1">
        <v>1.46</v>
      </c>
    </row>
    <row r="52" spans="1:17">
      <c r="A52" s="4" t="s">
        <v>73</v>
      </c>
      <c r="B52" s="5">
        <v>152</v>
      </c>
      <c r="C52" s="4">
        <v>3.04</v>
      </c>
      <c r="D52" s="4">
        <v>1.5860000000000001</v>
      </c>
      <c r="E52" s="1">
        <v>1.92</v>
      </c>
      <c r="F52" s="1">
        <v>1.47</v>
      </c>
      <c r="K52" s="28" t="s">
        <v>924</v>
      </c>
      <c r="L52" t="str">
        <f t="shared" si="0"/>
        <v>MP3_MI_29</v>
      </c>
      <c r="M52" s="5">
        <v>152</v>
      </c>
      <c r="N52" s="4">
        <v>3.04</v>
      </c>
      <c r="O52" s="4">
        <v>1.5860000000000001</v>
      </c>
      <c r="P52" s="1">
        <v>1.92</v>
      </c>
      <c r="Q52" s="1">
        <v>1.47</v>
      </c>
    </row>
    <row r="53" spans="1:17">
      <c r="A53" s="4" t="s">
        <v>68</v>
      </c>
      <c r="B53" s="5">
        <v>324.60000000000002</v>
      </c>
      <c r="C53" s="4">
        <v>6.4930000000000003</v>
      </c>
      <c r="D53" s="4">
        <v>3.26</v>
      </c>
      <c r="E53" s="1">
        <v>1.99</v>
      </c>
      <c r="F53" s="1">
        <v>0.88</v>
      </c>
      <c r="K53" s="28" t="s">
        <v>918</v>
      </c>
      <c r="L53" t="str">
        <f t="shared" si="0"/>
        <v>MP3_MI_31</v>
      </c>
      <c r="M53" s="5">
        <v>324.60000000000002</v>
      </c>
      <c r="N53" s="4">
        <v>6.4930000000000003</v>
      </c>
      <c r="O53" s="4">
        <v>3.26</v>
      </c>
      <c r="P53" s="1">
        <v>1.99</v>
      </c>
      <c r="Q53" s="1">
        <v>0.88</v>
      </c>
    </row>
    <row r="54" spans="1:17">
      <c r="A54" s="4" t="s">
        <v>69</v>
      </c>
      <c r="B54" s="5">
        <v>11.14</v>
      </c>
      <c r="C54" s="4">
        <v>0.223</v>
      </c>
      <c r="D54" s="4">
        <v>0.124</v>
      </c>
      <c r="E54" s="1">
        <v>1.8</v>
      </c>
      <c r="F54" s="1">
        <v>12.19</v>
      </c>
      <c r="K54" s="28" t="s">
        <v>909</v>
      </c>
      <c r="L54" t="str">
        <f t="shared" si="0"/>
        <v>MP3_MI_32</v>
      </c>
      <c r="M54" s="5">
        <v>11.14</v>
      </c>
      <c r="N54" s="4">
        <v>0.223</v>
      </c>
      <c r="O54" s="4">
        <v>0.124</v>
      </c>
      <c r="P54" s="1">
        <v>1.8</v>
      </c>
      <c r="Q54" s="1">
        <v>12.19</v>
      </c>
    </row>
    <row r="55" spans="1:17">
      <c r="A55" s="4" t="s">
        <v>70</v>
      </c>
      <c r="B55" s="5">
        <v>22.35</v>
      </c>
      <c r="C55" s="4">
        <v>0.44700000000000001</v>
      </c>
      <c r="D55" s="4">
        <v>0.248</v>
      </c>
      <c r="E55" s="1">
        <v>1.8</v>
      </c>
      <c r="F55" s="1">
        <v>3.57</v>
      </c>
      <c r="K55" s="28" t="s">
        <v>1165</v>
      </c>
      <c r="L55" t="str">
        <f t="shared" si="0"/>
        <v>MP3_MI_35</v>
      </c>
      <c r="M55" s="5">
        <v>22.35</v>
      </c>
      <c r="N55" s="4">
        <v>0.44700000000000001</v>
      </c>
      <c r="O55" s="4">
        <v>0.248</v>
      </c>
      <c r="P55" s="1">
        <v>1.8</v>
      </c>
      <c r="Q55" s="1">
        <v>3.57</v>
      </c>
    </row>
    <row r="56" spans="1:17">
      <c r="A56" s="4" t="s">
        <v>81</v>
      </c>
      <c r="B56" s="5">
        <v>1.8380000000000001</v>
      </c>
      <c r="C56" s="4">
        <v>3.6999999999999998E-2</v>
      </c>
      <c r="D56" s="4">
        <v>1.2E-2</v>
      </c>
      <c r="E56" s="1">
        <v>3.04</v>
      </c>
      <c r="F56" s="1">
        <v>2.11</v>
      </c>
      <c r="K56" s="28" t="s">
        <v>939</v>
      </c>
      <c r="L56" t="str">
        <f t="shared" si="0"/>
        <v>MP3_MI_39</v>
      </c>
      <c r="M56" s="5">
        <v>1.8380000000000001</v>
      </c>
      <c r="N56" s="4">
        <v>3.6999999999999998E-2</v>
      </c>
      <c r="O56" s="4">
        <v>1.2E-2</v>
      </c>
      <c r="P56" s="1">
        <v>3.04</v>
      </c>
      <c r="Q56" s="1">
        <v>2.11</v>
      </c>
    </row>
    <row r="57" spans="1:17">
      <c r="A57" s="4" t="s">
        <v>57</v>
      </c>
      <c r="B57" s="5">
        <v>62.46</v>
      </c>
      <c r="C57" s="4">
        <v>1.2490000000000001</v>
      </c>
      <c r="D57" s="4">
        <v>0.66900000000000004</v>
      </c>
      <c r="E57" s="1">
        <v>1.87</v>
      </c>
      <c r="F57" s="1">
        <v>2.15</v>
      </c>
      <c r="K57" s="28" t="s">
        <v>885</v>
      </c>
      <c r="L57" t="str">
        <f t="shared" si="0"/>
        <v>MP3_MI_4</v>
      </c>
      <c r="M57" s="5">
        <v>62.46</v>
      </c>
      <c r="N57" s="4">
        <v>1.2490000000000001</v>
      </c>
      <c r="O57" s="4">
        <v>0.66900000000000004</v>
      </c>
      <c r="P57" s="1">
        <v>1.87</v>
      </c>
      <c r="Q57" s="1">
        <v>2.15</v>
      </c>
    </row>
    <row r="58" spans="1:17">
      <c r="A58" s="4" t="s">
        <v>80</v>
      </c>
      <c r="B58" s="5">
        <v>3.2709999999999999</v>
      </c>
      <c r="C58" s="4">
        <v>6.5000000000000002E-2</v>
      </c>
      <c r="D58" s="4">
        <v>4.9000000000000002E-2</v>
      </c>
      <c r="E58" s="1">
        <v>1.32</v>
      </c>
      <c r="F58" s="1">
        <v>-1.64</v>
      </c>
      <c r="K58" s="28" t="s">
        <v>936</v>
      </c>
      <c r="L58" t="str">
        <f t="shared" si="0"/>
        <v>MP3_MI_41</v>
      </c>
      <c r="M58" s="5">
        <v>3.2709999999999999</v>
      </c>
      <c r="N58" s="4">
        <v>6.5000000000000002E-2</v>
      </c>
      <c r="O58" s="4">
        <v>4.9000000000000002E-2</v>
      </c>
      <c r="P58" s="1">
        <v>1.32</v>
      </c>
      <c r="Q58" s="1">
        <v>-1.64</v>
      </c>
    </row>
    <row r="59" spans="1:17">
      <c r="A59" s="4" t="s">
        <v>77</v>
      </c>
      <c r="B59" s="5">
        <v>22.01</v>
      </c>
      <c r="C59" s="4">
        <v>0.44</v>
      </c>
      <c r="D59" s="4">
        <v>0.23300000000000001</v>
      </c>
      <c r="E59" s="1">
        <v>1.89</v>
      </c>
      <c r="F59" s="1">
        <v>3.22</v>
      </c>
      <c r="K59" s="28" t="s">
        <v>927</v>
      </c>
      <c r="L59" t="str">
        <f t="shared" si="0"/>
        <v>MP3_MI_45</v>
      </c>
      <c r="M59" s="5">
        <v>22.01</v>
      </c>
      <c r="N59" s="4">
        <v>0.44</v>
      </c>
      <c r="O59" s="4">
        <v>0.23300000000000001</v>
      </c>
      <c r="P59" s="1">
        <v>1.89</v>
      </c>
      <c r="Q59" s="1">
        <v>3.22</v>
      </c>
    </row>
    <row r="60" spans="1:17">
      <c r="A60" s="4" t="s">
        <v>76</v>
      </c>
      <c r="B60" s="5">
        <v>13.2</v>
      </c>
      <c r="C60" s="4">
        <v>0.26400000000000001</v>
      </c>
      <c r="D60" s="4">
        <v>0.13600000000000001</v>
      </c>
      <c r="E60" s="1">
        <v>1.95</v>
      </c>
      <c r="F60" s="1">
        <v>2.2400000000000002</v>
      </c>
      <c r="K60" s="28" t="s">
        <v>921</v>
      </c>
      <c r="L60" t="str">
        <f t="shared" si="0"/>
        <v>MP3_MI_47</v>
      </c>
      <c r="M60" s="5">
        <v>13.2</v>
      </c>
      <c r="N60" s="4">
        <v>0.26400000000000001</v>
      </c>
      <c r="O60" s="4">
        <v>0.13600000000000001</v>
      </c>
      <c r="P60" s="1">
        <v>1.95</v>
      </c>
      <c r="Q60" s="1">
        <v>2.2400000000000002</v>
      </c>
    </row>
    <row r="61" spans="1:17">
      <c r="A61" s="4" t="s">
        <v>100</v>
      </c>
      <c r="B61" s="5">
        <v>1.724</v>
      </c>
      <c r="C61" s="4">
        <v>3.4000000000000002E-2</v>
      </c>
      <c r="D61" s="4">
        <v>3.0000000000000001E-3</v>
      </c>
      <c r="E61" s="1">
        <v>10.77</v>
      </c>
      <c r="F61" s="1">
        <v>8.77</v>
      </c>
      <c r="K61" s="28" t="s">
        <v>1183</v>
      </c>
      <c r="L61" t="str">
        <f t="shared" si="0"/>
        <v>MP3_MI_53</v>
      </c>
      <c r="M61" s="5">
        <v>1.724</v>
      </c>
      <c r="N61" s="4">
        <v>3.4000000000000002E-2</v>
      </c>
      <c r="O61" s="4">
        <v>3.0000000000000001E-3</v>
      </c>
      <c r="P61" s="1">
        <v>10.77</v>
      </c>
      <c r="Q61" s="1">
        <v>8.77</v>
      </c>
    </row>
    <row r="62" spans="1:17">
      <c r="A62" s="4" t="s">
        <v>99</v>
      </c>
      <c r="B62" s="5">
        <v>6.6680000000000001</v>
      </c>
      <c r="C62" s="4">
        <v>0.13300000000000001</v>
      </c>
      <c r="D62" s="4">
        <v>0.10100000000000001</v>
      </c>
      <c r="E62" s="1">
        <v>1.31</v>
      </c>
      <c r="F62" s="1">
        <v>0.61</v>
      </c>
      <c r="K62" s="28" t="s">
        <v>1180</v>
      </c>
      <c r="L62" t="str">
        <f t="shared" si="0"/>
        <v>MP3_MI_55</v>
      </c>
      <c r="M62" s="5">
        <v>6.6680000000000001</v>
      </c>
      <c r="N62" s="4">
        <v>0.13300000000000001</v>
      </c>
      <c r="O62" s="4">
        <v>0.10100000000000001</v>
      </c>
      <c r="P62" s="1">
        <v>1.31</v>
      </c>
      <c r="Q62" s="1">
        <v>0.61</v>
      </c>
    </row>
    <row r="63" spans="1:17">
      <c r="A63" s="4" t="s">
        <v>95</v>
      </c>
      <c r="B63" s="5">
        <v>2.7509999999999999</v>
      </c>
      <c r="C63" s="4">
        <v>5.5E-2</v>
      </c>
      <c r="D63" s="4">
        <v>3.4000000000000002E-2</v>
      </c>
      <c r="E63" s="1">
        <v>1.6</v>
      </c>
      <c r="F63" s="1">
        <v>10.31</v>
      </c>
      <c r="K63" s="28" t="s">
        <v>1171</v>
      </c>
      <c r="L63" t="str">
        <f t="shared" si="0"/>
        <v>MP3_MI_57</v>
      </c>
      <c r="M63" s="5">
        <v>2.7509999999999999</v>
      </c>
      <c r="N63" s="4">
        <v>5.5E-2</v>
      </c>
      <c r="O63" s="4">
        <v>3.4000000000000002E-2</v>
      </c>
      <c r="P63" s="1">
        <v>1.6</v>
      </c>
      <c r="Q63" s="1">
        <v>10.31</v>
      </c>
    </row>
    <row r="64" spans="1:17">
      <c r="A64" s="4" t="s">
        <v>94</v>
      </c>
      <c r="B64" s="5">
        <v>12.01</v>
      </c>
      <c r="C64" s="4">
        <v>0.24</v>
      </c>
      <c r="D64" s="4">
        <v>0.17299999999999999</v>
      </c>
      <c r="E64" s="1">
        <v>1.39</v>
      </c>
      <c r="F64" s="1">
        <v>0.73</v>
      </c>
      <c r="K64" s="28" t="s">
        <v>1168</v>
      </c>
      <c r="L64" t="str">
        <f t="shared" si="0"/>
        <v>MP3_MI_59</v>
      </c>
      <c r="M64" s="5">
        <v>12.01</v>
      </c>
      <c r="N64" s="4">
        <v>0.24</v>
      </c>
      <c r="O64" s="4">
        <v>0.17299999999999999</v>
      </c>
      <c r="P64" s="1">
        <v>1.39</v>
      </c>
      <c r="Q64" s="1">
        <v>0.73</v>
      </c>
    </row>
    <row r="65" spans="1:17">
      <c r="A65" s="4" t="s">
        <v>56</v>
      </c>
      <c r="B65" s="5">
        <v>30.99</v>
      </c>
      <c r="C65" s="4">
        <v>0.62</v>
      </c>
      <c r="D65" s="4">
        <v>0.33500000000000002</v>
      </c>
      <c r="E65" s="1">
        <v>1.85</v>
      </c>
      <c r="F65" s="1">
        <v>3.41</v>
      </c>
      <c r="K65" s="28" t="s">
        <v>879</v>
      </c>
      <c r="L65" t="str">
        <f t="shared" si="0"/>
        <v>MP3_MI_6</v>
      </c>
      <c r="M65" s="5">
        <v>30.99</v>
      </c>
      <c r="N65" s="4">
        <v>0.62</v>
      </c>
      <c r="O65" s="4">
        <v>0.33500000000000002</v>
      </c>
      <c r="P65" s="1">
        <v>1.85</v>
      </c>
      <c r="Q65" s="1">
        <v>3.41</v>
      </c>
    </row>
    <row r="66" spans="1:17">
      <c r="A66" s="4" t="s">
        <v>85</v>
      </c>
      <c r="B66" s="5">
        <v>9.7210000000000001</v>
      </c>
      <c r="C66" s="4">
        <v>0.19400000000000001</v>
      </c>
      <c r="D66" s="4">
        <v>0.11</v>
      </c>
      <c r="E66" s="1">
        <v>1.77</v>
      </c>
      <c r="F66" s="1">
        <v>1.46</v>
      </c>
      <c r="K66" s="28" t="s">
        <v>951</v>
      </c>
      <c r="L66" t="str">
        <f t="shared" si="0"/>
        <v>MP3_MI_63</v>
      </c>
      <c r="M66" s="5">
        <v>9.7210000000000001</v>
      </c>
      <c r="N66" s="4">
        <v>0.19400000000000001</v>
      </c>
      <c r="O66" s="4">
        <v>0.11</v>
      </c>
      <c r="P66" s="1">
        <v>1.77</v>
      </c>
      <c r="Q66" s="1">
        <v>1.46</v>
      </c>
    </row>
    <row r="67" spans="1:17">
      <c r="A67" s="4" t="s">
        <v>84</v>
      </c>
      <c r="B67" s="5">
        <v>6.2270000000000003</v>
      </c>
      <c r="C67" s="4">
        <v>0.125</v>
      </c>
      <c r="D67" s="4">
        <v>8.5000000000000006E-2</v>
      </c>
      <c r="E67" s="1">
        <v>1.47</v>
      </c>
      <c r="F67" s="1">
        <v>4.91</v>
      </c>
      <c r="K67" s="28" t="s">
        <v>948</v>
      </c>
      <c r="L67" t="str">
        <f t="shared" ref="L67:L130" si="1">LEFT(K67,LEN(K67)-6)</f>
        <v>MP3_MI_65</v>
      </c>
      <c r="M67" s="5">
        <v>6.2270000000000003</v>
      </c>
      <c r="N67" s="4">
        <v>0.125</v>
      </c>
      <c r="O67" s="4">
        <v>8.5000000000000006E-2</v>
      </c>
      <c r="P67" s="1">
        <v>1.47</v>
      </c>
      <c r="Q67" s="1">
        <v>4.91</v>
      </c>
    </row>
    <row r="68" spans="1:17">
      <c r="A68" s="4" t="s">
        <v>89</v>
      </c>
      <c r="B68" s="5">
        <v>43.24</v>
      </c>
      <c r="C68" s="4">
        <v>0.86499999999999999</v>
      </c>
      <c r="D68" s="4">
        <v>0.48199999999999998</v>
      </c>
      <c r="E68" s="1">
        <v>1.79</v>
      </c>
      <c r="F68" s="1">
        <v>2.0699999999999998</v>
      </c>
      <c r="K68" s="28" t="s">
        <v>963</v>
      </c>
      <c r="L68" t="str">
        <f t="shared" si="1"/>
        <v>MP3_MI_67</v>
      </c>
      <c r="M68" s="5">
        <v>43.24</v>
      </c>
      <c r="N68" s="4">
        <v>0.86499999999999999</v>
      </c>
      <c r="O68" s="4">
        <v>0.48199999999999998</v>
      </c>
      <c r="P68" s="1">
        <v>1.79</v>
      </c>
      <c r="Q68" s="1">
        <v>2.0699999999999998</v>
      </c>
    </row>
    <row r="69" spans="1:17">
      <c r="A69" s="4" t="s">
        <v>88</v>
      </c>
      <c r="B69" s="5">
        <v>51.32</v>
      </c>
      <c r="C69" s="4">
        <v>1.026</v>
      </c>
      <c r="D69" s="4">
        <v>0.78200000000000003</v>
      </c>
      <c r="E69" s="1">
        <v>1.31</v>
      </c>
      <c r="F69" s="1">
        <v>0.98</v>
      </c>
      <c r="K69" s="28" t="s">
        <v>960</v>
      </c>
      <c r="L69" t="str">
        <f t="shared" si="1"/>
        <v>MP3_MI_69</v>
      </c>
      <c r="M69" s="5">
        <v>51.32</v>
      </c>
      <c r="N69" s="4">
        <v>1.026</v>
      </c>
      <c r="O69" s="4">
        <v>0.78200000000000003</v>
      </c>
      <c r="P69" s="1">
        <v>1.31</v>
      </c>
      <c r="Q69" s="1">
        <v>0.98</v>
      </c>
    </row>
    <row r="70" spans="1:17">
      <c r="A70" s="4" t="s">
        <v>478</v>
      </c>
      <c r="B70" s="5">
        <v>18.66</v>
      </c>
      <c r="C70" s="4">
        <v>0.373</v>
      </c>
      <c r="D70" s="4">
        <v>0.216</v>
      </c>
      <c r="E70" s="1">
        <v>1.73</v>
      </c>
      <c r="F70" s="1">
        <v>2.88</v>
      </c>
      <c r="K70" s="28" t="s">
        <v>966</v>
      </c>
      <c r="L70" t="str">
        <f t="shared" si="1"/>
        <v>MP3_MI_73</v>
      </c>
      <c r="M70" s="5">
        <v>18.66</v>
      </c>
      <c r="N70" s="4">
        <v>0.373</v>
      </c>
      <c r="O70" s="4">
        <v>0.216</v>
      </c>
      <c r="P70" s="1">
        <v>1.73</v>
      </c>
      <c r="Q70" s="1">
        <v>2.88</v>
      </c>
    </row>
    <row r="71" spans="1:17">
      <c r="A71" s="4" t="s">
        <v>96</v>
      </c>
      <c r="B71" s="5">
        <v>6.5140000000000002</v>
      </c>
      <c r="C71" s="4">
        <v>0.13</v>
      </c>
      <c r="D71" s="4">
        <v>6.8000000000000005E-2</v>
      </c>
      <c r="E71" s="1">
        <v>1.93</v>
      </c>
      <c r="F71" s="1">
        <v>4.1500000000000004</v>
      </c>
      <c r="K71" s="28" t="s">
        <v>1174</v>
      </c>
      <c r="L71" t="str">
        <f t="shared" si="1"/>
        <v>MP3_NP_103</v>
      </c>
      <c r="M71" s="5">
        <v>6.5140000000000002</v>
      </c>
      <c r="N71" s="4">
        <v>0.13</v>
      </c>
      <c r="O71" s="4">
        <v>6.8000000000000005E-2</v>
      </c>
      <c r="P71" s="1">
        <v>1.93</v>
      </c>
      <c r="Q71" s="1">
        <v>4.1500000000000004</v>
      </c>
    </row>
    <row r="72" spans="1:17">
      <c r="A72" s="4" t="s">
        <v>93</v>
      </c>
      <c r="B72" s="5">
        <v>16.86</v>
      </c>
      <c r="C72" s="4">
        <v>0.33700000000000002</v>
      </c>
      <c r="D72" s="4">
        <v>0.20599999999999999</v>
      </c>
      <c r="E72" s="1">
        <v>1.64</v>
      </c>
      <c r="F72" s="1">
        <v>8.39</v>
      </c>
      <c r="K72" s="28" t="s">
        <v>972</v>
      </c>
      <c r="L72" t="str">
        <f t="shared" si="1"/>
        <v>MP3_NP_107</v>
      </c>
      <c r="M72" s="5">
        <v>16.86</v>
      </c>
      <c r="N72" s="4">
        <v>0.33700000000000002</v>
      </c>
      <c r="O72" s="4">
        <v>0.20599999999999999</v>
      </c>
      <c r="P72" s="1">
        <v>1.64</v>
      </c>
      <c r="Q72" s="1">
        <v>8.39</v>
      </c>
    </row>
    <row r="73" spans="1:17">
      <c r="A73" s="17" t="s">
        <v>93</v>
      </c>
      <c r="B73" s="18">
        <v>16.86</v>
      </c>
      <c r="C73" s="17">
        <v>0.33700000000000002</v>
      </c>
      <c r="D73" s="17">
        <v>0.20599999999999999</v>
      </c>
      <c r="E73" s="19">
        <v>1.64</v>
      </c>
      <c r="F73" s="19">
        <v>8.39</v>
      </c>
      <c r="K73" s="28" t="s">
        <v>748</v>
      </c>
      <c r="L73" t="str">
        <f t="shared" si="1"/>
        <v>MP3_NP_107</v>
      </c>
      <c r="M73" s="18">
        <v>16.86</v>
      </c>
      <c r="N73" s="17">
        <v>0.33700000000000002</v>
      </c>
      <c r="O73" s="17">
        <v>0.20599999999999999</v>
      </c>
      <c r="P73" s="19">
        <v>1.64</v>
      </c>
      <c r="Q73" s="19">
        <v>8.39</v>
      </c>
    </row>
    <row r="74" spans="1:17">
      <c r="A74" s="4" t="s">
        <v>92</v>
      </c>
      <c r="B74" s="5">
        <v>4.9640000000000004</v>
      </c>
      <c r="C74" s="4">
        <v>9.9000000000000005E-2</v>
      </c>
      <c r="D74" s="4">
        <v>0.10299999999999999</v>
      </c>
      <c r="E74" s="1">
        <v>0.96</v>
      </c>
      <c r="F74" s="1">
        <v>-0.49</v>
      </c>
      <c r="K74" s="28" t="s">
        <v>969</v>
      </c>
      <c r="L74" t="str">
        <f t="shared" si="1"/>
        <v>MP3_NP_111</v>
      </c>
      <c r="M74" s="5">
        <v>4.9640000000000004</v>
      </c>
      <c r="N74" s="4">
        <v>9.9000000000000005E-2</v>
      </c>
      <c r="O74" s="4">
        <v>0.10299999999999999</v>
      </c>
      <c r="P74" s="1">
        <v>0.96</v>
      </c>
      <c r="Q74" s="1">
        <v>-0.49</v>
      </c>
    </row>
    <row r="75" spans="1:17">
      <c r="A75" s="17" t="s">
        <v>92</v>
      </c>
      <c r="B75" s="18">
        <v>4.9640000000000004</v>
      </c>
      <c r="C75" s="17">
        <v>9.9000000000000005E-2</v>
      </c>
      <c r="D75" s="17">
        <v>0.10299999999999999</v>
      </c>
      <c r="E75" s="19">
        <v>0.96</v>
      </c>
      <c r="F75" s="19">
        <v>-0.49</v>
      </c>
      <c r="K75" s="28" t="s">
        <v>746</v>
      </c>
      <c r="L75" t="str">
        <f t="shared" si="1"/>
        <v>MP3_NP_111</v>
      </c>
      <c r="M75" s="18">
        <v>4.9640000000000004</v>
      </c>
      <c r="N75" s="17">
        <v>9.9000000000000005E-2</v>
      </c>
      <c r="O75" s="17">
        <v>0.10299999999999999</v>
      </c>
      <c r="P75" s="19">
        <v>0.96</v>
      </c>
      <c r="Q75" s="19">
        <v>-0.49</v>
      </c>
    </row>
    <row r="76" spans="1:17">
      <c r="A76" s="4" t="s">
        <v>83</v>
      </c>
      <c r="B76" s="5">
        <v>63.81</v>
      </c>
      <c r="C76" s="4">
        <v>1.276</v>
      </c>
      <c r="D76" s="4">
        <v>0.69099999999999995</v>
      </c>
      <c r="E76" s="1">
        <v>1.85</v>
      </c>
      <c r="F76" s="1">
        <v>2.61</v>
      </c>
      <c r="K76" s="28" t="s">
        <v>945</v>
      </c>
      <c r="L76" t="str">
        <f t="shared" si="1"/>
        <v>MP3_NP_114</v>
      </c>
      <c r="M76" s="5">
        <v>63.81</v>
      </c>
      <c r="N76" s="4">
        <v>1.276</v>
      </c>
      <c r="O76" s="4">
        <v>0.69099999999999995</v>
      </c>
      <c r="P76" s="1">
        <v>1.85</v>
      </c>
      <c r="Q76" s="1">
        <v>2.61</v>
      </c>
    </row>
    <row r="77" spans="1:17">
      <c r="A77" s="17" t="s">
        <v>83</v>
      </c>
      <c r="B77" s="18">
        <v>63.81</v>
      </c>
      <c r="C77" s="17">
        <v>1.276</v>
      </c>
      <c r="D77" s="17">
        <v>0.69099999999999995</v>
      </c>
      <c r="E77" s="19">
        <v>1.85</v>
      </c>
      <c r="F77" s="19">
        <v>2.61</v>
      </c>
      <c r="K77" s="28" t="s">
        <v>744</v>
      </c>
      <c r="L77" t="str">
        <f t="shared" si="1"/>
        <v>MP3_NP_114</v>
      </c>
      <c r="M77" s="18">
        <v>63.81</v>
      </c>
      <c r="N77" s="17">
        <v>1.276</v>
      </c>
      <c r="O77" s="17">
        <v>0.69099999999999995</v>
      </c>
      <c r="P77" s="19">
        <v>1.85</v>
      </c>
      <c r="Q77" s="19">
        <v>2.61</v>
      </c>
    </row>
    <row r="78" spans="1:17">
      <c r="A78" s="4" t="s">
        <v>82</v>
      </c>
      <c r="B78" s="5">
        <v>27.47</v>
      </c>
      <c r="C78" s="4">
        <v>0.54900000000000004</v>
      </c>
      <c r="D78" s="4">
        <v>0.28499999999999998</v>
      </c>
      <c r="E78" s="1">
        <v>1.93</v>
      </c>
      <c r="F78" s="1">
        <v>4.43</v>
      </c>
      <c r="K78" s="28" t="s">
        <v>942</v>
      </c>
      <c r="L78" t="str">
        <f t="shared" si="1"/>
        <v>MP3_NP_118</v>
      </c>
      <c r="M78" s="5">
        <v>27.47</v>
      </c>
      <c r="N78" s="4">
        <v>0.54900000000000004</v>
      </c>
      <c r="O78" s="4">
        <v>0.28499999999999998</v>
      </c>
      <c r="P78" s="1">
        <v>1.93</v>
      </c>
      <c r="Q78" s="1">
        <v>4.43</v>
      </c>
    </row>
    <row r="79" spans="1:17">
      <c r="A79" s="17" t="s">
        <v>82</v>
      </c>
      <c r="B79" s="18">
        <v>27.47</v>
      </c>
      <c r="C79" s="17">
        <v>0.54900000000000004</v>
      </c>
      <c r="D79" s="17">
        <v>0.28499999999999998</v>
      </c>
      <c r="E79" s="19">
        <v>1.93</v>
      </c>
      <c r="F79" s="19">
        <v>4.43</v>
      </c>
      <c r="K79" s="28" t="s">
        <v>742</v>
      </c>
      <c r="L79" t="str">
        <f t="shared" si="1"/>
        <v>MP3_NP_118</v>
      </c>
      <c r="M79" s="18">
        <v>27.47</v>
      </c>
      <c r="N79" s="17">
        <v>0.54900000000000004</v>
      </c>
      <c r="O79" s="17">
        <v>0.28499999999999998</v>
      </c>
      <c r="P79" s="19">
        <v>1.93</v>
      </c>
      <c r="Q79" s="19">
        <v>4.43</v>
      </c>
    </row>
    <row r="80" spans="1:17">
      <c r="A80" s="4" t="s">
        <v>51</v>
      </c>
      <c r="B80" s="5">
        <v>35.61</v>
      </c>
      <c r="C80" s="4">
        <v>0.71199999999999997</v>
      </c>
      <c r="D80" s="4">
        <v>0.38800000000000001</v>
      </c>
      <c r="E80" s="1">
        <v>1.84</v>
      </c>
      <c r="F80" s="1">
        <v>4.05</v>
      </c>
      <c r="K80" s="28" t="s">
        <v>864</v>
      </c>
      <c r="L80" t="str">
        <f t="shared" si="1"/>
        <v>MP3_NP_19</v>
      </c>
      <c r="M80" s="5">
        <v>35.61</v>
      </c>
      <c r="N80" s="4">
        <v>0.71199999999999997</v>
      </c>
      <c r="O80" s="4">
        <v>0.38800000000000001</v>
      </c>
      <c r="P80" s="1">
        <v>1.84</v>
      </c>
      <c r="Q80" s="1">
        <v>4.05</v>
      </c>
    </row>
    <row r="81" spans="1:17">
      <c r="A81" s="4" t="s">
        <v>65</v>
      </c>
      <c r="B81" s="5">
        <v>4.9000000000000004</v>
      </c>
      <c r="C81" s="4">
        <v>9.8000000000000004E-2</v>
      </c>
      <c r="D81" s="4">
        <v>3.7999999999999999E-2</v>
      </c>
      <c r="E81" s="1">
        <v>2.56</v>
      </c>
      <c r="F81" s="1">
        <v>4.9000000000000004</v>
      </c>
      <c r="K81" s="28" t="s">
        <v>861</v>
      </c>
      <c r="L81" t="str">
        <f t="shared" si="1"/>
        <v>MP3_NP_24</v>
      </c>
      <c r="M81" s="5">
        <v>4.9000000000000004</v>
      </c>
      <c r="N81" s="4">
        <v>9.8000000000000004E-2</v>
      </c>
      <c r="O81" s="4">
        <v>3.7999999999999999E-2</v>
      </c>
      <c r="P81" s="1">
        <v>2.56</v>
      </c>
      <c r="Q81" s="1">
        <v>4.9000000000000004</v>
      </c>
    </row>
    <row r="82" spans="1:17">
      <c r="A82" s="4" t="s">
        <v>55</v>
      </c>
      <c r="B82" s="5">
        <v>23.17</v>
      </c>
      <c r="C82" s="4">
        <v>0.46300000000000002</v>
      </c>
      <c r="D82" s="4">
        <v>0.26500000000000001</v>
      </c>
      <c r="E82" s="1">
        <v>1.75</v>
      </c>
      <c r="F82" s="1">
        <v>-11.89</v>
      </c>
      <c r="K82" s="28" t="s">
        <v>876</v>
      </c>
      <c r="L82" t="str">
        <f t="shared" si="1"/>
        <v>MP3_NP_3</v>
      </c>
      <c r="M82" s="5">
        <v>23.17</v>
      </c>
      <c r="N82" s="4">
        <v>0.46300000000000002</v>
      </c>
      <c r="O82" s="4">
        <v>0.26500000000000001</v>
      </c>
      <c r="P82" s="1">
        <v>1.75</v>
      </c>
      <c r="Q82" s="1">
        <v>-11.89</v>
      </c>
    </row>
    <row r="83" spans="1:17">
      <c r="A83" s="4" t="s">
        <v>61</v>
      </c>
      <c r="B83" s="5">
        <v>18.649999999999999</v>
      </c>
      <c r="C83" s="4">
        <v>0.373</v>
      </c>
      <c r="D83" s="4">
        <v>0.219</v>
      </c>
      <c r="E83" s="1">
        <v>1.7</v>
      </c>
      <c r="F83" s="1">
        <v>2.56</v>
      </c>
      <c r="K83" s="28" t="s">
        <v>894</v>
      </c>
      <c r="L83" t="str">
        <f t="shared" si="1"/>
        <v>MP3_NP_35</v>
      </c>
      <c r="M83" s="5">
        <v>18.649999999999999</v>
      </c>
      <c r="N83" s="4">
        <v>0.373</v>
      </c>
      <c r="O83" s="4">
        <v>0.219</v>
      </c>
      <c r="P83" s="1">
        <v>1.7</v>
      </c>
      <c r="Q83" s="1">
        <v>2.56</v>
      </c>
    </row>
    <row r="84" spans="1:17">
      <c r="A84" s="4" t="s">
        <v>60</v>
      </c>
      <c r="B84" s="5">
        <v>7.3070000000000004</v>
      </c>
      <c r="C84" s="4">
        <v>0.14599999999999999</v>
      </c>
      <c r="D84" s="4">
        <v>8.1000000000000003E-2</v>
      </c>
      <c r="E84" s="1">
        <v>1.79</v>
      </c>
      <c r="F84" s="1">
        <v>-3.06</v>
      </c>
      <c r="K84" s="28" t="s">
        <v>891</v>
      </c>
      <c r="L84" t="str">
        <f t="shared" si="1"/>
        <v>MP3_NP_39</v>
      </c>
      <c r="M84" s="5">
        <v>7.3070000000000004</v>
      </c>
      <c r="N84" s="4">
        <v>0.14599999999999999</v>
      </c>
      <c r="O84" s="4">
        <v>8.1000000000000003E-2</v>
      </c>
      <c r="P84" s="1">
        <v>1.79</v>
      </c>
      <c r="Q84" s="1">
        <v>-3.06</v>
      </c>
    </row>
    <row r="85" spans="1:17">
      <c r="A85" s="4" t="s">
        <v>231</v>
      </c>
      <c r="B85" s="7">
        <v>92.32</v>
      </c>
      <c r="C85" s="4">
        <v>0.91500000000000004</v>
      </c>
      <c r="D85" s="4">
        <v>0.5</v>
      </c>
      <c r="E85" s="2">
        <v>1.85</v>
      </c>
      <c r="F85" s="2">
        <v>2.0299999999999998</v>
      </c>
      <c r="K85" s="28" t="s">
        <v>906</v>
      </c>
      <c r="L85" t="str">
        <f t="shared" si="1"/>
        <v>MP3_NP_51</v>
      </c>
      <c r="M85" s="7">
        <v>92.32</v>
      </c>
      <c r="N85" s="4">
        <v>0.91500000000000004</v>
      </c>
      <c r="O85" s="4">
        <v>0.5</v>
      </c>
      <c r="P85" s="2">
        <v>1.85</v>
      </c>
      <c r="Q85" s="2">
        <v>2.0299999999999998</v>
      </c>
    </row>
    <row r="86" spans="1:17">
      <c r="A86" s="4" t="s">
        <v>229</v>
      </c>
      <c r="B86" s="7">
        <v>32.57</v>
      </c>
      <c r="C86" s="4">
        <v>0.48399999999999999</v>
      </c>
      <c r="D86" s="4">
        <v>0.25700000000000001</v>
      </c>
      <c r="E86" s="2">
        <v>1.55</v>
      </c>
      <c r="F86" s="2">
        <v>0.93</v>
      </c>
      <c r="K86" s="28" t="s">
        <v>903</v>
      </c>
      <c r="L86" t="str">
        <f t="shared" si="1"/>
        <v>MP3_NP_55</v>
      </c>
      <c r="M86" s="7">
        <v>32.57</v>
      </c>
      <c r="N86" s="4">
        <v>0.48399999999999999</v>
      </c>
      <c r="O86" s="4">
        <v>0.25700000000000001</v>
      </c>
      <c r="P86" s="2">
        <v>1.55</v>
      </c>
      <c r="Q86" s="2">
        <v>0.93</v>
      </c>
    </row>
    <row r="87" spans="1:17">
      <c r="A87" s="17" t="s">
        <v>229</v>
      </c>
      <c r="B87" s="21">
        <v>32.57</v>
      </c>
      <c r="C87" s="17">
        <v>0.48399999999999999</v>
      </c>
      <c r="D87" s="17">
        <v>0.25700000000000001</v>
      </c>
      <c r="E87" s="22">
        <v>1.55</v>
      </c>
      <c r="F87" s="22">
        <v>0.93</v>
      </c>
      <c r="K87" s="28" t="s">
        <v>736</v>
      </c>
      <c r="L87" t="str">
        <f t="shared" si="1"/>
        <v>MP3_NP_55</v>
      </c>
      <c r="M87" s="21">
        <v>32.57</v>
      </c>
      <c r="N87" s="17">
        <v>0.48399999999999999</v>
      </c>
      <c r="O87" s="17">
        <v>0.25700000000000001</v>
      </c>
      <c r="P87" s="22">
        <v>1.55</v>
      </c>
      <c r="Q87" s="22">
        <v>0.93</v>
      </c>
    </row>
    <row r="88" spans="1:17">
      <c r="A88" s="4" t="s">
        <v>79</v>
      </c>
      <c r="B88" s="5">
        <v>16.95</v>
      </c>
      <c r="C88" s="4">
        <v>0.33900000000000002</v>
      </c>
      <c r="D88" s="4">
        <v>0.214</v>
      </c>
      <c r="E88" s="1">
        <v>1.58</v>
      </c>
      <c r="F88" s="1">
        <v>1.81</v>
      </c>
      <c r="K88" s="28" t="s">
        <v>933</v>
      </c>
      <c r="L88" t="str">
        <f t="shared" si="1"/>
        <v>MP3_NP_59</v>
      </c>
      <c r="M88" s="5">
        <v>16.95</v>
      </c>
      <c r="N88" s="4">
        <v>0.33900000000000002</v>
      </c>
      <c r="O88" s="4">
        <v>0.214</v>
      </c>
      <c r="P88" s="1">
        <v>1.58</v>
      </c>
      <c r="Q88" s="1">
        <v>1.81</v>
      </c>
    </row>
    <row r="89" spans="1:17">
      <c r="A89" s="4" t="s">
        <v>78</v>
      </c>
      <c r="B89" s="5">
        <v>13.49</v>
      </c>
      <c r="C89" s="4">
        <v>0.27</v>
      </c>
      <c r="D89" s="4">
        <v>0.152</v>
      </c>
      <c r="E89" s="1">
        <v>1.78</v>
      </c>
      <c r="F89" s="1">
        <v>5.24</v>
      </c>
      <c r="K89" s="28" t="s">
        <v>930</v>
      </c>
      <c r="L89" t="str">
        <f t="shared" si="1"/>
        <v>MP3_NP_63</v>
      </c>
      <c r="M89" s="5">
        <v>13.49</v>
      </c>
      <c r="N89" s="4">
        <v>0.27</v>
      </c>
      <c r="O89" s="4">
        <v>0.152</v>
      </c>
      <c r="P89" s="1">
        <v>1.78</v>
      </c>
      <c r="Q89" s="1">
        <v>5.24</v>
      </c>
    </row>
    <row r="90" spans="1:17">
      <c r="A90" s="17" t="s">
        <v>78</v>
      </c>
      <c r="B90" s="18">
        <v>13.49</v>
      </c>
      <c r="C90" s="17">
        <v>0.27</v>
      </c>
      <c r="D90" s="17">
        <v>0.152</v>
      </c>
      <c r="E90" s="19">
        <v>1.78</v>
      </c>
      <c r="F90" s="19">
        <v>5.24</v>
      </c>
      <c r="K90" s="28" t="s">
        <v>740</v>
      </c>
      <c r="L90" t="str">
        <f t="shared" si="1"/>
        <v>MP3_NP_63</v>
      </c>
      <c r="M90" s="18">
        <v>13.49</v>
      </c>
      <c r="N90" s="17">
        <v>0.27</v>
      </c>
      <c r="O90" s="17">
        <v>0.152</v>
      </c>
      <c r="P90" s="19">
        <v>1.78</v>
      </c>
      <c r="Q90" s="19">
        <v>5.24</v>
      </c>
    </row>
    <row r="91" spans="1:17">
      <c r="A91" s="4" t="s">
        <v>87</v>
      </c>
      <c r="B91" s="5">
        <v>83.17</v>
      </c>
      <c r="C91" s="4">
        <v>1.663</v>
      </c>
      <c r="D91" s="4">
        <v>0.85699999999999998</v>
      </c>
      <c r="E91" s="1">
        <v>1.94</v>
      </c>
      <c r="F91" s="1">
        <v>2.23</v>
      </c>
      <c r="K91" s="28" t="s">
        <v>957</v>
      </c>
      <c r="L91" t="str">
        <f t="shared" si="1"/>
        <v>MP3_NP_67</v>
      </c>
      <c r="M91" s="5">
        <v>83.17</v>
      </c>
      <c r="N91" s="4">
        <v>1.663</v>
      </c>
      <c r="O91" s="4">
        <v>0.85699999999999998</v>
      </c>
      <c r="P91" s="1">
        <v>1.94</v>
      </c>
      <c r="Q91" s="1">
        <v>2.23</v>
      </c>
    </row>
    <row r="92" spans="1:17">
      <c r="A92" s="4" t="s">
        <v>54</v>
      </c>
      <c r="B92" s="5">
        <v>8.8870000000000005</v>
      </c>
      <c r="C92" s="4">
        <v>0.17799999999999999</v>
      </c>
      <c r="D92" s="4">
        <v>0.121</v>
      </c>
      <c r="E92" s="1">
        <v>1.47</v>
      </c>
      <c r="F92" s="1">
        <v>-3.4</v>
      </c>
      <c r="K92" s="28" t="s">
        <v>873</v>
      </c>
      <c r="L92" t="str">
        <f t="shared" si="1"/>
        <v>MP3_NP_7</v>
      </c>
      <c r="M92" s="5">
        <v>8.8870000000000005</v>
      </c>
      <c r="N92" s="4">
        <v>0.17799999999999999</v>
      </c>
      <c r="O92" s="4">
        <v>0.121</v>
      </c>
      <c r="P92" s="1">
        <v>1.47</v>
      </c>
      <c r="Q92" s="1">
        <v>-3.4</v>
      </c>
    </row>
    <row r="93" spans="1:17">
      <c r="A93" s="17" t="s">
        <v>54</v>
      </c>
      <c r="B93" s="18">
        <v>8.8870000000000005</v>
      </c>
      <c r="C93" s="17">
        <v>0.17799999999999999</v>
      </c>
      <c r="D93" s="17">
        <v>0.121</v>
      </c>
      <c r="E93" s="19">
        <v>1.47</v>
      </c>
      <c r="F93" s="19">
        <v>-3.4</v>
      </c>
      <c r="K93" s="28" t="s">
        <v>734</v>
      </c>
      <c r="L93" t="str">
        <f t="shared" si="1"/>
        <v>MP3_NP_7</v>
      </c>
      <c r="M93" s="18">
        <v>8.8870000000000005</v>
      </c>
      <c r="N93" s="17">
        <v>0.17799999999999999</v>
      </c>
      <c r="O93" s="17">
        <v>0.121</v>
      </c>
      <c r="P93" s="19">
        <v>1.47</v>
      </c>
      <c r="Q93" s="19">
        <v>-3.4</v>
      </c>
    </row>
    <row r="94" spans="1:17">
      <c r="A94" s="4" t="s">
        <v>86</v>
      </c>
      <c r="B94" s="5">
        <v>17.8</v>
      </c>
      <c r="C94" s="4">
        <v>0.35599999999999998</v>
      </c>
      <c r="D94" s="4">
        <v>0.17799999999999999</v>
      </c>
      <c r="E94" s="1">
        <v>2</v>
      </c>
      <c r="F94" s="1">
        <v>29.58</v>
      </c>
      <c r="K94" s="28" t="s">
        <v>954</v>
      </c>
      <c r="L94" t="str">
        <f t="shared" si="1"/>
        <v>MP3_NP_71</v>
      </c>
      <c r="M94" s="5">
        <v>17.8</v>
      </c>
      <c r="N94" s="4">
        <v>0.35599999999999998</v>
      </c>
      <c r="O94" s="4">
        <v>0.17799999999999999</v>
      </c>
      <c r="P94" s="1">
        <v>2</v>
      </c>
      <c r="Q94" s="1">
        <v>29.58</v>
      </c>
    </row>
    <row r="95" spans="1:17">
      <c r="A95" s="4" t="s">
        <v>72</v>
      </c>
      <c r="B95" s="5">
        <v>68.709999999999994</v>
      </c>
      <c r="C95" s="4">
        <v>1.3740000000000001</v>
      </c>
      <c r="D95" s="4">
        <v>0.69799999999999995</v>
      </c>
      <c r="E95" s="1">
        <v>1.97</v>
      </c>
      <c r="F95" s="1">
        <v>2.84</v>
      </c>
      <c r="K95" s="28" t="s">
        <v>915</v>
      </c>
      <c r="L95" t="str">
        <f t="shared" si="1"/>
        <v>MP3_NP_75</v>
      </c>
      <c r="M95" s="5">
        <v>68.709999999999994</v>
      </c>
      <c r="N95" s="4">
        <v>1.3740000000000001</v>
      </c>
      <c r="O95" s="4">
        <v>0.69799999999999995</v>
      </c>
      <c r="P95" s="1">
        <v>1.97</v>
      </c>
      <c r="Q95" s="1">
        <v>2.84</v>
      </c>
    </row>
    <row r="96" spans="1:17">
      <c r="A96" s="4" t="s">
        <v>71</v>
      </c>
      <c r="B96" s="5">
        <v>24.71</v>
      </c>
      <c r="C96" s="4">
        <v>0.49399999999999999</v>
      </c>
      <c r="D96" s="4">
        <v>0.28499999999999998</v>
      </c>
      <c r="E96" s="1">
        <v>1.73</v>
      </c>
      <c r="F96" s="1">
        <v>3.69</v>
      </c>
      <c r="K96" s="28" t="s">
        <v>912</v>
      </c>
      <c r="L96" t="str">
        <f t="shared" si="1"/>
        <v>MP3_NP_87</v>
      </c>
      <c r="M96" s="5">
        <v>24.71</v>
      </c>
      <c r="N96" s="4">
        <v>0.49399999999999999</v>
      </c>
      <c r="O96" s="4">
        <v>0.28499999999999998</v>
      </c>
      <c r="P96" s="1">
        <v>1.73</v>
      </c>
      <c r="Q96" s="1">
        <v>3.69</v>
      </c>
    </row>
    <row r="97" spans="1:17">
      <c r="A97" s="17" t="s">
        <v>71</v>
      </c>
      <c r="B97" s="18">
        <v>24.71</v>
      </c>
      <c r="C97" s="17">
        <v>0.49399999999999999</v>
      </c>
      <c r="D97" s="17">
        <v>0.28499999999999998</v>
      </c>
      <c r="E97" s="19">
        <v>1.73</v>
      </c>
      <c r="F97" s="19">
        <v>3.69</v>
      </c>
      <c r="K97" s="28" t="s">
        <v>738</v>
      </c>
      <c r="L97" t="str">
        <f t="shared" si="1"/>
        <v>MP3_NP_87</v>
      </c>
      <c r="M97" s="18">
        <v>24.71</v>
      </c>
      <c r="N97" s="17">
        <v>0.49399999999999999</v>
      </c>
      <c r="O97" s="17">
        <v>0.28499999999999998</v>
      </c>
      <c r="P97" s="19">
        <v>1.73</v>
      </c>
      <c r="Q97" s="19">
        <v>3.69</v>
      </c>
    </row>
    <row r="98" spans="1:17">
      <c r="A98" s="4" t="s">
        <v>98</v>
      </c>
      <c r="B98" s="5">
        <v>9.6690000000000005</v>
      </c>
      <c r="C98" s="4">
        <v>0.193</v>
      </c>
      <c r="D98" s="4">
        <v>0.108</v>
      </c>
      <c r="E98" s="1">
        <v>1.79</v>
      </c>
      <c r="F98" s="1">
        <v>-1.77</v>
      </c>
      <c r="K98" s="28" t="s">
        <v>1177</v>
      </c>
      <c r="L98" t="str">
        <f t="shared" si="1"/>
        <v>MP3_NP_99</v>
      </c>
      <c r="M98" s="5">
        <v>9.6690000000000005</v>
      </c>
      <c r="N98" s="4">
        <v>0.193</v>
      </c>
      <c r="O98" s="4">
        <v>0.108</v>
      </c>
      <c r="P98" s="1">
        <v>1.79</v>
      </c>
      <c r="Q98" s="1">
        <v>-1.77</v>
      </c>
    </row>
    <row r="99" spans="1:17">
      <c r="A99" s="17" t="s">
        <v>98</v>
      </c>
      <c r="B99" s="18">
        <v>9.6690000000000005</v>
      </c>
      <c r="C99" s="17">
        <v>0.193</v>
      </c>
      <c r="D99" s="17">
        <v>0.108</v>
      </c>
      <c r="E99" s="19">
        <v>1.79</v>
      </c>
      <c r="F99" s="19">
        <v>-1.77</v>
      </c>
      <c r="K99" s="28" t="s">
        <v>750</v>
      </c>
      <c r="L99" t="str">
        <f t="shared" si="1"/>
        <v>MP3_NP_99</v>
      </c>
      <c r="M99" s="18">
        <v>9.6690000000000005</v>
      </c>
      <c r="N99" s="17">
        <v>0.193</v>
      </c>
      <c r="O99" s="17">
        <v>0.108</v>
      </c>
      <c r="P99" s="19">
        <v>1.79</v>
      </c>
      <c r="Q99" s="19">
        <v>-1.77</v>
      </c>
    </row>
    <row r="100" spans="1:17">
      <c r="A100" s="4" t="s">
        <v>141</v>
      </c>
      <c r="B100" s="5">
        <v>31.73</v>
      </c>
      <c r="E100" s="1">
        <v>1.86</v>
      </c>
      <c r="F100" s="1">
        <v>2.02</v>
      </c>
      <c r="K100" s="28" t="s">
        <v>999</v>
      </c>
      <c r="L100" t="str">
        <f t="shared" si="1"/>
        <v>MP4_MI_10a</v>
      </c>
      <c r="M100" s="5">
        <v>31.73</v>
      </c>
      <c r="N100" s="4" t="s">
        <v>149</v>
      </c>
      <c r="O100" s="4" t="s">
        <v>149</v>
      </c>
      <c r="P100" s="1">
        <v>1.86</v>
      </c>
      <c r="Q100" s="1">
        <v>2.02</v>
      </c>
    </row>
    <row r="101" spans="1:17">
      <c r="A101" s="4" t="s">
        <v>139</v>
      </c>
      <c r="B101" s="5">
        <v>76.52</v>
      </c>
      <c r="E101" s="1">
        <v>1.88</v>
      </c>
      <c r="F101" s="1">
        <v>2.21</v>
      </c>
      <c r="K101" s="28" t="s">
        <v>990</v>
      </c>
      <c r="L101" t="str">
        <f t="shared" si="1"/>
        <v>MP4_MI_10b</v>
      </c>
      <c r="M101" s="5">
        <v>76.52</v>
      </c>
      <c r="N101" s="4" t="s">
        <v>149</v>
      </c>
      <c r="O101" s="4" t="s">
        <v>149</v>
      </c>
      <c r="P101" s="1">
        <v>1.88</v>
      </c>
      <c r="Q101" s="1">
        <v>2.21</v>
      </c>
    </row>
    <row r="102" spans="1:17">
      <c r="A102" s="4" t="s">
        <v>140</v>
      </c>
      <c r="B102" s="5" t="s">
        <v>149</v>
      </c>
      <c r="E102" s="1" t="s">
        <v>149</v>
      </c>
      <c r="F102" s="1" t="s">
        <v>149</v>
      </c>
      <c r="K102" s="28" t="s">
        <v>993</v>
      </c>
      <c r="L102" t="str">
        <f t="shared" si="1"/>
        <v>MP4_MI_12</v>
      </c>
      <c r="M102" s="5" t="s">
        <v>149</v>
      </c>
      <c r="N102" s="4" t="s">
        <v>149</v>
      </c>
      <c r="O102" s="4" t="s">
        <v>149</v>
      </c>
      <c r="P102" s="1" t="s">
        <v>149</v>
      </c>
      <c r="Q102" s="1" t="s">
        <v>149</v>
      </c>
    </row>
    <row r="103" spans="1:17">
      <c r="A103" s="4" t="s">
        <v>147</v>
      </c>
      <c r="B103" s="5">
        <v>4.4000000000000004</v>
      </c>
      <c r="E103" s="1">
        <v>1.98</v>
      </c>
      <c r="F103" s="1">
        <v>3.06</v>
      </c>
      <c r="K103" s="28" t="s">
        <v>1018</v>
      </c>
      <c r="L103" t="str">
        <f t="shared" si="1"/>
        <v>MP4_MI_16</v>
      </c>
      <c r="M103" s="5">
        <v>4.4000000000000004</v>
      </c>
      <c r="N103" s="4" t="s">
        <v>149</v>
      </c>
      <c r="O103" s="4" t="s">
        <v>149</v>
      </c>
      <c r="P103" s="1">
        <v>1.98</v>
      </c>
      <c r="Q103" s="1">
        <v>3.06</v>
      </c>
    </row>
    <row r="104" spans="1:17">
      <c r="A104" s="11" t="s">
        <v>147</v>
      </c>
      <c r="B104" s="12">
        <v>4.4000000000000004</v>
      </c>
      <c r="C104" s="11"/>
      <c r="D104" s="11"/>
      <c r="E104" s="13">
        <v>1.98</v>
      </c>
      <c r="F104" s="13">
        <v>3.06</v>
      </c>
      <c r="K104" s="28" t="s">
        <v>701</v>
      </c>
      <c r="L104" t="str">
        <f t="shared" si="1"/>
        <v>MP4_MI_16</v>
      </c>
      <c r="M104" s="12">
        <v>4.4000000000000004</v>
      </c>
      <c r="N104" s="4" t="s">
        <v>149</v>
      </c>
      <c r="O104" s="4" t="s">
        <v>149</v>
      </c>
      <c r="P104" s="13">
        <v>1.98</v>
      </c>
      <c r="Q104" s="13">
        <v>3.06</v>
      </c>
    </row>
    <row r="105" spans="1:17">
      <c r="A105" s="4" t="s">
        <v>146</v>
      </c>
      <c r="B105" s="5">
        <v>41.13</v>
      </c>
      <c r="E105" s="1">
        <v>1.95</v>
      </c>
      <c r="F105" s="1">
        <v>2.4700000000000002</v>
      </c>
      <c r="K105" s="28" t="s">
        <v>1015</v>
      </c>
      <c r="L105" t="str">
        <f t="shared" si="1"/>
        <v>MP4_MI_18</v>
      </c>
      <c r="M105" s="5">
        <v>41.13</v>
      </c>
      <c r="N105" s="4" t="s">
        <v>149</v>
      </c>
      <c r="O105" s="4" t="s">
        <v>149</v>
      </c>
      <c r="P105" s="1">
        <v>1.95</v>
      </c>
      <c r="Q105" s="1">
        <v>2.4700000000000002</v>
      </c>
    </row>
    <row r="106" spans="1:17">
      <c r="A106" s="4" t="s">
        <v>143</v>
      </c>
      <c r="B106" s="5">
        <v>111.98</v>
      </c>
      <c r="E106" s="1">
        <v>1.92</v>
      </c>
      <c r="F106" s="1">
        <v>2.41</v>
      </c>
      <c r="K106" s="28" t="s">
        <v>1005</v>
      </c>
      <c r="L106" t="str">
        <f t="shared" si="1"/>
        <v>MP4_MI_22_60deg</v>
      </c>
      <c r="M106" s="5">
        <v>111.98</v>
      </c>
      <c r="N106" s="4" t="s">
        <v>149</v>
      </c>
      <c r="O106" s="4" t="s">
        <v>149</v>
      </c>
      <c r="P106" s="1">
        <v>1.92</v>
      </c>
      <c r="Q106" s="1">
        <v>2.41</v>
      </c>
    </row>
    <row r="107" spans="1:17">
      <c r="A107" s="8" t="s">
        <v>479</v>
      </c>
      <c r="B107" s="9">
        <v>111.98</v>
      </c>
      <c r="C107" s="8"/>
      <c r="D107" s="8"/>
      <c r="E107" s="3">
        <v>1.92</v>
      </c>
      <c r="F107" s="3">
        <v>2.41</v>
      </c>
      <c r="K107" s="28" t="s">
        <v>1002</v>
      </c>
      <c r="L107" t="str">
        <f t="shared" si="1"/>
        <v>MP4_MI_22</v>
      </c>
      <c r="M107" s="9">
        <v>111.98</v>
      </c>
      <c r="N107" s="4" t="s">
        <v>149</v>
      </c>
      <c r="O107" s="4" t="s">
        <v>149</v>
      </c>
      <c r="P107" s="3">
        <v>1.92</v>
      </c>
      <c r="Q107" s="3">
        <v>2.41</v>
      </c>
    </row>
    <row r="108" spans="1:17">
      <c r="A108" s="4" t="s">
        <v>142</v>
      </c>
      <c r="B108" s="5">
        <v>34.35</v>
      </c>
      <c r="E108" s="1">
        <v>1.88</v>
      </c>
      <c r="F108" s="1">
        <v>2.17</v>
      </c>
      <c r="K108" s="28" t="s">
        <v>996</v>
      </c>
      <c r="L108" t="str">
        <f t="shared" si="1"/>
        <v>MP4_MI_24</v>
      </c>
      <c r="M108" s="5">
        <v>34.35</v>
      </c>
      <c r="N108" s="4" t="s">
        <v>149</v>
      </c>
      <c r="O108" s="4" t="s">
        <v>149</v>
      </c>
      <c r="P108" s="1">
        <v>1.88</v>
      </c>
      <c r="Q108" s="1">
        <v>2.17</v>
      </c>
    </row>
    <row r="109" spans="1:17">
      <c r="A109" s="4" t="s">
        <v>153</v>
      </c>
      <c r="B109" s="5">
        <v>21.34</v>
      </c>
      <c r="E109" s="1">
        <v>1.87</v>
      </c>
      <c r="F109" s="1">
        <v>2.35</v>
      </c>
      <c r="K109" s="28" t="s">
        <v>1038</v>
      </c>
      <c r="L109" t="str">
        <f t="shared" si="1"/>
        <v>MP4_MI_28</v>
      </c>
      <c r="M109" s="5">
        <v>21.34</v>
      </c>
      <c r="N109" s="4" t="s">
        <v>149</v>
      </c>
      <c r="O109" s="4" t="s">
        <v>149</v>
      </c>
      <c r="P109" s="1">
        <v>1.87</v>
      </c>
      <c r="Q109" s="1">
        <v>2.35</v>
      </c>
    </row>
    <row r="110" spans="1:17">
      <c r="A110" s="4" t="s">
        <v>137</v>
      </c>
      <c r="B110" s="5">
        <v>196.53</v>
      </c>
      <c r="E110" s="1">
        <v>1.9</v>
      </c>
      <c r="F110" s="1">
        <v>2.25</v>
      </c>
      <c r="K110" s="28" t="s">
        <v>984</v>
      </c>
      <c r="L110" t="str">
        <f t="shared" si="1"/>
        <v>MP4_MI_3</v>
      </c>
      <c r="M110" s="5">
        <v>196.53</v>
      </c>
      <c r="N110" s="4" t="s">
        <v>149</v>
      </c>
      <c r="O110" s="4" t="s">
        <v>149</v>
      </c>
      <c r="P110" s="1">
        <v>1.9</v>
      </c>
      <c r="Q110" s="1">
        <v>2.25</v>
      </c>
    </row>
    <row r="111" spans="1:17">
      <c r="A111" s="11" t="s">
        <v>137</v>
      </c>
      <c r="B111" s="12">
        <v>196.53</v>
      </c>
      <c r="C111" s="11"/>
      <c r="D111" s="11"/>
      <c r="E111" s="13">
        <v>1.9</v>
      </c>
      <c r="F111" s="13">
        <v>2.25</v>
      </c>
      <c r="K111" s="28" t="s">
        <v>698</v>
      </c>
      <c r="L111" t="str">
        <f t="shared" si="1"/>
        <v>MP4_MI_3</v>
      </c>
      <c r="M111" s="12">
        <v>196.53</v>
      </c>
      <c r="N111" s="4" t="s">
        <v>149</v>
      </c>
      <c r="O111" s="4" t="s">
        <v>149</v>
      </c>
      <c r="P111" s="13">
        <v>1.9</v>
      </c>
      <c r="Q111" s="13">
        <v>2.25</v>
      </c>
    </row>
    <row r="112" spans="1:17">
      <c r="A112" s="4" t="s">
        <v>152</v>
      </c>
      <c r="B112" s="5">
        <v>26.11</v>
      </c>
      <c r="E112" s="1">
        <v>1.9</v>
      </c>
      <c r="F112" s="1">
        <v>2.97</v>
      </c>
      <c r="K112" s="28" t="s">
        <v>1035</v>
      </c>
      <c r="L112" t="str">
        <f t="shared" si="1"/>
        <v>MP4_MI_30</v>
      </c>
      <c r="M112" s="5">
        <v>26.11</v>
      </c>
      <c r="N112" s="4" t="s">
        <v>149</v>
      </c>
      <c r="O112" s="4" t="s">
        <v>149</v>
      </c>
      <c r="P112" s="1">
        <v>1.9</v>
      </c>
      <c r="Q112" s="1">
        <v>2.97</v>
      </c>
    </row>
    <row r="113" spans="1:17">
      <c r="A113" s="4" t="s">
        <v>157</v>
      </c>
      <c r="B113" s="5">
        <v>178.16</v>
      </c>
      <c r="E113" s="1">
        <v>1.89</v>
      </c>
      <c r="F113" s="1">
        <v>2.74</v>
      </c>
      <c r="K113" s="28" t="s">
        <v>1062</v>
      </c>
      <c r="L113" t="str">
        <f t="shared" si="1"/>
        <v>MP4_MI_34_bc</v>
      </c>
      <c r="M113" s="5">
        <v>178.16</v>
      </c>
      <c r="N113" s="4" t="s">
        <v>149</v>
      </c>
      <c r="O113" s="4" t="s">
        <v>149</v>
      </c>
      <c r="P113" s="1">
        <v>1.89</v>
      </c>
      <c r="Q113" s="1">
        <v>2.74</v>
      </c>
    </row>
    <row r="114" spans="1:17">
      <c r="A114" s="4" t="s">
        <v>480</v>
      </c>
      <c r="B114" s="5">
        <v>178.16</v>
      </c>
      <c r="E114" s="1">
        <v>1.89</v>
      </c>
      <c r="F114" s="1">
        <v>2.74</v>
      </c>
      <c r="K114" s="28" t="s">
        <v>1059</v>
      </c>
      <c r="L114" t="str">
        <f t="shared" si="1"/>
        <v>MP4_MI_34</v>
      </c>
      <c r="M114" s="5">
        <v>178.16</v>
      </c>
      <c r="N114" s="4" t="s">
        <v>149</v>
      </c>
      <c r="O114" s="4" t="s">
        <v>149</v>
      </c>
      <c r="P114" s="1">
        <v>1.89</v>
      </c>
      <c r="Q114" s="1">
        <v>2.74</v>
      </c>
    </row>
    <row r="115" spans="1:17">
      <c r="A115" s="4" t="s">
        <v>156</v>
      </c>
      <c r="B115" s="5">
        <v>49.32</v>
      </c>
      <c r="E115" s="1">
        <v>1.98</v>
      </c>
      <c r="F115" s="1">
        <v>4.72</v>
      </c>
      <c r="K115" s="28" t="s">
        <v>1053</v>
      </c>
      <c r="L115" t="str">
        <f t="shared" si="1"/>
        <v>MP4_MI_36</v>
      </c>
      <c r="M115" s="5">
        <v>49.32</v>
      </c>
      <c r="N115" s="4" t="s">
        <v>149</v>
      </c>
      <c r="O115" s="4" t="s">
        <v>149</v>
      </c>
      <c r="P115" s="1">
        <v>1.98</v>
      </c>
      <c r="Q115" s="1">
        <v>4.72</v>
      </c>
    </row>
    <row r="116" spans="1:17">
      <c r="A116" s="4" t="s">
        <v>167</v>
      </c>
      <c r="B116" s="5">
        <v>3.03</v>
      </c>
      <c r="E116" s="1">
        <v>2.88</v>
      </c>
      <c r="F116" s="1">
        <v>-1.9</v>
      </c>
      <c r="K116" s="28" t="s">
        <v>1090</v>
      </c>
      <c r="L116" t="str">
        <f t="shared" si="1"/>
        <v>MP4_MI_40</v>
      </c>
      <c r="M116" s="5">
        <v>3.03</v>
      </c>
      <c r="N116" s="4" t="s">
        <v>149</v>
      </c>
      <c r="O116" s="4" t="s">
        <v>149</v>
      </c>
      <c r="P116" s="1">
        <v>2.88</v>
      </c>
      <c r="Q116" s="1">
        <v>-1.9</v>
      </c>
    </row>
    <row r="117" spans="1:17">
      <c r="A117" s="4" t="s">
        <v>166</v>
      </c>
      <c r="B117" s="5">
        <v>2.66</v>
      </c>
      <c r="E117" s="1">
        <v>1.92</v>
      </c>
      <c r="F117" s="1">
        <v>6.28</v>
      </c>
      <c r="K117" s="28" t="s">
        <v>1087</v>
      </c>
      <c r="L117" t="str">
        <f t="shared" si="1"/>
        <v>MP4_MI_42</v>
      </c>
      <c r="M117" s="5">
        <v>2.66</v>
      </c>
      <c r="N117" s="4" t="s">
        <v>149</v>
      </c>
      <c r="O117" s="4" t="s">
        <v>149</v>
      </c>
      <c r="P117" s="1">
        <v>1.92</v>
      </c>
      <c r="Q117" s="1">
        <v>6.28</v>
      </c>
    </row>
    <row r="118" spans="1:17">
      <c r="A118" s="4" t="s">
        <v>163</v>
      </c>
      <c r="B118" s="5">
        <v>5.24</v>
      </c>
      <c r="E118" s="1">
        <v>1.74</v>
      </c>
      <c r="F118" s="1">
        <v>1.44</v>
      </c>
      <c r="K118" s="28" t="s">
        <v>1078</v>
      </c>
      <c r="L118" t="str">
        <f t="shared" si="1"/>
        <v>MP4_MI_46</v>
      </c>
      <c r="M118" s="5">
        <v>5.24</v>
      </c>
      <c r="N118" s="4" t="s">
        <v>149</v>
      </c>
      <c r="O118" s="4" t="s">
        <v>149</v>
      </c>
      <c r="P118" s="1">
        <v>1.74</v>
      </c>
      <c r="Q118" s="1">
        <v>1.44</v>
      </c>
    </row>
    <row r="119" spans="1:17">
      <c r="A119" s="4" t="s">
        <v>162</v>
      </c>
      <c r="B119" s="5">
        <v>10.67</v>
      </c>
      <c r="E119" s="1">
        <v>1.76</v>
      </c>
      <c r="F119" s="1">
        <v>0.99</v>
      </c>
      <c r="K119" s="28" t="s">
        <v>1075</v>
      </c>
      <c r="L119" t="str">
        <f t="shared" si="1"/>
        <v>MP4_MI_48</v>
      </c>
      <c r="M119" s="5">
        <v>10.67</v>
      </c>
      <c r="N119" s="4" t="s">
        <v>149</v>
      </c>
      <c r="O119" s="4" t="s">
        <v>149</v>
      </c>
      <c r="P119" s="1">
        <v>1.76</v>
      </c>
      <c r="Q119" s="1">
        <v>0.99</v>
      </c>
    </row>
    <row r="120" spans="1:17">
      <c r="A120" s="17" t="s">
        <v>162</v>
      </c>
      <c r="B120" s="18">
        <v>10.67</v>
      </c>
      <c r="C120" s="17"/>
      <c r="D120" s="17"/>
      <c r="E120" s="19">
        <v>1.76</v>
      </c>
      <c r="F120" s="19">
        <v>0.99</v>
      </c>
      <c r="K120" s="28" t="s">
        <v>713</v>
      </c>
      <c r="L120" t="str">
        <f t="shared" si="1"/>
        <v>MP4_MI_48</v>
      </c>
      <c r="M120" s="18">
        <v>10.67</v>
      </c>
      <c r="N120" s="4" t="s">
        <v>149</v>
      </c>
      <c r="O120" s="4" t="s">
        <v>149</v>
      </c>
      <c r="P120" s="19">
        <v>1.76</v>
      </c>
      <c r="Q120" s="19">
        <v>0.99</v>
      </c>
    </row>
    <row r="121" spans="1:17">
      <c r="A121" s="4" t="s">
        <v>136</v>
      </c>
      <c r="B121" s="5">
        <v>30.24</v>
      </c>
      <c r="E121" s="1">
        <v>1.92</v>
      </c>
      <c r="F121" s="1">
        <v>1.89</v>
      </c>
      <c r="K121" s="28" t="s">
        <v>981</v>
      </c>
      <c r="L121" t="str">
        <f t="shared" si="1"/>
        <v>MP4_MI_5</v>
      </c>
      <c r="M121" s="5">
        <v>30.24</v>
      </c>
      <c r="N121" s="4" t="s">
        <v>149</v>
      </c>
      <c r="O121" s="4" t="s">
        <v>149</v>
      </c>
      <c r="P121" s="1">
        <v>1.92</v>
      </c>
      <c r="Q121" s="1">
        <v>1.89</v>
      </c>
    </row>
    <row r="122" spans="1:17">
      <c r="A122" s="4" t="s">
        <v>159</v>
      </c>
      <c r="B122" s="5">
        <v>25.85</v>
      </c>
      <c r="E122" s="1">
        <v>1.82</v>
      </c>
      <c r="F122" s="1">
        <v>2.0099999999999998</v>
      </c>
      <c r="K122" s="28" t="s">
        <v>1066</v>
      </c>
      <c r="L122" t="str">
        <f t="shared" si="1"/>
        <v>MP4_MI_52</v>
      </c>
      <c r="M122" s="5">
        <v>25.85</v>
      </c>
      <c r="N122" s="4" t="s">
        <v>149</v>
      </c>
      <c r="O122" s="4" t="s">
        <v>149</v>
      </c>
      <c r="P122" s="1">
        <v>1.82</v>
      </c>
      <c r="Q122" s="1">
        <v>2.0099999999999998</v>
      </c>
    </row>
    <row r="123" spans="1:17">
      <c r="A123" s="17" t="s">
        <v>159</v>
      </c>
      <c r="B123" s="18">
        <v>25.85</v>
      </c>
      <c r="C123" s="17"/>
      <c r="D123" s="17"/>
      <c r="E123" s="19">
        <v>1.82</v>
      </c>
      <c r="F123" s="19">
        <v>2.0099999999999998</v>
      </c>
      <c r="K123" s="28" t="s">
        <v>711</v>
      </c>
      <c r="L123" t="str">
        <f t="shared" si="1"/>
        <v>MP4_MI_52</v>
      </c>
      <c r="M123" s="18">
        <v>25.85</v>
      </c>
      <c r="N123" s="4" t="s">
        <v>149</v>
      </c>
      <c r="O123" s="4" t="s">
        <v>149</v>
      </c>
      <c r="P123" s="19">
        <v>1.82</v>
      </c>
      <c r="Q123" s="19">
        <v>2.0099999999999998</v>
      </c>
    </row>
    <row r="124" spans="1:17">
      <c r="A124" s="4" t="s">
        <v>158</v>
      </c>
      <c r="B124" s="5">
        <v>12.99</v>
      </c>
      <c r="E124" s="1">
        <v>1.84</v>
      </c>
      <c r="F124" s="1">
        <v>1.36</v>
      </c>
      <c r="K124" s="28" t="s">
        <v>1056</v>
      </c>
      <c r="L124" t="str">
        <f t="shared" si="1"/>
        <v>MP4_MI_54</v>
      </c>
      <c r="M124" s="5">
        <v>12.99</v>
      </c>
      <c r="N124" s="4" t="s">
        <v>149</v>
      </c>
      <c r="O124" s="4" t="s">
        <v>149</v>
      </c>
      <c r="P124" s="1">
        <v>1.84</v>
      </c>
      <c r="Q124" s="1">
        <v>1.36</v>
      </c>
    </row>
    <row r="125" spans="1:17">
      <c r="A125" s="4" t="s">
        <v>171</v>
      </c>
      <c r="B125" s="5">
        <v>5.63</v>
      </c>
      <c r="E125" s="1">
        <v>1.69</v>
      </c>
      <c r="F125" s="1">
        <v>-4.4000000000000004</v>
      </c>
      <c r="K125" s="28" t="s">
        <v>1102</v>
      </c>
      <c r="L125" t="str">
        <f t="shared" si="1"/>
        <v>MP4_MI_58</v>
      </c>
      <c r="M125" s="5">
        <v>5.63</v>
      </c>
      <c r="N125" s="4" t="s">
        <v>149</v>
      </c>
      <c r="O125" s="4" t="s">
        <v>149</v>
      </c>
      <c r="P125" s="1">
        <v>1.69</v>
      </c>
      <c r="Q125" s="1">
        <v>-4.4000000000000004</v>
      </c>
    </row>
    <row r="126" spans="1:17">
      <c r="A126" s="4" t="s">
        <v>170</v>
      </c>
      <c r="B126" s="5">
        <v>28.06</v>
      </c>
      <c r="E126" s="1">
        <v>1.87</v>
      </c>
      <c r="F126" s="1">
        <v>2.61</v>
      </c>
      <c r="K126" s="28" t="s">
        <v>1099</v>
      </c>
      <c r="L126" t="str">
        <f t="shared" si="1"/>
        <v>MP4_MI_60</v>
      </c>
      <c r="M126" s="5">
        <v>28.06</v>
      </c>
      <c r="N126" s="4" t="s">
        <v>149</v>
      </c>
      <c r="O126" s="4" t="s">
        <v>149</v>
      </c>
      <c r="P126" s="1">
        <v>1.87</v>
      </c>
      <c r="Q126" s="1">
        <v>2.61</v>
      </c>
    </row>
    <row r="127" spans="1:17">
      <c r="A127" s="4" t="s">
        <v>175</v>
      </c>
      <c r="B127" s="5">
        <v>139.88999999999999</v>
      </c>
      <c r="E127" s="1">
        <v>1.89</v>
      </c>
      <c r="F127" s="1">
        <v>2.31</v>
      </c>
      <c r="K127" s="28" t="s">
        <v>1123</v>
      </c>
      <c r="L127" t="str">
        <f t="shared" si="1"/>
        <v>MP4_MI_64</v>
      </c>
      <c r="M127" s="5">
        <v>139.88999999999999</v>
      </c>
      <c r="N127" s="4" t="s">
        <v>149</v>
      </c>
      <c r="O127" s="4" t="s">
        <v>149</v>
      </c>
      <c r="P127" s="1">
        <v>1.89</v>
      </c>
      <c r="Q127" s="1">
        <v>2.31</v>
      </c>
    </row>
    <row r="128" spans="1:17">
      <c r="A128" s="4" t="s">
        <v>174</v>
      </c>
      <c r="B128" s="5">
        <v>130.97999999999999</v>
      </c>
      <c r="E128" s="1">
        <v>1.88</v>
      </c>
      <c r="F128" s="1">
        <v>1.96</v>
      </c>
      <c r="K128" s="28" t="s">
        <v>1117</v>
      </c>
      <c r="L128" t="str">
        <f t="shared" si="1"/>
        <v>MP4_MI_66</v>
      </c>
      <c r="M128" s="5">
        <v>130.97999999999999</v>
      </c>
      <c r="N128" s="4" t="s">
        <v>149</v>
      </c>
      <c r="O128" s="4" t="s">
        <v>149</v>
      </c>
      <c r="P128" s="1">
        <v>1.88</v>
      </c>
      <c r="Q128" s="1">
        <v>1.96</v>
      </c>
    </row>
    <row r="129" spans="1:17">
      <c r="A129" s="17" t="s">
        <v>174</v>
      </c>
      <c r="B129" s="18">
        <v>130.97999999999999</v>
      </c>
      <c r="C129" s="17"/>
      <c r="D129" s="17"/>
      <c r="E129" s="19">
        <v>1.88</v>
      </c>
      <c r="F129" s="19">
        <v>1.96</v>
      </c>
      <c r="K129" s="28" t="s">
        <v>718</v>
      </c>
      <c r="L129" t="str">
        <f t="shared" si="1"/>
        <v>MP4_MI_66</v>
      </c>
      <c r="M129" s="18">
        <v>130.97999999999999</v>
      </c>
      <c r="N129" s="4" t="s">
        <v>149</v>
      </c>
      <c r="O129" s="4" t="s">
        <v>149</v>
      </c>
      <c r="P129" s="19">
        <v>1.88</v>
      </c>
      <c r="Q129" s="19">
        <v>1.96</v>
      </c>
    </row>
    <row r="130" spans="1:17">
      <c r="A130" s="4" t="s">
        <v>185</v>
      </c>
      <c r="B130" s="5">
        <v>3.76</v>
      </c>
      <c r="E130" s="1">
        <v>1.18</v>
      </c>
      <c r="F130" s="1">
        <v>5.79</v>
      </c>
      <c r="K130" s="28" t="s">
        <v>1156</v>
      </c>
      <c r="L130" t="str">
        <f t="shared" si="1"/>
        <v>MP4_MI_70</v>
      </c>
      <c r="M130" s="5">
        <v>3.76</v>
      </c>
      <c r="N130" s="4" t="s">
        <v>149</v>
      </c>
      <c r="O130" s="4" t="s">
        <v>149</v>
      </c>
      <c r="P130" s="1">
        <v>1.18</v>
      </c>
      <c r="Q130" s="1">
        <v>5.79</v>
      </c>
    </row>
    <row r="131" spans="1:17">
      <c r="A131" s="4" t="s">
        <v>184</v>
      </c>
      <c r="B131" s="5">
        <v>6.01</v>
      </c>
      <c r="E131" s="1">
        <v>1.45</v>
      </c>
      <c r="F131" s="1">
        <v>1.23</v>
      </c>
      <c r="K131" s="28" t="s">
        <v>1153</v>
      </c>
      <c r="L131" t="str">
        <f t="shared" ref="L131:L195" si="2">LEFT(K131,LEN(K131)-6)</f>
        <v>MP4_MI_72</v>
      </c>
      <c r="M131" s="5">
        <v>6.01</v>
      </c>
      <c r="N131" s="4" t="s">
        <v>149</v>
      </c>
      <c r="O131" s="4" t="s">
        <v>149</v>
      </c>
      <c r="P131" s="1">
        <v>1.45</v>
      </c>
      <c r="Q131" s="1">
        <v>1.23</v>
      </c>
    </row>
    <row r="132" spans="1:17">
      <c r="A132" s="4" t="s">
        <v>181</v>
      </c>
      <c r="B132" s="5">
        <v>1.65</v>
      </c>
      <c r="E132" s="1">
        <v>2.02</v>
      </c>
      <c r="F132" s="1">
        <v>-0.74</v>
      </c>
      <c r="K132" s="28" t="s">
        <v>1141</v>
      </c>
      <c r="L132" t="str">
        <f t="shared" si="2"/>
        <v>MP4_MI_76</v>
      </c>
      <c r="M132" s="5">
        <v>1.65</v>
      </c>
      <c r="N132" s="4" t="s">
        <v>149</v>
      </c>
      <c r="O132" s="4" t="s">
        <v>149</v>
      </c>
      <c r="P132" s="1">
        <v>2.02</v>
      </c>
      <c r="Q132" s="1">
        <v>-0.74</v>
      </c>
    </row>
    <row r="133" spans="1:17">
      <c r="A133" s="4" t="s">
        <v>180</v>
      </c>
      <c r="B133" s="5">
        <v>4.9800000000000004</v>
      </c>
      <c r="E133" s="1">
        <v>1.81</v>
      </c>
      <c r="F133" s="1">
        <v>-19.47</v>
      </c>
      <c r="K133" s="28" t="s">
        <v>1138</v>
      </c>
      <c r="L133" t="str">
        <f t="shared" si="2"/>
        <v>MP4_MI_78</v>
      </c>
      <c r="M133" s="5">
        <v>4.9800000000000004</v>
      </c>
      <c r="N133" s="4" t="s">
        <v>149</v>
      </c>
      <c r="O133" s="4" t="s">
        <v>149</v>
      </c>
      <c r="P133" s="1">
        <v>1.81</v>
      </c>
      <c r="Q133" s="1">
        <v>-19.47</v>
      </c>
    </row>
    <row r="134" spans="1:17">
      <c r="A134" s="4" t="s">
        <v>177</v>
      </c>
      <c r="B134" s="5">
        <v>23.52</v>
      </c>
      <c r="E134" s="1">
        <v>1.9</v>
      </c>
      <c r="F134" s="1">
        <v>2.62</v>
      </c>
      <c r="K134" s="28" t="s">
        <v>1126</v>
      </c>
      <c r="L134" t="str">
        <f t="shared" si="2"/>
        <v>MP4_MI_81</v>
      </c>
      <c r="M134" s="5">
        <v>23.52</v>
      </c>
      <c r="N134" s="4" t="s">
        <v>149</v>
      </c>
      <c r="O134" s="4" t="s">
        <v>149</v>
      </c>
      <c r="P134" s="1">
        <v>1.9</v>
      </c>
      <c r="Q134" s="1">
        <v>2.62</v>
      </c>
    </row>
    <row r="135" spans="1:17">
      <c r="A135" s="4" t="s">
        <v>176</v>
      </c>
      <c r="B135" s="5">
        <v>9.39</v>
      </c>
      <c r="E135" s="1">
        <v>2.04</v>
      </c>
      <c r="F135" s="1">
        <v>2.4700000000000002</v>
      </c>
      <c r="K135" s="28" t="s">
        <v>1120</v>
      </c>
      <c r="L135" t="str">
        <f t="shared" si="2"/>
        <v>MP4_MI_84</v>
      </c>
      <c r="M135" s="5">
        <v>9.39</v>
      </c>
      <c r="N135" s="4" t="s">
        <v>149</v>
      </c>
      <c r="O135" s="4" t="s">
        <v>149</v>
      </c>
      <c r="P135" s="1">
        <v>2.04</v>
      </c>
      <c r="Q135" s="1">
        <v>2.4700000000000002</v>
      </c>
    </row>
    <row r="136" spans="1:17">
      <c r="A136" s="4" t="s">
        <v>138</v>
      </c>
      <c r="B136" s="5">
        <v>105.9</v>
      </c>
      <c r="E136" s="1">
        <v>1.8</v>
      </c>
      <c r="F136" s="1">
        <v>1.67</v>
      </c>
      <c r="K136" s="28" t="s">
        <v>987</v>
      </c>
      <c r="L136" t="str">
        <f t="shared" si="2"/>
        <v>MP4_NP_16</v>
      </c>
      <c r="M136" s="5">
        <v>105.9</v>
      </c>
      <c r="N136" s="4" t="s">
        <v>149</v>
      </c>
      <c r="O136" s="4" t="s">
        <v>149</v>
      </c>
      <c r="P136" s="1">
        <v>1.8</v>
      </c>
      <c r="Q136" s="1">
        <v>1.67</v>
      </c>
    </row>
    <row r="137" spans="1:17">
      <c r="A137" s="4" t="s">
        <v>145</v>
      </c>
      <c r="B137" s="5">
        <v>38.22</v>
      </c>
      <c r="E137" s="1">
        <v>1.57</v>
      </c>
      <c r="F137" s="1">
        <v>1.23</v>
      </c>
      <c r="K137" s="28" t="s">
        <v>1012</v>
      </c>
      <c r="L137" t="str">
        <f t="shared" si="2"/>
        <v>MP4_NP_18</v>
      </c>
      <c r="M137" s="5">
        <v>38.22</v>
      </c>
      <c r="N137" s="4" t="s">
        <v>149</v>
      </c>
      <c r="O137" s="4" t="s">
        <v>149</v>
      </c>
      <c r="P137" s="1">
        <v>1.57</v>
      </c>
      <c r="Q137" s="1">
        <v>1.23</v>
      </c>
    </row>
    <row r="138" spans="1:17">
      <c r="A138" s="4" t="s">
        <v>135</v>
      </c>
      <c r="B138" s="5">
        <v>171.16</v>
      </c>
      <c r="E138" s="1">
        <v>1.74</v>
      </c>
      <c r="F138" s="1">
        <v>1.4</v>
      </c>
      <c r="K138" s="28" t="s">
        <v>978</v>
      </c>
      <c r="L138" t="str">
        <f t="shared" si="2"/>
        <v>MP4_NP_2</v>
      </c>
      <c r="M138" s="5">
        <v>171.16</v>
      </c>
      <c r="N138" s="4" t="s">
        <v>149</v>
      </c>
      <c r="O138" s="4" t="s">
        <v>149</v>
      </c>
      <c r="P138" s="1">
        <v>1.74</v>
      </c>
      <c r="Q138" s="1">
        <v>1.4</v>
      </c>
    </row>
    <row r="139" spans="1:17">
      <c r="A139" s="4" t="s">
        <v>144</v>
      </c>
      <c r="B139" s="5">
        <v>61.24</v>
      </c>
      <c r="E139" s="1">
        <v>1.84</v>
      </c>
      <c r="F139" s="1">
        <v>2.84</v>
      </c>
      <c r="K139" s="28" t="s">
        <v>1009</v>
      </c>
      <c r="L139" t="str">
        <f t="shared" si="2"/>
        <v>MP4_NP_24</v>
      </c>
      <c r="M139" s="5">
        <v>61.24</v>
      </c>
      <c r="N139" s="4" t="s">
        <v>149</v>
      </c>
      <c r="O139" s="4" t="s">
        <v>149</v>
      </c>
      <c r="P139" s="1">
        <v>1.84</v>
      </c>
      <c r="Q139" s="1">
        <v>2.84</v>
      </c>
    </row>
    <row r="140" spans="1:17">
      <c r="A140" s="4" t="s">
        <v>151</v>
      </c>
      <c r="B140" s="5">
        <v>107.4</v>
      </c>
      <c r="E140" s="1">
        <v>1.83</v>
      </c>
      <c r="F140" s="1">
        <v>1.73</v>
      </c>
      <c r="K140" s="28" t="s">
        <v>1032</v>
      </c>
      <c r="L140" t="str">
        <f t="shared" si="2"/>
        <v>MP4_NP_26</v>
      </c>
      <c r="M140" s="5">
        <v>107.4</v>
      </c>
      <c r="N140" s="4" t="s">
        <v>149</v>
      </c>
      <c r="O140" s="4" t="s">
        <v>149</v>
      </c>
      <c r="P140" s="1">
        <v>1.83</v>
      </c>
      <c r="Q140" s="1">
        <v>1.73</v>
      </c>
    </row>
    <row r="141" spans="1:17">
      <c r="A141" s="4" t="s">
        <v>150</v>
      </c>
      <c r="B141" s="5">
        <v>103.5</v>
      </c>
      <c r="E141" s="1">
        <v>1.82</v>
      </c>
      <c r="F141" s="1">
        <v>2.0299999999999998</v>
      </c>
      <c r="K141" s="28" t="s">
        <v>1024</v>
      </c>
      <c r="L141" t="str">
        <f t="shared" si="2"/>
        <v>MP4_NP_30_32</v>
      </c>
      <c r="M141" s="5">
        <v>144.9</v>
      </c>
      <c r="N141" s="4" t="s">
        <v>149</v>
      </c>
      <c r="O141" s="4" t="s">
        <v>149</v>
      </c>
      <c r="P141" s="1">
        <v>1.81</v>
      </c>
      <c r="Q141" s="1">
        <v>1.72</v>
      </c>
    </row>
    <row r="142" spans="1:17">
      <c r="A142" s="17" t="s">
        <v>150</v>
      </c>
      <c r="B142" s="18">
        <v>103.5</v>
      </c>
      <c r="C142" s="17"/>
      <c r="D142" s="17"/>
      <c r="E142" s="19">
        <v>1.82</v>
      </c>
      <c r="F142" s="19">
        <v>2.0299999999999998</v>
      </c>
      <c r="K142" s="28" t="s">
        <v>1021</v>
      </c>
      <c r="L142" t="str">
        <f t="shared" si="2"/>
        <v>MP4_NP_30</v>
      </c>
      <c r="M142" s="18">
        <v>103.5</v>
      </c>
      <c r="N142" s="4" t="s">
        <v>149</v>
      </c>
      <c r="O142" s="4" t="s">
        <v>149</v>
      </c>
      <c r="P142" s="19">
        <v>1.82</v>
      </c>
      <c r="Q142" s="19">
        <v>2.0299999999999998</v>
      </c>
    </row>
    <row r="143" spans="1:17">
      <c r="A143" s="4" t="s">
        <v>481</v>
      </c>
      <c r="B143" s="5">
        <v>144.9</v>
      </c>
      <c r="E143" s="1">
        <v>1.81</v>
      </c>
      <c r="F143" s="1">
        <v>1.72</v>
      </c>
      <c r="K143" s="28" t="s">
        <v>1028</v>
      </c>
      <c r="L143" t="str">
        <f t="shared" si="2"/>
        <v>MP4_NP_30_lib</v>
      </c>
      <c r="M143" s="18">
        <v>103.5</v>
      </c>
      <c r="N143" s="4" t="s">
        <v>149</v>
      </c>
      <c r="O143" s="4" t="s">
        <v>149</v>
      </c>
      <c r="P143" s="19">
        <v>1.82</v>
      </c>
      <c r="Q143" s="19">
        <v>2.0299999999999998</v>
      </c>
    </row>
    <row r="144" spans="1:17">
      <c r="A144" s="4" t="s">
        <v>482</v>
      </c>
      <c r="B144" s="5">
        <v>103.5</v>
      </c>
      <c r="E144" s="1">
        <v>1.82</v>
      </c>
      <c r="F144" s="1">
        <v>2.0299999999999998</v>
      </c>
      <c r="K144" s="28" t="s">
        <v>703</v>
      </c>
      <c r="L144" t="str">
        <f t="shared" si="2"/>
        <v>MP4_NP_30</v>
      </c>
      <c r="M144" s="5">
        <v>103.5</v>
      </c>
      <c r="N144" s="4" t="s">
        <v>149</v>
      </c>
      <c r="O144" s="4" t="s">
        <v>149</v>
      </c>
      <c r="P144" s="1">
        <v>1.82</v>
      </c>
      <c r="Q144" s="1">
        <v>2.0299999999999998</v>
      </c>
    </row>
    <row r="145" spans="1:17">
      <c r="A145" s="4" t="s">
        <v>155</v>
      </c>
      <c r="B145" s="5">
        <v>62.68</v>
      </c>
      <c r="E145" s="1">
        <v>1.89</v>
      </c>
      <c r="F145" s="1">
        <v>2.2599999999999998</v>
      </c>
      <c r="K145" s="28" t="s">
        <v>1050</v>
      </c>
      <c r="L145" t="str">
        <f t="shared" si="2"/>
        <v>MP4_NP_34_36</v>
      </c>
      <c r="M145" s="5">
        <v>64.56</v>
      </c>
      <c r="N145" s="4" t="s">
        <v>149</v>
      </c>
      <c r="O145" s="4" t="s">
        <v>149</v>
      </c>
      <c r="P145" s="1">
        <v>1.88</v>
      </c>
      <c r="Q145" s="1">
        <v>2.2599999999999998</v>
      </c>
    </row>
    <row r="146" spans="1:17">
      <c r="A146" s="17" t="s">
        <v>155</v>
      </c>
      <c r="B146" s="18">
        <v>62.68</v>
      </c>
      <c r="C146" s="17"/>
      <c r="D146" s="17"/>
      <c r="E146" s="19">
        <v>1.89</v>
      </c>
      <c r="F146" s="19">
        <v>2.2599999999999998</v>
      </c>
      <c r="K146" s="28" t="s">
        <v>1047</v>
      </c>
      <c r="L146" t="str">
        <f t="shared" si="2"/>
        <v>MP4_NP_34</v>
      </c>
      <c r="M146" s="18">
        <v>62.68</v>
      </c>
      <c r="N146" s="4" t="s">
        <v>149</v>
      </c>
      <c r="O146" s="4" t="s">
        <v>149</v>
      </c>
      <c r="P146" s="19">
        <v>1.89</v>
      </c>
      <c r="Q146" s="19">
        <v>2.2599999999999998</v>
      </c>
    </row>
    <row r="147" spans="1:17">
      <c r="A147" s="4" t="s">
        <v>214</v>
      </c>
      <c r="B147" s="5">
        <v>64.56</v>
      </c>
      <c r="E147" s="1">
        <v>1.88</v>
      </c>
      <c r="F147" s="1">
        <v>2.2599999999999998</v>
      </c>
      <c r="K147" s="28" t="s">
        <v>708</v>
      </c>
      <c r="L147" t="str">
        <f t="shared" si="2"/>
        <v>MP4_NP_34</v>
      </c>
      <c r="M147" s="18">
        <v>62.68</v>
      </c>
      <c r="N147" s="4" t="s">
        <v>149</v>
      </c>
      <c r="O147" s="4" t="s">
        <v>149</v>
      </c>
      <c r="P147" s="19">
        <v>1.89</v>
      </c>
      <c r="Q147" s="19">
        <v>2.2599999999999998</v>
      </c>
    </row>
    <row r="148" spans="1:17">
      <c r="A148" s="4" t="s">
        <v>154</v>
      </c>
      <c r="B148" s="5">
        <v>124.62</v>
      </c>
      <c r="E148" s="1">
        <v>1.89</v>
      </c>
      <c r="F148" s="1">
        <v>2.5099999999999998</v>
      </c>
      <c r="K148" s="28" t="s">
        <v>1044</v>
      </c>
      <c r="L148" t="str">
        <f t="shared" si="2"/>
        <v>MP4_NP_38_40</v>
      </c>
      <c r="M148" s="5">
        <v>134.97</v>
      </c>
      <c r="N148" s="4" t="s">
        <v>149</v>
      </c>
      <c r="O148" s="4" t="s">
        <v>149</v>
      </c>
      <c r="P148" s="1">
        <v>1.89</v>
      </c>
      <c r="Q148" s="1">
        <v>2.2400000000000002</v>
      </c>
    </row>
    <row r="149" spans="1:17">
      <c r="A149" s="17" t="s">
        <v>154</v>
      </c>
      <c r="B149" s="18">
        <v>124.62</v>
      </c>
      <c r="C149" s="17"/>
      <c r="D149" s="17"/>
      <c r="E149" s="19">
        <v>1.89</v>
      </c>
      <c r="F149" s="19">
        <v>2.5099999999999998</v>
      </c>
      <c r="K149" s="28" t="s">
        <v>1041</v>
      </c>
      <c r="L149" t="str">
        <f t="shared" si="2"/>
        <v>MP4_NP_38</v>
      </c>
      <c r="M149" s="18">
        <v>124.62</v>
      </c>
      <c r="N149" s="4" t="s">
        <v>149</v>
      </c>
      <c r="O149" s="4" t="s">
        <v>149</v>
      </c>
      <c r="P149" s="19">
        <v>1.89</v>
      </c>
      <c r="Q149" s="19">
        <v>2.5099999999999998</v>
      </c>
    </row>
    <row r="150" spans="1:17">
      <c r="A150" s="4" t="s">
        <v>483</v>
      </c>
      <c r="B150" s="5">
        <v>134.97</v>
      </c>
      <c r="E150" s="1">
        <v>1.89</v>
      </c>
      <c r="F150" s="1">
        <v>2.2400000000000002</v>
      </c>
      <c r="K150" s="28" t="s">
        <v>706</v>
      </c>
      <c r="L150" t="str">
        <f t="shared" si="2"/>
        <v>MP4_NP_38</v>
      </c>
      <c r="M150" s="18">
        <v>124.62</v>
      </c>
      <c r="N150" s="4" t="s">
        <v>149</v>
      </c>
      <c r="O150" s="4" t="s">
        <v>149</v>
      </c>
      <c r="P150" s="19">
        <v>1.89</v>
      </c>
      <c r="Q150" s="19">
        <v>2.5099999999999998</v>
      </c>
    </row>
    <row r="151" spans="1:17">
      <c r="A151" s="4" t="s">
        <v>165</v>
      </c>
      <c r="B151" s="5">
        <v>10.050000000000001</v>
      </c>
      <c r="E151" s="1">
        <v>1.4</v>
      </c>
      <c r="F151" s="1">
        <v>1.04</v>
      </c>
      <c r="K151" s="28" t="s">
        <v>1084</v>
      </c>
      <c r="L151" t="str">
        <f t="shared" si="2"/>
        <v>MP4_NP_44</v>
      </c>
      <c r="M151" s="5">
        <v>10.050000000000001</v>
      </c>
      <c r="N151" s="4" t="s">
        <v>149</v>
      </c>
      <c r="O151" s="4" t="s">
        <v>149</v>
      </c>
      <c r="P151" s="1">
        <v>1.4</v>
      </c>
      <c r="Q151" s="1">
        <v>1.04</v>
      </c>
    </row>
    <row r="152" spans="1:17">
      <c r="A152" s="4" t="s">
        <v>164</v>
      </c>
      <c r="B152" s="5">
        <v>21.98</v>
      </c>
      <c r="E152" s="1">
        <v>1.54</v>
      </c>
      <c r="F152" s="1">
        <v>0.77</v>
      </c>
      <c r="K152" s="28" t="s">
        <v>1081</v>
      </c>
      <c r="L152" t="str">
        <f t="shared" si="2"/>
        <v>MP4_NP_46</v>
      </c>
      <c r="M152" s="5">
        <v>21.98</v>
      </c>
      <c r="N152" s="4" t="s">
        <v>149</v>
      </c>
      <c r="O152" s="4" t="s">
        <v>149</v>
      </c>
      <c r="P152" s="1">
        <v>1.54</v>
      </c>
      <c r="Q152" s="1">
        <v>0.77</v>
      </c>
    </row>
    <row r="153" spans="1:17">
      <c r="A153" s="4" t="s">
        <v>161</v>
      </c>
      <c r="B153" s="5">
        <v>10.69</v>
      </c>
      <c r="E153" s="1">
        <v>1.6</v>
      </c>
      <c r="F153" s="1">
        <v>1.79</v>
      </c>
      <c r="K153" s="28" t="s">
        <v>1072</v>
      </c>
      <c r="L153" t="str">
        <f t="shared" si="2"/>
        <v>MP4_NP_50</v>
      </c>
      <c r="M153" s="5">
        <v>10.69</v>
      </c>
      <c r="N153" s="4" t="s">
        <v>149</v>
      </c>
      <c r="O153" s="4" t="s">
        <v>149</v>
      </c>
      <c r="P153" s="1">
        <v>1.6</v>
      </c>
      <c r="Q153" s="1">
        <v>1.79</v>
      </c>
    </row>
    <row r="154" spans="1:17">
      <c r="A154" s="4" t="s">
        <v>160</v>
      </c>
      <c r="B154" s="5">
        <v>22.91</v>
      </c>
      <c r="E154" s="1">
        <v>1.64</v>
      </c>
      <c r="F154" s="1">
        <v>2.2400000000000002</v>
      </c>
      <c r="K154" s="28" t="s">
        <v>1069</v>
      </c>
      <c r="L154" t="str">
        <f t="shared" si="2"/>
        <v>MP4_NP_54</v>
      </c>
      <c r="M154" s="5">
        <v>22.91</v>
      </c>
      <c r="N154" s="4" t="s">
        <v>149</v>
      </c>
      <c r="O154" s="4" t="s">
        <v>149</v>
      </c>
      <c r="P154" s="1">
        <v>1.64</v>
      </c>
      <c r="Q154" s="1">
        <v>2.2400000000000002</v>
      </c>
    </row>
    <row r="155" spans="1:17">
      <c r="A155" s="4" t="s">
        <v>169</v>
      </c>
      <c r="B155" s="5">
        <v>44.45</v>
      </c>
      <c r="E155" s="1">
        <v>1.63</v>
      </c>
      <c r="F155" s="1">
        <v>1.4</v>
      </c>
      <c r="K155" s="28" t="s">
        <v>1096</v>
      </c>
      <c r="L155" t="str">
        <f t="shared" si="2"/>
        <v>MP4_NP_58</v>
      </c>
      <c r="M155" s="5">
        <v>44.45</v>
      </c>
      <c r="N155" s="4" t="s">
        <v>149</v>
      </c>
      <c r="O155" s="4" t="s">
        <v>149</v>
      </c>
      <c r="P155" s="1">
        <v>1.63</v>
      </c>
      <c r="Q155" s="1">
        <v>1.4</v>
      </c>
    </row>
    <row r="156" spans="1:17">
      <c r="A156" s="4" t="s">
        <v>134</v>
      </c>
      <c r="B156" s="5">
        <v>114.2</v>
      </c>
      <c r="E156" s="1">
        <v>1.9</v>
      </c>
      <c r="F156" s="1">
        <v>2.2200000000000002</v>
      </c>
      <c r="K156" s="28" t="s">
        <v>975</v>
      </c>
      <c r="L156" t="str">
        <f t="shared" si="2"/>
        <v>MP4_NP_6</v>
      </c>
      <c r="M156" s="5">
        <v>114.2</v>
      </c>
      <c r="N156" s="4" t="s">
        <v>149</v>
      </c>
      <c r="O156" s="4" t="s">
        <v>149</v>
      </c>
      <c r="P156" s="1">
        <v>1.9</v>
      </c>
      <c r="Q156" s="1">
        <v>2.2200000000000002</v>
      </c>
    </row>
    <row r="157" spans="1:17">
      <c r="A157" s="4" t="s">
        <v>168</v>
      </c>
      <c r="B157" s="5">
        <v>105.81</v>
      </c>
      <c r="E157" s="1">
        <v>1.88</v>
      </c>
      <c r="F157" s="1">
        <v>2.2200000000000002</v>
      </c>
      <c r="K157" s="28" t="s">
        <v>1093</v>
      </c>
      <c r="L157" t="str">
        <f t="shared" si="2"/>
        <v>MP4_NP_64</v>
      </c>
      <c r="M157" s="5">
        <v>105.81</v>
      </c>
      <c r="N157" s="4" t="s">
        <v>149</v>
      </c>
      <c r="O157" s="4" t="s">
        <v>149</v>
      </c>
      <c r="P157" s="1">
        <v>1.88</v>
      </c>
      <c r="Q157" s="1">
        <v>2.2200000000000002</v>
      </c>
    </row>
    <row r="158" spans="1:17">
      <c r="A158" s="4" t="s">
        <v>173</v>
      </c>
      <c r="B158" s="5">
        <v>177.15</v>
      </c>
      <c r="E158" s="1">
        <v>1.93</v>
      </c>
      <c r="F158" s="1">
        <v>2.44</v>
      </c>
      <c r="K158" s="28" t="s">
        <v>1111</v>
      </c>
      <c r="L158" t="str">
        <f t="shared" si="2"/>
        <v>MP4_NP_66_60deg</v>
      </c>
      <c r="M158" s="5">
        <v>177.15</v>
      </c>
      <c r="N158" s="4" t="s">
        <v>149</v>
      </c>
      <c r="O158" s="4" t="s">
        <v>149</v>
      </c>
      <c r="P158" s="1">
        <v>1.93</v>
      </c>
      <c r="Q158" s="1">
        <v>2.44</v>
      </c>
    </row>
    <row r="159" spans="1:17">
      <c r="A159" s="17" t="s">
        <v>173</v>
      </c>
      <c r="B159" s="18">
        <v>177.15</v>
      </c>
      <c r="C159" s="17"/>
      <c r="D159" s="17"/>
      <c r="E159" s="19">
        <v>1.93</v>
      </c>
      <c r="F159" s="19">
        <v>2.44</v>
      </c>
      <c r="K159" s="28" t="s">
        <v>1114</v>
      </c>
      <c r="L159" t="str">
        <f t="shared" si="2"/>
        <v>MP4_NP_66_bc</v>
      </c>
      <c r="M159" s="18">
        <v>177.15</v>
      </c>
      <c r="N159" s="4" t="s">
        <v>149</v>
      </c>
      <c r="O159" s="4" t="s">
        <v>149</v>
      </c>
      <c r="P159" s="19">
        <v>1.93</v>
      </c>
      <c r="Q159" s="19">
        <v>2.44</v>
      </c>
    </row>
    <row r="160" spans="1:17">
      <c r="A160" s="8" t="s">
        <v>484</v>
      </c>
      <c r="B160" s="9">
        <v>177.15</v>
      </c>
      <c r="C160" s="8"/>
      <c r="D160" s="8"/>
      <c r="E160" s="3">
        <v>1.93</v>
      </c>
      <c r="F160" s="3">
        <v>2.44</v>
      </c>
      <c r="K160" s="28" t="s">
        <v>1108</v>
      </c>
      <c r="L160" t="str">
        <f t="shared" si="2"/>
        <v>MP4_NP_66</v>
      </c>
      <c r="M160" s="9">
        <v>177.15</v>
      </c>
      <c r="N160" s="4" t="s">
        <v>149</v>
      </c>
      <c r="O160" s="4" t="s">
        <v>149</v>
      </c>
      <c r="P160" s="3">
        <v>1.93</v>
      </c>
      <c r="Q160" s="3">
        <v>2.44</v>
      </c>
    </row>
    <row r="161" spans="1:17">
      <c r="A161" s="4" t="s">
        <v>485</v>
      </c>
      <c r="B161" s="5">
        <v>177.15</v>
      </c>
      <c r="E161" s="1">
        <v>1.93</v>
      </c>
      <c r="F161" s="1">
        <v>2.44</v>
      </c>
      <c r="K161" s="28" t="s">
        <v>716</v>
      </c>
      <c r="L161" t="str">
        <f t="shared" si="2"/>
        <v>MP4_NP_66</v>
      </c>
      <c r="M161" s="5">
        <v>177.15</v>
      </c>
      <c r="N161" s="4" t="s">
        <v>149</v>
      </c>
      <c r="O161" s="4" t="s">
        <v>149</v>
      </c>
      <c r="P161" s="1">
        <v>1.93</v>
      </c>
      <c r="Q161" s="1">
        <v>2.44</v>
      </c>
    </row>
    <row r="162" spans="1:17">
      <c r="A162" s="4" t="s">
        <v>172</v>
      </c>
      <c r="B162" s="5">
        <v>37.51</v>
      </c>
      <c r="E162" s="1">
        <v>1.91</v>
      </c>
      <c r="F162" s="1">
        <v>2.61</v>
      </c>
      <c r="K162" s="28" t="s">
        <v>1105</v>
      </c>
      <c r="L162" t="str">
        <f t="shared" si="2"/>
        <v>MP4_NP_72</v>
      </c>
      <c r="M162" s="5">
        <v>37.51</v>
      </c>
      <c r="N162" s="4" t="s">
        <v>149</v>
      </c>
      <c r="O162" s="4" t="s">
        <v>149</v>
      </c>
      <c r="P162" s="1">
        <v>1.91</v>
      </c>
      <c r="Q162" s="1">
        <v>2.61</v>
      </c>
    </row>
    <row r="163" spans="1:17">
      <c r="A163" s="4" t="s">
        <v>183</v>
      </c>
      <c r="B163" s="5">
        <v>3.61</v>
      </c>
      <c r="E163" s="1">
        <v>2.75</v>
      </c>
      <c r="F163" s="1">
        <v>4.71</v>
      </c>
      <c r="K163" s="28" t="s">
        <v>1150</v>
      </c>
      <c r="L163" t="str">
        <f t="shared" si="2"/>
        <v>MP4_NP_74_76</v>
      </c>
      <c r="M163" s="5">
        <v>0.87</v>
      </c>
      <c r="N163" s="4" t="s">
        <v>149</v>
      </c>
      <c r="O163" s="4" t="s">
        <v>149</v>
      </c>
      <c r="P163" s="1">
        <v>-1.66</v>
      </c>
      <c r="Q163" s="1">
        <v>-0.17</v>
      </c>
    </row>
    <row r="164" spans="1:17">
      <c r="A164" s="17" t="s">
        <v>183</v>
      </c>
      <c r="B164" s="18">
        <v>3.61</v>
      </c>
      <c r="C164" s="17"/>
      <c r="D164" s="17"/>
      <c r="E164" s="19">
        <v>2.75</v>
      </c>
      <c r="F164" s="19">
        <v>4.71</v>
      </c>
      <c r="K164" s="28" t="s">
        <v>1147</v>
      </c>
      <c r="L164" t="str">
        <f t="shared" si="2"/>
        <v>MP4_NP_74</v>
      </c>
      <c r="M164" s="18">
        <v>3.61</v>
      </c>
      <c r="N164" s="4" t="s">
        <v>149</v>
      </c>
      <c r="O164" s="4" t="s">
        <v>149</v>
      </c>
      <c r="P164" s="19">
        <v>2.75</v>
      </c>
      <c r="Q164" s="19">
        <v>4.71</v>
      </c>
    </row>
    <row r="165" spans="1:17">
      <c r="A165" s="4" t="s">
        <v>486</v>
      </c>
      <c r="B165" s="5">
        <v>0.87</v>
      </c>
      <c r="E165" s="1">
        <v>-1.66</v>
      </c>
      <c r="F165" s="1">
        <v>-0.17</v>
      </c>
      <c r="K165" s="28" t="s">
        <v>722</v>
      </c>
      <c r="L165" t="str">
        <f t="shared" si="2"/>
        <v>MP4_NP_74</v>
      </c>
      <c r="M165" s="18">
        <v>3.61</v>
      </c>
      <c r="N165" s="4" t="s">
        <v>149</v>
      </c>
      <c r="O165" s="4" t="s">
        <v>149</v>
      </c>
      <c r="P165" s="19">
        <v>2.75</v>
      </c>
      <c r="Q165" s="19">
        <v>4.71</v>
      </c>
    </row>
    <row r="166" spans="1:17">
      <c r="A166" s="4" t="s">
        <v>182</v>
      </c>
      <c r="B166" s="5">
        <v>5.99</v>
      </c>
      <c r="E166" s="1">
        <v>1.85</v>
      </c>
      <c r="F166" s="1">
        <v>-8.0500000000000007</v>
      </c>
      <c r="K166" s="28" t="s">
        <v>1144</v>
      </c>
      <c r="L166" t="str">
        <f t="shared" si="2"/>
        <v>MP4_NP_80</v>
      </c>
      <c r="M166" s="5">
        <v>5.99</v>
      </c>
      <c r="N166" s="4" t="s">
        <v>149</v>
      </c>
      <c r="O166" s="4" t="s">
        <v>149</v>
      </c>
      <c r="P166" s="1">
        <v>1.85</v>
      </c>
      <c r="Q166" s="1">
        <v>-8.0500000000000007</v>
      </c>
    </row>
    <row r="167" spans="1:17">
      <c r="A167" s="4" t="s">
        <v>179</v>
      </c>
      <c r="B167" s="5">
        <v>13.93</v>
      </c>
      <c r="E167" s="1">
        <v>1.81</v>
      </c>
      <c r="F167" s="1">
        <v>11.43</v>
      </c>
      <c r="K167" s="28" t="s">
        <v>1135</v>
      </c>
      <c r="L167" t="str">
        <f t="shared" si="2"/>
        <v>MP4_NP_82</v>
      </c>
      <c r="M167" s="5">
        <v>13.93</v>
      </c>
      <c r="N167" s="4" t="s">
        <v>149</v>
      </c>
      <c r="O167" s="4" t="s">
        <v>149</v>
      </c>
      <c r="P167" s="1">
        <v>1.81</v>
      </c>
      <c r="Q167" s="1">
        <v>11.43</v>
      </c>
    </row>
    <row r="168" spans="1:17">
      <c r="A168" s="4" t="s">
        <v>178</v>
      </c>
      <c r="B168" s="5">
        <v>20.46</v>
      </c>
      <c r="E168" s="1">
        <v>1.82</v>
      </c>
      <c r="F168" s="1">
        <v>3.83</v>
      </c>
      <c r="K168" s="28" t="s">
        <v>1132</v>
      </c>
      <c r="L168" t="str">
        <f t="shared" si="2"/>
        <v>MP4_NP_86_88</v>
      </c>
      <c r="M168" s="5">
        <v>6.15</v>
      </c>
      <c r="N168" s="4" t="s">
        <v>149</v>
      </c>
      <c r="O168" s="4" t="s">
        <v>149</v>
      </c>
      <c r="P168" s="1">
        <v>1.9</v>
      </c>
      <c r="Q168" s="1">
        <v>-18.47</v>
      </c>
    </row>
    <row r="169" spans="1:17">
      <c r="A169" s="17" t="s">
        <v>178</v>
      </c>
      <c r="B169" s="18">
        <v>20.46</v>
      </c>
      <c r="C169" s="17"/>
      <c r="D169" s="17"/>
      <c r="E169" s="19">
        <v>1.82</v>
      </c>
      <c r="F169" s="19">
        <v>3.83</v>
      </c>
      <c r="K169" s="28" t="s">
        <v>1129</v>
      </c>
      <c r="L169" t="str">
        <f t="shared" si="2"/>
        <v>MP4_NP_86</v>
      </c>
      <c r="M169" s="18">
        <v>20.46</v>
      </c>
      <c r="N169" s="4" t="s">
        <v>149</v>
      </c>
      <c r="O169" s="4" t="s">
        <v>149</v>
      </c>
      <c r="P169" s="19">
        <v>1.82</v>
      </c>
      <c r="Q169" s="19">
        <v>3.83</v>
      </c>
    </row>
    <row r="170" spans="1:17">
      <c r="A170" s="4" t="s">
        <v>487</v>
      </c>
      <c r="B170" s="5">
        <v>6.15</v>
      </c>
      <c r="E170" s="1">
        <v>1.9</v>
      </c>
      <c r="F170" s="1">
        <v>-18.47</v>
      </c>
      <c r="K170" s="28" t="s">
        <v>720</v>
      </c>
      <c r="L170" t="str">
        <f t="shared" si="2"/>
        <v>MP4_NP_86</v>
      </c>
      <c r="M170" s="18">
        <v>20.46</v>
      </c>
      <c r="N170" s="4" t="s">
        <v>149</v>
      </c>
      <c r="O170" s="4" t="s">
        <v>149</v>
      </c>
      <c r="P170" s="19">
        <v>1.82</v>
      </c>
      <c r="Q170" s="19">
        <v>3.83</v>
      </c>
    </row>
    <row r="171" spans="1:17">
      <c r="A171" s="4" t="s">
        <v>188</v>
      </c>
      <c r="B171" s="5">
        <v>3.23</v>
      </c>
      <c r="E171" s="1">
        <v>1.54</v>
      </c>
      <c r="F171" s="1">
        <v>-1.1299999999999999</v>
      </c>
      <c r="K171" s="28" t="s">
        <v>1198</v>
      </c>
      <c r="L171" t="str">
        <f t="shared" si="2"/>
        <v>MP5_MI_11</v>
      </c>
      <c r="M171" s="5">
        <v>3.23</v>
      </c>
      <c r="N171" s="4" t="s">
        <v>149</v>
      </c>
      <c r="O171" s="4" t="s">
        <v>149</v>
      </c>
      <c r="P171" s="1">
        <v>1.54</v>
      </c>
      <c r="Q171" s="1">
        <v>-1.1299999999999999</v>
      </c>
    </row>
    <row r="172" spans="1:17">
      <c r="A172" s="11" t="s">
        <v>188</v>
      </c>
      <c r="B172" s="12">
        <v>3.23</v>
      </c>
      <c r="C172" s="11"/>
      <c r="D172" s="11"/>
      <c r="E172" s="13">
        <v>1.54</v>
      </c>
      <c r="F172" s="13">
        <v>-1.1299999999999999</v>
      </c>
      <c r="K172" s="28" t="s">
        <v>752</v>
      </c>
      <c r="L172" t="str">
        <f t="shared" si="2"/>
        <v>MP5_MI_11</v>
      </c>
      <c r="M172" s="12">
        <v>3.23</v>
      </c>
      <c r="N172" s="4" t="s">
        <v>149</v>
      </c>
      <c r="O172" s="4" t="s">
        <v>149</v>
      </c>
      <c r="P172" s="13">
        <v>1.54</v>
      </c>
      <c r="Q172" s="13">
        <v>-1.1299999999999999</v>
      </c>
    </row>
    <row r="173" spans="1:17">
      <c r="A173" s="4" t="s">
        <v>187</v>
      </c>
      <c r="B173" s="5">
        <v>1.33</v>
      </c>
      <c r="E173" s="1">
        <v>1.33</v>
      </c>
      <c r="F173" s="1">
        <v>-0.23</v>
      </c>
      <c r="K173" s="28" t="s">
        <v>1192</v>
      </c>
      <c r="L173" t="str">
        <f t="shared" si="2"/>
        <v>MP5_MI_12</v>
      </c>
      <c r="M173" s="5">
        <v>1.33</v>
      </c>
      <c r="N173" s="4" t="s">
        <v>149</v>
      </c>
      <c r="O173" s="4" t="s">
        <v>149</v>
      </c>
      <c r="P173" s="1">
        <v>1.33</v>
      </c>
      <c r="Q173" s="1">
        <v>-0.23</v>
      </c>
    </row>
    <row r="174" spans="1:17">
      <c r="A174" s="4" t="s">
        <v>197</v>
      </c>
      <c r="B174" s="5">
        <v>1.87</v>
      </c>
      <c r="E174" s="1">
        <v>1.81</v>
      </c>
      <c r="F174" s="1">
        <v>-1.0900000000000001</v>
      </c>
      <c r="K174" s="28" t="s">
        <v>1219</v>
      </c>
      <c r="L174" t="str">
        <f t="shared" si="2"/>
        <v>MP5_MI_17</v>
      </c>
      <c r="M174" s="5">
        <v>1.87</v>
      </c>
      <c r="N174" s="4" t="s">
        <v>149</v>
      </c>
      <c r="O174" s="4" t="s">
        <v>149</v>
      </c>
      <c r="P174" s="1">
        <v>1.81</v>
      </c>
      <c r="Q174" s="1">
        <v>-1.0900000000000001</v>
      </c>
    </row>
    <row r="175" spans="1:17">
      <c r="A175" s="4" t="s">
        <v>196</v>
      </c>
      <c r="B175" s="5">
        <v>1.34</v>
      </c>
      <c r="E175" s="1">
        <v>2.56</v>
      </c>
      <c r="F175" s="1">
        <v>-0.41</v>
      </c>
      <c r="K175" s="28" t="s">
        <v>1213</v>
      </c>
      <c r="L175" t="str">
        <f t="shared" si="2"/>
        <v>MP5_MI_18</v>
      </c>
      <c r="M175" s="5">
        <v>1.34</v>
      </c>
      <c r="N175" s="4" t="s">
        <v>149</v>
      </c>
      <c r="O175" s="4" t="s">
        <v>149</v>
      </c>
      <c r="P175" s="1">
        <v>2.56</v>
      </c>
      <c r="Q175" s="1">
        <v>-0.41</v>
      </c>
    </row>
    <row r="176" spans="1:17">
      <c r="A176" s="17" t="s">
        <v>196</v>
      </c>
      <c r="B176" s="18">
        <v>1.34</v>
      </c>
      <c r="C176" s="17"/>
      <c r="D176" s="17"/>
      <c r="E176" s="19">
        <v>2.56</v>
      </c>
      <c r="F176" s="19">
        <v>-0.41</v>
      </c>
      <c r="K176" s="28" t="s">
        <v>756</v>
      </c>
      <c r="L176" t="str">
        <f t="shared" si="2"/>
        <v>MP5_MI_18</v>
      </c>
      <c r="M176" s="18">
        <v>1.34</v>
      </c>
      <c r="N176" s="4" t="s">
        <v>149</v>
      </c>
      <c r="O176" s="4" t="s">
        <v>149</v>
      </c>
      <c r="P176" s="19">
        <v>2.56</v>
      </c>
      <c r="Q176" s="19">
        <v>-0.41</v>
      </c>
    </row>
    <row r="177" spans="1:17">
      <c r="A177" s="4" t="s">
        <v>201</v>
      </c>
      <c r="B177" s="5">
        <v>5.31</v>
      </c>
      <c r="E177" s="1">
        <v>1.43</v>
      </c>
      <c r="F177" s="1">
        <v>1.98</v>
      </c>
      <c r="K177" s="28" t="s">
        <v>1231</v>
      </c>
      <c r="L177" t="str">
        <f t="shared" si="2"/>
        <v>MP5_MI_23</v>
      </c>
      <c r="M177" s="5">
        <v>5.31</v>
      </c>
      <c r="N177" s="4" t="s">
        <v>149</v>
      </c>
      <c r="O177" s="4" t="s">
        <v>149</v>
      </c>
      <c r="P177" s="1">
        <v>1.43</v>
      </c>
      <c r="Q177" s="1">
        <v>1.98</v>
      </c>
    </row>
    <row r="178" spans="1:17">
      <c r="A178" s="4" t="s">
        <v>200</v>
      </c>
      <c r="B178" s="5">
        <v>2.0099999999999998</v>
      </c>
      <c r="E178" s="1">
        <v>1.03</v>
      </c>
      <c r="F178" s="1">
        <v>-0.61</v>
      </c>
      <c r="K178" s="28" t="s">
        <v>1228</v>
      </c>
      <c r="L178" t="str">
        <f t="shared" si="2"/>
        <v>MP5_MI_24</v>
      </c>
      <c r="M178" s="5">
        <v>2.0099999999999998</v>
      </c>
      <c r="N178" s="4" t="s">
        <v>149</v>
      </c>
      <c r="O178" s="4" t="s">
        <v>149</v>
      </c>
      <c r="P178" s="1">
        <v>1.03</v>
      </c>
      <c r="Q178" s="1">
        <v>-0.61</v>
      </c>
    </row>
    <row r="179" spans="1:17">
      <c r="A179" s="4" t="s">
        <v>195</v>
      </c>
      <c r="B179" s="5">
        <v>2.12</v>
      </c>
      <c r="E179" s="1">
        <v>2.41</v>
      </c>
      <c r="F179" s="1">
        <v>-0.4</v>
      </c>
      <c r="K179" s="28" t="s">
        <v>1216</v>
      </c>
      <c r="L179" t="str">
        <f t="shared" si="2"/>
        <v>MP5_MI_29</v>
      </c>
      <c r="M179" s="5">
        <v>2.12</v>
      </c>
      <c r="N179" s="4" t="s">
        <v>149</v>
      </c>
      <c r="O179" s="4" t="s">
        <v>149</v>
      </c>
      <c r="P179" s="1">
        <v>2.41</v>
      </c>
      <c r="Q179" s="1">
        <v>-0.4</v>
      </c>
    </row>
    <row r="180" spans="1:17">
      <c r="A180" s="11" t="s">
        <v>195</v>
      </c>
      <c r="B180" s="12">
        <v>2.12</v>
      </c>
      <c r="C180" s="11"/>
      <c r="D180" s="11"/>
      <c r="E180" s="13">
        <v>2.41</v>
      </c>
      <c r="F180" s="13">
        <v>-0.4</v>
      </c>
      <c r="K180" s="28" t="s">
        <v>758</v>
      </c>
      <c r="L180" t="str">
        <f t="shared" si="2"/>
        <v>MP5_MI_29</v>
      </c>
      <c r="M180" s="12">
        <v>2.12</v>
      </c>
      <c r="N180" s="4" t="s">
        <v>149</v>
      </c>
      <c r="O180" s="4" t="s">
        <v>149</v>
      </c>
      <c r="P180" s="13">
        <v>2.41</v>
      </c>
      <c r="Q180" s="13">
        <v>-0.4</v>
      </c>
    </row>
    <row r="181" spans="1:17">
      <c r="A181" s="4" t="s">
        <v>194</v>
      </c>
      <c r="B181" s="5">
        <v>3.09</v>
      </c>
      <c r="E181" s="1">
        <v>1.64</v>
      </c>
      <c r="F181" s="1">
        <v>-0.63</v>
      </c>
      <c r="K181" s="28" t="s">
        <v>1210</v>
      </c>
      <c r="L181" t="str">
        <f t="shared" si="2"/>
        <v>MP5_MI_30</v>
      </c>
      <c r="M181" s="5">
        <v>3.09</v>
      </c>
      <c r="N181" s="4" t="s">
        <v>149</v>
      </c>
      <c r="O181" s="4" t="s">
        <v>149</v>
      </c>
      <c r="P181" s="1">
        <v>1.64</v>
      </c>
      <c r="Q181" s="1">
        <v>-0.63</v>
      </c>
    </row>
    <row r="182" spans="1:17">
      <c r="A182" s="4" t="s">
        <v>209</v>
      </c>
      <c r="B182" s="5">
        <v>1.4</v>
      </c>
      <c r="E182" s="1">
        <v>2.56</v>
      </c>
      <c r="F182" s="1">
        <v>-0.36</v>
      </c>
      <c r="K182" s="28" t="s">
        <v>1255</v>
      </c>
      <c r="L182" t="str">
        <f t="shared" si="2"/>
        <v>MP5_MI_35</v>
      </c>
      <c r="M182" s="5">
        <v>1.4</v>
      </c>
      <c r="N182" s="4" t="s">
        <v>149</v>
      </c>
      <c r="O182" s="4" t="s">
        <v>149</v>
      </c>
      <c r="P182" s="1">
        <v>2.56</v>
      </c>
      <c r="Q182" s="1">
        <v>-0.36</v>
      </c>
    </row>
    <row r="183" spans="1:17">
      <c r="A183" s="4" t="s">
        <v>208</v>
      </c>
      <c r="B183" s="5">
        <v>2.27</v>
      </c>
      <c r="E183" s="1">
        <v>1.27</v>
      </c>
      <c r="F183" s="1">
        <v>-1.72</v>
      </c>
      <c r="K183" s="28" t="s">
        <v>1252</v>
      </c>
      <c r="L183" t="str">
        <f t="shared" si="2"/>
        <v>MP5_MI_36</v>
      </c>
      <c r="M183" s="5">
        <v>2.27</v>
      </c>
      <c r="N183" s="4" t="s">
        <v>149</v>
      </c>
      <c r="O183" s="4" t="s">
        <v>149</v>
      </c>
      <c r="P183" s="1">
        <v>1.27</v>
      </c>
      <c r="Q183" s="1">
        <v>-1.72</v>
      </c>
    </row>
    <row r="184" spans="1:17">
      <c r="A184" s="11" t="s">
        <v>208</v>
      </c>
      <c r="B184" s="12">
        <v>2.27</v>
      </c>
      <c r="C184" s="11"/>
      <c r="D184" s="11"/>
      <c r="E184" s="13">
        <v>1.27</v>
      </c>
      <c r="F184" s="13">
        <v>-1.72</v>
      </c>
      <c r="K184" s="28" t="s">
        <v>762</v>
      </c>
      <c r="L184" t="str">
        <f t="shared" si="2"/>
        <v>MP5_MI_36</v>
      </c>
      <c r="M184" s="12">
        <v>2.27</v>
      </c>
      <c r="N184" s="4" t="s">
        <v>149</v>
      </c>
      <c r="O184" s="4" t="s">
        <v>149</v>
      </c>
      <c r="P184" s="13">
        <v>1.27</v>
      </c>
      <c r="Q184" s="13">
        <v>-1.72</v>
      </c>
    </row>
    <row r="185" spans="1:17">
      <c r="A185" s="4" t="s">
        <v>205</v>
      </c>
      <c r="B185" s="5">
        <v>2.19</v>
      </c>
      <c r="E185" s="1">
        <v>2.09</v>
      </c>
      <c r="F185" s="1">
        <v>-0.52</v>
      </c>
      <c r="K185" s="28" t="s">
        <v>1243</v>
      </c>
      <c r="L185" t="str">
        <f t="shared" si="2"/>
        <v>MP5_MI_41</v>
      </c>
      <c r="M185" s="5">
        <v>2.19</v>
      </c>
      <c r="N185" s="4" t="s">
        <v>149</v>
      </c>
      <c r="O185" s="4" t="s">
        <v>149</v>
      </c>
      <c r="P185" s="1">
        <v>2.09</v>
      </c>
      <c r="Q185" s="1">
        <v>-0.52</v>
      </c>
    </row>
    <row r="186" spans="1:17">
      <c r="A186" s="4" t="s">
        <v>204</v>
      </c>
      <c r="B186" s="5">
        <v>0.75</v>
      </c>
      <c r="E186" s="1">
        <v>7.33</v>
      </c>
      <c r="F186" s="1">
        <v>-0.15</v>
      </c>
      <c r="K186" s="28" t="s">
        <v>1240</v>
      </c>
      <c r="L186" t="str">
        <f t="shared" si="2"/>
        <v>MP5_MI_42</v>
      </c>
      <c r="M186" s="5">
        <v>0.75</v>
      </c>
      <c r="N186" s="4" t="s">
        <v>149</v>
      </c>
      <c r="O186" s="4" t="s">
        <v>149</v>
      </c>
      <c r="P186" s="1">
        <v>7.33</v>
      </c>
      <c r="Q186" s="1">
        <v>-0.15</v>
      </c>
    </row>
    <row r="187" spans="1:17">
      <c r="A187" s="4" t="s">
        <v>190</v>
      </c>
      <c r="B187" s="5">
        <v>2.0099999999999998</v>
      </c>
      <c r="E187" s="1">
        <v>1.43</v>
      </c>
      <c r="F187" s="1">
        <v>-1.2</v>
      </c>
      <c r="K187" s="28" t="s">
        <v>1201</v>
      </c>
      <c r="L187" t="str">
        <f t="shared" si="2"/>
        <v>MP5_MI_5</v>
      </c>
      <c r="M187" s="5">
        <v>2.0099999999999998</v>
      </c>
      <c r="N187" s="4" t="s">
        <v>149</v>
      </c>
      <c r="O187" s="4" t="s">
        <v>149</v>
      </c>
      <c r="P187" s="1">
        <v>1.43</v>
      </c>
      <c r="Q187" s="1">
        <v>-1.2</v>
      </c>
    </row>
    <row r="188" spans="1:17">
      <c r="A188" s="4" t="s">
        <v>189</v>
      </c>
      <c r="B188" s="5">
        <v>2.98</v>
      </c>
      <c r="E188" s="1">
        <v>1.35</v>
      </c>
      <c r="F188" s="1">
        <v>-2.61</v>
      </c>
      <c r="K188" s="28" t="s">
        <v>1195</v>
      </c>
      <c r="L188" t="str">
        <f t="shared" si="2"/>
        <v>MP5_MI_6</v>
      </c>
      <c r="M188" s="5">
        <v>2.98</v>
      </c>
      <c r="N188" s="4" t="s">
        <v>149</v>
      </c>
      <c r="O188" s="4" t="s">
        <v>149</v>
      </c>
      <c r="P188" s="1">
        <v>1.35</v>
      </c>
      <c r="Q188" s="1">
        <v>-2.61</v>
      </c>
    </row>
    <row r="189" spans="1:17">
      <c r="A189" s="4" t="s">
        <v>488</v>
      </c>
      <c r="B189" s="5">
        <v>3.31</v>
      </c>
      <c r="K189" s="28" t="s">
        <v>1189</v>
      </c>
      <c r="L189" t="str">
        <f>LEFT(K189,LEN(K189)-6)</f>
        <v>MP5_NP_7</v>
      </c>
      <c r="M189" s="5">
        <v>3.31</v>
      </c>
      <c r="N189" s="4" t="s">
        <v>149</v>
      </c>
      <c r="O189" s="4" t="s">
        <v>149</v>
      </c>
      <c r="P189" s="4" t="s">
        <v>149</v>
      </c>
      <c r="Q189" s="4" t="s">
        <v>149</v>
      </c>
    </row>
    <row r="190" spans="1:17">
      <c r="A190" s="4" t="s">
        <v>186</v>
      </c>
      <c r="B190" s="5">
        <v>1.32</v>
      </c>
      <c r="K190" s="28" t="s">
        <v>1186</v>
      </c>
      <c r="L190" t="str">
        <f t="shared" si="2"/>
        <v>MP5_NP_10</v>
      </c>
      <c r="M190" s="5">
        <v>1.32</v>
      </c>
      <c r="N190" s="4" t="s">
        <v>149</v>
      </c>
      <c r="O190" s="4" t="s">
        <v>149</v>
      </c>
      <c r="P190" s="4" t="s">
        <v>149</v>
      </c>
      <c r="Q190" s="4" t="s">
        <v>149</v>
      </c>
    </row>
    <row r="191" spans="1:17">
      <c r="A191" s="4" t="s">
        <v>199</v>
      </c>
      <c r="B191" s="5">
        <v>4.6900000000000004</v>
      </c>
      <c r="K191" s="28" t="s">
        <v>1225</v>
      </c>
      <c r="L191" t="str">
        <f t="shared" si="2"/>
        <v>MP5_NP_16</v>
      </c>
      <c r="M191" s="5">
        <v>4.6900000000000004</v>
      </c>
      <c r="N191" s="4" t="s">
        <v>149</v>
      </c>
      <c r="O191" s="4" t="s">
        <v>149</v>
      </c>
      <c r="P191" s="4" t="s">
        <v>149</v>
      </c>
      <c r="Q191" s="4" t="s">
        <v>149</v>
      </c>
    </row>
    <row r="192" spans="1:17">
      <c r="A192" s="4" t="s">
        <v>198</v>
      </c>
      <c r="B192" s="5">
        <v>1.82</v>
      </c>
      <c r="K192" s="28" t="s">
        <v>1222</v>
      </c>
      <c r="L192" t="str">
        <f t="shared" si="2"/>
        <v>MP5_NP_22</v>
      </c>
      <c r="M192" s="5">
        <v>1.82</v>
      </c>
      <c r="N192" s="4" t="s">
        <v>149</v>
      </c>
      <c r="O192" s="4" t="s">
        <v>149</v>
      </c>
      <c r="P192" s="4" t="s">
        <v>149</v>
      </c>
      <c r="Q192" s="4" t="s">
        <v>149</v>
      </c>
    </row>
    <row r="193" spans="1:17">
      <c r="A193" s="4" t="s">
        <v>193</v>
      </c>
      <c r="B193" s="5">
        <v>6.83</v>
      </c>
      <c r="K193" s="28" t="s">
        <v>1207</v>
      </c>
      <c r="L193" t="str">
        <f t="shared" si="2"/>
        <v>MP5_NP_29</v>
      </c>
      <c r="M193" s="5">
        <v>6.83</v>
      </c>
      <c r="N193" s="4" t="s">
        <v>149</v>
      </c>
      <c r="O193" s="4" t="s">
        <v>149</v>
      </c>
      <c r="P193" s="4" t="s">
        <v>149</v>
      </c>
      <c r="Q193" s="4" t="s">
        <v>149</v>
      </c>
    </row>
    <row r="194" spans="1:17">
      <c r="A194" s="4" t="s">
        <v>192</v>
      </c>
      <c r="B194" s="5">
        <v>2.5299999999999998</v>
      </c>
      <c r="K194" s="28" t="s">
        <v>1204</v>
      </c>
      <c r="L194" t="str">
        <f t="shared" si="2"/>
        <v>MP5_NP_35</v>
      </c>
      <c r="M194" s="5">
        <v>2.5299999999999998</v>
      </c>
      <c r="N194" s="4" t="s">
        <v>149</v>
      </c>
      <c r="O194" s="4" t="s">
        <v>149</v>
      </c>
      <c r="P194" s="4" t="s">
        <v>149</v>
      </c>
      <c r="Q194" s="4" t="s">
        <v>149</v>
      </c>
    </row>
    <row r="195" spans="1:17">
      <c r="A195" s="17" t="s">
        <v>192</v>
      </c>
      <c r="B195" s="18">
        <v>2.5299999999999998</v>
      </c>
      <c r="C195" s="17"/>
      <c r="D195" s="17"/>
      <c r="E195" s="19"/>
      <c r="F195" s="19"/>
      <c r="K195" s="28" t="s">
        <v>754</v>
      </c>
      <c r="L195" t="str">
        <f t="shared" si="2"/>
        <v>MP5_NP_35</v>
      </c>
      <c r="M195" s="18">
        <v>2.5299999999999998</v>
      </c>
      <c r="N195" s="4" t="s">
        <v>149</v>
      </c>
      <c r="O195" s="4" t="s">
        <v>149</v>
      </c>
      <c r="P195" s="4" t="s">
        <v>149</v>
      </c>
      <c r="Q195" s="4" t="s">
        <v>149</v>
      </c>
    </row>
    <row r="196" spans="1:17">
      <c r="A196" s="4" t="s">
        <v>207</v>
      </c>
      <c r="B196" s="5">
        <v>1.92</v>
      </c>
      <c r="K196" s="28" t="s">
        <v>1249</v>
      </c>
      <c r="L196" t="str">
        <f t="shared" ref="L196:L201" si="3">LEFT(K196,LEN(K196)-6)</f>
        <v>MP5_NP_41</v>
      </c>
      <c r="M196" s="5">
        <v>1.92</v>
      </c>
      <c r="N196" s="4" t="s">
        <v>149</v>
      </c>
      <c r="O196" s="4" t="s">
        <v>149</v>
      </c>
      <c r="P196" s="4" t="s">
        <v>149</v>
      </c>
      <c r="Q196" s="4" t="s">
        <v>149</v>
      </c>
    </row>
    <row r="197" spans="1:17">
      <c r="A197" s="4" t="s">
        <v>206</v>
      </c>
      <c r="B197" s="5">
        <v>1.57</v>
      </c>
      <c r="K197" s="28" t="s">
        <v>1246</v>
      </c>
      <c r="L197" t="str">
        <f t="shared" si="3"/>
        <v>MP5_NP_47</v>
      </c>
      <c r="M197" s="5">
        <v>1.57</v>
      </c>
      <c r="N197" s="4" t="s">
        <v>149</v>
      </c>
      <c r="O197" s="4" t="s">
        <v>149</v>
      </c>
      <c r="P197" s="4" t="s">
        <v>149</v>
      </c>
      <c r="Q197" s="4" t="s">
        <v>149</v>
      </c>
    </row>
    <row r="198" spans="1:17">
      <c r="A198" s="4" t="s">
        <v>203</v>
      </c>
      <c r="B198" s="5">
        <v>2.2400000000000002</v>
      </c>
      <c r="K198" s="28" t="s">
        <v>1237</v>
      </c>
      <c r="L198" t="str">
        <f t="shared" si="3"/>
        <v>MP5_NP_53</v>
      </c>
      <c r="M198" s="5">
        <v>2.2400000000000002</v>
      </c>
      <c r="N198" s="4" t="s">
        <v>149</v>
      </c>
      <c r="O198" s="4" t="s">
        <v>149</v>
      </c>
      <c r="P198" s="4" t="s">
        <v>149</v>
      </c>
      <c r="Q198" s="4" t="s">
        <v>149</v>
      </c>
    </row>
    <row r="199" spans="1:17">
      <c r="A199" s="4" t="s">
        <v>202</v>
      </c>
      <c r="B199" s="5">
        <v>1.19</v>
      </c>
      <c r="K199" s="28" t="s">
        <v>1234</v>
      </c>
      <c r="L199" t="str">
        <f t="shared" si="3"/>
        <v>MP5_NP_59</v>
      </c>
      <c r="M199" s="5">
        <v>1.19</v>
      </c>
      <c r="N199" s="4" t="s">
        <v>149</v>
      </c>
      <c r="O199" s="4" t="s">
        <v>149</v>
      </c>
      <c r="P199" s="4" t="s">
        <v>149</v>
      </c>
      <c r="Q199" s="4" t="s">
        <v>149</v>
      </c>
    </row>
    <row r="200" spans="1:17">
      <c r="A200" s="17" t="s">
        <v>202</v>
      </c>
      <c r="B200" s="18">
        <v>1.19</v>
      </c>
      <c r="C200" s="17"/>
      <c r="D200" s="17"/>
      <c r="E200" s="19"/>
      <c r="F200" s="19"/>
      <c r="K200" s="28" t="s">
        <v>760</v>
      </c>
      <c r="L200" t="str">
        <f t="shared" si="3"/>
        <v>MP5_NP_59</v>
      </c>
      <c r="M200" s="18">
        <v>1.19</v>
      </c>
      <c r="N200" s="4" t="s">
        <v>149</v>
      </c>
      <c r="O200" s="4" t="s">
        <v>149</v>
      </c>
      <c r="P200" s="4" t="s">
        <v>149</v>
      </c>
      <c r="Q200" s="4" t="s">
        <v>149</v>
      </c>
    </row>
    <row r="201" spans="1:17">
      <c r="A201" s="11"/>
      <c r="B201" s="12"/>
      <c r="C201" s="11"/>
      <c r="D201" s="11"/>
      <c r="E201" s="13"/>
      <c r="F201" s="13"/>
      <c r="M201" s="12"/>
      <c r="N201" s="11"/>
      <c r="O201" s="11"/>
      <c r="P201" s="13"/>
      <c r="Q201" s="13"/>
    </row>
  </sheetData>
  <sortState ref="K2:K202">
    <sortCondition ref="K2:K202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00"/>
  <sheetViews>
    <sheetView workbookViewId="0">
      <selection sqref="A1:XFD1048576"/>
    </sheetView>
  </sheetViews>
  <sheetFormatPr baseColWidth="10" defaultColWidth="23.1640625" defaultRowHeight="15" x14ac:dyDescent="0"/>
  <cols>
    <col min="3" max="3" width="32.1640625" customWidth="1"/>
  </cols>
  <sheetData>
    <row r="1" spans="1:22">
      <c r="A1" t="s">
        <v>689</v>
      </c>
      <c r="B1" t="s">
        <v>97</v>
      </c>
      <c r="C1" t="s">
        <v>1269</v>
      </c>
      <c r="D1" t="s">
        <v>2</v>
      </c>
      <c r="E1" t="s">
        <v>3</v>
      </c>
      <c r="F1" t="s">
        <v>1270</v>
      </c>
      <c r="G1" t="s">
        <v>1271</v>
      </c>
      <c r="H1" t="s">
        <v>6</v>
      </c>
      <c r="I1" t="s">
        <v>66</v>
      </c>
      <c r="J1" t="s">
        <v>67</v>
      </c>
      <c r="K1" t="s">
        <v>4</v>
      </c>
      <c r="L1" t="s">
        <v>5</v>
      </c>
      <c r="M1" t="s">
        <v>1268</v>
      </c>
      <c r="O1" t="s">
        <v>9</v>
      </c>
      <c r="Q1" t="s">
        <v>691</v>
      </c>
      <c r="R1" t="s">
        <v>692</v>
      </c>
      <c r="S1" t="s">
        <v>693</v>
      </c>
      <c r="T1" t="s">
        <v>694</v>
      </c>
      <c r="U1" t="s">
        <v>695</v>
      </c>
      <c r="V1" t="s">
        <v>696</v>
      </c>
    </row>
    <row r="2" spans="1:22">
      <c r="A2" t="s">
        <v>697</v>
      </c>
      <c r="B2" t="s">
        <v>317</v>
      </c>
      <c r="C2" t="s">
        <v>983</v>
      </c>
      <c r="D2">
        <v>50</v>
      </c>
      <c r="E2">
        <v>200</v>
      </c>
      <c r="F2" t="s">
        <v>74</v>
      </c>
      <c r="H2">
        <v>196.53</v>
      </c>
      <c r="I2" t="s">
        <v>149</v>
      </c>
      <c r="J2" t="s">
        <v>149</v>
      </c>
      <c r="K2">
        <v>1.9</v>
      </c>
      <c r="L2">
        <v>2.25</v>
      </c>
      <c r="M2" t="s">
        <v>698</v>
      </c>
      <c r="N2" t="str">
        <f>LEFT(M2,LEN(M2)-6)</f>
        <v>MP4_MI_3</v>
      </c>
      <c r="Q2" t="s">
        <v>699</v>
      </c>
    </row>
    <row r="3" spans="1:22">
      <c r="A3" t="s">
        <v>700</v>
      </c>
      <c r="B3" t="s">
        <v>319</v>
      </c>
      <c r="C3" t="s">
        <v>1017</v>
      </c>
      <c r="D3">
        <v>50</v>
      </c>
      <c r="E3">
        <v>200</v>
      </c>
      <c r="F3" t="s">
        <v>74</v>
      </c>
      <c r="H3">
        <v>4.4000000000000004</v>
      </c>
      <c r="I3" t="s">
        <v>149</v>
      </c>
      <c r="J3" t="s">
        <v>149</v>
      </c>
      <c r="K3">
        <v>1.98</v>
      </c>
      <c r="L3">
        <v>3.06</v>
      </c>
      <c r="M3" t="s">
        <v>701</v>
      </c>
      <c r="N3" t="str">
        <f t="shared" ref="N3:N66" si="0">LEFT(M3,LEN(M3)-6)</f>
        <v>MP4_MI_16</v>
      </c>
      <c r="Q3" t="s">
        <v>699</v>
      </c>
    </row>
    <row r="4" spans="1:22">
      <c r="A4" t="s">
        <v>702</v>
      </c>
      <c r="B4" t="s">
        <v>320</v>
      </c>
      <c r="C4" t="s">
        <v>1020</v>
      </c>
      <c r="D4">
        <v>0.4</v>
      </c>
      <c r="E4">
        <v>3</v>
      </c>
      <c r="F4" t="s">
        <v>74</v>
      </c>
      <c r="H4">
        <v>103.5</v>
      </c>
      <c r="I4" t="s">
        <v>149</v>
      </c>
      <c r="J4" t="s">
        <v>149</v>
      </c>
      <c r="K4">
        <v>1.82</v>
      </c>
      <c r="L4">
        <v>2.0299999999999998</v>
      </c>
      <c r="M4" t="s">
        <v>703</v>
      </c>
      <c r="N4" t="str">
        <f t="shared" si="0"/>
        <v>MP4_NP_30</v>
      </c>
      <c r="Q4" t="s">
        <v>704</v>
      </c>
    </row>
    <row r="5" spans="1:22">
      <c r="A5" t="s">
        <v>705</v>
      </c>
      <c r="B5" t="s">
        <v>321</v>
      </c>
      <c r="C5" t="s">
        <v>1040</v>
      </c>
      <c r="D5">
        <v>0.4</v>
      </c>
      <c r="E5">
        <v>3</v>
      </c>
      <c r="F5" t="s">
        <v>74</v>
      </c>
      <c r="H5">
        <v>124.62</v>
      </c>
      <c r="I5" t="s">
        <v>149</v>
      </c>
      <c r="J5" t="s">
        <v>149</v>
      </c>
      <c r="K5">
        <v>1.89</v>
      </c>
      <c r="L5">
        <v>2.5099999999999998</v>
      </c>
      <c r="M5" t="s">
        <v>706</v>
      </c>
      <c r="N5" t="str">
        <f t="shared" si="0"/>
        <v>MP4_NP_38</v>
      </c>
      <c r="Q5" t="s">
        <v>704</v>
      </c>
    </row>
    <row r="6" spans="1:22">
      <c r="A6" t="s">
        <v>707</v>
      </c>
      <c r="B6" t="s">
        <v>321</v>
      </c>
      <c r="C6" t="s">
        <v>1046</v>
      </c>
      <c r="D6">
        <v>3</v>
      </c>
      <c r="E6">
        <v>10</v>
      </c>
      <c r="F6" t="s">
        <v>74</v>
      </c>
      <c r="H6">
        <v>62.68</v>
      </c>
      <c r="I6" t="s">
        <v>149</v>
      </c>
      <c r="J6" t="s">
        <v>149</v>
      </c>
      <c r="K6">
        <v>1.89</v>
      </c>
      <c r="L6">
        <v>2.2599999999999998</v>
      </c>
      <c r="M6" t="s">
        <v>708</v>
      </c>
      <c r="N6" t="str">
        <f t="shared" si="0"/>
        <v>MP4_NP_34</v>
      </c>
      <c r="Q6" t="s">
        <v>709</v>
      </c>
    </row>
    <row r="7" spans="1:22">
      <c r="A7" t="s">
        <v>710</v>
      </c>
      <c r="B7" t="s">
        <v>321</v>
      </c>
      <c r="C7" t="s">
        <v>1065</v>
      </c>
      <c r="D7">
        <v>50</v>
      </c>
      <c r="E7">
        <v>200</v>
      </c>
      <c r="F7" t="s">
        <v>75</v>
      </c>
      <c r="H7">
        <v>25.85</v>
      </c>
      <c r="I7" t="s">
        <v>149</v>
      </c>
      <c r="J7" t="s">
        <v>149</v>
      </c>
      <c r="K7">
        <v>1.82</v>
      </c>
      <c r="L7">
        <v>2.0099999999999998</v>
      </c>
      <c r="M7" t="s">
        <v>711</v>
      </c>
      <c r="N7" t="str">
        <f t="shared" si="0"/>
        <v>MP4_MI_52</v>
      </c>
      <c r="Q7" t="s">
        <v>699</v>
      </c>
    </row>
    <row r="8" spans="1:22">
      <c r="A8" t="s">
        <v>712</v>
      </c>
      <c r="B8" t="s">
        <v>322</v>
      </c>
      <c r="C8" t="s">
        <v>1074</v>
      </c>
      <c r="D8">
        <v>10</v>
      </c>
      <c r="E8">
        <v>50</v>
      </c>
      <c r="F8" t="s">
        <v>74</v>
      </c>
      <c r="H8">
        <v>10.67</v>
      </c>
      <c r="I8" t="s">
        <v>149</v>
      </c>
      <c r="J8" t="s">
        <v>149</v>
      </c>
      <c r="K8">
        <v>1.76</v>
      </c>
      <c r="L8">
        <v>0.99</v>
      </c>
      <c r="M8" t="s">
        <v>713</v>
      </c>
      <c r="N8" t="str">
        <f t="shared" si="0"/>
        <v>MP4_MI_48</v>
      </c>
      <c r="Q8" t="s">
        <v>714</v>
      </c>
    </row>
    <row r="9" spans="1:22">
      <c r="A9" t="s">
        <v>715</v>
      </c>
      <c r="B9" t="s">
        <v>325</v>
      </c>
      <c r="C9" t="s">
        <v>1107</v>
      </c>
      <c r="D9">
        <v>3</v>
      </c>
      <c r="E9">
        <v>10</v>
      </c>
      <c r="F9" t="s">
        <v>74</v>
      </c>
      <c r="H9">
        <v>177.15</v>
      </c>
      <c r="I9" t="s">
        <v>149</v>
      </c>
      <c r="J9" t="s">
        <v>149</v>
      </c>
      <c r="K9">
        <v>1.93</v>
      </c>
      <c r="L9">
        <v>2.44</v>
      </c>
      <c r="M9" t="s">
        <v>716</v>
      </c>
      <c r="N9" t="str">
        <f t="shared" si="0"/>
        <v>MP4_NP_66</v>
      </c>
      <c r="Q9" t="s">
        <v>709</v>
      </c>
    </row>
    <row r="10" spans="1:22">
      <c r="A10" t="s">
        <v>717</v>
      </c>
      <c r="B10" t="s">
        <v>325</v>
      </c>
      <c r="C10" t="s">
        <v>1116</v>
      </c>
      <c r="D10">
        <v>10</v>
      </c>
      <c r="E10">
        <v>50</v>
      </c>
      <c r="F10" t="s">
        <v>74</v>
      </c>
      <c r="H10">
        <v>130.97999999999999</v>
      </c>
      <c r="I10" t="s">
        <v>149</v>
      </c>
      <c r="J10" t="s">
        <v>149</v>
      </c>
      <c r="K10">
        <v>1.88</v>
      </c>
      <c r="L10">
        <v>1.96</v>
      </c>
      <c r="M10" t="s">
        <v>718</v>
      </c>
      <c r="N10" t="str">
        <f t="shared" si="0"/>
        <v>MP4_MI_66</v>
      </c>
      <c r="Q10" t="s">
        <v>714</v>
      </c>
    </row>
    <row r="11" spans="1:22">
      <c r="A11" t="s">
        <v>719</v>
      </c>
      <c r="B11" t="s">
        <v>326</v>
      </c>
      <c r="C11" t="s">
        <v>1128</v>
      </c>
      <c r="D11">
        <v>0.4</v>
      </c>
      <c r="E11">
        <v>3</v>
      </c>
      <c r="F11" t="s">
        <v>74</v>
      </c>
      <c r="H11">
        <v>20.46</v>
      </c>
      <c r="I11" t="s">
        <v>149</v>
      </c>
      <c r="J11" t="s">
        <v>149</v>
      </c>
      <c r="K11">
        <v>1.82</v>
      </c>
      <c r="L11">
        <v>3.83</v>
      </c>
      <c r="M11" t="s">
        <v>720</v>
      </c>
      <c r="N11" t="str">
        <f t="shared" si="0"/>
        <v>MP4_NP_86</v>
      </c>
      <c r="Q11" t="s">
        <v>704</v>
      </c>
    </row>
    <row r="12" spans="1:22">
      <c r="A12" t="s">
        <v>721</v>
      </c>
      <c r="B12" t="s">
        <v>327</v>
      </c>
      <c r="C12" t="s">
        <v>1146</v>
      </c>
      <c r="D12">
        <v>3</v>
      </c>
      <c r="E12">
        <v>10</v>
      </c>
      <c r="F12" t="s">
        <v>74</v>
      </c>
      <c r="H12">
        <v>3.61</v>
      </c>
      <c r="I12" t="s">
        <v>149</v>
      </c>
      <c r="J12" t="s">
        <v>149</v>
      </c>
      <c r="K12">
        <v>2.75</v>
      </c>
      <c r="L12">
        <v>4.71</v>
      </c>
      <c r="M12" t="s">
        <v>722</v>
      </c>
      <c r="N12" t="str">
        <f t="shared" si="0"/>
        <v>MP4_NP_74</v>
      </c>
      <c r="Q12" t="s">
        <v>709</v>
      </c>
    </row>
    <row r="13" spans="1:22">
      <c r="A13" t="s">
        <v>723</v>
      </c>
      <c r="B13" t="s">
        <v>289</v>
      </c>
      <c r="C13" t="s">
        <v>767</v>
      </c>
      <c r="D13">
        <v>3</v>
      </c>
      <c r="E13">
        <v>180</v>
      </c>
      <c r="F13" t="s">
        <v>74</v>
      </c>
      <c r="H13">
        <v>39.49</v>
      </c>
      <c r="I13" t="s">
        <v>149</v>
      </c>
      <c r="J13" t="s">
        <v>149</v>
      </c>
      <c r="K13">
        <v>1.89</v>
      </c>
      <c r="L13">
        <v>2.83</v>
      </c>
      <c r="M13" t="s">
        <v>1275</v>
      </c>
      <c r="N13" t="str">
        <f t="shared" si="0"/>
        <v>MP1-Pr-51</v>
      </c>
      <c r="Q13" t="s">
        <v>714</v>
      </c>
    </row>
    <row r="14" spans="1:22">
      <c r="A14" t="s">
        <v>724</v>
      </c>
      <c r="B14" t="s">
        <v>291</v>
      </c>
      <c r="C14" t="s">
        <v>778</v>
      </c>
      <c r="D14">
        <v>3</v>
      </c>
      <c r="E14">
        <v>180</v>
      </c>
      <c r="F14" t="s">
        <v>74</v>
      </c>
      <c r="H14">
        <v>25.04</v>
      </c>
      <c r="I14" t="s">
        <v>149</v>
      </c>
      <c r="J14" t="s">
        <v>149</v>
      </c>
      <c r="K14">
        <v>1.88</v>
      </c>
      <c r="L14">
        <v>2.29</v>
      </c>
      <c r="M14" t="s">
        <v>1291</v>
      </c>
      <c r="N14" t="str">
        <f t="shared" si="0"/>
        <v>MP1-Pr-59</v>
      </c>
      <c r="Q14" t="s">
        <v>714</v>
      </c>
    </row>
    <row r="15" spans="1:22">
      <c r="A15" t="s">
        <v>725</v>
      </c>
      <c r="B15" t="s">
        <v>292</v>
      </c>
      <c r="C15" t="s">
        <v>780</v>
      </c>
      <c r="D15">
        <v>0.4</v>
      </c>
      <c r="E15">
        <v>3</v>
      </c>
      <c r="F15" t="s">
        <v>74</v>
      </c>
      <c r="H15">
        <v>6.73</v>
      </c>
      <c r="I15" t="s">
        <v>149</v>
      </c>
      <c r="J15" t="s">
        <v>149</v>
      </c>
      <c r="K15">
        <v>1.77</v>
      </c>
      <c r="L15">
        <v>-8.52</v>
      </c>
      <c r="M15" t="s">
        <v>1292</v>
      </c>
      <c r="N15" t="str">
        <f t="shared" si="0"/>
        <v>MP1-Pr-31</v>
      </c>
      <c r="Q15" t="s">
        <v>704</v>
      </c>
    </row>
    <row r="16" spans="1:22">
      <c r="A16" t="s">
        <v>726</v>
      </c>
      <c r="B16" t="s">
        <v>293</v>
      </c>
      <c r="C16" t="s">
        <v>785</v>
      </c>
      <c r="D16">
        <v>0.4</v>
      </c>
      <c r="E16">
        <v>3</v>
      </c>
      <c r="F16" t="s">
        <v>74</v>
      </c>
      <c r="H16">
        <v>21.31</v>
      </c>
      <c r="I16" t="s">
        <v>149</v>
      </c>
      <c r="J16" t="s">
        <v>149</v>
      </c>
      <c r="K16">
        <v>1.71</v>
      </c>
      <c r="L16">
        <v>3.67</v>
      </c>
      <c r="M16" t="s">
        <v>1293</v>
      </c>
      <c r="N16" t="str">
        <f t="shared" si="0"/>
        <v>MP1-Pr-15</v>
      </c>
      <c r="Q16" t="s">
        <v>704</v>
      </c>
    </row>
    <row r="17" spans="1:17">
      <c r="A17" t="s">
        <v>727</v>
      </c>
      <c r="B17" t="s">
        <v>293</v>
      </c>
      <c r="C17" t="s">
        <v>787</v>
      </c>
      <c r="D17">
        <v>3</v>
      </c>
      <c r="E17">
        <v>180</v>
      </c>
      <c r="F17" t="s">
        <v>74</v>
      </c>
      <c r="H17">
        <v>30.52</v>
      </c>
      <c r="I17" t="s">
        <v>149</v>
      </c>
      <c r="J17" t="s">
        <v>149</v>
      </c>
      <c r="K17">
        <v>1.76</v>
      </c>
      <c r="L17">
        <v>2.69</v>
      </c>
      <c r="M17" t="s">
        <v>1294</v>
      </c>
      <c r="N17" t="str">
        <f t="shared" si="0"/>
        <v>MP1-Pr-47</v>
      </c>
      <c r="Q17" t="s">
        <v>714</v>
      </c>
    </row>
    <row r="18" spans="1:17">
      <c r="A18" t="s">
        <v>728</v>
      </c>
      <c r="B18" t="s">
        <v>296</v>
      </c>
      <c r="C18" t="s">
        <v>801</v>
      </c>
      <c r="D18">
        <v>0.4</v>
      </c>
      <c r="E18">
        <v>3</v>
      </c>
      <c r="F18" t="s">
        <v>74</v>
      </c>
      <c r="H18">
        <v>7.77</v>
      </c>
      <c r="I18" t="s">
        <v>149</v>
      </c>
      <c r="J18" t="s">
        <v>149</v>
      </c>
      <c r="K18">
        <v>1.49</v>
      </c>
      <c r="L18">
        <v>5.29</v>
      </c>
      <c r="M18" t="s">
        <v>1295</v>
      </c>
      <c r="N18" t="str">
        <f t="shared" si="0"/>
        <v>MP1-Pr-3</v>
      </c>
      <c r="Q18" t="s">
        <v>704</v>
      </c>
    </row>
    <row r="19" spans="1:17">
      <c r="A19" t="s">
        <v>729</v>
      </c>
      <c r="B19" t="s">
        <v>302</v>
      </c>
      <c r="C19" t="s">
        <v>833</v>
      </c>
      <c r="D19">
        <v>0.4</v>
      </c>
      <c r="E19">
        <v>3</v>
      </c>
      <c r="F19" t="s">
        <v>74</v>
      </c>
      <c r="H19">
        <v>39.770000000000003</v>
      </c>
      <c r="I19" t="s">
        <v>149</v>
      </c>
      <c r="J19" t="s">
        <v>149</v>
      </c>
      <c r="K19">
        <v>1.77</v>
      </c>
      <c r="L19">
        <v>2.2000000000000002</v>
      </c>
      <c r="M19" t="s">
        <v>730</v>
      </c>
      <c r="N19" t="str">
        <f t="shared" si="0"/>
        <v>MP2_4</v>
      </c>
      <c r="Q19" t="s">
        <v>704</v>
      </c>
    </row>
    <row r="20" spans="1:17">
      <c r="A20" t="s">
        <v>731</v>
      </c>
      <c r="B20" t="s">
        <v>303</v>
      </c>
      <c r="C20" t="s">
        <v>839</v>
      </c>
      <c r="D20">
        <v>0.4</v>
      </c>
      <c r="E20">
        <v>3</v>
      </c>
      <c r="F20" t="s">
        <v>74</v>
      </c>
      <c r="H20">
        <v>35.65</v>
      </c>
      <c r="I20" t="s">
        <v>149</v>
      </c>
      <c r="J20" t="s">
        <v>149</v>
      </c>
      <c r="K20">
        <v>1.6</v>
      </c>
      <c r="L20">
        <v>1</v>
      </c>
      <c r="M20" t="s">
        <v>732</v>
      </c>
      <c r="N20" t="str">
        <f t="shared" si="0"/>
        <v>MP2_17</v>
      </c>
      <c r="Q20" t="s">
        <v>704</v>
      </c>
    </row>
    <row r="21" spans="1:17">
      <c r="A21" t="s">
        <v>733</v>
      </c>
      <c r="B21" t="s">
        <v>308</v>
      </c>
      <c r="C21" t="s">
        <v>872</v>
      </c>
      <c r="D21">
        <v>0.4</v>
      </c>
      <c r="E21">
        <v>3</v>
      </c>
      <c r="F21" t="s">
        <v>74</v>
      </c>
      <c r="H21">
        <v>8.8870000000000005</v>
      </c>
      <c r="I21">
        <v>0.17799999999999999</v>
      </c>
      <c r="J21">
        <v>0.121</v>
      </c>
      <c r="K21">
        <v>1.47</v>
      </c>
      <c r="L21">
        <v>-3.4</v>
      </c>
      <c r="M21" t="s">
        <v>734</v>
      </c>
      <c r="N21" t="str">
        <f t="shared" si="0"/>
        <v>MP3_NP_7</v>
      </c>
      <c r="Q21" t="s">
        <v>704</v>
      </c>
    </row>
    <row r="22" spans="1:17">
      <c r="A22" t="s">
        <v>735</v>
      </c>
      <c r="B22" t="s">
        <v>310</v>
      </c>
      <c r="C22" t="s">
        <v>902</v>
      </c>
      <c r="D22">
        <v>0.4</v>
      </c>
      <c r="E22">
        <v>3</v>
      </c>
      <c r="F22" t="s">
        <v>74</v>
      </c>
      <c r="H22">
        <v>32.57</v>
      </c>
      <c r="I22">
        <v>0.48399999999999999</v>
      </c>
      <c r="J22">
        <v>0.25700000000000001</v>
      </c>
      <c r="K22">
        <v>1.55</v>
      </c>
      <c r="L22">
        <v>0.93</v>
      </c>
      <c r="M22" t="s">
        <v>736</v>
      </c>
      <c r="N22" t="str">
        <f t="shared" si="0"/>
        <v>MP3_NP_55</v>
      </c>
      <c r="Q22" t="s">
        <v>704</v>
      </c>
    </row>
    <row r="23" spans="1:17">
      <c r="A23" t="s">
        <v>737</v>
      </c>
      <c r="B23" t="s">
        <v>311</v>
      </c>
      <c r="C23" t="s">
        <v>911</v>
      </c>
      <c r="D23">
        <v>0.4</v>
      </c>
      <c r="E23">
        <v>3</v>
      </c>
      <c r="F23" t="s">
        <v>74</v>
      </c>
      <c r="H23">
        <v>24.71</v>
      </c>
      <c r="I23">
        <v>0.49399999999999999</v>
      </c>
      <c r="J23">
        <v>0.28499999999999998</v>
      </c>
      <c r="K23">
        <v>1.73</v>
      </c>
      <c r="L23">
        <v>3.69</v>
      </c>
      <c r="M23" t="s">
        <v>738</v>
      </c>
      <c r="N23" t="str">
        <f t="shared" si="0"/>
        <v>MP3_NP_87</v>
      </c>
      <c r="Q23" t="s">
        <v>704</v>
      </c>
    </row>
    <row r="24" spans="1:17">
      <c r="A24" t="s">
        <v>739</v>
      </c>
      <c r="B24" t="s">
        <v>312</v>
      </c>
      <c r="C24" t="s">
        <v>929</v>
      </c>
      <c r="D24">
        <v>0.4</v>
      </c>
      <c r="E24">
        <v>3</v>
      </c>
      <c r="F24" t="s">
        <v>74</v>
      </c>
      <c r="H24">
        <v>13.49</v>
      </c>
      <c r="I24">
        <v>0.27</v>
      </c>
      <c r="J24">
        <v>0.152</v>
      </c>
      <c r="K24">
        <v>1.78</v>
      </c>
      <c r="L24">
        <v>5.24</v>
      </c>
      <c r="M24" t="s">
        <v>740</v>
      </c>
      <c r="N24" t="str">
        <f t="shared" si="0"/>
        <v>MP3_NP_63</v>
      </c>
      <c r="Q24" t="s">
        <v>704</v>
      </c>
    </row>
    <row r="25" spans="1:17">
      <c r="A25" t="s">
        <v>741</v>
      </c>
      <c r="B25" t="s">
        <v>313</v>
      </c>
      <c r="C25" t="s">
        <v>941</v>
      </c>
      <c r="D25">
        <v>0.4</v>
      </c>
      <c r="E25">
        <v>3</v>
      </c>
      <c r="F25" t="s">
        <v>74</v>
      </c>
      <c r="H25">
        <v>27.47</v>
      </c>
      <c r="I25">
        <v>0.54900000000000004</v>
      </c>
      <c r="J25">
        <v>0.28499999999999998</v>
      </c>
      <c r="K25">
        <v>1.93</v>
      </c>
      <c r="L25">
        <v>4.43</v>
      </c>
      <c r="M25" t="s">
        <v>742</v>
      </c>
      <c r="N25" t="str">
        <f t="shared" si="0"/>
        <v>MP3_NP_118</v>
      </c>
      <c r="Q25" t="s">
        <v>704</v>
      </c>
    </row>
    <row r="26" spans="1:17">
      <c r="A26" t="s">
        <v>743</v>
      </c>
      <c r="B26" t="s">
        <v>313</v>
      </c>
      <c r="C26" t="s">
        <v>944</v>
      </c>
      <c r="D26">
        <v>3</v>
      </c>
      <c r="E26">
        <v>10</v>
      </c>
      <c r="F26" t="s">
        <v>74</v>
      </c>
      <c r="H26">
        <v>63.81</v>
      </c>
      <c r="I26">
        <v>1.276</v>
      </c>
      <c r="J26">
        <v>0.69099999999999995</v>
      </c>
      <c r="K26">
        <v>1.85</v>
      </c>
      <c r="L26">
        <v>2.61</v>
      </c>
      <c r="M26" t="s">
        <v>744</v>
      </c>
      <c r="N26" t="str">
        <f t="shared" si="0"/>
        <v>MP3_NP_114</v>
      </c>
      <c r="Q26" t="s">
        <v>709</v>
      </c>
    </row>
    <row r="27" spans="1:17">
      <c r="A27" t="s">
        <v>745</v>
      </c>
      <c r="B27" t="s">
        <v>315</v>
      </c>
      <c r="C27" t="s">
        <v>968</v>
      </c>
      <c r="D27">
        <v>0.4</v>
      </c>
      <c r="E27">
        <v>3</v>
      </c>
      <c r="F27" t="s">
        <v>74</v>
      </c>
      <c r="H27">
        <v>4.9640000000000004</v>
      </c>
      <c r="I27">
        <v>9.9000000000000005E-2</v>
      </c>
      <c r="J27">
        <v>0.10299999999999999</v>
      </c>
      <c r="K27">
        <v>0.96</v>
      </c>
      <c r="L27">
        <v>-0.49</v>
      </c>
      <c r="M27" t="s">
        <v>746</v>
      </c>
      <c r="N27" t="str">
        <f t="shared" si="0"/>
        <v>MP3_NP_111</v>
      </c>
      <c r="Q27" t="s">
        <v>704</v>
      </c>
    </row>
    <row r="28" spans="1:17">
      <c r="A28" t="s">
        <v>747</v>
      </c>
      <c r="B28" t="s">
        <v>315</v>
      </c>
      <c r="C28" t="s">
        <v>971</v>
      </c>
      <c r="D28">
        <v>3</v>
      </c>
      <c r="E28">
        <v>10</v>
      </c>
      <c r="F28" t="s">
        <v>74</v>
      </c>
      <c r="H28">
        <v>16.86</v>
      </c>
      <c r="I28">
        <v>0.33700000000000002</v>
      </c>
      <c r="J28">
        <v>0.20599999999999999</v>
      </c>
      <c r="K28">
        <v>1.64</v>
      </c>
      <c r="L28">
        <v>8.39</v>
      </c>
      <c r="M28" t="s">
        <v>748</v>
      </c>
      <c r="N28" t="str">
        <f t="shared" si="0"/>
        <v>MP3_NP_107</v>
      </c>
      <c r="Q28" t="s">
        <v>709</v>
      </c>
    </row>
    <row r="29" spans="1:17">
      <c r="A29" t="s">
        <v>749</v>
      </c>
      <c r="B29" t="s">
        <v>316</v>
      </c>
      <c r="C29" t="s">
        <v>1176</v>
      </c>
      <c r="D29">
        <v>3</v>
      </c>
      <c r="E29">
        <v>10</v>
      </c>
      <c r="F29" t="s">
        <v>74</v>
      </c>
      <c r="H29">
        <v>9.6690000000000005</v>
      </c>
      <c r="I29">
        <v>0.193</v>
      </c>
      <c r="J29">
        <v>0.108</v>
      </c>
      <c r="K29">
        <v>1.79</v>
      </c>
      <c r="L29">
        <v>-1.77</v>
      </c>
      <c r="M29" t="s">
        <v>750</v>
      </c>
      <c r="N29" t="str">
        <f t="shared" si="0"/>
        <v>MP3_NP_99</v>
      </c>
      <c r="Q29" t="s">
        <v>709</v>
      </c>
    </row>
    <row r="30" spans="1:17">
      <c r="A30" t="s">
        <v>751</v>
      </c>
      <c r="B30" t="s">
        <v>328</v>
      </c>
      <c r="C30" t="s">
        <v>1197</v>
      </c>
      <c r="D30">
        <v>50</v>
      </c>
      <c r="E30">
        <v>200</v>
      </c>
      <c r="F30" t="s">
        <v>74</v>
      </c>
      <c r="H30">
        <v>3.23</v>
      </c>
      <c r="I30" t="s">
        <v>149</v>
      </c>
      <c r="J30" t="s">
        <v>149</v>
      </c>
      <c r="K30">
        <v>1.54</v>
      </c>
      <c r="L30">
        <v>-1.1299999999999999</v>
      </c>
      <c r="M30" t="s">
        <v>752</v>
      </c>
      <c r="N30" t="str">
        <f t="shared" si="0"/>
        <v>MP5_MI_11</v>
      </c>
      <c r="Q30" t="s">
        <v>699</v>
      </c>
    </row>
    <row r="31" spans="1:17">
      <c r="A31" t="s">
        <v>753</v>
      </c>
      <c r="B31" t="s">
        <v>329</v>
      </c>
      <c r="C31" t="s">
        <v>1203</v>
      </c>
      <c r="D31">
        <v>0.4</v>
      </c>
      <c r="E31">
        <v>3</v>
      </c>
      <c r="F31" t="s">
        <v>74</v>
      </c>
      <c r="H31">
        <v>2.5299999999999998</v>
      </c>
      <c r="I31" t="s">
        <v>149</v>
      </c>
      <c r="J31" t="s">
        <v>149</v>
      </c>
      <c r="K31" t="s">
        <v>149</v>
      </c>
      <c r="L31" t="s">
        <v>149</v>
      </c>
      <c r="M31" t="s">
        <v>754</v>
      </c>
      <c r="N31" t="str">
        <f t="shared" si="0"/>
        <v>MP5_NP_35</v>
      </c>
      <c r="Q31" t="s">
        <v>704</v>
      </c>
    </row>
    <row r="32" spans="1:17">
      <c r="A32" t="s">
        <v>755</v>
      </c>
      <c r="B32" t="s">
        <v>329</v>
      </c>
      <c r="C32" t="s">
        <v>1212</v>
      </c>
      <c r="D32">
        <v>10</v>
      </c>
      <c r="E32">
        <v>50</v>
      </c>
      <c r="F32" t="s">
        <v>75</v>
      </c>
      <c r="H32">
        <v>1.34</v>
      </c>
      <c r="I32" t="s">
        <v>149</v>
      </c>
      <c r="J32" t="s">
        <v>149</v>
      </c>
      <c r="K32">
        <v>2.56</v>
      </c>
      <c r="L32">
        <v>-0.41</v>
      </c>
      <c r="M32" t="s">
        <v>756</v>
      </c>
      <c r="N32" t="str">
        <f t="shared" si="0"/>
        <v>MP5_MI_18</v>
      </c>
      <c r="Q32" t="s">
        <v>714</v>
      </c>
    </row>
    <row r="33" spans="1:17">
      <c r="A33" t="s">
        <v>757</v>
      </c>
      <c r="B33" t="s">
        <v>329</v>
      </c>
      <c r="C33" t="s">
        <v>1215</v>
      </c>
      <c r="D33">
        <v>50</v>
      </c>
      <c r="E33">
        <v>200</v>
      </c>
      <c r="F33" t="s">
        <v>74</v>
      </c>
      <c r="H33">
        <v>2.12</v>
      </c>
      <c r="I33" t="s">
        <v>149</v>
      </c>
      <c r="J33" t="s">
        <v>149</v>
      </c>
      <c r="K33">
        <v>2.41</v>
      </c>
      <c r="L33">
        <v>-0.4</v>
      </c>
      <c r="M33" t="s">
        <v>758</v>
      </c>
      <c r="N33" t="str">
        <f t="shared" si="0"/>
        <v>MP5_MI_29</v>
      </c>
      <c r="Q33" t="s">
        <v>699</v>
      </c>
    </row>
    <row r="34" spans="1:17">
      <c r="A34" t="s">
        <v>759</v>
      </c>
      <c r="B34" t="s">
        <v>331</v>
      </c>
      <c r="C34" t="s">
        <v>1233</v>
      </c>
      <c r="D34">
        <v>0.4</v>
      </c>
      <c r="E34">
        <v>3</v>
      </c>
      <c r="F34" t="s">
        <v>74</v>
      </c>
      <c r="H34">
        <v>1.19</v>
      </c>
      <c r="I34" t="s">
        <v>149</v>
      </c>
      <c r="J34" t="s">
        <v>149</v>
      </c>
      <c r="K34" t="s">
        <v>149</v>
      </c>
      <c r="L34" t="s">
        <v>149</v>
      </c>
      <c r="M34" t="s">
        <v>760</v>
      </c>
      <c r="N34" t="str">
        <f t="shared" si="0"/>
        <v>MP5_NP_59</v>
      </c>
      <c r="Q34" t="s">
        <v>704</v>
      </c>
    </row>
    <row r="35" spans="1:17">
      <c r="A35" t="s">
        <v>761</v>
      </c>
      <c r="B35" t="s">
        <v>332</v>
      </c>
      <c r="C35" t="s">
        <v>1251</v>
      </c>
      <c r="D35">
        <v>10</v>
      </c>
      <c r="E35">
        <v>50</v>
      </c>
      <c r="F35" t="s">
        <v>74</v>
      </c>
      <c r="H35">
        <v>2.27</v>
      </c>
      <c r="I35" t="s">
        <v>149</v>
      </c>
      <c r="J35" t="s">
        <v>149</v>
      </c>
      <c r="K35">
        <v>1.27</v>
      </c>
      <c r="L35">
        <v>-1.72</v>
      </c>
      <c r="M35" t="s">
        <v>762</v>
      </c>
      <c r="N35" t="str">
        <f t="shared" si="0"/>
        <v>MP5_MI_36</v>
      </c>
      <c r="Q35" t="s">
        <v>714</v>
      </c>
    </row>
    <row r="36" spans="1:17">
      <c r="A36" t="s">
        <v>763</v>
      </c>
      <c r="B36" t="s">
        <v>289</v>
      </c>
      <c r="C36" t="s">
        <v>764</v>
      </c>
      <c r="D36">
        <v>0.4</v>
      </c>
      <c r="E36">
        <v>3</v>
      </c>
      <c r="F36" t="s">
        <v>74</v>
      </c>
      <c r="H36">
        <v>8.6</v>
      </c>
      <c r="I36" t="s">
        <v>149</v>
      </c>
      <c r="J36" t="s">
        <v>149</v>
      </c>
      <c r="K36">
        <v>1.51</v>
      </c>
      <c r="L36">
        <v>3.28</v>
      </c>
      <c r="M36" t="s">
        <v>1276</v>
      </c>
      <c r="N36" t="str">
        <f t="shared" si="0"/>
        <v>MP1-Pr-19</v>
      </c>
      <c r="O36" t="str">
        <f>VLOOKUP(N36,Sheet1!C$2:O$167,13,FALSE)</f>
        <v>library1</v>
      </c>
      <c r="Q36" t="s">
        <v>704</v>
      </c>
    </row>
    <row r="37" spans="1:17">
      <c r="A37" t="s">
        <v>766</v>
      </c>
      <c r="B37" t="s">
        <v>289</v>
      </c>
      <c r="C37" t="s">
        <v>767</v>
      </c>
      <c r="D37">
        <v>3</v>
      </c>
      <c r="E37">
        <v>180</v>
      </c>
      <c r="F37" t="s">
        <v>74</v>
      </c>
      <c r="H37">
        <v>39.49</v>
      </c>
      <c r="I37" t="s">
        <v>149</v>
      </c>
      <c r="J37" t="s">
        <v>149</v>
      </c>
      <c r="K37">
        <v>1.89</v>
      </c>
      <c r="L37">
        <v>2.83</v>
      </c>
      <c r="M37" t="s">
        <v>1277</v>
      </c>
      <c r="N37" t="str">
        <f t="shared" si="0"/>
        <v>MP1-Pr-51</v>
      </c>
      <c r="O37" t="str">
        <f>VLOOKUP(N37,Sheet1!C$2:O$167,13,FALSE)</f>
        <v>library1</v>
      </c>
      <c r="Q37" t="s">
        <v>714</v>
      </c>
    </row>
    <row r="38" spans="1:17">
      <c r="A38" t="s">
        <v>768</v>
      </c>
      <c r="B38" t="s">
        <v>290</v>
      </c>
      <c r="C38" t="s">
        <v>769</v>
      </c>
      <c r="D38">
        <v>0.4</v>
      </c>
      <c r="E38">
        <v>3</v>
      </c>
      <c r="F38" t="s">
        <v>74</v>
      </c>
      <c r="H38">
        <v>49.83</v>
      </c>
      <c r="I38" t="s">
        <v>149</v>
      </c>
      <c r="J38" t="s">
        <v>149</v>
      </c>
      <c r="K38">
        <v>1.82</v>
      </c>
      <c r="L38">
        <v>2.83</v>
      </c>
      <c r="M38" t="s">
        <v>1296</v>
      </c>
      <c r="N38" t="str">
        <f t="shared" si="0"/>
        <v>MP1-Pr-23</v>
      </c>
      <c r="O38" t="str">
        <f>VLOOKUP(N38,Sheet1!C$2:O$167,13,FALSE)</f>
        <v>library1</v>
      </c>
      <c r="Q38" t="s">
        <v>704</v>
      </c>
    </row>
    <row r="39" spans="1:17">
      <c r="A39" t="s">
        <v>771</v>
      </c>
      <c r="B39" t="s">
        <v>290</v>
      </c>
      <c r="C39" t="s">
        <v>772</v>
      </c>
      <c r="D39">
        <v>3</v>
      </c>
      <c r="E39">
        <v>180</v>
      </c>
      <c r="F39" t="s">
        <v>74</v>
      </c>
      <c r="H39">
        <v>30.42</v>
      </c>
      <c r="I39" t="s">
        <v>149</v>
      </c>
      <c r="J39" t="s">
        <v>149</v>
      </c>
      <c r="K39">
        <v>1.82</v>
      </c>
      <c r="L39">
        <v>2.12</v>
      </c>
      <c r="M39" t="s">
        <v>1278</v>
      </c>
      <c r="N39" t="str">
        <f t="shared" si="0"/>
        <v>MP1-Pr-55</v>
      </c>
      <c r="O39" t="str">
        <f>VLOOKUP(N39,Sheet1!C$2:O$167,13,FALSE)</f>
        <v>library1</v>
      </c>
      <c r="Q39" t="s">
        <v>714</v>
      </c>
    </row>
    <row r="40" spans="1:17">
      <c r="A40" t="s">
        <v>774</v>
      </c>
      <c r="B40" t="s">
        <v>291</v>
      </c>
      <c r="C40" t="s">
        <v>775</v>
      </c>
      <c r="D40">
        <v>0.4</v>
      </c>
      <c r="E40">
        <v>3</v>
      </c>
      <c r="F40" t="s">
        <v>74</v>
      </c>
      <c r="H40">
        <v>63.86</v>
      </c>
      <c r="I40" t="s">
        <v>149</v>
      </c>
      <c r="J40" t="s">
        <v>149</v>
      </c>
      <c r="K40">
        <v>1.83</v>
      </c>
      <c r="L40">
        <v>2.88</v>
      </c>
      <c r="M40" t="s">
        <v>1279</v>
      </c>
      <c r="N40" t="str">
        <f t="shared" si="0"/>
        <v>MP1-Pr-27</v>
      </c>
      <c r="O40" t="str">
        <f>VLOOKUP(N40,Sheet1!C$2:O$167,13,FALSE)</f>
        <v>library1</v>
      </c>
      <c r="Q40" t="s">
        <v>704</v>
      </c>
    </row>
    <row r="41" spans="1:17">
      <c r="A41" t="s">
        <v>777</v>
      </c>
      <c r="B41" t="s">
        <v>291</v>
      </c>
      <c r="C41" t="s">
        <v>778</v>
      </c>
      <c r="D41">
        <v>3</v>
      </c>
      <c r="E41">
        <v>180</v>
      </c>
      <c r="F41" t="s">
        <v>74</v>
      </c>
      <c r="H41">
        <v>25.04</v>
      </c>
      <c r="I41" t="s">
        <v>149</v>
      </c>
      <c r="J41" t="s">
        <v>149</v>
      </c>
      <c r="K41">
        <v>1.88</v>
      </c>
      <c r="L41">
        <v>2.29</v>
      </c>
      <c r="M41" t="s">
        <v>1280</v>
      </c>
      <c r="N41" t="str">
        <f t="shared" si="0"/>
        <v>MP1-Pr-59</v>
      </c>
      <c r="O41" t="str">
        <f>VLOOKUP(N41,Sheet1!C$2:O$167,13,FALSE)</f>
        <v>library1</v>
      </c>
      <c r="Q41" t="s">
        <v>714</v>
      </c>
    </row>
    <row r="42" spans="1:17">
      <c r="A42" t="s">
        <v>779</v>
      </c>
      <c r="B42" t="s">
        <v>292</v>
      </c>
      <c r="C42" t="s">
        <v>780</v>
      </c>
      <c r="D42">
        <v>0.4</v>
      </c>
      <c r="E42">
        <v>3</v>
      </c>
      <c r="F42" t="s">
        <v>74</v>
      </c>
      <c r="H42">
        <v>6.73</v>
      </c>
      <c r="I42" t="s">
        <v>149</v>
      </c>
      <c r="J42" t="s">
        <v>149</v>
      </c>
      <c r="K42">
        <v>1.77</v>
      </c>
      <c r="L42">
        <v>-8.52</v>
      </c>
      <c r="M42" t="s">
        <v>1281</v>
      </c>
      <c r="N42" t="str">
        <f t="shared" si="0"/>
        <v>MP1-Pr-31</v>
      </c>
      <c r="O42" t="str">
        <f>VLOOKUP(N42,Sheet1!C$2:O$167,13,FALSE)</f>
        <v>library1</v>
      </c>
      <c r="Q42" t="s">
        <v>704</v>
      </c>
    </row>
    <row r="43" spans="1:17">
      <c r="A43" t="s">
        <v>781</v>
      </c>
      <c r="B43" t="s">
        <v>292</v>
      </c>
      <c r="C43" t="s">
        <v>782</v>
      </c>
      <c r="D43">
        <v>3</v>
      </c>
      <c r="E43">
        <v>180</v>
      </c>
      <c r="F43" t="s">
        <v>74</v>
      </c>
      <c r="H43">
        <v>12.07</v>
      </c>
      <c r="I43" t="s">
        <v>149</v>
      </c>
      <c r="J43" t="s">
        <v>149</v>
      </c>
      <c r="K43">
        <v>1.53</v>
      </c>
      <c r="L43">
        <v>1.53</v>
      </c>
      <c r="M43" t="s">
        <v>1282</v>
      </c>
      <c r="N43" t="str">
        <f t="shared" si="0"/>
        <v>MP1-Pr-63</v>
      </c>
      <c r="O43" t="str">
        <f>VLOOKUP(N43,Sheet1!C$2:O$167,13,FALSE)</f>
        <v>library1</v>
      </c>
      <c r="Q43" t="s">
        <v>714</v>
      </c>
    </row>
    <row r="44" spans="1:17">
      <c r="A44" t="s">
        <v>784</v>
      </c>
      <c r="B44" t="s">
        <v>293</v>
      </c>
      <c r="C44" t="s">
        <v>785</v>
      </c>
      <c r="D44">
        <v>0.4</v>
      </c>
      <c r="E44">
        <v>3</v>
      </c>
      <c r="F44" t="s">
        <v>74</v>
      </c>
      <c r="H44">
        <v>21.31</v>
      </c>
      <c r="I44" t="s">
        <v>149</v>
      </c>
      <c r="J44" t="s">
        <v>149</v>
      </c>
      <c r="K44">
        <v>1.71</v>
      </c>
      <c r="L44">
        <v>3.67</v>
      </c>
      <c r="M44" t="s">
        <v>1283</v>
      </c>
      <c r="N44" t="str">
        <f t="shared" si="0"/>
        <v>MP1-Pr-15</v>
      </c>
      <c r="O44" t="str">
        <f>VLOOKUP(N44,Sheet1!C$2:O$167,13,FALSE)</f>
        <v>library1</v>
      </c>
      <c r="Q44" t="s">
        <v>704</v>
      </c>
    </row>
    <row r="45" spans="1:17">
      <c r="A45" t="s">
        <v>786</v>
      </c>
      <c r="B45" t="s">
        <v>293</v>
      </c>
      <c r="C45" t="s">
        <v>787</v>
      </c>
      <c r="D45">
        <v>3</v>
      </c>
      <c r="E45">
        <v>180</v>
      </c>
      <c r="F45" t="s">
        <v>74</v>
      </c>
      <c r="H45">
        <v>30.52</v>
      </c>
      <c r="I45" t="s">
        <v>149</v>
      </c>
      <c r="J45" t="s">
        <v>149</v>
      </c>
      <c r="K45">
        <v>1.76</v>
      </c>
      <c r="L45">
        <v>2.69</v>
      </c>
      <c r="M45" t="s">
        <v>1284</v>
      </c>
      <c r="N45" t="str">
        <f t="shared" si="0"/>
        <v>MP1-Pr-47</v>
      </c>
      <c r="O45" t="str">
        <f>VLOOKUP(N45,Sheet1!C$2:O$167,13,FALSE)</f>
        <v>library1</v>
      </c>
      <c r="Q45" t="s">
        <v>714</v>
      </c>
    </row>
    <row r="46" spans="1:17">
      <c r="A46" t="s">
        <v>788</v>
      </c>
      <c r="B46" t="s">
        <v>294</v>
      </c>
      <c r="C46" t="s">
        <v>789</v>
      </c>
      <c r="D46">
        <v>0.4</v>
      </c>
      <c r="E46">
        <v>3</v>
      </c>
      <c r="F46" t="s">
        <v>74</v>
      </c>
      <c r="H46">
        <v>18.43</v>
      </c>
      <c r="I46" t="s">
        <v>149</v>
      </c>
      <c r="J46" t="s">
        <v>149</v>
      </c>
      <c r="K46">
        <v>1.77</v>
      </c>
      <c r="L46">
        <v>4.46</v>
      </c>
      <c r="M46" t="s">
        <v>1285</v>
      </c>
      <c r="N46" t="str">
        <f t="shared" si="0"/>
        <v>MP1-Pr-7</v>
      </c>
      <c r="O46" t="str">
        <f>VLOOKUP(N46,Sheet1!C$2:O$167,13,FALSE)</f>
        <v>library1</v>
      </c>
      <c r="Q46" t="s">
        <v>704</v>
      </c>
    </row>
    <row r="47" spans="1:17">
      <c r="A47" t="s">
        <v>791</v>
      </c>
      <c r="B47" t="s">
        <v>294</v>
      </c>
      <c r="C47" t="s">
        <v>792</v>
      </c>
      <c r="D47">
        <v>3</v>
      </c>
      <c r="E47">
        <v>180</v>
      </c>
      <c r="F47" t="s">
        <v>74</v>
      </c>
      <c r="H47">
        <v>31.78</v>
      </c>
      <c r="I47" t="s">
        <v>149</v>
      </c>
      <c r="J47" t="s">
        <v>149</v>
      </c>
      <c r="K47">
        <v>1.9</v>
      </c>
      <c r="L47">
        <v>3.18</v>
      </c>
      <c r="M47" t="s">
        <v>1286</v>
      </c>
      <c r="N47" t="str">
        <f t="shared" si="0"/>
        <v>MP1-Pr-39</v>
      </c>
      <c r="O47" t="str">
        <f>VLOOKUP(N47,Sheet1!C$2:O$167,13,FALSE)</f>
        <v>library1</v>
      </c>
      <c r="Q47" t="s">
        <v>714</v>
      </c>
    </row>
    <row r="48" spans="1:17">
      <c r="A48" t="s">
        <v>794</v>
      </c>
      <c r="B48" t="s">
        <v>295</v>
      </c>
      <c r="C48" t="s">
        <v>795</v>
      </c>
      <c r="D48">
        <v>0.4</v>
      </c>
      <c r="E48">
        <v>3</v>
      </c>
      <c r="F48" t="s">
        <v>74</v>
      </c>
      <c r="H48">
        <v>24.69</v>
      </c>
      <c r="I48" t="s">
        <v>149</v>
      </c>
      <c r="J48" t="s">
        <v>149</v>
      </c>
      <c r="K48">
        <v>1.71</v>
      </c>
      <c r="L48">
        <v>3.02</v>
      </c>
      <c r="M48" t="s">
        <v>1287</v>
      </c>
      <c r="N48" t="str">
        <f t="shared" si="0"/>
        <v>MP1-Pr-11</v>
      </c>
      <c r="O48" t="str">
        <f>VLOOKUP(N48,Sheet1!C$2:O$167,13,FALSE)</f>
        <v>library1</v>
      </c>
      <c r="Q48" t="s">
        <v>704</v>
      </c>
    </row>
    <row r="49" spans="1:17">
      <c r="A49" t="s">
        <v>797</v>
      </c>
      <c r="B49" t="s">
        <v>295</v>
      </c>
      <c r="C49" t="s">
        <v>798</v>
      </c>
      <c r="D49">
        <v>3</v>
      </c>
      <c r="E49">
        <v>180</v>
      </c>
      <c r="F49" t="s">
        <v>74</v>
      </c>
      <c r="H49">
        <v>8.14</v>
      </c>
      <c r="I49" t="s">
        <v>149</v>
      </c>
      <c r="J49" t="s">
        <v>149</v>
      </c>
      <c r="K49">
        <v>1.75</v>
      </c>
      <c r="L49">
        <v>7.91</v>
      </c>
      <c r="M49" t="s">
        <v>1288</v>
      </c>
      <c r="N49" t="str">
        <f t="shared" si="0"/>
        <v>MP1-Pr-43</v>
      </c>
      <c r="O49" t="str">
        <f>VLOOKUP(N49,Sheet1!C$2:O$167,13,FALSE)</f>
        <v>library1</v>
      </c>
      <c r="Q49" t="s">
        <v>714</v>
      </c>
    </row>
    <row r="50" spans="1:17">
      <c r="A50" t="s">
        <v>800</v>
      </c>
      <c r="B50" t="s">
        <v>296</v>
      </c>
      <c r="C50" t="s">
        <v>801</v>
      </c>
      <c r="D50">
        <v>0.4</v>
      </c>
      <c r="E50">
        <v>3</v>
      </c>
      <c r="F50" t="s">
        <v>74</v>
      </c>
      <c r="H50">
        <v>7.77</v>
      </c>
      <c r="I50" t="s">
        <v>149</v>
      </c>
      <c r="J50" t="s">
        <v>149</v>
      </c>
      <c r="K50">
        <v>1.49</v>
      </c>
      <c r="L50">
        <v>5.29</v>
      </c>
      <c r="M50" t="s">
        <v>1289</v>
      </c>
      <c r="N50" t="str">
        <f t="shared" si="0"/>
        <v>MP1-Pr-3</v>
      </c>
      <c r="O50" t="str">
        <f>VLOOKUP(N50,Sheet1!C$2:O$167,13,FALSE)</f>
        <v>library1</v>
      </c>
      <c r="Q50" t="s">
        <v>704</v>
      </c>
    </row>
    <row r="51" spans="1:17">
      <c r="A51" t="s">
        <v>802</v>
      </c>
      <c r="B51" t="s">
        <v>297</v>
      </c>
      <c r="C51" t="s">
        <v>803</v>
      </c>
      <c r="D51">
        <v>0.4</v>
      </c>
      <c r="E51">
        <v>3</v>
      </c>
      <c r="F51" t="s">
        <v>74</v>
      </c>
      <c r="H51">
        <v>16.59</v>
      </c>
      <c r="I51" t="s">
        <v>149</v>
      </c>
      <c r="J51" t="s">
        <v>149</v>
      </c>
      <c r="K51">
        <v>1.63</v>
      </c>
      <c r="L51">
        <v>1.19</v>
      </c>
      <c r="M51" t="s">
        <v>804</v>
      </c>
      <c r="N51" t="str">
        <f t="shared" si="0"/>
        <v>MP2_f</v>
      </c>
      <c r="O51" t="str">
        <f>VLOOKUP(N51,Sheet1!C$2:O$167,13,FALSE)</f>
        <v>library2</v>
      </c>
      <c r="Q51" t="s">
        <v>704</v>
      </c>
    </row>
    <row r="52" spans="1:17">
      <c r="A52" t="s">
        <v>805</v>
      </c>
      <c r="B52" t="s">
        <v>297</v>
      </c>
      <c r="C52" t="s">
        <v>806</v>
      </c>
      <c r="D52">
        <v>3</v>
      </c>
      <c r="E52">
        <v>180</v>
      </c>
      <c r="F52" t="s">
        <v>74</v>
      </c>
      <c r="H52">
        <v>20.95</v>
      </c>
      <c r="I52" t="s">
        <v>149</v>
      </c>
      <c r="J52" t="s">
        <v>149</v>
      </c>
      <c r="K52">
        <v>1.72</v>
      </c>
      <c r="L52">
        <v>2.79</v>
      </c>
      <c r="M52" t="s">
        <v>807</v>
      </c>
      <c r="N52" t="str">
        <f t="shared" si="0"/>
        <v>MP2_e</v>
      </c>
      <c r="O52" t="str">
        <f>VLOOKUP(N52,Sheet1!C$2:O$167,13,FALSE)</f>
        <v>library2</v>
      </c>
      <c r="Q52" t="s">
        <v>714</v>
      </c>
    </row>
    <row r="53" spans="1:17">
      <c r="A53" t="s">
        <v>808</v>
      </c>
      <c r="B53" t="s">
        <v>298</v>
      </c>
      <c r="C53" t="s">
        <v>809</v>
      </c>
      <c r="D53">
        <v>0.4</v>
      </c>
      <c r="E53">
        <v>3</v>
      </c>
      <c r="F53" t="s">
        <v>74</v>
      </c>
      <c r="H53">
        <v>11.45</v>
      </c>
      <c r="I53" t="s">
        <v>149</v>
      </c>
      <c r="J53" t="s">
        <v>149</v>
      </c>
      <c r="K53">
        <v>1.52</v>
      </c>
      <c r="L53">
        <v>1.52</v>
      </c>
      <c r="M53" t="s">
        <v>810</v>
      </c>
      <c r="N53" t="str">
        <f t="shared" si="0"/>
        <v>MP2_d</v>
      </c>
      <c r="O53" t="str">
        <f>VLOOKUP(N53,Sheet1!C$2:O$167,13,FALSE)</f>
        <v>library2</v>
      </c>
      <c r="Q53" t="s">
        <v>704</v>
      </c>
    </row>
    <row r="54" spans="1:17">
      <c r="A54" t="s">
        <v>811</v>
      </c>
      <c r="B54" t="s">
        <v>298</v>
      </c>
      <c r="C54" t="s">
        <v>812</v>
      </c>
      <c r="D54">
        <v>3</v>
      </c>
      <c r="E54">
        <v>180</v>
      </c>
      <c r="F54" t="s">
        <v>74</v>
      </c>
      <c r="H54">
        <v>28.96</v>
      </c>
      <c r="I54" t="s">
        <v>149</v>
      </c>
      <c r="J54" t="s">
        <v>149</v>
      </c>
      <c r="K54">
        <v>7.37</v>
      </c>
      <c r="L54">
        <v>7.72</v>
      </c>
      <c r="M54" t="s">
        <v>813</v>
      </c>
      <c r="N54" t="str">
        <f t="shared" si="0"/>
        <v>MP2_c</v>
      </c>
      <c r="O54" t="str">
        <f>VLOOKUP(N54,Sheet1!C$2:O$167,13,FALSE)</f>
        <v>library2</v>
      </c>
      <c r="Q54" t="s">
        <v>714</v>
      </c>
    </row>
    <row r="55" spans="1:17">
      <c r="A55" t="s">
        <v>814</v>
      </c>
      <c r="B55" t="s">
        <v>299</v>
      </c>
      <c r="C55" t="s">
        <v>815</v>
      </c>
      <c r="D55">
        <v>0.4</v>
      </c>
      <c r="E55">
        <v>3</v>
      </c>
      <c r="F55" t="s">
        <v>74</v>
      </c>
      <c r="H55">
        <v>3.43</v>
      </c>
      <c r="I55" t="s">
        <v>149</v>
      </c>
      <c r="J55" t="s">
        <v>149</v>
      </c>
      <c r="K55">
        <v>1.41</v>
      </c>
      <c r="L55">
        <v>-3.16</v>
      </c>
      <c r="M55" t="s">
        <v>816</v>
      </c>
      <c r="N55" t="str">
        <f t="shared" si="0"/>
        <v>MP2_b</v>
      </c>
      <c r="O55" t="str">
        <f>VLOOKUP(N55,Sheet1!C$2:O$167,13,FALSE)</f>
        <v>library2</v>
      </c>
      <c r="Q55" t="s">
        <v>704</v>
      </c>
    </row>
    <row r="56" spans="1:17">
      <c r="A56" t="s">
        <v>817</v>
      </c>
      <c r="B56" t="s">
        <v>299</v>
      </c>
      <c r="C56" t="s">
        <v>818</v>
      </c>
      <c r="D56">
        <v>3</v>
      </c>
      <c r="E56">
        <v>180</v>
      </c>
      <c r="F56" t="s">
        <v>74</v>
      </c>
      <c r="H56">
        <v>6.03</v>
      </c>
      <c r="I56" t="s">
        <v>149</v>
      </c>
      <c r="J56" t="s">
        <v>149</v>
      </c>
      <c r="K56">
        <v>1.38</v>
      </c>
      <c r="L56">
        <v>4.42</v>
      </c>
      <c r="M56" t="s">
        <v>819</v>
      </c>
      <c r="N56" t="str">
        <f t="shared" si="0"/>
        <v>MP2_a</v>
      </c>
      <c r="O56" t="str">
        <f>VLOOKUP(N56,Sheet1!C$2:O$167,13,FALSE)</f>
        <v>library2</v>
      </c>
      <c r="Q56" t="s">
        <v>714</v>
      </c>
    </row>
    <row r="57" spans="1:17">
      <c r="A57" t="s">
        <v>820</v>
      </c>
      <c r="B57" t="s">
        <v>300</v>
      </c>
      <c r="C57" t="s">
        <v>821</v>
      </c>
      <c r="D57">
        <v>0.4</v>
      </c>
      <c r="E57">
        <v>3</v>
      </c>
      <c r="F57" t="s">
        <v>74</v>
      </c>
      <c r="H57">
        <v>25.93</v>
      </c>
      <c r="I57" t="s">
        <v>149</v>
      </c>
      <c r="J57" t="s">
        <v>149</v>
      </c>
      <c r="K57">
        <v>1.83</v>
      </c>
      <c r="L57">
        <v>2.95</v>
      </c>
      <c r="M57" t="s">
        <v>822</v>
      </c>
      <c r="N57" t="str">
        <f t="shared" si="0"/>
        <v>MP2_h</v>
      </c>
      <c r="O57" t="str">
        <f>VLOOKUP(N57,Sheet1!C$2:O$167,13,FALSE)</f>
        <v>library2</v>
      </c>
      <c r="Q57" t="s">
        <v>704</v>
      </c>
    </row>
    <row r="58" spans="1:17">
      <c r="A58" t="s">
        <v>823</v>
      </c>
      <c r="B58" t="s">
        <v>300</v>
      </c>
      <c r="C58" t="s">
        <v>824</v>
      </c>
      <c r="D58">
        <v>3</v>
      </c>
      <c r="E58">
        <v>180</v>
      </c>
      <c r="F58" t="s">
        <v>74</v>
      </c>
      <c r="H58">
        <v>13.18</v>
      </c>
      <c r="I58" t="s">
        <v>149</v>
      </c>
      <c r="J58" t="s">
        <v>149</v>
      </c>
      <c r="K58">
        <v>1.85</v>
      </c>
      <c r="L58">
        <v>3.55</v>
      </c>
      <c r="M58" t="s">
        <v>825</v>
      </c>
      <c r="N58" t="str">
        <f t="shared" si="0"/>
        <v>MP2_g</v>
      </c>
      <c r="O58" t="str">
        <f>VLOOKUP(N58,Sheet1!C$2:O$167,13,FALSE)</f>
        <v>library2</v>
      </c>
      <c r="Q58" t="s">
        <v>714</v>
      </c>
    </row>
    <row r="59" spans="1:17">
      <c r="A59" t="s">
        <v>826</v>
      </c>
      <c r="B59" t="s">
        <v>301</v>
      </c>
      <c r="C59" t="s">
        <v>827</v>
      </c>
      <c r="D59">
        <v>0.4</v>
      </c>
      <c r="E59">
        <v>3</v>
      </c>
      <c r="F59" t="s">
        <v>74</v>
      </c>
      <c r="H59">
        <v>6.14</v>
      </c>
      <c r="I59" t="s">
        <v>149</v>
      </c>
      <c r="J59" t="s">
        <v>149</v>
      </c>
      <c r="K59">
        <v>1.51</v>
      </c>
      <c r="L59">
        <v>-5.15</v>
      </c>
      <c r="M59" t="s">
        <v>828</v>
      </c>
      <c r="N59" t="str">
        <f t="shared" si="0"/>
        <v>MP2_2</v>
      </c>
      <c r="O59" t="str">
        <f>VLOOKUP(N59,Sheet1!C$2:O$167,13,FALSE)</f>
        <v>library2</v>
      </c>
      <c r="Q59" t="s">
        <v>704</v>
      </c>
    </row>
    <row r="60" spans="1:17">
      <c r="A60" t="s">
        <v>829</v>
      </c>
      <c r="B60" t="s">
        <v>301</v>
      </c>
      <c r="C60" t="s">
        <v>830</v>
      </c>
      <c r="D60">
        <v>3</v>
      </c>
      <c r="E60">
        <v>180</v>
      </c>
      <c r="F60" t="s">
        <v>74</v>
      </c>
      <c r="H60">
        <v>46.49</v>
      </c>
      <c r="I60" t="s">
        <v>149</v>
      </c>
      <c r="J60" t="s">
        <v>149</v>
      </c>
      <c r="K60">
        <v>1.76</v>
      </c>
      <c r="L60">
        <v>2.37</v>
      </c>
      <c r="M60" t="s">
        <v>831</v>
      </c>
      <c r="N60" t="str">
        <f t="shared" si="0"/>
        <v>MP2_1</v>
      </c>
      <c r="O60" t="str">
        <f>VLOOKUP(N60,Sheet1!C$2:O$167,13,FALSE)</f>
        <v>library2</v>
      </c>
      <c r="Q60" t="s">
        <v>714</v>
      </c>
    </row>
    <row r="61" spans="1:17">
      <c r="A61" t="s">
        <v>832</v>
      </c>
      <c r="B61" t="s">
        <v>302</v>
      </c>
      <c r="C61" t="s">
        <v>833</v>
      </c>
      <c r="D61">
        <v>0.4</v>
      </c>
      <c r="E61">
        <v>3</v>
      </c>
      <c r="F61" t="s">
        <v>74</v>
      </c>
      <c r="H61">
        <v>39.770000000000003</v>
      </c>
      <c r="I61" t="s">
        <v>149</v>
      </c>
      <c r="J61" t="s">
        <v>149</v>
      </c>
      <c r="K61">
        <v>1.77</v>
      </c>
      <c r="L61">
        <v>2.2000000000000002</v>
      </c>
      <c r="M61" t="s">
        <v>834</v>
      </c>
      <c r="N61" t="str">
        <f t="shared" si="0"/>
        <v>MP2_4</v>
      </c>
      <c r="O61" t="str">
        <f>VLOOKUP(N61,Sheet1!C$2:O$167,13,FALSE)</f>
        <v>library2</v>
      </c>
      <c r="Q61" t="s">
        <v>704</v>
      </c>
    </row>
    <row r="62" spans="1:17">
      <c r="A62" t="s">
        <v>835</v>
      </c>
      <c r="B62" t="s">
        <v>302</v>
      </c>
      <c r="C62" t="s">
        <v>836</v>
      </c>
      <c r="D62">
        <v>3</v>
      </c>
      <c r="E62">
        <v>180</v>
      </c>
      <c r="F62" t="s">
        <v>74</v>
      </c>
      <c r="H62">
        <v>32.479999999999997</v>
      </c>
      <c r="I62" t="s">
        <v>149</v>
      </c>
      <c r="J62" t="s">
        <v>149</v>
      </c>
      <c r="K62">
        <v>1.73</v>
      </c>
      <c r="L62">
        <v>1.9</v>
      </c>
      <c r="M62" t="s">
        <v>837</v>
      </c>
      <c r="N62" t="str">
        <f t="shared" si="0"/>
        <v>MP2_16</v>
      </c>
      <c r="O62" t="str">
        <f>VLOOKUP(N62,Sheet1!C$2:O$167,13,FALSE)</f>
        <v>library2</v>
      </c>
      <c r="Q62" t="s">
        <v>714</v>
      </c>
    </row>
    <row r="63" spans="1:17">
      <c r="A63" t="s">
        <v>838</v>
      </c>
      <c r="B63" t="s">
        <v>303</v>
      </c>
      <c r="C63" t="s">
        <v>839</v>
      </c>
      <c r="D63">
        <v>0.4</v>
      </c>
      <c r="E63">
        <v>3</v>
      </c>
      <c r="F63" t="s">
        <v>74</v>
      </c>
      <c r="H63">
        <v>35.65</v>
      </c>
      <c r="I63" t="s">
        <v>149</v>
      </c>
      <c r="J63" t="s">
        <v>149</v>
      </c>
      <c r="K63">
        <v>1.6</v>
      </c>
      <c r="L63">
        <v>1</v>
      </c>
      <c r="M63" t="s">
        <v>840</v>
      </c>
      <c r="N63" t="str">
        <f t="shared" si="0"/>
        <v>MP2_17</v>
      </c>
      <c r="O63" t="str">
        <f>VLOOKUP(N63,Sheet1!C$2:O$167,13,FALSE)</f>
        <v>library2</v>
      </c>
      <c r="Q63" t="s">
        <v>704</v>
      </c>
    </row>
    <row r="64" spans="1:17">
      <c r="A64" t="s">
        <v>841</v>
      </c>
      <c r="B64" t="s">
        <v>303</v>
      </c>
      <c r="C64" t="s">
        <v>842</v>
      </c>
      <c r="D64">
        <v>3</v>
      </c>
      <c r="E64">
        <v>180</v>
      </c>
      <c r="F64" t="s">
        <v>74</v>
      </c>
      <c r="H64">
        <v>41.45</v>
      </c>
      <c r="I64" t="s">
        <v>149</v>
      </c>
      <c r="J64" t="s">
        <v>149</v>
      </c>
      <c r="K64">
        <v>1.9</v>
      </c>
      <c r="L64">
        <v>2.84</v>
      </c>
      <c r="M64" t="s">
        <v>843</v>
      </c>
      <c r="N64" t="str">
        <f t="shared" si="0"/>
        <v>MP2_18</v>
      </c>
      <c r="O64" t="str">
        <f>VLOOKUP(N64,Sheet1!C$2:O$167,13,FALSE)</f>
        <v>library2</v>
      </c>
      <c r="Q64" t="s">
        <v>714</v>
      </c>
    </row>
    <row r="65" spans="1:17">
      <c r="A65" t="s">
        <v>844</v>
      </c>
      <c r="B65" t="s">
        <v>304</v>
      </c>
      <c r="C65" t="s">
        <v>845</v>
      </c>
      <c r="D65">
        <v>0.4</v>
      </c>
      <c r="E65">
        <v>3</v>
      </c>
      <c r="F65" t="s">
        <v>74</v>
      </c>
      <c r="H65">
        <v>32.17</v>
      </c>
      <c r="I65" t="s">
        <v>149</v>
      </c>
      <c r="J65" t="s">
        <v>149</v>
      </c>
      <c r="K65">
        <v>1.73</v>
      </c>
      <c r="L65">
        <v>1.67</v>
      </c>
      <c r="M65" t="s">
        <v>846</v>
      </c>
      <c r="N65" t="str">
        <f t="shared" si="0"/>
        <v>MP2_19</v>
      </c>
      <c r="O65" t="str">
        <f>VLOOKUP(N65,Sheet1!C$2:O$167,13,FALSE)</f>
        <v>library2</v>
      </c>
      <c r="Q65" t="s">
        <v>704</v>
      </c>
    </row>
    <row r="66" spans="1:17">
      <c r="A66" t="s">
        <v>847</v>
      </c>
      <c r="B66" t="s">
        <v>305</v>
      </c>
      <c r="C66" t="s">
        <v>848</v>
      </c>
      <c r="D66">
        <v>0.4</v>
      </c>
      <c r="E66">
        <v>3</v>
      </c>
      <c r="F66" t="s">
        <v>74</v>
      </c>
      <c r="H66">
        <v>19.75</v>
      </c>
      <c r="I66" t="s">
        <v>149</v>
      </c>
      <c r="J66" t="s">
        <v>149</v>
      </c>
      <c r="K66">
        <v>1.7</v>
      </c>
      <c r="L66">
        <v>1.8</v>
      </c>
      <c r="M66" t="s">
        <v>849</v>
      </c>
      <c r="N66" t="str">
        <f t="shared" si="0"/>
        <v>MP2_21</v>
      </c>
      <c r="O66" t="str">
        <f>VLOOKUP(N66,Sheet1!C$2:O$167,13,FALSE)</f>
        <v>library2</v>
      </c>
      <c r="Q66" t="s">
        <v>704</v>
      </c>
    </row>
    <row r="67" spans="1:17">
      <c r="A67" t="s">
        <v>850</v>
      </c>
      <c r="B67" t="s">
        <v>305</v>
      </c>
      <c r="C67" t="s">
        <v>851</v>
      </c>
      <c r="D67">
        <v>3</v>
      </c>
      <c r="E67">
        <v>180</v>
      </c>
      <c r="F67" t="s">
        <v>74</v>
      </c>
      <c r="H67">
        <v>56.03</v>
      </c>
      <c r="I67" t="s">
        <v>149</v>
      </c>
      <c r="J67" t="s">
        <v>149</v>
      </c>
      <c r="K67">
        <v>1.86</v>
      </c>
      <c r="L67">
        <v>1.98</v>
      </c>
      <c r="M67" t="s">
        <v>852</v>
      </c>
      <c r="N67" t="str">
        <f t="shared" ref="N67:N130" si="1">LEFT(M67,LEN(M67)-6)</f>
        <v>MP2_22</v>
      </c>
      <c r="O67" t="str">
        <f>VLOOKUP(N67,Sheet1!C$2:O$167,13,FALSE)</f>
        <v>library2</v>
      </c>
      <c r="Q67" t="s">
        <v>714</v>
      </c>
    </row>
    <row r="68" spans="1:17">
      <c r="A68" t="s">
        <v>853</v>
      </c>
      <c r="B68" t="s">
        <v>306</v>
      </c>
      <c r="C68" t="s">
        <v>854</v>
      </c>
      <c r="D68">
        <v>0.4</v>
      </c>
      <c r="E68">
        <v>3</v>
      </c>
      <c r="F68" t="s">
        <v>74</v>
      </c>
      <c r="H68">
        <v>36.03</v>
      </c>
      <c r="I68" t="s">
        <v>149</v>
      </c>
      <c r="J68" t="s">
        <v>149</v>
      </c>
      <c r="K68">
        <v>1.77</v>
      </c>
      <c r="L68">
        <v>2.08</v>
      </c>
      <c r="M68" t="s">
        <v>855</v>
      </c>
      <c r="N68" t="str">
        <f t="shared" si="1"/>
        <v>MP2_23</v>
      </c>
      <c r="O68" t="str">
        <f>VLOOKUP(N68,Sheet1!C$2:O$167,13,FALSE)</f>
        <v>library2</v>
      </c>
      <c r="Q68" t="s">
        <v>704</v>
      </c>
    </row>
    <row r="69" spans="1:17">
      <c r="A69" t="s">
        <v>856</v>
      </c>
      <c r="B69" t="s">
        <v>306</v>
      </c>
      <c r="C69" t="s">
        <v>857</v>
      </c>
      <c r="D69">
        <v>3</v>
      </c>
      <c r="E69">
        <v>180</v>
      </c>
      <c r="F69" t="s">
        <v>74</v>
      </c>
      <c r="H69">
        <v>19.38</v>
      </c>
      <c r="I69" t="s">
        <v>149</v>
      </c>
      <c r="J69" t="s">
        <v>149</v>
      </c>
      <c r="K69">
        <v>1.43</v>
      </c>
      <c r="L69">
        <v>1.26</v>
      </c>
      <c r="M69" t="s">
        <v>858</v>
      </c>
      <c r="N69" t="str">
        <f t="shared" si="1"/>
        <v>MP2_11</v>
      </c>
      <c r="O69" t="str">
        <f>VLOOKUP(N69,Sheet1!C$2:O$167,13,FALSE)</f>
        <v>library2</v>
      </c>
      <c r="Q69" t="s">
        <v>714</v>
      </c>
    </row>
    <row r="70" spans="1:17">
      <c r="A70" t="s">
        <v>859</v>
      </c>
      <c r="B70" t="s">
        <v>307</v>
      </c>
      <c r="C70" t="s">
        <v>860</v>
      </c>
      <c r="D70">
        <v>0.4</v>
      </c>
      <c r="E70">
        <v>3</v>
      </c>
      <c r="F70" t="s">
        <v>74</v>
      </c>
      <c r="H70">
        <v>4.9000000000000004</v>
      </c>
      <c r="I70">
        <v>9.8000000000000004E-2</v>
      </c>
      <c r="J70">
        <v>3.7999999999999999E-2</v>
      </c>
      <c r="K70">
        <v>2.56</v>
      </c>
      <c r="L70">
        <v>4.9000000000000004</v>
      </c>
      <c r="M70" t="s">
        <v>861</v>
      </c>
      <c r="N70" t="str">
        <f t="shared" si="1"/>
        <v>MP3_NP_24</v>
      </c>
      <c r="O70" s="4" t="s">
        <v>64</v>
      </c>
      <c r="Q70" t="s">
        <v>704</v>
      </c>
    </row>
    <row r="71" spans="1:17">
      <c r="A71" t="s">
        <v>862</v>
      </c>
      <c r="B71" t="s">
        <v>307</v>
      </c>
      <c r="C71" t="s">
        <v>863</v>
      </c>
      <c r="D71">
        <v>3</v>
      </c>
      <c r="E71">
        <v>10</v>
      </c>
      <c r="F71" t="s">
        <v>74</v>
      </c>
      <c r="H71">
        <v>35.61</v>
      </c>
      <c r="I71">
        <v>0.71199999999999997</v>
      </c>
      <c r="J71">
        <v>0.38800000000000001</v>
      </c>
      <c r="K71">
        <v>1.84</v>
      </c>
      <c r="L71">
        <v>4.05</v>
      </c>
      <c r="M71" t="s">
        <v>864</v>
      </c>
      <c r="N71" t="str">
        <f t="shared" si="1"/>
        <v>MP3_NP_19</v>
      </c>
      <c r="O71" t="str">
        <f>VLOOKUP(N71,Sheet1!C$2:O$167,13,FALSE)</f>
        <v>library3</v>
      </c>
      <c r="Q71" t="s">
        <v>709</v>
      </c>
    </row>
    <row r="72" spans="1:17">
      <c r="A72" t="s">
        <v>865</v>
      </c>
      <c r="B72" t="s">
        <v>307</v>
      </c>
      <c r="C72" t="s">
        <v>866</v>
      </c>
      <c r="D72">
        <v>10</v>
      </c>
      <c r="E72">
        <v>50</v>
      </c>
      <c r="F72" t="s">
        <v>74</v>
      </c>
      <c r="H72">
        <v>59</v>
      </c>
      <c r="I72">
        <v>1.18</v>
      </c>
      <c r="J72">
        <v>0.62</v>
      </c>
      <c r="K72">
        <v>1.9</v>
      </c>
      <c r="L72">
        <v>2.74</v>
      </c>
      <c r="M72" t="s">
        <v>867</v>
      </c>
      <c r="N72" t="str">
        <f t="shared" si="1"/>
        <v>MP3_MI_19</v>
      </c>
      <c r="O72" t="str">
        <f>VLOOKUP(N72,Sheet1!C$2:O$167,13,FALSE)</f>
        <v>library3</v>
      </c>
      <c r="Q72" t="s">
        <v>714</v>
      </c>
    </row>
    <row r="73" spans="1:17">
      <c r="A73" t="s">
        <v>868</v>
      </c>
      <c r="B73" t="s">
        <v>307</v>
      </c>
      <c r="C73" t="s">
        <v>869</v>
      </c>
      <c r="D73">
        <v>50</v>
      </c>
      <c r="E73">
        <v>200</v>
      </c>
      <c r="F73" t="s">
        <v>74</v>
      </c>
      <c r="H73">
        <v>86.37</v>
      </c>
      <c r="I73">
        <v>1.7270000000000001</v>
      </c>
      <c r="J73">
        <v>0.89</v>
      </c>
      <c r="K73">
        <v>1.94</v>
      </c>
      <c r="L73">
        <v>2.67</v>
      </c>
      <c r="M73" t="s">
        <v>870</v>
      </c>
      <c r="N73" t="str">
        <f t="shared" si="1"/>
        <v>MP3_MI_18</v>
      </c>
      <c r="O73" t="str">
        <f>VLOOKUP(N73,Sheet1!C$2:O$167,13,FALSE)</f>
        <v>library3</v>
      </c>
      <c r="Q73" t="s">
        <v>699</v>
      </c>
    </row>
    <row r="74" spans="1:17">
      <c r="A74" t="s">
        <v>871</v>
      </c>
      <c r="B74" t="s">
        <v>308</v>
      </c>
      <c r="C74" t="s">
        <v>872</v>
      </c>
      <c r="D74">
        <v>0.4</v>
      </c>
      <c r="E74">
        <v>3</v>
      </c>
      <c r="F74" t="s">
        <v>74</v>
      </c>
      <c r="H74">
        <v>8.8870000000000005</v>
      </c>
      <c r="I74">
        <v>0.17799999999999999</v>
      </c>
      <c r="J74">
        <v>0.121</v>
      </c>
      <c r="K74">
        <v>1.47</v>
      </c>
      <c r="L74">
        <v>-3.4</v>
      </c>
      <c r="M74" t="s">
        <v>873</v>
      </c>
      <c r="N74" t="str">
        <f t="shared" si="1"/>
        <v>MP3_NP_7</v>
      </c>
      <c r="O74" t="str">
        <f>VLOOKUP(N74,Sheet1!C$2:O$167,13,FALSE)</f>
        <v>library3</v>
      </c>
      <c r="Q74" t="s">
        <v>704</v>
      </c>
    </row>
    <row r="75" spans="1:17">
      <c r="A75" t="s">
        <v>874</v>
      </c>
      <c r="B75" t="s">
        <v>308</v>
      </c>
      <c r="C75" t="s">
        <v>875</v>
      </c>
      <c r="D75">
        <v>3</v>
      </c>
      <c r="E75">
        <v>10</v>
      </c>
      <c r="F75" t="s">
        <v>74</v>
      </c>
      <c r="H75">
        <v>23.17</v>
      </c>
      <c r="I75">
        <v>0.46300000000000002</v>
      </c>
      <c r="J75">
        <v>0.26500000000000001</v>
      </c>
      <c r="K75">
        <v>1.75</v>
      </c>
      <c r="L75">
        <v>-11.89</v>
      </c>
      <c r="M75" t="s">
        <v>876</v>
      </c>
      <c r="N75" t="str">
        <f t="shared" si="1"/>
        <v>MP3_NP_3</v>
      </c>
      <c r="O75" t="str">
        <f>VLOOKUP(N75,Sheet1!C$2:O$167,13,FALSE)</f>
        <v>library3</v>
      </c>
      <c r="Q75" t="s">
        <v>709</v>
      </c>
    </row>
    <row r="76" spans="1:17">
      <c r="A76" t="s">
        <v>877</v>
      </c>
      <c r="B76" t="s">
        <v>308</v>
      </c>
      <c r="C76" t="s">
        <v>878</v>
      </c>
      <c r="D76">
        <v>10</v>
      </c>
      <c r="E76">
        <v>50</v>
      </c>
      <c r="F76" t="s">
        <v>74</v>
      </c>
      <c r="H76">
        <v>30.99</v>
      </c>
      <c r="I76">
        <v>0.62</v>
      </c>
      <c r="J76">
        <v>0.33500000000000002</v>
      </c>
      <c r="K76">
        <v>1.85</v>
      </c>
      <c r="L76">
        <v>3.41</v>
      </c>
      <c r="M76" t="s">
        <v>879</v>
      </c>
      <c r="N76" t="str">
        <f t="shared" si="1"/>
        <v>MP3_MI_6</v>
      </c>
      <c r="O76" t="str">
        <f>VLOOKUP(N76,Sheet1!C$2:O$167,13,FALSE)</f>
        <v>library3</v>
      </c>
      <c r="Q76" t="s">
        <v>714</v>
      </c>
    </row>
    <row r="77" spans="1:17">
      <c r="A77" t="s">
        <v>880</v>
      </c>
      <c r="B77" t="s">
        <v>308</v>
      </c>
      <c r="C77" t="s">
        <v>881</v>
      </c>
      <c r="D77">
        <v>10</v>
      </c>
      <c r="E77">
        <v>50</v>
      </c>
      <c r="F77" t="s">
        <v>75</v>
      </c>
      <c r="H77">
        <v>21.31</v>
      </c>
      <c r="I77">
        <v>0.42599999999999999</v>
      </c>
      <c r="J77">
        <v>0.22800000000000001</v>
      </c>
      <c r="K77">
        <v>1.87</v>
      </c>
      <c r="L77">
        <v>2.21</v>
      </c>
      <c r="M77" t="s">
        <v>882</v>
      </c>
      <c r="N77" t="str">
        <f t="shared" si="1"/>
        <v>MP3_MI_12</v>
      </c>
      <c r="O77" t="str">
        <f>VLOOKUP(N77,Sheet1!C$2:O$167,13,FALSE)</f>
        <v>library3</v>
      </c>
      <c r="Q77" t="s">
        <v>714</v>
      </c>
    </row>
    <row r="78" spans="1:17">
      <c r="A78" t="s">
        <v>883</v>
      </c>
      <c r="B78" t="s">
        <v>308</v>
      </c>
      <c r="C78" t="s">
        <v>884</v>
      </c>
      <c r="D78">
        <v>50</v>
      </c>
      <c r="E78">
        <v>200</v>
      </c>
      <c r="F78" t="s">
        <v>74</v>
      </c>
      <c r="H78">
        <v>62.46</v>
      </c>
      <c r="I78">
        <v>1.2490000000000001</v>
      </c>
      <c r="J78">
        <v>0.66900000000000004</v>
      </c>
      <c r="K78">
        <v>1.87</v>
      </c>
      <c r="L78">
        <v>2.15</v>
      </c>
      <c r="M78" t="s">
        <v>885</v>
      </c>
      <c r="N78" t="str">
        <f t="shared" si="1"/>
        <v>MP3_MI_4</v>
      </c>
      <c r="O78" t="str">
        <f>VLOOKUP(N78,Sheet1!C$2:O$167,13,FALSE)</f>
        <v>library3</v>
      </c>
      <c r="Q78" t="s">
        <v>699</v>
      </c>
    </row>
    <row r="79" spans="1:17">
      <c r="A79" t="s">
        <v>886</v>
      </c>
      <c r="B79" t="s">
        <v>308</v>
      </c>
      <c r="C79" t="s">
        <v>887</v>
      </c>
      <c r="D79">
        <v>50</v>
      </c>
      <c r="E79">
        <v>200</v>
      </c>
      <c r="F79" t="s">
        <v>75</v>
      </c>
      <c r="H79">
        <v>137.4</v>
      </c>
      <c r="I79">
        <v>2.7490000000000001</v>
      </c>
      <c r="J79">
        <v>1.4430000000000001</v>
      </c>
      <c r="K79">
        <v>1.91</v>
      </c>
      <c r="L79">
        <v>2.06</v>
      </c>
      <c r="M79" t="s">
        <v>888</v>
      </c>
      <c r="N79" t="str">
        <f t="shared" si="1"/>
        <v>MP3_MI_10</v>
      </c>
      <c r="O79" t="str">
        <f>VLOOKUP(N79,Sheet1!C$2:O$167,13,FALSE)</f>
        <v>library3</v>
      </c>
      <c r="Q79" t="s">
        <v>699</v>
      </c>
    </row>
    <row r="80" spans="1:17">
      <c r="A80" t="s">
        <v>889</v>
      </c>
      <c r="B80" t="s">
        <v>309</v>
      </c>
      <c r="C80" t="s">
        <v>890</v>
      </c>
      <c r="D80">
        <v>0.4</v>
      </c>
      <c r="E80">
        <v>3</v>
      </c>
      <c r="F80" t="s">
        <v>74</v>
      </c>
      <c r="H80">
        <v>7.3070000000000004</v>
      </c>
      <c r="I80">
        <v>0.14599999999999999</v>
      </c>
      <c r="J80">
        <v>8.1000000000000003E-2</v>
      </c>
      <c r="K80">
        <v>1.79</v>
      </c>
      <c r="L80">
        <v>-3.06</v>
      </c>
      <c r="M80" t="s">
        <v>891</v>
      </c>
      <c r="N80" t="str">
        <f t="shared" si="1"/>
        <v>MP3_NP_39</v>
      </c>
      <c r="O80" t="str">
        <f>VLOOKUP(N80,Sheet1!C$2:O$167,13,FALSE)</f>
        <v>library3</v>
      </c>
      <c r="Q80" t="s">
        <v>704</v>
      </c>
    </row>
    <row r="81" spans="1:17">
      <c r="A81" t="s">
        <v>892</v>
      </c>
      <c r="B81" t="s">
        <v>309</v>
      </c>
      <c r="C81" t="s">
        <v>893</v>
      </c>
      <c r="D81">
        <v>3</v>
      </c>
      <c r="E81">
        <v>10</v>
      </c>
      <c r="F81" t="s">
        <v>74</v>
      </c>
      <c r="H81">
        <v>18.649999999999999</v>
      </c>
      <c r="I81">
        <v>0.373</v>
      </c>
      <c r="J81">
        <v>0.219</v>
      </c>
      <c r="K81">
        <v>1.7</v>
      </c>
      <c r="L81">
        <v>2.56</v>
      </c>
      <c r="M81" t="s">
        <v>894</v>
      </c>
      <c r="N81" t="str">
        <f t="shared" si="1"/>
        <v>MP3_NP_35</v>
      </c>
      <c r="O81" t="str">
        <f>VLOOKUP(N81,Sheet1!C$2:O$167,13,FALSE)</f>
        <v>library3</v>
      </c>
      <c r="Q81" t="s">
        <v>709</v>
      </c>
    </row>
    <row r="82" spans="1:17">
      <c r="A82" t="s">
        <v>895</v>
      </c>
      <c r="B82" t="s">
        <v>309</v>
      </c>
      <c r="C82" t="s">
        <v>896</v>
      </c>
      <c r="D82">
        <v>10</v>
      </c>
      <c r="E82">
        <v>50</v>
      </c>
      <c r="F82" t="s">
        <v>74</v>
      </c>
      <c r="H82">
        <v>9.4529999999999994</v>
      </c>
      <c r="I82">
        <v>0.189</v>
      </c>
      <c r="J82">
        <v>9.6000000000000002E-2</v>
      </c>
      <c r="K82">
        <v>1.96</v>
      </c>
      <c r="L82">
        <v>1.46</v>
      </c>
      <c r="M82" t="s">
        <v>897</v>
      </c>
      <c r="N82" t="str">
        <f t="shared" si="1"/>
        <v>MP3_MI_25</v>
      </c>
      <c r="O82" t="str">
        <f>VLOOKUP(N82,Sheet1!C$2:O$167,13,FALSE)</f>
        <v>library3</v>
      </c>
      <c r="Q82" t="s">
        <v>714</v>
      </c>
    </row>
    <row r="83" spans="1:17">
      <c r="A83" t="s">
        <v>898</v>
      </c>
      <c r="B83" t="s">
        <v>309</v>
      </c>
      <c r="C83" t="s">
        <v>899</v>
      </c>
      <c r="D83">
        <v>50</v>
      </c>
      <c r="E83">
        <v>200</v>
      </c>
      <c r="F83" t="s">
        <v>74</v>
      </c>
      <c r="H83">
        <v>8.0649999999999995</v>
      </c>
      <c r="I83">
        <v>0.161</v>
      </c>
      <c r="J83">
        <v>0.10299999999999999</v>
      </c>
      <c r="K83">
        <v>1.57</v>
      </c>
      <c r="L83">
        <v>2.3199999999999998</v>
      </c>
      <c r="M83" t="s">
        <v>900</v>
      </c>
      <c r="N83" t="str">
        <f t="shared" si="1"/>
        <v>MP3_MI_23</v>
      </c>
      <c r="O83" t="str">
        <f>VLOOKUP(N83,Sheet1!C$2:O$167,13,FALSE)</f>
        <v>library3</v>
      </c>
      <c r="Q83" t="s">
        <v>699</v>
      </c>
    </row>
    <row r="84" spans="1:17">
      <c r="A84" t="s">
        <v>901</v>
      </c>
      <c r="B84" t="s">
        <v>310</v>
      </c>
      <c r="C84" t="s">
        <v>902</v>
      </c>
      <c r="D84">
        <v>0.4</v>
      </c>
      <c r="E84">
        <v>3</v>
      </c>
      <c r="F84" t="s">
        <v>74</v>
      </c>
      <c r="H84">
        <v>32.57</v>
      </c>
      <c r="I84">
        <v>0.48399999999999999</v>
      </c>
      <c r="J84">
        <v>0.25700000000000001</v>
      </c>
      <c r="K84">
        <v>1.55</v>
      </c>
      <c r="L84">
        <v>0.93</v>
      </c>
      <c r="M84" t="s">
        <v>903</v>
      </c>
      <c r="N84" t="str">
        <f t="shared" si="1"/>
        <v>MP3_NP_55</v>
      </c>
      <c r="O84" t="str">
        <f>VLOOKUP(N84,Sheet1!C$2:O$167,13,FALSE)</f>
        <v>library3</v>
      </c>
      <c r="Q84" t="s">
        <v>704</v>
      </c>
    </row>
    <row r="85" spans="1:17">
      <c r="A85" t="s">
        <v>904</v>
      </c>
      <c r="B85" t="s">
        <v>310</v>
      </c>
      <c r="C85" t="s">
        <v>905</v>
      </c>
      <c r="D85">
        <v>3</v>
      </c>
      <c r="E85">
        <v>10</v>
      </c>
      <c r="F85" t="s">
        <v>74</v>
      </c>
      <c r="H85">
        <v>92.32</v>
      </c>
      <c r="I85">
        <v>0.91500000000000004</v>
      </c>
      <c r="J85">
        <v>0.5</v>
      </c>
      <c r="K85">
        <v>1.85</v>
      </c>
      <c r="L85">
        <v>2.0299999999999998</v>
      </c>
      <c r="M85" t="s">
        <v>906</v>
      </c>
      <c r="N85" t="str">
        <f t="shared" si="1"/>
        <v>MP3_NP_51</v>
      </c>
      <c r="O85" t="str">
        <f>VLOOKUP(N85,Sheet1!C$2:O$167,13,FALSE)</f>
        <v>library3</v>
      </c>
      <c r="Q85" t="s">
        <v>709</v>
      </c>
    </row>
    <row r="86" spans="1:17">
      <c r="A86" t="s">
        <v>907</v>
      </c>
      <c r="B86" t="s">
        <v>310</v>
      </c>
      <c r="C86" t="s">
        <v>908</v>
      </c>
      <c r="D86">
        <v>50</v>
      </c>
      <c r="E86">
        <v>200</v>
      </c>
      <c r="F86" t="s">
        <v>74</v>
      </c>
      <c r="H86">
        <v>11.14</v>
      </c>
      <c r="I86">
        <v>0.223</v>
      </c>
      <c r="J86">
        <v>0.124</v>
      </c>
      <c r="K86">
        <v>1.8</v>
      </c>
      <c r="L86">
        <v>12.19</v>
      </c>
      <c r="M86" t="s">
        <v>909</v>
      </c>
      <c r="N86" t="str">
        <f t="shared" si="1"/>
        <v>MP3_MI_32</v>
      </c>
      <c r="O86" t="str">
        <f>VLOOKUP(N86,Sheet1!C$2:O$167,13,FALSE)</f>
        <v>library3</v>
      </c>
      <c r="Q86" t="s">
        <v>699</v>
      </c>
    </row>
    <row r="87" spans="1:17">
      <c r="A87" t="s">
        <v>910</v>
      </c>
      <c r="B87" t="s">
        <v>311</v>
      </c>
      <c r="C87" t="s">
        <v>911</v>
      </c>
      <c r="D87">
        <v>0.4</v>
      </c>
      <c r="E87">
        <v>3</v>
      </c>
      <c r="F87" t="s">
        <v>74</v>
      </c>
      <c r="H87">
        <v>24.71</v>
      </c>
      <c r="I87">
        <v>0.49399999999999999</v>
      </c>
      <c r="J87">
        <v>0.28499999999999998</v>
      </c>
      <c r="K87">
        <v>1.73</v>
      </c>
      <c r="L87">
        <v>3.69</v>
      </c>
      <c r="M87" t="s">
        <v>912</v>
      </c>
      <c r="N87" t="str">
        <f t="shared" si="1"/>
        <v>MP3_NP_87</v>
      </c>
      <c r="O87" t="str">
        <f>VLOOKUP(N87,Sheet1!C$2:O$167,13,FALSE)</f>
        <v>library3</v>
      </c>
      <c r="Q87" t="s">
        <v>704</v>
      </c>
    </row>
    <row r="88" spans="1:17">
      <c r="A88" t="s">
        <v>913</v>
      </c>
      <c r="B88" t="s">
        <v>311</v>
      </c>
      <c r="C88" t="s">
        <v>914</v>
      </c>
      <c r="D88">
        <v>3</v>
      </c>
      <c r="E88">
        <v>10</v>
      </c>
      <c r="F88" t="s">
        <v>74</v>
      </c>
      <c r="H88">
        <v>68.709999999999994</v>
      </c>
      <c r="I88">
        <v>1.3740000000000001</v>
      </c>
      <c r="J88">
        <v>0.69799999999999995</v>
      </c>
      <c r="K88">
        <v>1.97</v>
      </c>
      <c r="L88">
        <v>2.84</v>
      </c>
      <c r="M88" t="s">
        <v>915</v>
      </c>
      <c r="N88" t="str">
        <f t="shared" si="1"/>
        <v>MP3_NP_75</v>
      </c>
      <c r="O88" t="str">
        <f>VLOOKUP(N88,Sheet1!C$2:O$167,13,FALSE)</f>
        <v>library3</v>
      </c>
      <c r="Q88" t="s">
        <v>709</v>
      </c>
    </row>
    <row r="89" spans="1:17">
      <c r="A89" t="s">
        <v>916</v>
      </c>
      <c r="B89" t="s">
        <v>311</v>
      </c>
      <c r="C89" t="s">
        <v>917</v>
      </c>
      <c r="D89">
        <v>10</v>
      </c>
      <c r="E89">
        <v>50</v>
      </c>
      <c r="F89" t="s">
        <v>74</v>
      </c>
      <c r="H89">
        <v>324.60000000000002</v>
      </c>
      <c r="I89">
        <v>6.4930000000000003</v>
      </c>
      <c r="J89">
        <v>3.26</v>
      </c>
      <c r="K89">
        <v>1.99</v>
      </c>
      <c r="L89">
        <v>0.88</v>
      </c>
      <c r="M89" t="s">
        <v>918</v>
      </c>
      <c r="N89" t="str">
        <f t="shared" si="1"/>
        <v>MP3_MI_31</v>
      </c>
      <c r="O89" t="str">
        <f>VLOOKUP(N89,Sheet1!C$2:O$167,13,FALSE)</f>
        <v>library4</v>
      </c>
      <c r="Q89" t="s">
        <v>714</v>
      </c>
    </row>
    <row r="90" spans="1:17">
      <c r="A90" t="s">
        <v>919</v>
      </c>
      <c r="B90" t="s">
        <v>311</v>
      </c>
      <c r="C90" t="s">
        <v>920</v>
      </c>
      <c r="D90">
        <v>10</v>
      </c>
      <c r="E90">
        <v>50</v>
      </c>
      <c r="F90" t="s">
        <v>75</v>
      </c>
      <c r="H90">
        <v>13.2</v>
      </c>
      <c r="I90">
        <v>0.26400000000000001</v>
      </c>
      <c r="J90">
        <v>0.13600000000000001</v>
      </c>
      <c r="K90">
        <v>1.95</v>
      </c>
      <c r="L90">
        <v>2.2400000000000002</v>
      </c>
      <c r="M90" t="s">
        <v>921</v>
      </c>
      <c r="N90" t="str">
        <f t="shared" si="1"/>
        <v>MP3_MI_47</v>
      </c>
      <c r="O90" t="str">
        <f>VLOOKUP(N90,Sheet1!C$2:O$167,13,FALSE)</f>
        <v>library4</v>
      </c>
      <c r="Q90" t="s">
        <v>714</v>
      </c>
    </row>
    <row r="91" spans="1:17">
      <c r="A91" t="s">
        <v>922</v>
      </c>
      <c r="B91" t="s">
        <v>311</v>
      </c>
      <c r="C91" t="s">
        <v>923</v>
      </c>
      <c r="D91">
        <v>50</v>
      </c>
      <c r="E91">
        <v>200</v>
      </c>
      <c r="F91" t="s">
        <v>74</v>
      </c>
      <c r="H91">
        <v>152</v>
      </c>
      <c r="I91">
        <v>3.04</v>
      </c>
      <c r="J91">
        <v>1.5860000000000001</v>
      </c>
      <c r="K91">
        <v>1.92</v>
      </c>
      <c r="L91">
        <v>1.47</v>
      </c>
      <c r="M91" t="s">
        <v>924</v>
      </c>
      <c r="N91" t="str">
        <f t="shared" si="1"/>
        <v>MP3_MI_29</v>
      </c>
      <c r="O91" t="str">
        <f>VLOOKUP(N91,Sheet1!C$2:O$167,13,FALSE)</f>
        <v>library4</v>
      </c>
      <c r="Q91" t="s">
        <v>699</v>
      </c>
    </row>
    <row r="92" spans="1:17">
      <c r="A92" t="s">
        <v>925</v>
      </c>
      <c r="B92" t="s">
        <v>311</v>
      </c>
      <c r="C92" t="s">
        <v>926</v>
      </c>
      <c r="D92">
        <v>50</v>
      </c>
      <c r="E92">
        <v>200</v>
      </c>
      <c r="F92" t="s">
        <v>75</v>
      </c>
      <c r="H92">
        <v>22.01</v>
      </c>
      <c r="I92">
        <v>0.44</v>
      </c>
      <c r="J92">
        <v>0.23300000000000001</v>
      </c>
      <c r="K92">
        <v>1.89</v>
      </c>
      <c r="L92">
        <v>3.22</v>
      </c>
      <c r="M92" t="s">
        <v>927</v>
      </c>
      <c r="N92" t="str">
        <f t="shared" si="1"/>
        <v>MP3_MI_45</v>
      </c>
      <c r="O92" t="str">
        <f>VLOOKUP(N92,Sheet1!C$2:O$167,13,FALSE)</f>
        <v>library4</v>
      </c>
      <c r="Q92" t="s">
        <v>699</v>
      </c>
    </row>
    <row r="93" spans="1:17">
      <c r="A93" t="s">
        <v>928</v>
      </c>
      <c r="B93" t="s">
        <v>312</v>
      </c>
      <c r="C93" t="s">
        <v>929</v>
      </c>
      <c r="D93">
        <v>0.4</v>
      </c>
      <c r="E93">
        <v>3</v>
      </c>
      <c r="F93" t="s">
        <v>74</v>
      </c>
      <c r="H93">
        <v>13.49</v>
      </c>
      <c r="I93">
        <v>0.27</v>
      </c>
      <c r="J93">
        <v>0.152</v>
      </c>
      <c r="K93">
        <v>1.78</v>
      </c>
      <c r="L93">
        <v>5.24</v>
      </c>
      <c r="M93" t="s">
        <v>930</v>
      </c>
      <c r="N93" t="str">
        <f t="shared" si="1"/>
        <v>MP3_NP_63</v>
      </c>
      <c r="O93" t="str">
        <f>VLOOKUP(N93,Sheet1!C$2:O$167,13,FALSE)</f>
        <v>library4</v>
      </c>
      <c r="Q93" t="s">
        <v>704</v>
      </c>
    </row>
    <row r="94" spans="1:17">
      <c r="A94" t="s">
        <v>931</v>
      </c>
      <c r="B94" t="s">
        <v>312</v>
      </c>
      <c r="C94" t="s">
        <v>932</v>
      </c>
      <c r="D94">
        <v>3</v>
      </c>
      <c r="E94">
        <v>10</v>
      </c>
      <c r="F94" t="s">
        <v>74</v>
      </c>
      <c r="H94">
        <v>16.95</v>
      </c>
      <c r="I94">
        <v>0.33900000000000002</v>
      </c>
      <c r="J94">
        <v>0.214</v>
      </c>
      <c r="K94">
        <v>1.58</v>
      </c>
      <c r="L94">
        <v>1.81</v>
      </c>
      <c r="M94" t="s">
        <v>933</v>
      </c>
      <c r="N94" t="str">
        <f t="shared" si="1"/>
        <v>MP3_NP_59</v>
      </c>
      <c r="O94" t="str">
        <f>VLOOKUP(N94,Sheet1!C$2:O$167,13,FALSE)</f>
        <v>library4</v>
      </c>
      <c r="Q94" t="s">
        <v>709</v>
      </c>
    </row>
    <row r="95" spans="1:17">
      <c r="A95" t="s">
        <v>934</v>
      </c>
      <c r="B95" t="s">
        <v>312</v>
      </c>
      <c r="C95" t="s">
        <v>935</v>
      </c>
      <c r="D95">
        <v>10</v>
      </c>
      <c r="E95">
        <v>50</v>
      </c>
      <c r="F95" t="s">
        <v>74</v>
      </c>
      <c r="H95">
        <v>3.2709999999999999</v>
      </c>
      <c r="I95">
        <v>6.5000000000000002E-2</v>
      </c>
      <c r="J95">
        <v>4.9000000000000002E-2</v>
      </c>
      <c r="K95">
        <v>1.32</v>
      </c>
      <c r="L95">
        <v>-1.64</v>
      </c>
      <c r="M95" t="s">
        <v>936</v>
      </c>
      <c r="N95" t="str">
        <f t="shared" si="1"/>
        <v>MP3_MI_41</v>
      </c>
      <c r="O95" t="str">
        <f>VLOOKUP(N95,Sheet1!C$2:O$167,13,FALSE)</f>
        <v>library4</v>
      </c>
      <c r="Q95" t="s">
        <v>714</v>
      </c>
    </row>
    <row r="96" spans="1:17">
      <c r="A96" t="s">
        <v>937</v>
      </c>
      <c r="B96" t="s">
        <v>312</v>
      </c>
      <c r="C96" t="s">
        <v>938</v>
      </c>
      <c r="D96">
        <v>50</v>
      </c>
      <c r="E96">
        <v>200</v>
      </c>
      <c r="F96" t="s">
        <v>74</v>
      </c>
      <c r="H96">
        <v>1.8380000000000001</v>
      </c>
      <c r="I96">
        <v>3.6999999999999998E-2</v>
      </c>
      <c r="J96">
        <v>1.2E-2</v>
      </c>
      <c r="K96">
        <v>3.04</v>
      </c>
      <c r="L96">
        <v>2.11</v>
      </c>
      <c r="M96" t="s">
        <v>939</v>
      </c>
      <c r="N96" t="str">
        <f t="shared" si="1"/>
        <v>MP3_MI_39</v>
      </c>
      <c r="O96" t="str">
        <f>VLOOKUP(N96,Sheet1!C$2:O$167,13,FALSE)</f>
        <v>library4</v>
      </c>
      <c r="Q96" t="s">
        <v>699</v>
      </c>
    </row>
    <row r="97" spans="1:17">
      <c r="A97" t="s">
        <v>940</v>
      </c>
      <c r="B97" t="s">
        <v>313</v>
      </c>
      <c r="C97" t="s">
        <v>941</v>
      </c>
      <c r="D97">
        <v>0.4</v>
      </c>
      <c r="E97">
        <v>3</v>
      </c>
      <c r="F97" t="s">
        <v>74</v>
      </c>
      <c r="H97">
        <v>27.47</v>
      </c>
      <c r="I97">
        <v>0.54900000000000004</v>
      </c>
      <c r="J97">
        <v>0.28499999999999998</v>
      </c>
      <c r="K97">
        <v>1.93</v>
      </c>
      <c r="L97">
        <v>4.43</v>
      </c>
      <c r="M97" t="s">
        <v>942</v>
      </c>
      <c r="N97" t="str">
        <f t="shared" si="1"/>
        <v>MP3_NP_118</v>
      </c>
      <c r="O97" t="str">
        <f>VLOOKUP(N97,Sheet1!C$2:O$167,13,FALSE)</f>
        <v>library4</v>
      </c>
      <c r="Q97" t="s">
        <v>704</v>
      </c>
    </row>
    <row r="98" spans="1:17">
      <c r="A98" t="s">
        <v>943</v>
      </c>
      <c r="B98" t="s">
        <v>313</v>
      </c>
      <c r="C98" t="s">
        <v>944</v>
      </c>
      <c r="D98">
        <v>3</v>
      </c>
      <c r="E98">
        <v>10</v>
      </c>
      <c r="F98" t="s">
        <v>74</v>
      </c>
      <c r="H98">
        <v>63.81</v>
      </c>
      <c r="I98">
        <v>1.276</v>
      </c>
      <c r="J98">
        <v>0.69099999999999995</v>
      </c>
      <c r="K98">
        <v>1.85</v>
      </c>
      <c r="L98">
        <v>2.61</v>
      </c>
      <c r="M98" t="s">
        <v>945</v>
      </c>
      <c r="N98" t="str">
        <f t="shared" si="1"/>
        <v>MP3_NP_114</v>
      </c>
      <c r="O98" t="str">
        <f>VLOOKUP(N98,Sheet1!C$2:O$167,13,FALSE)</f>
        <v>library4</v>
      </c>
      <c r="Q98" t="s">
        <v>709</v>
      </c>
    </row>
    <row r="99" spans="1:17">
      <c r="A99" t="s">
        <v>946</v>
      </c>
      <c r="B99" t="s">
        <v>313</v>
      </c>
      <c r="C99" t="s">
        <v>947</v>
      </c>
      <c r="D99">
        <v>10</v>
      </c>
      <c r="E99">
        <v>50</v>
      </c>
      <c r="F99" t="s">
        <v>74</v>
      </c>
      <c r="H99">
        <v>6.2270000000000003</v>
      </c>
      <c r="I99">
        <v>0.125</v>
      </c>
      <c r="J99">
        <v>8.5000000000000006E-2</v>
      </c>
      <c r="K99">
        <v>1.47</v>
      </c>
      <c r="L99">
        <v>4.91</v>
      </c>
      <c r="M99" t="s">
        <v>948</v>
      </c>
      <c r="N99" t="str">
        <f t="shared" si="1"/>
        <v>MP3_MI_65</v>
      </c>
      <c r="O99" t="str">
        <f>VLOOKUP(N99,Sheet1!C$2:O$167,13,FALSE)</f>
        <v>library4</v>
      </c>
      <c r="Q99" t="s">
        <v>714</v>
      </c>
    </row>
    <row r="100" spans="1:17">
      <c r="A100" t="s">
        <v>949</v>
      </c>
      <c r="B100" t="s">
        <v>313</v>
      </c>
      <c r="C100" t="s">
        <v>950</v>
      </c>
      <c r="D100">
        <v>50</v>
      </c>
      <c r="E100">
        <v>200</v>
      </c>
      <c r="F100" t="s">
        <v>74</v>
      </c>
      <c r="H100">
        <v>9.7210000000000001</v>
      </c>
      <c r="I100">
        <v>0.19400000000000001</v>
      </c>
      <c r="J100">
        <v>0.11</v>
      </c>
      <c r="K100">
        <v>1.77</v>
      </c>
      <c r="L100">
        <v>1.46</v>
      </c>
      <c r="M100" t="s">
        <v>951</v>
      </c>
      <c r="N100" t="str">
        <f t="shared" si="1"/>
        <v>MP3_MI_63</v>
      </c>
      <c r="O100" t="str">
        <f>VLOOKUP(N100,Sheet1!C$2:O$167,13,FALSE)</f>
        <v>library4</v>
      </c>
      <c r="Q100" t="s">
        <v>699</v>
      </c>
    </row>
    <row r="101" spans="1:17">
      <c r="A101" t="s">
        <v>952</v>
      </c>
      <c r="B101" t="s">
        <v>314</v>
      </c>
      <c r="C101" t="s">
        <v>953</v>
      </c>
      <c r="D101">
        <v>0.4</v>
      </c>
      <c r="E101">
        <v>3</v>
      </c>
      <c r="F101" t="s">
        <v>74</v>
      </c>
      <c r="H101">
        <v>17.8</v>
      </c>
      <c r="I101">
        <v>0.35599999999999998</v>
      </c>
      <c r="J101">
        <v>0.17799999999999999</v>
      </c>
      <c r="K101">
        <v>2</v>
      </c>
      <c r="L101">
        <v>29.58</v>
      </c>
      <c r="M101" t="s">
        <v>954</v>
      </c>
      <c r="N101" t="str">
        <f t="shared" si="1"/>
        <v>MP3_NP_71</v>
      </c>
      <c r="O101" t="str">
        <f>VLOOKUP(N101,Sheet1!C$2:O$167,13,FALSE)</f>
        <v>library4</v>
      </c>
      <c r="Q101" t="s">
        <v>704</v>
      </c>
    </row>
    <row r="102" spans="1:17">
      <c r="A102" t="s">
        <v>955</v>
      </c>
      <c r="B102" t="s">
        <v>314</v>
      </c>
      <c r="C102" t="s">
        <v>956</v>
      </c>
      <c r="D102">
        <v>3</v>
      </c>
      <c r="E102">
        <v>10</v>
      </c>
      <c r="F102" t="s">
        <v>74</v>
      </c>
      <c r="H102">
        <v>83.17</v>
      </c>
      <c r="I102">
        <v>1.663</v>
      </c>
      <c r="J102">
        <v>0.85699999999999998</v>
      </c>
      <c r="K102">
        <v>1.94</v>
      </c>
      <c r="L102">
        <v>2.23</v>
      </c>
      <c r="M102" t="s">
        <v>957</v>
      </c>
      <c r="N102" t="str">
        <f t="shared" si="1"/>
        <v>MP3_NP_67</v>
      </c>
      <c r="O102" t="str">
        <f>VLOOKUP(N102,Sheet1!C$2:O$167,13,FALSE)</f>
        <v>library4</v>
      </c>
      <c r="Q102" t="s">
        <v>709</v>
      </c>
    </row>
    <row r="103" spans="1:17">
      <c r="A103" t="s">
        <v>958</v>
      </c>
      <c r="B103" t="s">
        <v>314</v>
      </c>
      <c r="C103" t="s">
        <v>959</v>
      </c>
      <c r="D103">
        <v>10</v>
      </c>
      <c r="E103">
        <v>50</v>
      </c>
      <c r="F103" t="s">
        <v>74</v>
      </c>
      <c r="H103">
        <v>51.32</v>
      </c>
      <c r="I103">
        <v>1.026</v>
      </c>
      <c r="J103">
        <v>0.78200000000000003</v>
      </c>
      <c r="K103">
        <v>1.31</v>
      </c>
      <c r="L103">
        <v>0.98</v>
      </c>
      <c r="M103" t="s">
        <v>960</v>
      </c>
      <c r="N103" t="str">
        <f t="shared" si="1"/>
        <v>MP3_MI_69</v>
      </c>
      <c r="O103" t="str">
        <f>VLOOKUP(N103,Sheet1!C$2:O$167,13,FALSE)</f>
        <v>library4</v>
      </c>
      <c r="Q103" t="s">
        <v>714</v>
      </c>
    </row>
    <row r="104" spans="1:17">
      <c r="A104" t="s">
        <v>961</v>
      </c>
      <c r="B104" t="s">
        <v>314</v>
      </c>
      <c r="C104" t="s">
        <v>962</v>
      </c>
      <c r="D104">
        <v>50</v>
      </c>
      <c r="E104">
        <v>200</v>
      </c>
      <c r="F104" t="s">
        <v>74</v>
      </c>
      <c r="H104">
        <v>43.24</v>
      </c>
      <c r="I104">
        <v>0.86499999999999999</v>
      </c>
      <c r="J104">
        <v>0.48199999999999998</v>
      </c>
      <c r="K104">
        <v>1.79</v>
      </c>
      <c r="L104">
        <v>2.0699999999999998</v>
      </c>
      <c r="M104" t="s">
        <v>963</v>
      </c>
      <c r="N104" t="str">
        <f t="shared" si="1"/>
        <v>MP3_MI_67</v>
      </c>
      <c r="O104" t="str">
        <f>VLOOKUP(N104,Sheet1!C$2:O$167,13,FALSE)</f>
        <v>library4</v>
      </c>
      <c r="Q104" t="s">
        <v>699</v>
      </c>
    </row>
    <row r="105" spans="1:17">
      <c r="A105" t="s">
        <v>964</v>
      </c>
      <c r="B105" t="s">
        <v>314</v>
      </c>
      <c r="C105" t="s">
        <v>965</v>
      </c>
      <c r="D105">
        <v>50</v>
      </c>
      <c r="E105">
        <v>200</v>
      </c>
      <c r="F105" t="s">
        <v>75</v>
      </c>
      <c r="H105">
        <v>18.66</v>
      </c>
      <c r="I105">
        <v>0.373</v>
      </c>
      <c r="J105">
        <v>0.216</v>
      </c>
      <c r="K105">
        <v>1.73</v>
      </c>
      <c r="L105">
        <v>2.88</v>
      </c>
      <c r="M105" t="s">
        <v>966</v>
      </c>
      <c r="N105" t="str">
        <f t="shared" si="1"/>
        <v>MP3_MI_73</v>
      </c>
      <c r="O105" t="s">
        <v>249</v>
      </c>
      <c r="Q105" t="s">
        <v>699</v>
      </c>
    </row>
    <row r="106" spans="1:17">
      <c r="A106" t="s">
        <v>967</v>
      </c>
      <c r="B106" t="s">
        <v>315</v>
      </c>
      <c r="C106" t="s">
        <v>968</v>
      </c>
      <c r="D106">
        <v>0.4</v>
      </c>
      <c r="E106">
        <v>3</v>
      </c>
      <c r="F106" t="s">
        <v>74</v>
      </c>
      <c r="H106">
        <v>4.9640000000000004</v>
      </c>
      <c r="I106">
        <v>9.9000000000000005E-2</v>
      </c>
      <c r="J106">
        <v>0.10299999999999999</v>
      </c>
      <c r="K106">
        <v>0.96</v>
      </c>
      <c r="L106">
        <v>-0.49</v>
      </c>
      <c r="M106" t="s">
        <v>969</v>
      </c>
      <c r="N106" t="str">
        <f t="shared" si="1"/>
        <v>MP3_NP_111</v>
      </c>
      <c r="O106" t="str">
        <f>VLOOKUP(N106,Sheet1!C$2:O$167,13,FALSE)</f>
        <v>library4</v>
      </c>
      <c r="Q106" t="s">
        <v>704</v>
      </c>
    </row>
    <row r="107" spans="1:17">
      <c r="A107" t="s">
        <v>970</v>
      </c>
      <c r="B107" t="s">
        <v>315</v>
      </c>
      <c r="C107" t="s">
        <v>971</v>
      </c>
      <c r="D107">
        <v>3</v>
      </c>
      <c r="E107">
        <v>10</v>
      </c>
      <c r="F107" t="s">
        <v>74</v>
      </c>
      <c r="H107">
        <v>16.86</v>
      </c>
      <c r="I107">
        <v>0.33700000000000002</v>
      </c>
      <c r="J107">
        <v>0.20599999999999999</v>
      </c>
      <c r="K107">
        <v>1.64</v>
      </c>
      <c r="L107">
        <v>8.39</v>
      </c>
      <c r="M107" t="s">
        <v>972</v>
      </c>
      <c r="N107" t="str">
        <f t="shared" si="1"/>
        <v>MP3_NP_107</v>
      </c>
      <c r="O107" t="str">
        <f>VLOOKUP(N107,Sheet1!C$2:O$167,13,FALSE)</f>
        <v>library4</v>
      </c>
      <c r="Q107" t="s">
        <v>709</v>
      </c>
    </row>
    <row r="108" spans="1:17">
      <c r="A108" t="s">
        <v>973</v>
      </c>
      <c r="B108" t="s">
        <v>317</v>
      </c>
      <c r="C108" t="s">
        <v>974</v>
      </c>
      <c r="D108">
        <v>0.4</v>
      </c>
      <c r="E108">
        <v>3</v>
      </c>
      <c r="F108" t="s">
        <v>74</v>
      </c>
      <c r="H108">
        <v>114.2</v>
      </c>
      <c r="I108" t="s">
        <v>149</v>
      </c>
      <c r="J108" t="s">
        <v>149</v>
      </c>
      <c r="K108">
        <v>1.9</v>
      </c>
      <c r="L108">
        <v>2.2200000000000002</v>
      </c>
      <c r="M108" t="s">
        <v>975</v>
      </c>
      <c r="N108" t="str">
        <f t="shared" si="1"/>
        <v>MP4_NP_6</v>
      </c>
      <c r="O108" t="str">
        <f>VLOOKUP(N108,Sheet1!C$2:O$167,13,FALSE)</f>
        <v>Libary6</v>
      </c>
      <c r="Q108" t="s">
        <v>704</v>
      </c>
    </row>
    <row r="109" spans="1:17">
      <c r="A109" t="s">
        <v>976</v>
      </c>
      <c r="B109" t="s">
        <v>317</v>
      </c>
      <c r="C109" t="s">
        <v>977</v>
      </c>
      <c r="D109">
        <v>3</v>
      </c>
      <c r="E109">
        <v>10</v>
      </c>
      <c r="F109" t="s">
        <v>74</v>
      </c>
      <c r="H109">
        <v>171.16</v>
      </c>
      <c r="I109" t="s">
        <v>149</v>
      </c>
      <c r="J109" t="s">
        <v>149</v>
      </c>
      <c r="K109">
        <v>1.74</v>
      </c>
      <c r="L109">
        <v>1.4</v>
      </c>
      <c r="M109" t="s">
        <v>978</v>
      </c>
      <c r="N109" t="str">
        <f t="shared" si="1"/>
        <v>MP4_NP_2</v>
      </c>
      <c r="O109" t="str">
        <f>VLOOKUP(N109,Sheet1!C$2:O$167,13,FALSE)</f>
        <v>Libary6</v>
      </c>
      <c r="Q109" t="s">
        <v>709</v>
      </c>
    </row>
    <row r="110" spans="1:17">
      <c r="A110" t="s">
        <v>979</v>
      </c>
      <c r="B110" t="s">
        <v>317</v>
      </c>
      <c r="C110" t="s">
        <v>980</v>
      </c>
      <c r="D110">
        <v>10</v>
      </c>
      <c r="E110">
        <v>50</v>
      </c>
      <c r="F110" t="s">
        <v>74</v>
      </c>
      <c r="H110">
        <v>30.24</v>
      </c>
      <c r="I110" t="s">
        <v>149</v>
      </c>
      <c r="J110" t="s">
        <v>149</v>
      </c>
      <c r="K110">
        <v>1.92</v>
      </c>
      <c r="L110">
        <v>1.89</v>
      </c>
      <c r="M110" t="s">
        <v>981</v>
      </c>
      <c r="N110" t="str">
        <f t="shared" si="1"/>
        <v>MP4_MI_5</v>
      </c>
      <c r="O110" t="str">
        <f>VLOOKUP(N110,Sheet1!C$2:O$167,13,FALSE)</f>
        <v>Libary6</v>
      </c>
      <c r="Q110" t="s">
        <v>714</v>
      </c>
    </row>
    <row r="111" spans="1:17">
      <c r="A111" t="s">
        <v>982</v>
      </c>
      <c r="B111" t="s">
        <v>317</v>
      </c>
      <c r="C111" t="s">
        <v>983</v>
      </c>
      <c r="D111">
        <v>50</v>
      </c>
      <c r="E111">
        <v>200</v>
      </c>
      <c r="F111" t="s">
        <v>74</v>
      </c>
      <c r="H111">
        <v>196.53</v>
      </c>
      <c r="I111" t="s">
        <v>149</v>
      </c>
      <c r="J111" t="s">
        <v>149</v>
      </c>
      <c r="K111">
        <v>1.9</v>
      </c>
      <c r="L111">
        <v>2.25</v>
      </c>
      <c r="M111" t="s">
        <v>984</v>
      </c>
      <c r="N111" t="str">
        <f t="shared" si="1"/>
        <v>MP4_MI_3</v>
      </c>
      <c r="O111" t="str">
        <f>VLOOKUP(N111,Sheet1!C$2:O$167,13,FALSE)</f>
        <v>Libary6</v>
      </c>
      <c r="Q111" t="s">
        <v>699</v>
      </c>
    </row>
    <row r="112" spans="1:17">
      <c r="A112" t="s">
        <v>985</v>
      </c>
      <c r="B112" t="s">
        <v>318</v>
      </c>
      <c r="C112" t="s">
        <v>986</v>
      </c>
      <c r="D112">
        <v>0.4</v>
      </c>
      <c r="E112">
        <v>3</v>
      </c>
      <c r="F112" t="s">
        <v>74</v>
      </c>
      <c r="H112">
        <v>105.9</v>
      </c>
      <c r="I112" t="s">
        <v>149</v>
      </c>
      <c r="J112" t="s">
        <v>149</v>
      </c>
      <c r="K112">
        <v>1.8</v>
      </c>
      <c r="L112">
        <v>1.67</v>
      </c>
      <c r="M112" t="s">
        <v>987</v>
      </c>
      <c r="N112" t="str">
        <f t="shared" si="1"/>
        <v>MP4_NP_16</v>
      </c>
      <c r="O112" t="str">
        <f>VLOOKUP(N112,Sheet1!C$2:O$167,13,FALSE)</f>
        <v>Libary6</v>
      </c>
      <c r="Q112" t="s">
        <v>704</v>
      </c>
    </row>
    <row r="113" spans="1:22">
      <c r="A113" t="s">
        <v>988</v>
      </c>
      <c r="B113" t="s">
        <v>318</v>
      </c>
      <c r="C113" t="s">
        <v>989</v>
      </c>
      <c r="D113">
        <v>3</v>
      </c>
      <c r="E113">
        <v>10</v>
      </c>
      <c r="F113" t="s">
        <v>74</v>
      </c>
      <c r="H113">
        <v>76.52</v>
      </c>
      <c r="I113" t="s">
        <v>149</v>
      </c>
      <c r="J113" t="s">
        <v>149</v>
      </c>
      <c r="K113">
        <v>1.88</v>
      </c>
      <c r="L113">
        <v>2.21</v>
      </c>
      <c r="M113" t="s">
        <v>990</v>
      </c>
      <c r="N113" t="str">
        <f t="shared" si="1"/>
        <v>MP4_MI_10b</v>
      </c>
      <c r="O113" t="str">
        <f>VLOOKUP(N113,Sheet1!C$2:O$167,13,FALSE)</f>
        <v>Libary6</v>
      </c>
      <c r="Q113" t="s">
        <v>709</v>
      </c>
    </row>
    <row r="114" spans="1:22">
      <c r="A114" t="s">
        <v>991</v>
      </c>
      <c r="B114" t="s">
        <v>318</v>
      </c>
      <c r="C114" t="s">
        <v>992</v>
      </c>
      <c r="D114">
        <v>10</v>
      </c>
      <c r="E114">
        <v>50</v>
      </c>
      <c r="F114" t="s">
        <v>74</v>
      </c>
      <c r="H114" t="s">
        <v>149</v>
      </c>
      <c r="I114" t="s">
        <v>149</v>
      </c>
      <c r="J114" t="s">
        <v>149</v>
      </c>
      <c r="K114" t="s">
        <v>149</v>
      </c>
      <c r="L114" t="s">
        <v>149</v>
      </c>
      <c r="M114" t="s">
        <v>993</v>
      </c>
      <c r="N114" t="str">
        <f t="shared" si="1"/>
        <v>MP4_MI_12</v>
      </c>
      <c r="O114" t="str">
        <f>VLOOKUP(N114,Sheet1!C$2:O$167,13,FALSE)</f>
        <v>Libary6</v>
      </c>
      <c r="Q114" t="s">
        <v>714</v>
      </c>
    </row>
    <row r="115" spans="1:22">
      <c r="A115" t="s">
        <v>994</v>
      </c>
      <c r="B115" t="s">
        <v>318</v>
      </c>
      <c r="C115" t="s">
        <v>995</v>
      </c>
      <c r="D115">
        <v>10</v>
      </c>
      <c r="E115">
        <v>50</v>
      </c>
      <c r="F115" t="s">
        <v>75</v>
      </c>
      <c r="H115">
        <v>34.35</v>
      </c>
      <c r="I115" t="s">
        <v>149</v>
      </c>
      <c r="J115" t="s">
        <v>149</v>
      </c>
      <c r="K115">
        <v>1.88</v>
      </c>
      <c r="L115">
        <v>2.17</v>
      </c>
      <c r="M115" t="s">
        <v>996</v>
      </c>
      <c r="N115" t="str">
        <f t="shared" si="1"/>
        <v>MP4_MI_24</v>
      </c>
      <c r="O115" t="str">
        <f>VLOOKUP(N115,Sheet1!C$2:O$167,13,FALSE)</f>
        <v>Libary6</v>
      </c>
      <c r="Q115" t="s">
        <v>714</v>
      </c>
    </row>
    <row r="116" spans="1:22">
      <c r="A116" t="s">
        <v>997</v>
      </c>
      <c r="B116" t="s">
        <v>318</v>
      </c>
      <c r="C116" t="s">
        <v>998</v>
      </c>
      <c r="D116">
        <v>50</v>
      </c>
      <c r="E116">
        <v>200</v>
      </c>
      <c r="F116" t="s">
        <v>74</v>
      </c>
      <c r="H116">
        <v>31.73</v>
      </c>
      <c r="I116" t="s">
        <v>149</v>
      </c>
      <c r="J116" t="s">
        <v>149</v>
      </c>
      <c r="K116">
        <v>1.86</v>
      </c>
      <c r="L116">
        <v>2.02</v>
      </c>
      <c r="M116" t="s">
        <v>999</v>
      </c>
      <c r="N116" t="str">
        <f t="shared" si="1"/>
        <v>MP4_MI_10a</v>
      </c>
      <c r="O116" t="str">
        <f>VLOOKUP(N116,Sheet1!C$2:O$167,13,FALSE)</f>
        <v>Libary6</v>
      </c>
      <c r="Q116" t="s">
        <v>699</v>
      </c>
    </row>
    <row r="117" spans="1:22">
      <c r="A117" t="s">
        <v>1000</v>
      </c>
      <c r="B117" t="s">
        <v>318</v>
      </c>
      <c r="C117" t="s">
        <v>1001</v>
      </c>
      <c r="D117">
        <v>50</v>
      </c>
      <c r="E117">
        <v>200</v>
      </c>
      <c r="F117" t="s">
        <v>75</v>
      </c>
      <c r="H117">
        <v>111.98</v>
      </c>
      <c r="I117" t="s">
        <v>149</v>
      </c>
      <c r="J117" t="s">
        <v>149</v>
      </c>
      <c r="K117">
        <v>1.92</v>
      </c>
      <c r="L117">
        <v>2.41</v>
      </c>
      <c r="M117" t="s">
        <v>1002</v>
      </c>
      <c r="N117" t="str">
        <f t="shared" si="1"/>
        <v>MP4_MI_22</v>
      </c>
      <c r="O117" t="str">
        <f>VLOOKUP(N117,Sheet1!C$2:O$167,13,FALSE)</f>
        <v>Libary6</v>
      </c>
      <c r="Q117" t="s">
        <v>699</v>
      </c>
    </row>
    <row r="118" spans="1:22">
      <c r="A118" t="s">
        <v>1003</v>
      </c>
      <c r="B118" t="s">
        <v>318</v>
      </c>
      <c r="C118" t="s">
        <v>1004</v>
      </c>
      <c r="D118">
        <v>50</v>
      </c>
      <c r="E118">
        <v>200</v>
      </c>
      <c r="F118" t="s">
        <v>75</v>
      </c>
      <c r="G118" t="s">
        <v>1272</v>
      </c>
      <c r="H118">
        <v>111.98</v>
      </c>
      <c r="I118" t="s">
        <v>149</v>
      </c>
      <c r="J118" t="s">
        <v>149</v>
      </c>
      <c r="K118">
        <v>1.92</v>
      </c>
      <c r="L118">
        <v>2.41</v>
      </c>
      <c r="M118" t="s">
        <v>1005</v>
      </c>
      <c r="N118" t="str">
        <f t="shared" si="1"/>
        <v>MP4_MI_22_60deg</v>
      </c>
      <c r="O118" t="str">
        <f>VLOOKUP(N118,Sheet1!C$2:O$167,13,FALSE)</f>
        <v>library9</v>
      </c>
      <c r="Q118" t="s">
        <v>699</v>
      </c>
      <c r="V118" t="s">
        <v>1006</v>
      </c>
    </row>
    <row r="119" spans="1:22">
      <c r="A119" t="s">
        <v>1007</v>
      </c>
      <c r="B119" t="s">
        <v>319</v>
      </c>
      <c r="C119" t="s">
        <v>1008</v>
      </c>
      <c r="D119">
        <v>0.4</v>
      </c>
      <c r="E119">
        <v>3</v>
      </c>
      <c r="F119" t="s">
        <v>74</v>
      </c>
      <c r="H119">
        <v>61.24</v>
      </c>
      <c r="I119" t="s">
        <v>149</v>
      </c>
      <c r="J119" t="s">
        <v>149</v>
      </c>
      <c r="K119">
        <v>1.84</v>
      </c>
      <c r="L119">
        <v>2.84</v>
      </c>
      <c r="M119" t="s">
        <v>1009</v>
      </c>
      <c r="N119" t="str">
        <f t="shared" si="1"/>
        <v>MP4_NP_24</v>
      </c>
      <c r="O119" t="str">
        <f>VLOOKUP(N119,Sheet1!C$2:O$167,13,FALSE)</f>
        <v>Libary6</v>
      </c>
      <c r="Q119" t="s">
        <v>704</v>
      </c>
    </row>
    <row r="120" spans="1:22">
      <c r="A120" t="s">
        <v>1010</v>
      </c>
      <c r="B120" t="s">
        <v>319</v>
      </c>
      <c r="C120" t="s">
        <v>1011</v>
      </c>
      <c r="D120">
        <v>3</v>
      </c>
      <c r="E120">
        <v>10</v>
      </c>
      <c r="F120" t="s">
        <v>74</v>
      </c>
      <c r="H120">
        <v>38.22</v>
      </c>
      <c r="I120" t="s">
        <v>149</v>
      </c>
      <c r="J120" t="s">
        <v>149</v>
      </c>
      <c r="K120">
        <v>1.57</v>
      </c>
      <c r="L120">
        <v>1.23</v>
      </c>
      <c r="M120" t="s">
        <v>1012</v>
      </c>
      <c r="N120" t="str">
        <f t="shared" si="1"/>
        <v>MP4_NP_18</v>
      </c>
      <c r="O120" t="str">
        <f>VLOOKUP(N120,Sheet1!C$2:O$167,13,FALSE)</f>
        <v>Libary6</v>
      </c>
      <c r="Q120" t="s">
        <v>709</v>
      </c>
    </row>
    <row r="121" spans="1:22">
      <c r="A121" t="s">
        <v>1013</v>
      </c>
      <c r="B121" t="s">
        <v>319</v>
      </c>
      <c r="C121" t="s">
        <v>1014</v>
      </c>
      <c r="D121">
        <v>10</v>
      </c>
      <c r="E121">
        <v>50</v>
      </c>
      <c r="F121" t="s">
        <v>74</v>
      </c>
      <c r="H121">
        <v>41.13</v>
      </c>
      <c r="I121" t="s">
        <v>149</v>
      </c>
      <c r="J121" t="s">
        <v>149</v>
      </c>
      <c r="K121">
        <v>1.95</v>
      </c>
      <c r="L121">
        <v>2.4700000000000002</v>
      </c>
      <c r="M121" t="s">
        <v>1015</v>
      </c>
      <c r="N121" t="str">
        <f t="shared" si="1"/>
        <v>MP4_MI_18</v>
      </c>
      <c r="O121" t="str">
        <f>VLOOKUP(N121,Sheet1!C$2:O$167,13,FALSE)</f>
        <v>Libary6</v>
      </c>
      <c r="Q121" t="s">
        <v>714</v>
      </c>
    </row>
    <row r="122" spans="1:22">
      <c r="A122" t="s">
        <v>1016</v>
      </c>
      <c r="B122" t="s">
        <v>319</v>
      </c>
      <c r="C122" t="s">
        <v>1017</v>
      </c>
      <c r="D122">
        <v>50</v>
      </c>
      <c r="E122">
        <v>200</v>
      </c>
      <c r="F122" t="s">
        <v>74</v>
      </c>
      <c r="H122">
        <v>4.4000000000000004</v>
      </c>
      <c r="I122" t="s">
        <v>149</v>
      </c>
      <c r="J122" t="s">
        <v>149</v>
      </c>
      <c r="K122">
        <v>1.98</v>
      </c>
      <c r="L122">
        <v>3.06</v>
      </c>
      <c r="M122" t="s">
        <v>1018</v>
      </c>
      <c r="N122" t="str">
        <f t="shared" si="1"/>
        <v>MP4_MI_16</v>
      </c>
      <c r="O122" t="str">
        <f>VLOOKUP(N122,Sheet1!C$2:O$167,13,FALSE)</f>
        <v>Libary6</v>
      </c>
      <c r="Q122" t="s">
        <v>699</v>
      </c>
    </row>
    <row r="123" spans="1:22">
      <c r="A123" t="s">
        <v>1019</v>
      </c>
      <c r="B123" t="s">
        <v>320</v>
      </c>
      <c r="C123" t="s">
        <v>1020</v>
      </c>
      <c r="D123">
        <v>0.4</v>
      </c>
      <c r="E123">
        <v>3</v>
      </c>
      <c r="F123" t="s">
        <v>74</v>
      </c>
      <c r="H123">
        <v>103.5</v>
      </c>
      <c r="I123" t="s">
        <v>149</v>
      </c>
      <c r="J123" t="s">
        <v>149</v>
      </c>
      <c r="K123">
        <v>1.82</v>
      </c>
      <c r="L123">
        <v>2.0299999999999998</v>
      </c>
      <c r="M123" t="s">
        <v>1021</v>
      </c>
      <c r="N123" t="str">
        <f t="shared" si="1"/>
        <v>MP4_NP_30</v>
      </c>
      <c r="O123" t="str">
        <f>VLOOKUP(N123,Sheet1!C$2:O$167,13,FALSE)</f>
        <v>Libary6</v>
      </c>
      <c r="Q123" t="s">
        <v>704</v>
      </c>
    </row>
    <row r="124" spans="1:22">
      <c r="A124" t="s">
        <v>1022</v>
      </c>
      <c r="B124" t="s">
        <v>320</v>
      </c>
      <c r="C124" t="s">
        <v>1023</v>
      </c>
      <c r="D124">
        <v>0.4</v>
      </c>
      <c r="E124">
        <v>3</v>
      </c>
      <c r="F124" t="s">
        <v>74</v>
      </c>
      <c r="G124" t="s">
        <v>1025</v>
      </c>
      <c r="H124">
        <v>144.9</v>
      </c>
      <c r="I124" t="s">
        <v>149</v>
      </c>
      <c r="J124" t="s">
        <v>149</v>
      </c>
      <c r="K124">
        <v>1.81</v>
      </c>
      <c r="L124">
        <v>1.72</v>
      </c>
      <c r="M124" t="s">
        <v>1024</v>
      </c>
      <c r="N124" t="str">
        <f t="shared" si="1"/>
        <v>MP4_NP_30_32</v>
      </c>
      <c r="O124" t="str">
        <f>VLOOKUP(N124,Sheet1!C$2:O$167,13,FALSE)</f>
        <v>library9</v>
      </c>
      <c r="Q124" t="s">
        <v>704</v>
      </c>
      <c r="V124" t="s">
        <v>1025</v>
      </c>
    </row>
    <row r="125" spans="1:22">
      <c r="A125" t="s">
        <v>1026</v>
      </c>
      <c r="B125" t="s">
        <v>320</v>
      </c>
      <c r="C125" t="s">
        <v>1027</v>
      </c>
      <c r="D125">
        <v>0.4</v>
      </c>
      <c r="E125">
        <v>3</v>
      </c>
      <c r="F125" t="s">
        <v>74</v>
      </c>
      <c r="G125" t="s">
        <v>1273</v>
      </c>
      <c r="H125">
        <v>103.5</v>
      </c>
      <c r="I125" t="s">
        <v>149</v>
      </c>
      <c r="J125" t="s">
        <v>149</v>
      </c>
      <c r="K125">
        <v>1.82</v>
      </c>
      <c r="L125">
        <v>2.0299999999999998</v>
      </c>
      <c r="M125" t="s">
        <v>1028</v>
      </c>
      <c r="N125" t="str">
        <f t="shared" si="1"/>
        <v>MP4_NP_30_lib</v>
      </c>
      <c r="O125" t="e">
        <f>VLOOKUP(N125,Sheet1!C$2:O$167,13,FALSE)</f>
        <v>#N/A</v>
      </c>
      <c r="Q125" t="s">
        <v>704</v>
      </c>
      <c r="V125" t="s">
        <v>1029</v>
      </c>
    </row>
    <row r="126" spans="1:22">
      <c r="A126" t="s">
        <v>1030</v>
      </c>
      <c r="B126" t="s">
        <v>320</v>
      </c>
      <c r="C126" t="s">
        <v>1031</v>
      </c>
      <c r="D126">
        <v>3</v>
      </c>
      <c r="E126">
        <v>10</v>
      </c>
      <c r="F126" t="s">
        <v>74</v>
      </c>
      <c r="H126">
        <v>107.4</v>
      </c>
      <c r="I126" t="s">
        <v>149</v>
      </c>
      <c r="J126" t="s">
        <v>149</v>
      </c>
      <c r="K126">
        <v>1.83</v>
      </c>
      <c r="L126">
        <v>1.73</v>
      </c>
      <c r="M126" t="s">
        <v>1032</v>
      </c>
      <c r="N126" t="str">
        <f t="shared" si="1"/>
        <v>MP4_NP_26</v>
      </c>
      <c r="O126" t="str">
        <f>VLOOKUP(N126,Sheet1!C$2:O$167,13,FALSE)</f>
        <v>Libary6</v>
      </c>
      <c r="Q126" t="s">
        <v>709</v>
      </c>
    </row>
    <row r="127" spans="1:22">
      <c r="A127" t="s">
        <v>1033</v>
      </c>
      <c r="B127" t="s">
        <v>320</v>
      </c>
      <c r="C127" t="s">
        <v>1034</v>
      </c>
      <c r="D127">
        <v>10</v>
      </c>
      <c r="E127">
        <v>50</v>
      </c>
      <c r="F127" t="s">
        <v>74</v>
      </c>
      <c r="H127">
        <v>26.11</v>
      </c>
      <c r="I127" t="s">
        <v>149</v>
      </c>
      <c r="J127" t="s">
        <v>149</v>
      </c>
      <c r="K127">
        <v>1.9</v>
      </c>
      <c r="L127">
        <v>2.97</v>
      </c>
      <c r="M127" t="s">
        <v>1035</v>
      </c>
      <c r="N127" t="str">
        <f t="shared" si="1"/>
        <v>MP4_MI_30</v>
      </c>
      <c r="O127" t="str">
        <f>VLOOKUP(N127,Sheet1!C$2:O$167,13,FALSE)</f>
        <v>library9</v>
      </c>
      <c r="Q127" t="s">
        <v>714</v>
      </c>
    </row>
    <row r="128" spans="1:22">
      <c r="A128" t="s">
        <v>1036</v>
      </c>
      <c r="B128" t="s">
        <v>320</v>
      </c>
      <c r="C128" t="s">
        <v>1037</v>
      </c>
      <c r="D128">
        <v>50</v>
      </c>
      <c r="E128">
        <v>200</v>
      </c>
      <c r="F128" t="s">
        <v>74</v>
      </c>
      <c r="H128">
        <v>21.34</v>
      </c>
      <c r="I128" t="s">
        <v>149</v>
      </c>
      <c r="J128" t="s">
        <v>149</v>
      </c>
      <c r="K128">
        <v>1.87</v>
      </c>
      <c r="L128">
        <v>2.35</v>
      </c>
      <c r="M128" t="s">
        <v>1038</v>
      </c>
      <c r="N128" t="str">
        <f t="shared" si="1"/>
        <v>MP4_MI_28</v>
      </c>
      <c r="O128" t="str">
        <f>VLOOKUP(N128,Sheet1!C$2:O$167,13,FALSE)</f>
        <v>Libary6</v>
      </c>
      <c r="Q128" t="s">
        <v>699</v>
      </c>
    </row>
    <row r="129" spans="1:22">
      <c r="A129" t="s">
        <v>1039</v>
      </c>
      <c r="B129" t="s">
        <v>321</v>
      </c>
      <c r="C129" t="s">
        <v>1040</v>
      </c>
      <c r="D129">
        <v>0.4</v>
      </c>
      <c r="E129">
        <v>3</v>
      </c>
      <c r="F129" t="s">
        <v>74</v>
      </c>
      <c r="H129">
        <v>124.62</v>
      </c>
      <c r="I129" t="s">
        <v>149</v>
      </c>
      <c r="J129" t="s">
        <v>149</v>
      </c>
      <c r="K129">
        <v>1.89</v>
      </c>
      <c r="L129">
        <v>2.5099999999999998</v>
      </c>
      <c r="M129" t="s">
        <v>1041</v>
      </c>
      <c r="N129" t="str">
        <f t="shared" si="1"/>
        <v>MP4_NP_38</v>
      </c>
      <c r="O129" t="str">
        <f>VLOOKUP(N129,Sheet1!C$2:O$167,13,FALSE)</f>
        <v>Libary6</v>
      </c>
      <c r="Q129" t="s">
        <v>704</v>
      </c>
    </row>
    <row r="130" spans="1:22">
      <c r="A130" t="s">
        <v>1042</v>
      </c>
      <c r="B130" t="s">
        <v>321</v>
      </c>
      <c r="C130" t="s">
        <v>1043</v>
      </c>
      <c r="D130">
        <v>0.4</v>
      </c>
      <c r="E130">
        <v>3</v>
      </c>
      <c r="F130" t="s">
        <v>74</v>
      </c>
      <c r="G130" t="s">
        <v>1025</v>
      </c>
      <c r="H130">
        <v>134.97</v>
      </c>
      <c r="I130" t="s">
        <v>149</v>
      </c>
      <c r="J130" t="s">
        <v>149</v>
      </c>
      <c r="K130">
        <v>1.89</v>
      </c>
      <c r="L130">
        <v>2.2400000000000002</v>
      </c>
      <c r="M130" t="s">
        <v>1044</v>
      </c>
      <c r="N130" t="str">
        <f t="shared" si="1"/>
        <v>MP4_NP_38_40</v>
      </c>
      <c r="O130" t="str">
        <f>VLOOKUP(N130,Sheet1!C$2:O$167,13,FALSE)</f>
        <v>library9</v>
      </c>
      <c r="Q130" t="s">
        <v>704</v>
      </c>
      <c r="V130" t="s">
        <v>1025</v>
      </c>
    </row>
    <row r="131" spans="1:22">
      <c r="A131" t="s">
        <v>1045</v>
      </c>
      <c r="B131" t="s">
        <v>321</v>
      </c>
      <c r="C131" t="s">
        <v>1046</v>
      </c>
      <c r="D131">
        <v>3</v>
      </c>
      <c r="E131">
        <v>10</v>
      </c>
      <c r="F131" t="s">
        <v>74</v>
      </c>
      <c r="H131">
        <v>62.68</v>
      </c>
      <c r="I131" t="s">
        <v>149</v>
      </c>
      <c r="J131" t="s">
        <v>149</v>
      </c>
      <c r="K131">
        <v>1.89</v>
      </c>
      <c r="L131">
        <v>2.2599999999999998</v>
      </c>
      <c r="M131" t="s">
        <v>1047</v>
      </c>
      <c r="N131" t="str">
        <f t="shared" ref="N131:N194" si="2">LEFT(M131,LEN(M131)-6)</f>
        <v>MP4_NP_34</v>
      </c>
      <c r="O131" t="str">
        <f>VLOOKUP(N131,Sheet1!C$2:O$167,13,FALSE)</f>
        <v>Libary6</v>
      </c>
      <c r="Q131" t="s">
        <v>709</v>
      </c>
    </row>
    <row r="132" spans="1:22">
      <c r="A132" t="s">
        <v>1048</v>
      </c>
      <c r="B132" t="s">
        <v>321</v>
      </c>
      <c r="C132" t="s">
        <v>1049</v>
      </c>
      <c r="D132">
        <v>3</v>
      </c>
      <c r="E132">
        <v>10</v>
      </c>
      <c r="F132" t="s">
        <v>74</v>
      </c>
      <c r="G132" t="s">
        <v>1025</v>
      </c>
      <c r="H132">
        <v>64.56</v>
      </c>
      <c r="I132" t="s">
        <v>149</v>
      </c>
      <c r="J132" t="s">
        <v>149</v>
      </c>
      <c r="K132">
        <v>1.88</v>
      </c>
      <c r="L132">
        <v>2.2599999999999998</v>
      </c>
      <c r="M132" t="s">
        <v>1050</v>
      </c>
      <c r="N132" t="str">
        <f t="shared" si="2"/>
        <v>MP4_NP_34_36</v>
      </c>
      <c r="O132" t="e">
        <f>VLOOKUP(N132,Sheet1!C$2:O$167,13,FALSE)</f>
        <v>#N/A</v>
      </c>
      <c r="Q132" t="s">
        <v>709</v>
      </c>
      <c r="V132" t="s">
        <v>1025</v>
      </c>
    </row>
    <row r="133" spans="1:22">
      <c r="A133" t="s">
        <v>1051</v>
      </c>
      <c r="B133" t="s">
        <v>321</v>
      </c>
      <c r="C133" t="s">
        <v>1052</v>
      </c>
      <c r="D133">
        <v>10</v>
      </c>
      <c r="E133">
        <v>50</v>
      </c>
      <c r="F133" t="s">
        <v>74</v>
      </c>
      <c r="H133">
        <v>49.32</v>
      </c>
      <c r="I133" t="s">
        <v>149</v>
      </c>
      <c r="J133" t="s">
        <v>149</v>
      </c>
      <c r="K133">
        <v>1.98</v>
      </c>
      <c r="L133">
        <v>4.72</v>
      </c>
      <c r="M133" t="s">
        <v>1053</v>
      </c>
      <c r="N133" t="str">
        <f t="shared" si="2"/>
        <v>MP4_MI_36</v>
      </c>
      <c r="O133" t="str">
        <f>VLOOKUP(N133,Sheet1!C$2:O$167,13,FALSE)</f>
        <v>library7</v>
      </c>
      <c r="Q133" t="s">
        <v>714</v>
      </c>
    </row>
    <row r="134" spans="1:22">
      <c r="A134" t="s">
        <v>1054</v>
      </c>
      <c r="B134" t="s">
        <v>321</v>
      </c>
      <c r="C134" t="s">
        <v>1055</v>
      </c>
      <c r="D134">
        <v>10</v>
      </c>
      <c r="E134">
        <v>50</v>
      </c>
      <c r="F134" t="s">
        <v>75</v>
      </c>
      <c r="H134">
        <v>12.99</v>
      </c>
      <c r="I134" t="s">
        <v>149</v>
      </c>
      <c r="J134" t="s">
        <v>149</v>
      </c>
      <c r="K134">
        <v>1.84</v>
      </c>
      <c r="L134">
        <v>1.36</v>
      </c>
      <c r="M134" t="s">
        <v>1056</v>
      </c>
      <c r="N134" t="str">
        <f t="shared" si="2"/>
        <v>MP4_MI_54</v>
      </c>
      <c r="O134" t="str">
        <f>VLOOKUP(N134,Sheet1!C$2:O$167,13,FALSE)</f>
        <v>library7</v>
      </c>
      <c r="Q134" t="s">
        <v>714</v>
      </c>
    </row>
    <row r="135" spans="1:22">
      <c r="A135" t="s">
        <v>1057</v>
      </c>
      <c r="B135" t="s">
        <v>321</v>
      </c>
      <c r="C135" t="s">
        <v>1058</v>
      </c>
      <c r="D135">
        <v>50</v>
      </c>
      <c r="E135">
        <v>200</v>
      </c>
      <c r="F135" t="s">
        <v>74</v>
      </c>
      <c r="H135">
        <v>178.16</v>
      </c>
      <c r="I135" t="s">
        <v>149</v>
      </c>
      <c r="J135" t="s">
        <v>149</v>
      </c>
      <c r="K135">
        <v>1.89</v>
      </c>
      <c r="L135">
        <v>2.74</v>
      </c>
      <c r="M135" t="s">
        <v>1059</v>
      </c>
      <c r="N135" t="str">
        <f t="shared" si="2"/>
        <v>MP4_MI_34</v>
      </c>
      <c r="O135" t="str">
        <f>VLOOKUP(N135,Sheet1!C$2:O$167,13,FALSE)</f>
        <v>library7</v>
      </c>
      <c r="Q135" t="s">
        <v>699</v>
      </c>
    </row>
    <row r="136" spans="1:22">
      <c r="A136" t="s">
        <v>1060</v>
      </c>
      <c r="B136" t="s">
        <v>321</v>
      </c>
      <c r="C136" t="s">
        <v>1061</v>
      </c>
      <c r="D136">
        <v>50</v>
      </c>
      <c r="E136">
        <v>200</v>
      </c>
      <c r="F136" t="s">
        <v>74</v>
      </c>
      <c r="G136" t="s">
        <v>1274</v>
      </c>
      <c r="H136">
        <v>178.16</v>
      </c>
      <c r="I136" t="s">
        <v>149</v>
      </c>
      <c r="J136" t="s">
        <v>149</v>
      </c>
      <c r="K136">
        <v>1.89</v>
      </c>
      <c r="L136">
        <v>2.74</v>
      </c>
      <c r="M136" t="s">
        <v>1062</v>
      </c>
      <c r="N136" t="str">
        <f t="shared" si="2"/>
        <v>MP4_MI_34_bc</v>
      </c>
      <c r="O136" t="e">
        <f>VLOOKUP(N136,Sheet1!C$2:O$167,13,FALSE)</f>
        <v>#N/A</v>
      </c>
      <c r="Q136" t="s">
        <v>699</v>
      </c>
      <c r="V136" t="s">
        <v>1063</v>
      </c>
    </row>
    <row r="137" spans="1:22">
      <c r="A137" t="s">
        <v>1064</v>
      </c>
      <c r="B137" t="s">
        <v>321</v>
      </c>
      <c r="C137" t="s">
        <v>1065</v>
      </c>
      <c r="D137">
        <v>50</v>
      </c>
      <c r="E137">
        <v>200</v>
      </c>
      <c r="F137" t="s">
        <v>75</v>
      </c>
      <c r="H137">
        <v>25.85</v>
      </c>
      <c r="I137" t="s">
        <v>149</v>
      </c>
      <c r="J137" t="s">
        <v>149</v>
      </c>
      <c r="K137">
        <v>1.82</v>
      </c>
      <c r="L137">
        <v>2.0099999999999998</v>
      </c>
      <c r="M137" t="s">
        <v>1066</v>
      </c>
      <c r="N137" t="str">
        <f t="shared" si="2"/>
        <v>MP4_MI_52</v>
      </c>
      <c r="O137" t="str">
        <f>VLOOKUP(N137,Sheet1!C$2:O$167,13,FALSE)</f>
        <v>library7</v>
      </c>
      <c r="Q137" t="s">
        <v>699</v>
      </c>
    </row>
    <row r="138" spans="1:22">
      <c r="A138" t="s">
        <v>1067</v>
      </c>
      <c r="B138" t="s">
        <v>322</v>
      </c>
      <c r="C138" t="s">
        <v>1068</v>
      </c>
      <c r="D138">
        <v>0.4</v>
      </c>
      <c r="E138">
        <v>3</v>
      </c>
      <c r="F138" t="s">
        <v>74</v>
      </c>
      <c r="H138">
        <v>22.91</v>
      </c>
      <c r="I138" t="s">
        <v>149</v>
      </c>
      <c r="J138" t="s">
        <v>149</v>
      </c>
      <c r="K138">
        <v>1.64</v>
      </c>
      <c r="L138">
        <v>2.2400000000000002</v>
      </c>
      <c r="M138" t="s">
        <v>1069</v>
      </c>
      <c r="N138" t="str">
        <f t="shared" si="2"/>
        <v>MP4_NP_54</v>
      </c>
      <c r="O138" t="str">
        <f>VLOOKUP(N138,Sheet1!C$2:O$167,13,FALSE)</f>
        <v>library7</v>
      </c>
      <c r="Q138" t="s">
        <v>704</v>
      </c>
    </row>
    <row r="139" spans="1:22">
      <c r="A139" t="s">
        <v>1070</v>
      </c>
      <c r="B139" t="s">
        <v>322</v>
      </c>
      <c r="C139" t="s">
        <v>1071</v>
      </c>
      <c r="D139">
        <v>3</v>
      </c>
      <c r="E139">
        <v>10</v>
      </c>
      <c r="F139" t="s">
        <v>74</v>
      </c>
      <c r="H139">
        <v>10.69</v>
      </c>
      <c r="I139" t="s">
        <v>149</v>
      </c>
      <c r="J139" t="s">
        <v>149</v>
      </c>
      <c r="K139">
        <v>1.6</v>
      </c>
      <c r="L139">
        <v>1.79</v>
      </c>
      <c r="M139" t="s">
        <v>1072</v>
      </c>
      <c r="N139" t="str">
        <f t="shared" si="2"/>
        <v>MP4_NP_50</v>
      </c>
      <c r="O139" t="str">
        <f>VLOOKUP(N139,Sheet1!C$2:O$167,13,FALSE)</f>
        <v>library7</v>
      </c>
      <c r="Q139" t="s">
        <v>709</v>
      </c>
    </row>
    <row r="140" spans="1:22">
      <c r="A140" t="s">
        <v>1073</v>
      </c>
      <c r="B140" t="s">
        <v>322</v>
      </c>
      <c r="C140" t="s">
        <v>1074</v>
      </c>
      <c r="D140">
        <v>10</v>
      </c>
      <c r="E140">
        <v>50</v>
      </c>
      <c r="F140" t="s">
        <v>74</v>
      </c>
      <c r="H140">
        <v>10.67</v>
      </c>
      <c r="I140" t="s">
        <v>149</v>
      </c>
      <c r="J140" t="s">
        <v>149</v>
      </c>
      <c r="K140">
        <v>1.76</v>
      </c>
      <c r="L140">
        <v>0.99</v>
      </c>
      <c r="M140" t="s">
        <v>1075</v>
      </c>
      <c r="N140" t="str">
        <f t="shared" si="2"/>
        <v>MP4_MI_48</v>
      </c>
      <c r="O140" t="str">
        <f>VLOOKUP(N140,Sheet1!C$2:O$167,13,FALSE)</f>
        <v>library7</v>
      </c>
      <c r="Q140" t="s">
        <v>714</v>
      </c>
    </row>
    <row r="141" spans="1:22">
      <c r="A141" t="s">
        <v>1076</v>
      </c>
      <c r="B141" t="s">
        <v>322</v>
      </c>
      <c r="C141" t="s">
        <v>1077</v>
      </c>
      <c r="D141">
        <v>50</v>
      </c>
      <c r="E141">
        <v>200</v>
      </c>
      <c r="F141" t="s">
        <v>74</v>
      </c>
      <c r="H141">
        <v>5.24</v>
      </c>
      <c r="I141" t="s">
        <v>149</v>
      </c>
      <c r="J141" t="s">
        <v>149</v>
      </c>
      <c r="K141">
        <v>1.74</v>
      </c>
      <c r="L141">
        <v>1.44</v>
      </c>
      <c r="M141" t="s">
        <v>1078</v>
      </c>
      <c r="N141" t="str">
        <f t="shared" si="2"/>
        <v>MP4_MI_46</v>
      </c>
      <c r="O141" t="str">
        <f>VLOOKUP(N141,Sheet1!C$2:O$167,13,FALSE)</f>
        <v>library7</v>
      </c>
      <c r="Q141" t="s">
        <v>699</v>
      </c>
    </row>
    <row r="142" spans="1:22">
      <c r="A142" t="s">
        <v>1079</v>
      </c>
      <c r="B142" t="s">
        <v>323</v>
      </c>
      <c r="C142" t="s">
        <v>1080</v>
      </c>
      <c r="D142">
        <v>0.4</v>
      </c>
      <c r="E142">
        <v>3</v>
      </c>
      <c r="F142" t="s">
        <v>74</v>
      </c>
      <c r="H142">
        <v>21.98</v>
      </c>
      <c r="I142" t="s">
        <v>149</v>
      </c>
      <c r="J142" t="s">
        <v>149</v>
      </c>
      <c r="K142">
        <v>1.54</v>
      </c>
      <c r="L142">
        <v>0.77</v>
      </c>
      <c r="M142" t="s">
        <v>1081</v>
      </c>
      <c r="N142" t="str">
        <f t="shared" si="2"/>
        <v>MP4_NP_46</v>
      </c>
      <c r="O142" t="str">
        <f>VLOOKUP(N142,Sheet1!C$2:O$167,13,FALSE)</f>
        <v>library7</v>
      </c>
      <c r="Q142" t="s">
        <v>704</v>
      </c>
    </row>
    <row r="143" spans="1:22">
      <c r="A143" t="s">
        <v>1082</v>
      </c>
      <c r="B143" t="s">
        <v>323</v>
      </c>
      <c r="C143" t="s">
        <v>1083</v>
      </c>
      <c r="D143">
        <v>3</v>
      </c>
      <c r="E143">
        <v>10</v>
      </c>
      <c r="F143" t="s">
        <v>74</v>
      </c>
      <c r="H143">
        <v>10.050000000000001</v>
      </c>
      <c r="I143" t="s">
        <v>149</v>
      </c>
      <c r="J143" t="s">
        <v>149</v>
      </c>
      <c r="K143">
        <v>1.4</v>
      </c>
      <c r="L143">
        <v>1.04</v>
      </c>
      <c r="M143" t="s">
        <v>1084</v>
      </c>
      <c r="N143" t="str">
        <f t="shared" si="2"/>
        <v>MP4_NP_44</v>
      </c>
      <c r="O143" t="str">
        <f>VLOOKUP(N143,Sheet1!C$2:O$167,13,FALSE)</f>
        <v>library7</v>
      </c>
      <c r="Q143" t="s">
        <v>709</v>
      </c>
    </row>
    <row r="144" spans="1:22">
      <c r="A144" t="s">
        <v>1085</v>
      </c>
      <c r="B144" t="s">
        <v>323</v>
      </c>
      <c r="C144" t="s">
        <v>1086</v>
      </c>
      <c r="D144">
        <v>10</v>
      </c>
      <c r="E144">
        <v>50</v>
      </c>
      <c r="F144" t="s">
        <v>74</v>
      </c>
      <c r="H144">
        <v>2.66</v>
      </c>
      <c r="I144" t="s">
        <v>149</v>
      </c>
      <c r="J144" t="s">
        <v>149</v>
      </c>
      <c r="K144">
        <v>1.92</v>
      </c>
      <c r="L144">
        <v>6.28</v>
      </c>
      <c r="M144" t="s">
        <v>1087</v>
      </c>
      <c r="N144" t="str">
        <f t="shared" si="2"/>
        <v>MP4_MI_42</v>
      </c>
      <c r="O144" t="str">
        <f>VLOOKUP(N144,Sheet1!C$2:O$167,13,FALSE)</f>
        <v>library7</v>
      </c>
      <c r="Q144" t="s">
        <v>714</v>
      </c>
    </row>
    <row r="145" spans="1:22">
      <c r="A145" t="s">
        <v>1088</v>
      </c>
      <c r="B145" t="s">
        <v>323</v>
      </c>
      <c r="C145" t="s">
        <v>1089</v>
      </c>
      <c r="D145">
        <v>50</v>
      </c>
      <c r="E145">
        <v>200</v>
      </c>
      <c r="F145" t="s">
        <v>74</v>
      </c>
      <c r="H145">
        <v>3.03</v>
      </c>
      <c r="I145" t="s">
        <v>149</v>
      </c>
      <c r="J145" t="s">
        <v>149</v>
      </c>
      <c r="K145">
        <v>2.88</v>
      </c>
      <c r="L145">
        <v>-1.9</v>
      </c>
      <c r="M145" t="s">
        <v>1090</v>
      </c>
      <c r="N145" t="str">
        <f t="shared" si="2"/>
        <v>MP4_MI_40</v>
      </c>
      <c r="O145" t="str">
        <f>VLOOKUP(N145,Sheet1!C$2:O$167,13,FALSE)</f>
        <v>library7</v>
      </c>
      <c r="Q145" t="s">
        <v>699</v>
      </c>
    </row>
    <row r="146" spans="1:22">
      <c r="A146" t="s">
        <v>1091</v>
      </c>
      <c r="B146" t="s">
        <v>324</v>
      </c>
      <c r="C146" t="s">
        <v>1092</v>
      </c>
      <c r="D146">
        <v>0.4</v>
      </c>
      <c r="E146">
        <v>3</v>
      </c>
      <c r="F146" t="s">
        <v>74</v>
      </c>
      <c r="H146">
        <v>105.81</v>
      </c>
      <c r="I146" t="s">
        <v>149</v>
      </c>
      <c r="J146" t="s">
        <v>149</v>
      </c>
      <c r="K146">
        <v>1.88</v>
      </c>
      <c r="L146">
        <v>2.2200000000000002</v>
      </c>
      <c r="M146" t="s">
        <v>1093</v>
      </c>
      <c r="N146" t="str">
        <f t="shared" si="2"/>
        <v>MP4_NP_64</v>
      </c>
      <c r="O146" t="str">
        <f>VLOOKUP(N146,Sheet1!C$2:O$167,13,FALSE)</f>
        <v>library7</v>
      </c>
      <c r="Q146" t="s">
        <v>704</v>
      </c>
    </row>
    <row r="147" spans="1:22">
      <c r="A147" t="s">
        <v>1094</v>
      </c>
      <c r="B147" t="s">
        <v>324</v>
      </c>
      <c r="C147" t="s">
        <v>1095</v>
      </c>
      <c r="D147">
        <v>3</v>
      </c>
      <c r="E147">
        <v>10</v>
      </c>
      <c r="F147" t="s">
        <v>74</v>
      </c>
      <c r="H147">
        <v>44.45</v>
      </c>
      <c r="I147" t="s">
        <v>149</v>
      </c>
      <c r="J147" t="s">
        <v>149</v>
      </c>
      <c r="K147">
        <v>1.63</v>
      </c>
      <c r="L147">
        <v>1.4</v>
      </c>
      <c r="M147" t="s">
        <v>1096</v>
      </c>
      <c r="N147" t="str">
        <f t="shared" si="2"/>
        <v>MP4_NP_58</v>
      </c>
      <c r="O147" t="str">
        <f>VLOOKUP(N147,Sheet1!C$2:O$167,13,FALSE)</f>
        <v>library7</v>
      </c>
      <c r="Q147" t="s">
        <v>709</v>
      </c>
    </row>
    <row r="148" spans="1:22">
      <c r="A148" t="s">
        <v>1097</v>
      </c>
      <c r="B148" t="s">
        <v>324</v>
      </c>
      <c r="C148" t="s">
        <v>1098</v>
      </c>
      <c r="D148">
        <v>10</v>
      </c>
      <c r="E148">
        <v>50</v>
      </c>
      <c r="F148" t="s">
        <v>74</v>
      </c>
      <c r="H148">
        <v>28.06</v>
      </c>
      <c r="I148" t="s">
        <v>149</v>
      </c>
      <c r="J148" t="s">
        <v>149</v>
      </c>
      <c r="K148">
        <v>1.87</v>
      </c>
      <c r="L148">
        <v>2.61</v>
      </c>
      <c r="M148" t="s">
        <v>1099</v>
      </c>
      <c r="N148" t="str">
        <f t="shared" si="2"/>
        <v>MP4_MI_60</v>
      </c>
      <c r="O148" t="str">
        <f>VLOOKUP(N148,Sheet1!C$2:O$167,13,FALSE)</f>
        <v>library7</v>
      </c>
      <c r="Q148" t="s">
        <v>714</v>
      </c>
    </row>
    <row r="149" spans="1:22">
      <c r="A149" t="s">
        <v>1100</v>
      </c>
      <c r="B149" t="s">
        <v>324</v>
      </c>
      <c r="C149" t="s">
        <v>1101</v>
      </c>
      <c r="D149">
        <v>50</v>
      </c>
      <c r="E149">
        <v>200</v>
      </c>
      <c r="F149" t="s">
        <v>74</v>
      </c>
      <c r="H149">
        <v>5.63</v>
      </c>
      <c r="I149" t="s">
        <v>149</v>
      </c>
      <c r="J149" t="s">
        <v>149</v>
      </c>
      <c r="K149">
        <v>1.69</v>
      </c>
      <c r="L149">
        <v>-4.4000000000000004</v>
      </c>
      <c r="M149" t="s">
        <v>1102</v>
      </c>
      <c r="N149" t="str">
        <f t="shared" si="2"/>
        <v>MP4_MI_58</v>
      </c>
      <c r="O149" t="str">
        <f>VLOOKUP(N149,Sheet1!C$2:O$167,13,FALSE)</f>
        <v>library7</v>
      </c>
      <c r="Q149" t="s">
        <v>699</v>
      </c>
    </row>
    <row r="150" spans="1:22">
      <c r="A150" t="s">
        <v>1103</v>
      </c>
      <c r="B150" t="s">
        <v>325</v>
      </c>
      <c r="C150" t="s">
        <v>1104</v>
      </c>
      <c r="D150">
        <v>0.4</v>
      </c>
      <c r="E150">
        <v>3</v>
      </c>
      <c r="F150" t="s">
        <v>74</v>
      </c>
      <c r="H150">
        <v>37.51</v>
      </c>
      <c r="I150" t="s">
        <v>149</v>
      </c>
      <c r="J150" t="s">
        <v>149</v>
      </c>
      <c r="K150">
        <v>1.91</v>
      </c>
      <c r="L150">
        <v>2.61</v>
      </c>
      <c r="M150" t="s">
        <v>1105</v>
      </c>
      <c r="N150" t="str">
        <f t="shared" si="2"/>
        <v>MP4_NP_72</v>
      </c>
      <c r="O150" t="str">
        <f>VLOOKUP(N150,Sheet1!C$2:O$167,13,FALSE)</f>
        <v>library9</v>
      </c>
      <c r="Q150" t="s">
        <v>704</v>
      </c>
    </row>
    <row r="151" spans="1:22">
      <c r="A151" t="s">
        <v>1106</v>
      </c>
      <c r="B151" t="s">
        <v>325</v>
      </c>
      <c r="C151" t="s">
        <v>1107</v>
      </c>
      <c r="D151">
        <v>3</v>
      </c>
      <c r="E151">
        <v>10</v>
      </c>
      <c r="F151" t="s">
        <v>74</v>
      </c>
      <c r="H151">
        <v>177.15</v>
      </c>
      <c r="I151" t="s">
        <v>149</v>
      </c>
      <c r="J151" t="s">
        <v>149</v>
      </c>
      <c r="K151">
        <v>1.93</v>
      </c>
      <c r="L151">
        <v>2.44</v>
      </c>
      <c r="M151" t="s">
        <v>1108</v>
      </c>
      <c r="N151" t="str">
        <f t="shared" si="2"/>
        <v>MP4_NP_66</v>
      </c>
      <c r="O151" t="str">
        <f>VLOOKUP(N151,Sheet1!C$2:O$167,13,FALSE)</f>
        <v>library7</v>
      </c>
      <c r="Q151" t="s">
        <v>709</v>
      </c>
    </row>
    <row r="152" spans="1:22">
      <c r="A152" t="s">
        <v>1109</v>
      </c>
      <c r="B152" t="s">
        <v>325</v>
      </c>
      <c r="C152" t="s">
        <v>1110</v>
      </c>
      <c r="D152">
        <v>3</v>
      </c>
      <c r="E152">
        <v>10</v>
      </c>
      <c r="F152" t="s">
        <v>74</v>
      </c>
      <c r="G152" t="s">
        <v>1272</v>
      </c>
      <c r="H152">
        <v>177.15</v>
      </c>
      <c r="I152" t="s">
        <v>149</v>
      </c>
      <c r="J152" t="s">
        <v>149</v>
      </c>
      <c r="K152">
        <v>1.93</v>
      </c>
      <c r="L152">
        <v>2.44</v>
      </c>
      <c r="M152" t="s">
        <v>1111</v>
      </c>
      <c r="N152" t="str">
        <f t="shared" si="2"/>
        <v>MP4_NP_66_60deg</v>
      </c>
      <c r="O152" t="str">
        <f>VLOOKUP(N152,Sheet1!C$2:O$167,13,FALSE)</f>
        <v>library9</v>
      </c>
      <c r="Q152" t="s">
        <v>709</v>
      </c>
      <c r="V152" t="s">
        <v>1006</v>
      </c>
    </row>
    <row r="153" spans="1:22">
      <c r="A153" t="s">
        <v>1112</v>
      </c>
      <c r="B153" t="s">
        <v>325</v>
      </c>
      <c r="C153" t="s">
        <v>1113</v>
      </c>
      <c r="D153">
        <v>3</v>
      </c>
      <c r="E153">
        <v>10</v>
      </c>
      <c r="F153" t="s">
        <v>74</v>
      </c>
      <c r="G153" t="s">
        <v>1274</v>
      </c>
      <c r="H153">
        <v>177.15</v>
      </c>
      <c r="I153" t="s">
        <v>149</v>
      </c>
      <c r="J153" t="s">
        <v>149</v>
      </c>
      <c r="K153">
        <v>1.93</v>
      </c>
      <c r="L153">
        <v>2.44</v>
      </c>
      <c r="M153" t="s">
        <v>1114</v>
      </c>
      <c r="N153" t="str">
        <f t="shared" si="2"/>
        <v>MP4_NP_66_bc</v>
      </c>
      <c r="O153" t="e">
        <f>VLOOKUP(N153,Sheet1!C$2:O$167,13,FALSE)</f>
        <v>#N/A</v>
      </c>
      <c r="Q153" t="s">
        <v>709</v>
      </c>
      <c r="V153" t="s">
        <v>1063</v>
      </c>
    </row>
    <row r="154" spans="1:22">
      <c r="A154" t="s">
        <v>1115</v>
      </c>
      <c r="B154" t="s">
        <v>325</v>
      </c>
      <c r="C154" t="s">
        <v>1116</v>
      </c>
      <c r="D154">
        <v>10</v>
      </c>
      <c r="E154">
        <v>50</v>
      </c>
      <c r="F154" t="s">
        <v>74</v>
      </c>
      <c r="H154">
        <v>130.97999999999999</v>
      </c>
      <c r="I154" t="s">
        <v>149</v>
      </c>
      <c r="J154" t="s">
        <v>149</v>
      </c>
      <c r="K154">
        <v>1.88</v>
      </c>
      <c r="L154">
        <v>1.96</v>
      </c>
      <c r="M154" t="s">
        <v>1117</v>
      </c>
      <c r="N154" t="str">
        <f t="shared" si="2"/>
        <v>MP4_MI_66</v>
      </c>
      <c r="O154" t="str">
        <f>VLOOKUP(N154,Sheet1!C$2:O$167,13,FALSE)</f>
        <v>library7</v>
      </c>
      <c r="Q154" t="s">
        <v>714</v>
      </c>
    </row>
    <row r="155" spans="1:22">
      <c r="A155" t="s">
        <v>1118</v>
      </c>
      <c r="B155" t="s">
        <v>325</v>
      </c>
      <c r="C155" t="s">
        <v>1119</v>
      </c>
      <c r="D155">
        <v>10</v>
      </c>
      <c r="E155">
        <v>50</v>
      </c>
      <c r="F155" t="s">
        <v>75</v>
      </c>
      <c r="H155">
        <v>9.39</v>
      </c>
      <c r="I155" t="s">
        <v>149</v>
      </c>
      <c r="J155" t="s">
        <v>149</v>
      </c>
      <c r="K155">
        <v>2.04</v>
      </c>
      <c r="L155">
        <v>2.4700000000000002</v>
      </c>
      <c r="M155" t="s">
        <v>1120</v>
      </c>
      <c r="N155" t="str">
        <f t="shared" si="2"/>
        <v>MP4_MI_84</v>
      </c>
      <c r="O155" t="str">
        <f>VLOOKUP(N155,Sheet1!C$2:O$167,13,FALSE)</f>
        <v>library5</v>
      </c>
      <c r="Q155" t="s">
        <v>714</v>
      </c>
    </row>
    <row r="156" spans="1:22">
      <c r="A156" t="s">
        <v>1121</v>
      </c>
      <c r="B156" t="s">
        <v>325</v>
      </c>
      <c r="C156" t="s">
        <v>1122</v>
      </c>
      <c r="D156">
        <v>50</v>
      </c>
      <c r="E156">
        <v>200</v>
      </c>
      <c r="F156" t="s">
        <v>74</v>
      </c>
      <c r="H156">
        <v>139.88999999999999</v>
      </c>
      <c r="I156" t="s">
        <v>149</v>
      </c>
      <c r="J156" t="s">
        <v>149</v>
      </c>
      <c r="K156">
        <v>1.89</v>
      </c>
      <c r="L156">
        <v>2.31</v>
      </c>
      <c r="M156" t="s">
        <v>1123</v>
      </c>
      <c r="N156" t="str">
        <f t="shared" si="2"/>
        <v>MP4_MI_64</v>
      </c>
      <c r="O156" t="str">
        <f>VLOOKUP(N156,Sheet1!C$2:O$167,13,FALSE)</f>
        <v>library7</v>
      </c>
      <c r="Q156" t="s">
        <v>699</v>
      </c>
    </row>
    <row r="157" spans="1:22">
      <c r="A157" t="s">
        <v>1124</v>
      </c>
      <c r="B157" t="s">
        <v>325</v>
      </c>
      <c r="C157" t="s">
        <v>1125</v>
      </c>
      <c r="D157">
        <v>50</v>
      </c>
      <c r="E157">
        <v>200</v>
      </c>
      <c r="F157" t="s">
        <v>75</v>
      </c>
      <c r="H157">
        <v>23.52</v>
      </c>
      <c r="I157" t="s">
        <v>149</v>
      </c>
      <c r="J157" t="s">
        <v>149</v>
      </c>
      <c r="K157">
        <v>1.9</v>
      </c>
      <c r="L157">
        <v>2.62</v>
      </c>
      <c r="M157" t="s">
        <v>1126</v>
      </c>
      <c r="N157" t="str">
        <f t="shared" si="2"/>
        <v>MP4_MI_81</v>
      </c>
      <c r="O157" t="str">
        <f>VLOOKUP(N157,Sheet1!C$2:O$167,13,FALSE)</f>
        <v>library5</v>
      </c>
      <c r="Q157" t="s">
        <v>699</v>
      </c>
    </row>
    <row r="158" spans="1:22">
      <c r="A158" t="s">
        <v>1127</v>
      </c>
      <c r="B158" t="s">
        <v>326</v>
      </c>
      <c r="C158" t="s">
        <v>1128</v>
      </c>
      <c r="D158">
        <v>0.4</v>
      </c>
      <c r="E158">
        <v>3</v>
      </c>
      <c r="F158" t="s">
        <v>74</v>
      </c>
      <c r="H158">
        <v>20.46</v>
      </c>
      <c r="I158" t="s">
        <v>149</v>
      </c>
      <c r="J158" t="s">
        <v>149</v>
      </c>
      <c r="K158">
        <v>1.82</v>
      </c>
      <c r="L158">
        <v>3.83</v>
      </c>
      <c r="M158" t="s">
        <v>1129</v>
      </c>
      <c r="N158" t="str">
        <f t="shared" si="2"/>
        <v>MP4_NP_86</v>
      </c>
      <c r="O158" t="str">
        <f>VLOOKUP(N158,Sheet1!C$2:O$167,13,FALSE)</f>
        <v>library5</v>
      </c>
      <c r="Q158" t="s">
        <v>704</v>
      </c>
    </row>
    <row r="159" spans="1:22">
      <c r="A159" t="s">
        <v>1130</v>
      </c>
      <c r="B159" t="s">
        <v>326</v>
      </c>
      <c r="C159" t="s">
        <v>1131</v>
      </c>
      <c r="D159">
        <v>0.4</v>
      </c>
      <c r="E159">
        <v>3</v>
      </c>
      <c r="F159" t="s">
        <v>74</v>
      </c>
      <c r="G159" t="s">
        <v>1025</v>
      </c>
      <c r="H159">
        <v>6.15</v>
      </c>
      <c r="I159" t="s">
        <v>149</v>
      </c>
      <c r="J159" t="s">
        <v>149</v>
      </c>
      <c r="K159">
        <v>1.9</v>
      </c>
      <c r="L159">
        <v>-18.47</v>
      </c>
      <c r="M159" t="s">
        <v>1132</v>
      </c>
      <c r="N159" t="str">
        <f t="shared" si="2"/>
        <v>MP4_NP_86_88</v>
      </c>
      <c r="O159" t="str">
        <f>VLOOKUP(N159,Sheet1!C$2:O$167,13,FALSE)</f>
        <v>library9</v>
      </c>
      <c r="Q159" t="s">
        <v>704</v>
      </c>
      <c r="V159" t="s">
        <v>1025</v>
      </c>
    </row>
    <row r="160" spans="1:22">
      <c r="A160" t="s">
        <v>1133</v>
      </c>
      <c r="B160" t="s">
        <v>326</v>
      </c>
      <c r="C160" t="s">
        <v>1134</v>
      </c>
      <c r="D160">
        <v>3</v>
      </c>
      <c r="E160">
        <v>10</v>
      </c>
      <c r="F160" t="s">
        <v>74</v>
      </c>
      <c r="H160">
        <v>13.93</v>
      </c>
      <c r="I160" t="s">
        <v>149</v>
      </c>
      <c r="J160" t="s">
        <v>149</v>
      </c>
      <c r="K160">
        <v>1.81</v>
      </c>
      <c r="L160">
        <v>11.43</v>
      </c>
      <c r="M160" t="s">
        <v>1135</v>
      </c>
      <c r="N160" t="str">
        <f t="shared" si="2"/>
        <v>MP4_NP_82</v>
      </c>
      <c r="O160" t="str">
        <f>VLOOKUP(N160,Sheet1!C$2:O$167,13,FALSE)</f>
        <v>library5</v>
      </c>
      <c r="Q160" t="s">
        <v>709</v>
      </c>
    </row>
    <row r="161" spans="1:22">
      <c r="A161" t="s">
        <v>1136</v>
      </c>
      <c r="B161" t="s">
        <v>326</v>
      </c>
      <c r="C161" t="s">
        <v>1137</v>
      </c>
      <c r="D161">
        <v>10</v>
      </c>
      <c r="E161">
        <v>50</v>
      </c>
      <c r="F161" t="s">
        <v>74</v>
      </c>
      <c r="H161">
        <v>4.9800000000000004</v>
      </c>
      <c r="I161" t="s">
        <v>149</v>
      </c>
      <c r="J161" t="s">
        <v>149</v>
      </c>
      <c r="K161">
        <v>1.81</v>
      </c>
      <c r="L161">
        <v>-19.47</v>
      </c>
      <c r="M161" t="s">
        <v>1138</v>
      </c>
      <c r="N161" t="str">
        <f t="shared" si="2"/>
        <v>MP4_MI_78</v>
      </c>
      <c r="O161" t="str">
        <f>VLOOKUP(N161,Sheet1!C$2:O$167,13,FALSE)</f>
        <v>library5</v>
      </c>
      <c r="Q161" t="s">
        <v>714</v>
      </c>
    </row>
    <row r="162" spans="1:22">
      <c r="A162" t="s">
        <v>1139</v>
      </c>
      <c r="B162" t="s">
        <v>326</v>
      </c>
      <c r="C162" t="s">
        <v>1140</v>
      </c>
      <c r="D162">
        <v>50</v>
      </c>
      <c r="E162">
        <v>200</v>
      </c>
      <c r="F162" t="s">
        <v>74</v>
      </c>
      <c r="H162">
        <v>1.65</v>
      </c>
      <c r="I162" t="s">
        <v>149</v>
      </c>
      <c r="J162" t="s">
        <v>149</v>
      </c>
      <c r="K162">
        <v>2.02</v>
      </c>
      <c r="L162">
        <v>-0.74</v>
      </c>
      <c r="M162" t="s">
        <v>1141</v>
      </c>
      <c r="N162" t="str">
        <f t="shared" si="2"/>
        <v>MP4_MI_76</v>
      </c>
      <c r="O162" t="str">
        <f>VLOOKUP(N162,Sheet1!C$2:O$167,13,FALSE)</f>
        <v>library5</v>
      </c>
      <c r="Q162" t="s">
        <v>699</v>
      </c>
    </row>
    <row r="163" spans="1:22">
      <c r="A163" t="s">
        <v>1142</v>
      </c>
      <c r="B163" t="s">
        <v>327</v>
      </c>
      <c r="C163" t="s">
        <v>1143</v>
      </c>
      <c r="D163">
        <v>0.4</v>
      </c>
      <c r="E163">
        <v>3</v>
      </c>
      <c r="F163" t="s">
        <v>74</v>
      </c>
      <c r="H163">
        <v>5.99</v>
      </c>
      <c r="I163" t="s">
        <v>149</v>
      </c>
      <c r="J163" t="s">
        <v>149</v>
      </c>
      <c r="K163">
        <v>1.85</v>
      </c>
      <c r="L163">
        <v>-8.0500000000000007</v>
      </c>
      <c r="M163" t="s">
        <v>1144</v>
      </c>
      <c r="N163" t="str">
        <f t="shared" si="2"/>
        <v>MP4_NP_80</v>
      </c>
      <c r="O163" t="str">
        <f>VLOOKUP(N163,Sheet1!C$2:O$167,13,FALSE)</f>
        <v>library5</v>
      </c>
      <c r="Q163" t="s">
        <v>704</v>
      </c>
    </row>
    <row r="164" spans="1:22">
      <c r="A164" t="s">
        <v>1145</v>
      </c>
      <c r="B164" t="s">
        <v>327</v>
      </c>
      <c r="C164" t="s">
        <v>1146</v>
      </c>
      <c r="D164">
        <v>3</v>
      </c>
      <c r="E164">
        <v>10</v>
      </c>
      <c r="F164" t="s">
        <v>74</v>
      </c>
      <c r="H164">
        <v>3.61</v>
      </c>
      <c r="I164" t="s">
        <v>149</v>
      </c>
      <c r="J164" t="s">
        <v>149</v>
      </c>
      <c r="K164">
        <v>2.75</v>
      </c>
      <c r="L164">
        <v>4.71</v>
      </c>
      <c r="M164" t="s">
        <v>1147</v>
      </c>
      <c r="N164" t="str">
        <f t="shared" si="2"/>
        <v>MP4_NP_74</v>
      </c>
      <c r="O164" t="str">
        <f>VLOOKUP(N164,Sheet1!C$2:O$167,13,FALSE)</f>
        <v>library5</v>
      </c>
      <c r="Q164" t="s">
        <v>709</v>
      </c>
    </row>
    <row r="165" spans="1:22">
      <c r="A165" t="s">
        <v>1148</v>
      </c>
      <c r="B165" t="s">
        <v>327</v>
      </c>
      <c r="C165" t="s">
        <v>1149</v>
      </c>
      <c r="D165">
        <v>3</v>
      </c>
      <c r="E165">
        <v>10</v>
      </c>
      <c r="F165" t="s">
        <v>74</v>
      </c>
      <c r="G165" t="s">
        <v>1025</v>
      </c>
      <c r="H165">
        <v>0.87</v>
      </c>
      <c r="I165" t="s">
        <v>149</v>
      </c>
      <c r="J165" t="s">
        <v>149</v>
      </c>
      <c r="K165">
        <v>-1.66</v>
      </c>
      <c r="L165">
        <v>-0.17</v>
      </c>
      <c r="M165" t="s">
        <v>1150</v>
      </c>
      <c r="N165" t="str">
        <f t="shared" si="2"/>
        <v>MP4_NP_74_76</v>
      </c>
      <c r="O165" t="str">
        <f>VLOOKUP(N165,Sheet1!C$2:O$167,13,FALSE)</f>
        <v>library9</v>
      </c>
      <c r="Q165" t="s">
        <v>709</v>
      </c>
      <c r="V165" t="s">
        <v>1025</v>
      </c>
    </row>
    <row r="166" spans="1:22">
      <c r="A166" t="s">
        <v>1151</v>
      </c>
      <c r="B166" t="s">
        <v>327</v>
      </c>
      <c r="C166" t="s">
        <v>1152</v>
      </c>
      <c r="D166">
        <v>10</v>
      </c>
      <c r="E166">
        <v>50</v>
      </c>
      <c r="F166" t="s">
        <v>74</v>
      </c>
      <c r="H166">
        <v>6.01</v>
      </c>
      <c r="I166" t="s">
        <v>149</v>
      </c>
      <c r="J166" t="s">
        <v>149</v>
      </c>
      <c r="K166">
        <v>1.45</v>
      </c>
      <c r="L166">
        <v>1.23</v>
      </c>
      <c r="M166" t="s">
        <v>1153</v>
      </c>
      <c r="N166" t="str">
        <f t="shared" si="2"/>
        <v>MP4_MI_72</v>
      </c>
      <c r="O166" t="str">
        <f>VLOOKUP(N166,Sheet1!C$2:O$167,13,FALSE)</f>
        <v>library5</v>
      </c>
      <c r="Q166" t="s">
        <v>714</v>
      </c>
    </row>
    <row r="167" spans="1:22">
      <c r="A167" t="s">
        <v>1154</v>
      </c>
      <c r="B167" t="s">
        <v>327</v>
      </c>
      <c r="C167" t="s">
        <v>1155</v>
      </c>
      <c r="D167">
        <v>50</v>
      </c>
      <c r="E167">
        <v>200</v>
      </c>
      <c r="F167" t="s">
        <v>74</v>
      </c>
      <c r="H167">
        <v>3.76</v>
      </c>
      <c r="I167" t="s">
        <v>149</v>
      </c>
      <c r="J167" t="s">
        <v>149</v>
      </c>
      <c r="K167">
        <v>1.18</v>
      </c>
      <c r="L167">
        <v>5.79</v>
      </c>
      <c r="M167" t="s">
        <v>1156</v>
      </c>
      <c r="N167" t="str">
        <f t="shared" si="2"/>
        <v>MP4_MI_70</v>
      </c>
      <c r="O167" t="str">
        <f>VLOOKUP(N167,Sheet1!C$2:O$167,13,FALSE)</f>
        <v>library5</v>
      </c>
      <c r="Q167" t="s">
        <v>699</v>
      </c>
    </row>
    <row r="168" spans="1:22">
      <c r="A168" t="s">
        <v>1157</v>
      </c>
      <c r="B168" t="s">
        <v>296</v>
      </c>
      <c r="C168" t="s">
        <v>1158</v>
      </c>
      <c r="D168">
        <v>3</v>
      </c>
      <c r="E168">
        <v>180</v>
      </c>
      <c r="F168" t="s">
        <v>74</v>
      </c>
      <c r="H168">
        <v>6.86</v>
      </c>
      <c r="I168" t="s">
        <v>149</v>
      </c>
      <c r="J168" t="s">
        <v>149</v>
      </c>
      <c r="K168">
        <v>1.44</v>
      </c>
      <c r="L168">
        <v>6.65</v>
      </c>
      <c r="M168" t="s">
        <v>1290</v>
      </c>
      <c r="N168" t="str">
        <f t="shared" si="2"/>
        <v>MP1-Pr-35</v>
      </c>
      <c r="O168" t="str">
        <f>VLOOKUP(N168,Sheet1!C$2:O$167,13,FALSE)</f>
        <v>library9</v>
      </c>
      <c r="Q168" t="s">
        <v>714</v>
      </c>
    </row>
    <row r="169" spans="1:22">
      <c r="A169" t="s">
        <v>1160</v>
      </c>
      <c r="B169" t="s">
        <v>304</v>
      </c>
      <c r="C169" t="s">
        <v>1161</v>
      </c>
      <c r="D169">
        <v>3</v>
      </c>
      <c r="E169">
        <v>180</v>
      </c>
      <c r="F169" t="s">
        <v>74</v>
      </c>
      <c r="H169">
        <v>48.1</v>
      </c>
      <c r="I169" t="s">
        <v>149</v>
      </c>
      <c r="J169" t="s">
        <v>149</v>
      </c>
      <c r="K169">
        <v>1.78</v>
      </c>
      <c r="L169">
        <v>1.86</v>
      </c>
      <c r="M169" t="s">
        <v>1162</v>
      </c>
      <c r="N169" t="str">
        <f t="shared" si="2"/>
        <v>MP2_20</v>
      </c>
      <c r="O169" t="str">
        <f>VLOOKUP(N169,Sheet1!C$2:O$167,13,FALSE)</f>
        <v>library9</v>
      </c>
      <c r="Q169" t="s">
        <v>714</v>
      </c>
    </row>
    <row r="170" spans="1:22">
      <c r="A170" t="s">
        <v>1163</v>
      </c>
      <c r="B170" t="s">
        <v>310</v>
      </c>
      <c r="C170" t="s">
        <v>1164</v>
      </c>
      <c r="D170">
        <v>10</v>
      </c>
      <c r="E170">
        <v>50</v>
      </c>
      <c r="F170" t="s">
        <v>74</v>
      </c>
      <c r="H170">
        <v>22.35</v>
      </c>
      <c r="I170">
        <v>0.44700000000000001</v>
      </c>
      <c r="J170">
        <v>0.248</v>
      </c>
      <c r="K170">
        <v>1.8</v>
      </c>
      <c r="L170">
        <v>3.57</v>
      </c>
      <c r="M170" t="s">
        <v>1165</v>
      </c>
      <c r="N170" t="str">
        <f t="shared" si="2"/>
        <v>MP3_MI_35</v>
      </c>
      <c r="O170" t="str">
        <f>VLOOKUP(N170,Sheet1!C$2:O$167,13,FALSE)</f>
        <v>library9</v>
      </c>
      <c r="Q170" t="s">
        <v>714</v>
      </c>
    </row>
    <row r="171" spans="1:22">
      <c r="A171" t="s">
        <v>1166</v>
      </c>
      <c r="B171" t="s">
        <v>315</v>
      </c>
      <c r="C171" t="s">
        <v>1167</v>
      </c>
      <c r="D171">
        <v>10</v>
      </c>
      <c r="E171">
        <v>50</v>
      </c>
      <c r="F171" t="s">
        <v>74</v>
      </c>
      <c r="H171">
        <v>12.01</v>
      </c>
      <c r="I171">
        <v>0.24</v>
      </c>
      <c r="J171">
        <v>0.17299999999999999</v>
      </c>
      <c r="K171">
        <v>1.39</v>
      </c>
      <c r="L171">
        <v>0.73</v>
      </c>
      <c r="M171" t="s">
        <v>1168</v>
      </c>
      <c r="N171" t="str">
        <f t="shared" si="2"/>
        <v>MP3_MI_59</v>
      </c>
      <c r="O171" t="str">
        <f>VLOOKUP(N171,Sheet1!C$2:O$167,13,FALSE)</f>
        <v>library5</v>
      </c>
      <c r="Q171" t="s">
        <v>714</v>
      </c>
    </row>
    <row r="172" spans="1:22">
      <c r="A172" t="s">
        <v>1169</v>
      </c>
      <c r="B172" t="s">
        <v>315</v>
      </c>
      <c r="C172" t="s">
        <v>1170</v>
      </c>
      <c r="D172">
        <v>50</v>
      </c>
      <c r="E172">
        <v>200</v>
      </c>
      <c r="F172" t="s">
        <v>74</v>
      </c>
      <c r="H172">
        <v>2.7509999999999999</v>
      </c>
      <c r="I172">
        <v>5.5E-2</v>
      </c>
      <c r="J172">
        <v>3.4000000000000002E-2</v>
      </c>
      <c r="K172">
        <v>1.6</v>
      </c>
      <c r="L172">
        <v>10.31</v>
      </c>
      <c r="M172" t="s">
        <v>1171</v>
      </c>
      <c r="N172" t="str">
        <f t="shared" si="2"/>
        <v>MP3_MI_57</v>
      </c>
      <c r="O172" t="str">
        <f>VLOOKUP(N172,Sheet1!C$2:O$167,13,FALSE)</f>
        <v>library5</v>
      </c>
      <c r="Q172" t="s">
        <v>699</v>
      </c>
    </row>
    <row r="173" spans="1:22">
      <c r="A173" t="s">
        <v>1172</v>
      </c>
      <c r="B173" t="s">
        <v>316</v>
      </c>
      <c r="C173" t="s">
        <v>1173</v>
      </c>
      <c r="D173">
        <v>0.4</v>
      </c>
      <c r="E173">
        <v>3</v>
      </c>
      <c r="F173" t="s">
        <v>74</v>
      </c>
      <c r="H173">
        <v>6.5140000000000002</v>
      </c>
      <c r="I173">
        <v>0.13</v>
      </c>
      <c r="J173">
        <v>6.8000000000000005E-2</v>
      </c>
      <c r="K173">
        <v>1.93</v>
      </c>
      <c r="L173">
        <v>4.1500000000000004</v>
      </c>
      <c r="M173" t="s">
        <v>1174</v>
      </c>
      <c r="N173" t="str">
        <f t="shared" si="2"/>
        <v>MP3_NP_103</v>
      </c>
      <c r="O173" t="str">
        <f>VLOOKUP(N173,Sheet1!C$2:O$167,13,FALSE)</f>
        <v>library5</v>
      </c>
      <c r="Q173" t="s">
        <v>704</v>
      </c>
    </row>
    <row r="174" spans="1:22">
      <c r="A174" t="s">
        <v>1175</v>
      </c>
      <c r="B174" t="s">
        <v>316</v>
      </c>
      <c r="C174" t="s">
        <v>1176</v>
      </c>
      <c r="D174">
        <v>3</v>
      </c>
      <c r="E174">
        <v>10</v>
      </c>
      <c r="F174" t="s">
        <v>74</v>
      </c>
      <c r="H174">
        <v>9.6690000000000005</v>
      </c>
      <c r="I174">
        <v>0.193</v>
      </c>
      <c r="J174">
        <v>0.108</v>
      </c>
      <c r="K174">
        <v>1.79</v>
      </c>
      <c r="L174">
        <v>-1.77</v>
      </c>
      <c r="M174" t="s">
        <v>1177</v>
      </c>
      <c r="N174" t="str">
        <f t="shared" si="2"/>
        <v>MP3_NP_99</v>
      </c>
      <c r="O174" t="str">
        <f>VLOOKUP(N174,Sheet1!C$2:O$167,13,FALSE)</f>
        <v>library5</v>
      </c>
      <c r="Q174" t="s">
        <v>709</v>
      </c>
    </row>
    <row r="175" spans="1:22">
      <c r="A175" t="s">
        <v>1178</v>
      </c>
      <c r="B175" t="s">
        <v>316</v>
      </c>
      <c r="C175" t="s">
        <v>1179</v>
      </c>
      <c r="D175">
        <v>10</v>
      </c>
      <c r="E175">
        <v>50</v>
      </c>
      <c r="F175" t="s">
        <v>74</v>
      </c>
      <c r="H175">
        <v>6.6680000000000001</v>
      </c>
      <c r="I175">
        <v>0.13300000000000001</v>
      </c>
      <c r="J175">
        <v>0.10100000000000001</v>
      </c>
      <c r="K175">
        <v>1.31</v>
      </c>
      <c r="L175">
        <v>0.61</v>
      </c>
      <c r="M175" t="s">
        <v>1180</v>
      </c>
      <c r="N175" t="str">
        <f t="shared" si="2"/>
        <v>MP3_MI_55</v>
      </c>
      <c r="O175" t="str">
        <f>VLOOKUP(N175,Sheet1!C$2:O$167,13,FALSE)</f>
        <v>library5</v>
      </c>
      <c r="Q175" t="s">
        <v>714</v>
      </c>
    </row>
    <row r="176" spans="1:22">
      <c r="A176" t="s">
        <v>1181</v>
      </c>
      <c r="B176" t="s">
        <v>316</v>
      </c>
      <c r="C176" t="s">
        <v>1182</v>
      </c>
      <c r="D176">
        <v>50</v>
      </c>
      <c r="E176">
        <v>200</v>
      </c>
      <c r="F176" t="s">
        <v>74</v>
      </c>
      <c r="H176">
        <v>1.724</v>
      </c>
      <c r="I176">
        <v>3.4000000000000002E-2</v>
      </c>
      <c r="J176">
        <v>3.0000000000000001E-3</v>
      </c>
      <c r="K176">
        <v>10.77</v>
      </c>
      <c r="L176">
        <v>8.77</v>
      </c>
      <c r="M176" t="s">
        <v>1183</v>
      </c>
      <c r="N176" t="str">
        <f t="shared" si="2"/>
        <v>MP3_MI_53</v>
      </c>
      <c r="O176" t="str">
        <f>VLOOKUP(N176,Sheet1!C$2:O$167,13,FALSE)</f>
        <v>library5</v>
      </c>
      <c r="Q176" t="s">
        <v>699</v>
      </c>
    </row>
    <row r="177" spans="1:17">
      <c r="A177" t="s">
        <v>1184</v>
      </c>
      <c r="B177" t="s">
        <v>328</v>
      </c>
      <c r="C177" t="s">
        <v>1185</v>
      </c>
      <c r="D177">
        <v>0.4</v>
      </c>
      <c r="E177">
        <v>3</v>
      </c>
      <c r="F177" t="s">
        <v>74</v>
      </c>
      <c r="H177">
        <v>1.32</v>
      </c>
      <c r="I177" t="s">
        <v>149</v>
      </c>
      <c r="J177" t="s">
        <v>149</v>
      </c>
      <c r="K177" t="s">
        <v>149</v>
      </c>
      <c r="L177" t="s">
        <v>149</v>
      </c>
      <c r="M177" t="s">
        <v>1186</v>
      </c>
      <c r="N177" t="str">
        <f t="shared" si="2"/>
        <v>MP5_NP_10</v>
      </c>
      <c r="O177" t="str">
        <f>VLOOKUP(N177,Sheet1!C$2:O$167,13,FALSE)</f>
        <v>library8</v>
      </c>
      <c r="Q177" t="s">
        <v>704</v>
      </c>
    </row>
    <row r="178" spans="1:17">
      <c r="A178" t="s">
        <v>1187</v>
      </c>
      <c r="B178" t="s">
        <v>328</v>
      </c>
      <c r="C178" t="s">
        <v>1188</v>
      </c>
      <c r="D178">
        <v>3</v>
      </c>
      <c r="E178">
        <v>10</v>
      </c>
      <c r="F178" t="s">
        <v>74</v>
      </c>
      <c r="H178">
        <v>3.31</v>
      </c>
      <c r="I178" t="s">
        <v>149</v>
      </c>
      <c r="J178" t="s">
        <v>149</v>
      </c>
      <c r="K178" t="s">
        <v>149</v>
      </c>
      <c r="L178" t="s">
        <v>149</v>
      </c>
      <c r="M178" t="s">
        <v>1189</v>
      </c>
      <c r="N178" t="str">
        <f t="shared" si="2"/>
        <v>MP5_NP_7</v>
      </c>
      <c r="O178" t="e">
        <f>VLOOKUP(N178,Sheet1!C$2:O$167,13,FALSE)</f>
        <v>#N/A</v>
      </c>
      <c r="Q178" t="s">
        <v>709</v>
      </c>
    </row>
    <row r="179" spans="1:17">
      <c r="A179" t="s">
        <v>1190</v>
      </c>
      <c r="B179" t="s">
        <v>328</v>
      </c>
      <c r="C179" t="s">
        <v>1191</v>
      </c>
      <c r="D179">
        <v>10</v>
      </c>
      <c r="E179">
        <v>50</v>
      </c>
      <c r="F179" t="s">
        <v>74</v>
      </c>
      <c r="H179">
        <v>1.33</v>
      </c>
      <c r="I179" t="s">
        <v>149</v>
      </c>
      <c r="J179" t="s">
        <v>149</v>
      </c>
      <c r="K179">
        <v>1.33</v>
      </c>
      <c r="L179">
        <v>-0.23</v>
      </c>
      <c r="M179" t="s">
        <v>1192</v>
      </c>
      <c r="N179" t="str">
        <f t="shared" si="2"/>
        <v>MP5_MI_12</v>
      </c>
      <c r="O179" t="str">
        <f>VLOOKUP(N179,Sheet1!C$2:O$167,13,FALSE)</f>
        <v>library8</v>
      </c>
      <c r="Q179" t="s">
        <v>714</v>
      </c>
    </row>
    <row r="180" spans="1:17">
      <c r="A180" t="s">
        <v>1193</v>
      </c>
      <c r="B180" t="s">
        <v>328</v>
      </c>
      <c r="C180" t="s">
        <v>1194</v>
      </c>
      <c r="D180">
        <v>10</v>
      </c>
      <c r="E180">
        <v>50</v>
      </c>
      <c r="F180" t="s">
        <v>75</v>
      </c>
      <c r="H180">
        <v>2.98</v>
      </c>
      <c r="I180" t="s">
        <v>149</v>
      </c>
      <c r="J180" t="s">
        <v>149</v>
      </c>
      <c r="K180">
        <v>1.35</v>
      </c>
      <c r="L180">
        <v>-2.61</v>
      </c>
      <c r="M180" t="s">
        <v>1195</v>
      </c>
      <c r="N180" t="str">
        <f t="shared" si="2"/>
        <v>MP5_MI_6</v>
      </c>
      <c r="O180" t="str">
        <f>VLOOKUP(N180,Sheet1!C$2:O$167,13,FALSE)</f>
        <v>library8</v>
      </c>
      <c r="Q180" t="s">
        <v>714</v>
      </c>
    </row>
    <row r="181" spans="1:17">
      <c r="A181" t="s">
        <v>1196</v>
      </c>
      <c r="B181" t="s">
        <v>328</v>
      </c>
      <c r="C181" t="s">
        <v>1197</v>
      </c>
      <c r="D181">
        <v>50</v>
      </c>
      <c r="E181">
        <v>200</v>
      </c>
      <c r="F181" t="s">
        <v>74</v>
      </c>
      <c r="H181">
        <v>3.23</v>
      </c>
      <c r="I181" t="s">
        <v>149</v>
      </c>
      <c r="J181" t="s">
        <v>149</v>
      </c>
      <c r="K181">
        <v>1.54</v>
      </c>
      <c r="L181">
        <v>-1.1299999999999999</v>
      </c>
      <c r="M181" t="s">
        <v>1198</v>
      </c>
      <c r="N181" t="str">
        <f t="shared" si="2"/>
        <v>MP5_MI_11</v>
      </c>
      <c r="O181" t="str">
        <f>VLOOKUP(N181,Sheet1!C$2:O$167,13,FALSE)</f>
        <v>library8</v>
      </c>
      <c r="Q181" t="s">
        <v>699</v>
      </c>
    </row>
    <row r="182" spans="1:17">
      <c r="A182" t="s">
        <v>1199</v>
      </c>
      <c r="B182" t="s">
        <v>328</v>
      </c>
      <c r="C182" t="s">
        <v>1200</v>
      </c>
      <c r="D182">
        <v>50</v>
      </c>
      <c r="E182">
        <v>200</v>
      </c>
      <c r="F182" t="s">
        <v>75</v>
      </c>
      <c r="H182">
        <v>2.0099999999999998</v>
      </c>
      <c r="I182" t="s">
        <v>149</v>
      </c>
      <c r="J182" t="s">
        <v>149</v>
      </c>
      <c r="K182">
        <v>1.43</v>
      </c>
      <c r="L182">
        <v>-1.2</v>
      </c>
      <c r="M182" t="s">
        <v>1201</v>
      </c>
      <c r="N182" t="str">
        <f t="shared" si="2"/>
        <v>MP5_MI_5</v>
      </c>
      <c r="O182" t="str">
        <f>VLOOKUP(N182,Sheet1!C$2:O$167,13,FALSE)</f>
        <v>library8</v>
      </c>
      <c r="Q182" t="s">
        <v>699</v>
      </c>
    </row>
    <row r="183" spans="1:17">
      <c r="A183" t="s">
        <v>1202</v>
      </c>
      <c r="B183" t="s">
        <v>329</v>
      </c>
      <c r="C183" t="s">
        <v>1203</v>
      </c>
      <c r="D183">
        <v>0.4</v>
      </c>
      <c r="E183">
        <v>3</v>
      </c>
      <c r="F183" t="s">
        <v>74</v>
      </c>
      <c r="H183">
        <v>2.5299999999999998</v>
      </c>
      <c r="I183" t="s">
        <v>149</v>
      </c>
      <c r="J183" t="s">
        <v>149</v>
      </c>
      <c r="K183" t="s">
        <v>149</v>
      </c>
      <c r="L183" t="s">
        <v>149</v>
      </c>
      <c r="M183" t="s">
        <v>1204</v>
      </c>
      <c r="N183" t="str">
        <f t="shared" si="2"/>
        <v>MP5_NP_35</v>
      </c>
      <c r="O183" t="str">
        <f>VLOOKUP(N183,Sheet1!C$2:O$167,13,FALSE)</f>
        <v>library8</v>
      </c>
      <c r="Q183" t="s">
        <v>704</v>
      </c>
    </row>
    <row r="184" spans="1:17">
      <c r="A184" t="s">
        <v>1205</v>
      </c>
      <c r="B184" t="s">
        <v>329</v>
      </c>
      <c r="C184" t="s">
        <v>1206</v>
      </c>
      <c r="D184">
        <v>3</v>
      </c>
      <c r="E184">
        <v>10</v>
      </c>
      <c r="F184" t="s">
        <v>74</v>
      </c>
      <c r="H184">
        <v>6.83</v>
      </c>
      <c r="I184" t="s">
        <v>149</v>
      </c>
      <c r="J184" t="s">
        <v>149</v>
      </c>
      <c r="K184" t="s">
        <v>149</v>
      </c>
      <c r="L184" t="s">
        <v>149</v>
      </c>
      <c r="M184" t="s">
        <v>1207</v>
      </c>
      <c r="N184" t="str">
        <f t="shared" si="2"/>
        <v>MP5_NP_29</v>
      </c>
      <c r="O184" t="str">
        <f>VLOOKUP(N184,Sheet1!C$2:O$167,13,FALSE)</f>
        <v>library8</v>
      </c>
      <c r="Q184" t="s">
        <v>709</v>
      </c>
    </row>
    <row r="185" spans="1:17">
      <c r="A185" t="s">
        <v>1208</v>
      </c>
      <c r="B185" t="s">
        <v>329</v>
      </c>
      <c r="C185" t="s">
        <v>1209</v>
      </c>
      <c r="D185">
        <v>10</v>
      </c>
      <c r="E185">
        <v>50</v>
      </c>
      <c r="F185" t="s">
        <v>74</v>
      </c>
      <c r="H185">
        <v>3.09</v>
      </c>
      <c r="I185" t="s">
        <v>149</v>
      </c>
      <c r="J185" t="s">
        <v>149</v>
      </c>
      <c r="K185">
        <v>1.64</v>
      </c>
      <c r="L185">
        <v>-0.63</v>
      </c>
      <c r="M185" t="s">
        <v>1210</v>
      </c>
      <c r="N185" t="str">
        <f t="shared" si="2"/>
        <v>MP5_MI_30</v>
      </c>
      <c r="O185" t="str">
        <f>VLOOKUP(N185,Sheet1!C$2:O$167,13,FALSE)</f>
        <v>library8</v>
      </c>
      <c r="Q185" t="s">
        <v>714</v>
      </c>
    </row>
    <row r="186" spans="1:17">
      <c r="A186" t="s">
        <v>1211</v>
      </c>
      <c r="B186" t="s">
        <v>329</v>
      </c>
      <c r="C186" t="s">
        <v>1212</v>
      </c>
      <c r="D186">
        <v>10</v>
      </c>
      <c r="E186">
        <v>50</v>
      </c>
      <c r="F186" t="s">
        <v>75</v>
      </c>
      <c r="H186">
        <v>1.34</v>
      </c>
      <c r="I186" t="s">
        <v>149</v>
      </c>
      <c r="J186" t="s">
        <v>149</v>
      </c>
      <c r="K186">
        <v>2.56</v>
      </c>
      <c r="L186">
        <v>-0.41</v>
      </c>
      <c r="M186" t="s">
        <v>1213</v>
      </c>
      <c r="N186" t="str">
        <f t="shared" si="2"/>
        <v>MP5_MI_18</v>
      </c>
      <c r="O186" t="str">
        <f>VLOOKUP(N186,Sheet1!C$2:O$167,13,FALSE)</f>
        <v>library8</v>
      </c>
      <c r="Q186" t="s">
        <v>714</v>
      </c>
    </row>
    <row r="187" spans="1:17">
      <c r="A187" t="s">
        <v>1214</v>
      </c>
      <c r="B187" t="s">
        <v>329</v>
      </c>
      <c r="C187" t="s">
        <v>1215</v>
      </c>
      <c r="D187">
        <v>50</v>
      </c>
      <c r="E187">
        <v>200</v>
      </c>
      <c r="F187" t="s">
        <v>74</v>
      </c>
      <c r="H187">
        <v>2.12</v>
      </c>
      <c r="I187" t="s">
        <v>149</v>
      </c>
      <c r="J187" t="s">
        <v>149</v>
      </c>
      <c r="K187">
        <v>2.41</v>
      </c>
      <c r="L187">
        <v>-0.4</v>
      </c>
      <c r="M187" t="s">
        <v>1216</v>
      </c>
      <c r="N187" t="str">
        <f t="shared" si="2"/>
        <v>MP5_MI_29</v>
      </c>
      <c r="O187" t="str">
        <f>VLOOKUP(N187,Sheet1!C$2:O$167,13,FALSE)</f>
        <v>library8</v>
      </c>
      <c r="Q187" t="s">
        <v>699</v>
      </c>
    </row>
    <row r="188" spans="1:17">
      <c r="A188" t="s">
        <v>1217</v>
      </c>
      <c r="B188" t="s">
        <v>329</v>
      </c>
      <c r="C188" t="s">
        <v>1218</v>
      </c>
      <c r="D188">
        <v>50</v>
      </c>
      <c r="E188">
        <v>200</v>
      </c>
      <c r="F188" t="s">
        <v>75</v>
      </c>
      <c r="H188">
        <v>1.87</v>
      </c>
      <c r="I188" t="s">
        <v>149</v>
      </c>
      <c r="J188" t="s">
        <v>149</v>
      </c>
      <c r="K188">
        <v>1.81</v>
      </c>
      <c r="L188">
        <v>-1.0900000000000001</v>
      </c>
      <c r="M188" t="s">
        <v>1219</v>
      </c>
      <c r="N188" t="str">
        <f t="shared" si="2"/>
        <v>MP5_MI_17</v>
      </c>
      <c r="O188" t="str">
        <f>VLOOKUP(N188,Sheet1!C$2:O$167,13,FALSE)</f>
        <v>library8</v>
      </c>
      <c r="Q188" t="s">
        <v>699</v>
      </c>
    </row>
    <row r="189" spans="1:17">
      <c r="A189" t="s">
        <v>1220</v>
      </c>
      <c r="B189" t="s">
        <v>330</v>
      </c>
      <c r="C189" t="s">
        <v>1221</v>
      </c>
      <c r="D189">
        <v>0.4</v>
      </c>
      <c r="E189">
        <v>3</v>
      </c>
      <c r="F189" t="s">
        <v>74</v>
      </c>
      <c r="H189">
        <v>1.82</v>
      </c>
      <c r="I189" t="s">
        <v>149</v>
      </c>
      <c r="J189" t="s">
        <v>149</v>
      </c>
      <c r="K189" t="s">
        <v>149</v>
      </c>
      <c r="L189" t="s">
        <v>149</v>
      </c>
      <c r="M189" t="s">
        <v>1222</v>
      </c>
      <c r="N189" t="str">
        <f t="shared" si="2"/>
        <v>MP5_NP_22</v>
      </c>
      <c r="O189" t="str">
        <f>VLOOKUP(N189,Sheet1!C$2:O$167,13,FALSE)</f>
        <v>library8</v>
      </c>
      <c r="Q189" t="s">
        <v>704</v>
      </c>
    </row>
    <row r="190" spans="1:17">
      <c r="A190" t="s">
        <v>1223</v>
      </c>
      <c r="B190" t="s">
        <v>330</v>
      </c>
      <c r="C190" t="s">
        <v>1224</v>
      </c>
      <c r="D190">
        <v>3</v>
      </c>
      <c r="E190">
        <v>10</v>
      </c>
      <c r="F190" t="s">
        <v>74</v>
      </c>
      <c r="H190">
        <v>4.6900000000000004</v>
      </c>
      <c r="I190" t="s">
        <v>149</v>
      </c>
      <c r="J190" t="s">
        <v>149</v>
      </c>
      <c r="K190" t="s">
        <v>149</v>
      </c>
      <c r="L190" t="s">
        <v>149</v>
      </c>
      <c r="M190" t="s">
        <v>1225</v>
      </c>
      <c r="N190" t="str">
        <f t="shared" si="2"/>
        <v>MP5_NP_16</v>
      </c>
      <c r="O190" t="str">
        <f>VLOOKUP(N190,Sheet1!C$2:O$167,13,FALSE)</f>
        <v>library8</v>
      </c>
      <c r="Q190" t="s">
        <v>709</v>
      </c>
    </row>
    <row r="191" spans="1:17">
      <c r="A191" t="s">
        <v>1226</v>
      </c>
      <c r="B191" t="s">
        <v>330</v>
      </c>
      <c r="C191" t="s">
        <v>1227</v>
      </c>
      <c r="D191">
        <v>10</v>
      </c>
      <c r="E191">
        <v>50</v>
      </c>
      <c r="F191" t="s">
        <v>74</v>
      </c>
      <c r="H191">
        <v>2.0099999999999998</v>
      </c>
      <c r="I191" t="s">
        <v>149</v>
      </c>
      <c r="J191" t="s">
        <v>149</v>
      </c>
      <c r="K191">
        <v>1.03</v>
      </c>
      <c r="L191">
        <v>-0.61</v>
      </c>
      <c r="M191" t="s">
        <v>1228</v>
      </c>
      <c r="N191" t="str">
        <f t="shared" si="2"/>
        <v>MP5_MI_24</v>
      </c>
      <c r="O191" t="str">
        <f>VLOOKUP(N191,Sheet1!C$2:O$167,13,FALSE)</f>
        <v>library8</v>
      </c>
      <c r="Q191" t="s">
        <v>714</v>
      </c>
    </row>
    <row r="192" spans="1:17">
      <c r="A192" t="s">
        <v>1229</v>
      </c>
      <c r="B192" t="s">
        <v>330</v>
      </c>
      <c r="C192" t="s">
        <v>1230</v>
      </c>
      <c r="D192">
        <v>50</v>
      </c>
      <c r="E192">
        <v>200</v>
      </c>
      <c r="F192" t="s">
        <v>74</v>
      </c>
      <c r="H192">
        <v>5.31</v>
      </c>
      <c r="I192" t="s">
        <v>149</v>
      </c>
      <c r="J192" t="s">
        <v>149</v>
      </c>
      <c r="K192">
        <v>1.43</v>
      </c>
      <c r="L192">
        <v>1.98</v>
      </c>
      <c r="M192" t="s">
        <v>1231</v>
      </c>
      <c r="N192" t="str">
        <f t="shared" si="2"/>
        <v>MP5_MI_23</v>
      </c>
      <c r="O192" t="str">
        <f>VLOOKUP(N192,Sheet1!C$2:O$167,13,FALSE)</f>
        <v>library8</v>
      </c>
      <c r="Q192" t="s">
        <v>699</v>
      </c>
    </row>
    <row r="193" spans="1:17">
      <c r="A193" t="s">
        <v>1232</v>
      </c>
      <c r="B193" t="s">
        <v>331</v>
      </c>
      <c r="C193" t="s">
        <v>1233</v>
      </c>
      <c r="D193">
        <v>0.4</v>
      </c>
      <c r="E193">
        <v>3</v>
      </c>
      <c r="F193" t="s">
        <v>74</v>
      </c>
      <c r="H193">
        <v>1.19</v>
      </c>
      <c r="I193" t="s">
        <v>149</v>
      </c>
      <c r="J193" t="s">
        <v>149</v>
      </c>
      <c r="K193" t="s">
        <v>149</v>
      </c>
      <c r="L193" t="s">
        <v>149</v>
      </c>
      <c r="M193" t="s">
        <v>1234</v>
      </c>
      <c r="N193" t="str">
        <f t="shared" si="2"/>
        <v>MP5_NP_59</v>
      </c>
      <c r="O193" t="str">
        <f>VLOOKUP(N193,Sheet1!C$2:O$167,13,FALSE)</f>
        <v>library9</v>
      </c>
      <c r="Q193" t="s">
        <v>704</v>
      </c>
    </row>
    <row r="194" spans="1:17">
      <c r="A194" t="s">
        <v>1235</v>
      </c>
      <c r="B194" t="s">
        <v>331</v>
      </c>
      <c r="C194" t="s">
        <v>1236</v>
      </c>
      <c r="D194">
        <v>3</v>
      </c>
      <c r="E194">
        <v>10</v>
      </c>
      <c r="F194" t="s">
        <v>74</v>
      </c>
      <c r="H194">
        <v>2.2400000000000002</v>
      </c>
      <c r="I194" t="s">
        <v>149</v>
      </c>
      <c r="J194" t="s">
        <v>149</v>
      </c>
      <c r="K194" t="s">
        <v>149</v>
      </c>
      <c r="L194" t="s">
        <v>149</v>
      </c>
      <c r="M194" t="s">
        <v>1237</v>
      </c>
      <c r="N194" t="str">
        <f t="shared" si="2"/>
        <v>MP5_NP_53</v>
      </c>
      <c r="O194" t="str">
        <f>VLOOKUP(N194,Sheet1!C$2:O$167,13,FALSE)</f>
        <v>library8</v>
      </c>
      <c r="Q194" t="s">
        <v>709</v>
      </c>
    </row>
    <row r="195" spans="1:17">
      <c r="A195" t="s">
        <v>1238</v>
      </c>
      <c r="B195" t="s">
        <v>331</v>
      </c>
      <c r="C195" t="s">
        <v>1239</v>
      </c>
      <c r="D195">
        <v>10</v>
      </c>
      <c r="E195">
        <v>50</v>
      </c>
      <c r="F195" t="s">
        <v>74</v>
      </c>
      <c r="H195">
        <v>0.75</v>
      </c>
      <c r="I195" t="s">
        <v>149</v>
      </c>
      <c r="J195" t="s">
        <v>149</v>
      </c>
      <c r="K195">
        <v>7.33</v>
      </c>
      <c r="L195">
        <v>-0.15</v>
      </c>
      <c r="M195" t="s">
        <v>1240</v>
      </c>
      <c r="N195" t="str">
        <f t="shared" ref="N195:N200" si="3">LEFT(M195,LEN(M195)-6)</f>
        <v>MP5_MI_42</v>
      </c>
      <c r="O195" t="str">
        <f>VLOOKUP(N195,Sheet1!C$2:O$167,13,FALSE)</f>
        <v>library8</v>
      </c>
      <c r="Q195" t="s">
        <v>714</v>
      </c>
    </row>
    <row r="196" spans="1:17">
      <c r="A196" t="s">
        <v>1241</v>
      </c>
      <c r="B196" t="s">
        <v>331</v>
      </c>
      <c r="C196" t="s">
        <v>1242</v>
      </c>
      <c r="D196">
        <v>50</v>
      </c>
      <c r="E196">
        <v>200</v>
      </c>
      <c r="F196" t="s">
        <v>74</v>
      </c>
      <c r="H196">
        <v>2.19</v>
      </c>
      <c r="I196" t="s">
        <v>149</v>
      </c>
      <c r="J196" t="s">
        <v>149</v>
      </c>
      <c r="K196">
        <v>2.09</v>
      </c>
      <c r="L196">
        <v>-0.52</v>
      </c>
      <c r="M196" t="s">
        <v>1243</v>
      </c>
      <c r="N196" t="str">
        <f t="shared" si="3"/>
        <v>MP5_MI_41</v>
      </c>
      <c r="O196" t="str">
        <f>VLOOKUP(N196,Sheet1!C$2:O$167,13,FALSE)</f>
        <v>library8</v>
      </c>
      <c r="Q196" t="s">
        <v>699</v>
      </c>
    </row>
    <row r="197" spans="1:17">
      <c r="A197" t="s">
        <v>1244</v>
      </c>
      <c r="B197" t="s">
        <v>332</v>
      </c>
      <c r="C197" t="s">
        <v>1245</v>
      </c>
      <c r="D197">
        <v>0.4</v>
      </c>
      <c r="E197">
        <v>3</v>
      </c>
      <c r="F197" t="s">
        <v>74</v>
      </c>
      <c r="H197">
        <v>1.57</v>
      </c>
      <c r="I197" t="s">
        <v>149</v>
      </c>
      <c r="J197" t="s">
        <v>149</v>
      </c>
      <c r="K197" t="s">
        <v>149</v>
      </c>
      <c r="L197" t="s">
        <v>149</v>
      </c>
      <c r="M197" t="s">
        <v>1246</v>
      </c>
      <c r="N197" t="str">
        <f t="shared" si="3"/>
        <v>MP5_NP_47</v>
      </c>
      <c r="O197" t="str">
        <f>VLOOKUP(N197,Sheet1!C$2:O$167,13,FALSE)</f>
        <v>library9</v>
      </c>
      <c r="Q197" t="s">
        <v>704</v>
      </c>
    </row>
    <row r="198" spans="1:17">
      <c r="A198" t="s">
        <v>1247</v>
      </c>
      <c r="B198" t="s">
        <v>332</v>
      </c>
      <c r="C198" t="s">
        <v>1248</v>
      </c>
      <c r="D198">
        <v>3</v>
      </c>
      <c r="E198">
        <v>10</v>
      </c>
      <c r="F198" t="s">
        <v>74</v>
      </c>
      <c r="H198">
        <v>1.92</v>
      </c>
      <c r="I198" t="s">
        <v>149</v>
      </c>
      <c r="J198" t="s">
        <v>149</v>
      </c>
      <c r="K198" t="s">
        <v>149</v>
      </c>
      <c r="L198" t="s">
        <v>149</v>
      </c>
      <c r="M198" t="s">
        <v>1249</v>
      </c>
      <c r="N198" t="str">
        <f t="shared" si="3"/>
        <v>MP5_NP_41</v>
      </c>
      <c r="O198" t="str">
        <f>VLOOKUP(N198,Sheet1!C$2:O$167,13,FALSE)</f>
        <v>library5</v>
      </c>
      <c r="Q198" t="s">
        <v>709</v>
      </c>
    </row>
    <row r="199" spans="1:17">
      <c r="A199" t="s">
        <v>1250</v>
      </c>
      <c r="B199" t="s">
        <v>332</v>
      </c>
      <c r="C199" t="s">
        <v>1251</v>
      </c>
      <c r="D199">
        <v>10</v>
      </c>
      <c r="E199">
        <v>50</v>
      </c>
      <c r="F199" t="s">
        <v>74</v>
      </c>
      <c r="H199">
        <v>2.27</v>
      </c>
      <c r="I199" t="s">
        <v>149</v>
      </c>
      <c r="J199" t="s">
        <v>149</v>
      </c>
      <c r="K199">
        <v>1.27</v>
      </c>
      <c r="L199">
        <v>-1.72</v>
      </c>
      <c r="M199" t="s">
        <v>1252</v>
      </c>
      <c r="N199" t="str">
        <f t="shared" si="3"/>
        <v>MP5_MI_36</v>
      </c>
      <c r="O199" t="str">
        <f>VLOOKUP(N199,Sheet1!C$2:O$167,13,FALSE)</f>
        <v>library5</v>
      </c>
      <c r="Q199" t="s">
        <v>714</v>
      </c>
    </row>
    <row r="200" spans="1:17">
      <c r="A200" t="s">
        <v>1253</v>
      </c>
      <c r="B200" t="s">
        <v>332</v>
      </c>
      <c r="C200" t="s">
        <v>1254</v>
      </c>
      <c r="D200">
        <v>50</v>
      </c>
      <c r="E200">
        <v>200</v>
      </c>
      <c r="F200" t="s">
        <v>74</v>
      </c>
      <c r="H200">
        <v>1.4</v>
      </c>
      <c r="I200" t="s">
        <v>149</v>
      </c>
      <c r="J200" t="s">
        <v>149</v>
      </c>
      <c r="K200">
        <v>2.56</v>
      </c>
      <c r="L200">
        <v>-0.36</v>
      </c>
      <c r="M200" t="s">
        <v>1255</v>
      </c>
      <c r="N200" t="str">
        <f t="shared" si="3"/>
        <v>MP5_MI_35</v>
      </c>
      <c r="O200" t="str">
        <f>VLOOKUP(N200,Sheet1!C$2:O$167,13,FALSE)</f>
        <v>library5</v>
      </c>
      <c r="Q200" t="s">
        <v>699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00"/>
  <sheetViews>
    <sheetView tabSelected="1" workbookViewId="0">
      <selection activeCell="H1" sqref="H1:I1048576"/>
    </sheetView>
  </sheetViews>
  <sheetFormatPr baseColWidth="10" defaultColWidth="23.1640625" defaultRowHeight="15" x14ac:dyDescent="0"/>
  <cols>
    <col min="1" max="1" width="44.1640625" customWidth="1"/>
    <col min="3" max="3" width="32.1640625" customWidth="1"/>
  </cols>
  <sheetData>
    <row r="1" spans="1:11">
      <c r="A1" t="s">
        <v>689</v>
      </c>
      <c r="B1" t="s">
        <v>97</v>
      </c>
      <c r="C1" t="s">
        <v>1269</v>
      </c>
      <c r="D1" t="s">
        <v>2</v>
      </c>
      <c r="E1" t="s">
        <v>3</v>
      </c>
      <c r="F1" t="s">
        <v>1270</v>
      </c>
      <c r="G1" t="s">
        <v>6</v>
      </c>
      <c r="H1" t="s">
        <v>4</v>
      </c>
      <c r="I1" t="s">
        <v>5</v>
      </c>
      <c r="J1" t="s">
        <v>1496</v>
      </c>
      <c r="K1" t="s">
        <v>1271</v>
      </c>
    </row>
    <row r="2" spans="1:11">
      <c r="A2" t="s">
        <v>1297</v>
      </c>
      <c r="B2" t="s">
        <v>317</v>
      </c>
      <c r="C2" t="s">
        <v>983</v>
      </c>
      <c r="D2">
        <v>50</v>
      </c>
      <c r="E2">
        <v>200</v>
      </c>
      <c r="F2" t="s">
        <v>74</v>
      </c>
      <c r="G2">
        <v>196.53</v>
      </c>
      <c r="H2">
        <v>1.9</v>
      </c>
      <c r="I2">
        <v>2.25</v>
      </c>
    </row>
    <row r="3" spans="1:11">
      <c r="A3" t="s">
        <v>1298</v>
      </c>
      <c r="B3" t="s">
        <v>319</v>
      </c>
      <c r="C3" t="s">
        <v>1017</v>
      </c>
      <c r="D3">
        <v>50</v>
      </c>
      <c r="E3">
        <v>200</v>
      </c>
      <c r="F3" t="s">
        <v>74</v>
      </c>
      <c r="G3">
        <v>4.4000000000000004</v>
      </c>
      <c r="H3">
        <v>1.98</v>
      </c>
      <c r="I3">
        <v>3.06</v>
      </c>
    </row>
    <row r="4" spans="1:11">
      <c r="A4" t="s">
        <v>1299</v>
      </c>
      <c r="B4" t="s">
        <v>320</v>
      </c>
      <c r="C4" t="s">
        <v>1020</v>
      </c>
      <c r="D4">
        <v>0.4</v>
      </c>
      <c r="E4">
        <v>3</v>
      </c>
      <c r="F4" t="s">
        <v>74</v>
      </c>
      <c r="G4">
        <v>103.5</v>
      </c>
      <c r="H4">
        <v>1.82</v>
      </c>
      <c r="I4">
        <v>2.0299999999999998</v>
      </c>
    </row>
    <row r="5" spans="1:11">
      <c r="A5" t="s">
        <v>1300</v>
      </c>
      <c r="B5" t="s">
        <v>321</v>
      </c>
      <c r="C5" t="s">
        <v>1040</v>
      </c>
      <c r="D5">
        <v>0.4</v>
      </c>
      <c r="E5">
        <v>3</v>
      </c>
      <c r="F5" t="s">
        <v>74</v>
      </c>
      <c r="G5">
        <v>124.62</v>
      </c>
      <c r="H5">
        <v>1.89</v>
      </c>
      <c r="I5">
        <v>2.5099999999999998</v>
      </c>
    </row>
    <row r="6" spans="1:11">
      <c r="A6" t="s">
        <v>1301</v>
      </c>
      <c r="B6" t="s">
        <v>321</v>
      </c>
      <c r="C6" t="s">
        <v>1046</v>
      </c>
      <c r="D6">
        <v>3</v>
      </c>
      <c r="E6">
        <v>10</v>
      </c>
      <c r="F6" t="s">
        <v>74</v>
      </c>
      <c r="G6">
        <v>62.68</v>
      </c>
      <c r="H6">
        <v>1.89</v>
      </c>
      <c r="I6">
        <v>2.2599999999999998</v>
      </c>
    </row>
    <row r="7" spans="1:11">
      <c r="A7" t="s">
        <v>1302</v>
      </c>
      <c r="B7" t="s">
        <v>321</v>
      </c>
      <c r="C7" t="s">
        <v>1065</v>
      </c>
      <c r="D7">
        <v>50</v>
      </c>
      <c r="E7">
        <v>200</v>
      </c>
      <c r="F7" t="s">
        <v>75</v>
      </c>
      <c r="G7">
        <v>25.85</v>
      </c>
      <c r="H7">
        <v>1.82</v>
      </c>
      <c r="I7">
        <v>2.0099999999999998</v>
      </c>
    </row>
    <row r="8" spans="1:11">
      <c r="A8" t="s">
        <v>1303</v>
      </c>
      <c r="B8" t="s">
        <v>322</v>
      </c>
      <c r="C8" t="s">
        <v>1074</v>
      </c>
      <c r="D8">
        <v>10</v>
      </c>
      <c r="E8">
        <v>50</v>
      </c>
      <c r="F8" t="s">
        <v>74</v>
      </c>
      <c r="G8">
        <v>10.67</v>
      </c>
      <c r="H8">
        <v>1.76</v>
      </c>
      <c r="I8">
        <v>0.99</v>
      </c>
    </row>
    <row r="9" spans="1:11">
      <c r="A9" t="s">
        <v>1304</v>
      </c>
      <c r="B9" t="s">
        <v>325</v>
      </c>
      <c r="C9" t="s">
        <v>1107</v>
      </c>
      <c r="D9">
        <v>3</v>
      </c>
      <c r="E9">
        <v>10</v>
      </c>
      <c r="F9" t="s">
        <v>74</v>
      </c>
      <c r="G9">
        <v>177.15</v>
      </c>
      <c r="H9">
        <v>1.93</v>
      </c>
      <c r="I9">
        <v>2.44</v>
      </c>
    </row>
    <row r="10" spans="1:11">
      <c r="A10" t="s">
        <v>1305</v>
      </c>
      <c r="B10" t="s">
        <v>325</v>
      </c>
      <c r="C10" t="s">
        <v>1116</v>
      </c>
      <c r="D10">
        <v>10</v>
      </c>
      <c r="E10">
        <v>50</v>
      </c>
      <c r="F10" t="s">
        <v>74</v>
      </c>
      <c r="G10">
        <v>130.97999999999999</v>
      </c>
      <c r="H10">
        <v>1.88</v>
      </c>
      <c r="I10">
        <v>1.96</v>
      </c>
    </row>
    <row r="11" spans="1:11">
      <c r="A11" t="s">
        <v>1306</v>
      </c>
      <c r="B11" t="s">
        <v>326</v>
      </c>
      <c r="C11" t="s">
        <v>1128</v>
      </c>
      <c r="D11">
        <v>0.4</v>
      </c>
      <c r="E11">
        <v>3</v>
      </c>
      <c r="F11" t="s">
        <v>74</v>
      </c>
      <c r="G11">
        <v>20.46</v>
      </c>
      <c r="H11">
        <v>1.82</v>
      </c>
      <c r="I11">
        <v>3.83</v>
      </c>
    </row>
    <row r="12" spans="1:11">
      <c r="A12" t="s">
        <v>1307</v>
      </c>
      <c r="B12" t="s">
        <v>327</v>
      </c>
      <c r="C12" t="s">
        <v>1146</v>
      </c>
      <c r="D12">
        <v>3</v>
      </c>
      <c r="E12">
        <v>10</v>
      </c>
      <c r="F12" t="s">
        <v>74</v>
      </c>
      <c r="G12">
        <v>3.61</v>
      </c>
      <c r="H12">
        <v>2.75</v>
      </c>
      <c r="I12">
        <v>4.71</v>
      </c>
    </row>
    <row r="13" spans="1:11">
      <c r="A13" t="s">
        <v>1308</v>
      </c>
      <c r="B13" t="s">
        <v>289</v>
      </c>
      <c r="C13" t="s">
        <v>767</v>
      </c>
      <c r="D13">
        <v>3</v>
      </c>
      <c r="E13">
        <v>180</v>
      </c>
      <c r="F13" t="s">
        <v>74</v>
      </c>
      <c r="G13">
        <v>39.49</v>
      </c>
      <c r="H13">
        <v>1.89</v>
      </c>
      <c r="I13">
        <v>2.83</v>
      </c>
    </row>
    <row r="14" spans="1:11">
      <c r="A14" t="s">
        <v>1309</v>
      </c>
      <c r="B14" t="s">
        <v>291</v>
      </c>
      <c r="C14" t="s">
        <v>778</v>
      </c>
      <c r="D14">
        <v>3</v>
      </c>
      <c r="E14">
        <v>180</v>
      </c>
      <c r="F14" t="s">
        <v>74</v>
      </c>
      <c r="G14">
        <v>25.04</v>
      </c>
      <c r="H14">
        <v>1.88</v>
      </c>
      <c r="I14">
        <v>2.29</v>
      </c>
    </row>
    <row r="15" spans="1:11">
      <c r="A15" t="s">
        <v>1310</v>
      </c>
      <c r="B15" t="s">
        <v>292</v>
      </c>
      <c r="C15" t="s">
        <v>780</v>
      </c>
      <c r="D15">
        <v>0.4</v>
      </c>
      <c r="E15">
        <v>3</v>
      </c>
      <c r="F15" t="s">
        <v>74</v>
      </c>
      <c r="G15">
        <v>6.73</v>
      </c>
      <c r="H15">
        <v>1.77</v>
      </c>
      <c r="I15">
        <v>-8.52</v>
      </c>
    </row>
    <row r="16" spans="1:11">
      <c r="A16" t="s">
        <v>1311</v>
      </c>
      <c r="B16" t="s">
        <v>293</v>
      </c>
      <c r="C16" t="s">
        <v>785</v>
      </c>
      <c r="D16">
        <v>0.4</v>
      </c>
      <c r="E16">
        <v>3</v>
      </c>
      <c r="F16" t="s">
        <v>74</v>
      </c>
      <c r="G16">
        <v>21.31</v>
      </c>
      <c r="H16">
        <v>1.71</v>
      </c>
      <c r="I16">
        <v>3.67</v>
      </c>
    </row>
    <row r="17" spans="1:9">
      <c r="A17" t="s">
        <v>1312</v>
      </c>
      <c r="B17" t="s">
        <v>293</v>
      </c>
      <c r="C17" t="s">
        <v>787</v>
      </c>
      <c r="D17">
        <v>3</v>
      </c>
      <c r="E17">
        <v>180</v>
      </c>
      <c r="F17" t="s">
        <v>74</v>
      </c>
      <c r="G17">
        <v>30.52</v>
      </c>
      <c r="H17">
        <v>1.76</v>
      </c>
      <c r="I17">
        <v>2.69</v>
      </c>
    </row>
    <row r="18" spans="1:9">
      <c r="A18" t="s">
        <v>1313</v>
      </c>
      <c r="B18" t="s">
        <v>296</v>
      </c>
      <c r="C18" t="s">
        <v>801</v>
      </c>
      <c r="D18">
        <v>0.4</v>
      </c>
      <c r="E18">
        <v>3</v>
      </c>
      <c r="F18" t="s">
        <v>74</v>
      </c>
      <c r="G18">
        <v>7.77</v>
      </c>
      <c r="H18">
        <v>1.49</v>
      </c>
      <c r="I18">
        <v>5.29</v>
      </c>
    </row>
    <row r="19" spans="1:9">
      <c r="A19" t="s">
        <v>1314</v>
      </c>
      <c r="B19" t="s">
        <v>302</v>
      </c>
      <c r="C19" t="s">
        <v>833</v>
      </c>
      <c r="D19">
        <v>0.4</v>
      </c>
      <c r="E19">
        <v>3</v>
      </c>
      <c r="F19" t="s">
        <v>74</v>
      </c>
      <c r="G19">
        <v>39.770000000000003</v>
      </c>
      <c r="H19">
        <v>1.77</v>
      </c>
      <c r="I19">
        <v>2.2000000000000002</v>
      </c>
    </row>
    <row r="20" spans="1:9">
      <c r="A20" t="s">
        <v>1315</v>
      </c>
      <c r="B20" t="s">
        <v>303</v>
      </c>
      <c r="C20" t="s">
        <v>839</v>
      </c>
      <c r="D20">
        <v>0.4</v>
      </c>
      <c r="E20">
        <v>3</v>
      </c>
      <c r="F20" t="s">
        <v>74</v>
      </c>
      <c r="G20">
        <v>35.65</v>
      </c>
      <c r="H20">
        <v>1.6</v>
      </c>
      <c r="I20">
        <v>1</v>
      </c>
    </row>
    <row r="21" spans="1:9">
      <c r="A21" t="s">
        <v>1316</v>
      </c>
      <c r="B21" t="s">
        <v>308</v>
      </c>
      <c r="C21" t="s">
        <v>872</v>
      </c>
      <c r="D21">
        <v>0.4</v>
      </c>
      <c r="E21">
        <v>3</v>
      </c>
      <c r="F21" t="s">
        <v>74</v>
      </c>
      <c r="G21">
        <v>8.8870000000000005</v>
      </c>
      <c r="H21">
        <v>1.47</v>
      </c>
      <c r="I21">
        <v>-3.4</v>
      </c>
    </row>
    <row r="22" spans="1:9">
      <c r="A22" t="s">
        <v>1317</v>
      </c>
      <c r="B22" t="s">
        <v>310</v>
      </c>
      <c r="C22" t="s">
        <v>902</v>
      </c>
      <c r="D22">
        <v>0.4</v>
      </c>
      <c r="E22">
        <v>3</v>
      </c>
      <c r="F22" t="s">
        <v>74</v>
      </c>
      <c r="G22">
        <v>32.57</v>
      </c>
      <c r="H22">
        <v>1.55</v>
      </c>
      <c r="I22">
        <v>0.93</v>
      </c>
    </row>
    <row r="23" spans="1:9">
      <c r="A23" t="s">
        <v>1318</v>
      </c>
      <c r="B23" t="s">
        <v>311</v>
      </c>
      <c r="C23" t="s">
        <v>911</v>
      </c>
      <c r="D23">
        <v>0.4</v>
      </c>
      <c r="E23">
        <v>3</v>
      </c>
      <c r="F23" t="s">
        <v>74</v>
      </c>
      <c r="G23">
        <v>24.71</v>
      </c>
      <c r="H23">
        <v>1.73</v>
      </c>
      <c r="I23">
        <v>3.69</v>
      </c>
    </row>
    <row r="24" spans="1:9">
      <c r="A24" t="s">
        <v>1319</v>
      </c>
      <c r="B24" t="s">
        <v>312</v>
      </c>
      <c r="C24" t="s">
        <v>929</v>
      </c>
      <c r="D24">
        <v>0.4</v>
      </c>
      <c r="E24">
        <v>3</v>
      </c>
      <c r="F24" t="s">
        <v>74</v>
      </c>
      <c r="G24">
        <v>13.49</v>
      </c>
      <c r="H24">
        <v>1.78</v>
      </c>
      <c r="I24">
        <v>5.24</v>
      </c>
    </row>
    <row r="25" spans="1:9">
      <c r="A25" t="s">
        <v>1320</v>
      </c>
      <c r="B25" t="s">
        <v>313</v>
      </c>
      <c r="C25" t="s">
        <v>941</v>
      </c>
      <c r="D25">
        <v>0.4</v>
      </c>
      <c r="E25">
        <v>3</v>
      </c>
      <c r="F25" t="s">
        <v>74</v>
      </c>
      <c r="G25">
        <v>27.47</v>
      </c>
      <c r="H25">
        <v>1.93</v>
      </c>
      <c r="I25">
        <v>4.43</v>
      </c>
    </row>
    <row r="26" spans="1:9">
      <c r="A26" t="s">
        <v>1321</v>
      </c>
      <c r="B26" t="s">
        <v>313</v>
      </c>
      <c r="C26" t="s">
        <v>944</v>
      </c>
      <c r="D26">
        <v>3</v>
      </c>
      <c r="E26">
        <v>10</v>
      </c>
      <c r="F26" t="s">
        <v>74</v>
      </c>
      <c r="G26">
        <v>63.81</v>
      </c>
      <c r="H26">
        <v>1.85</v>
      </c>
      <c r="I26">
        <v>2.61</v>
      </c>
    </row>
    <row r="27" spans="1:9">
      <c r="A27" t="s">
        <v>1322</v>
      </c>
      <c r="B27" t="s">
        <v>315</v>
      </c>
      <c r="C27" t="s">
        <v>968</v>
      </c>
      <c r="D27">
        <v>0.4</v>
      </c>
      <c r="E27">
        <v>3</v>
      </c>
      <c r="F27" t="s">
        <v>74</v>
      </c>
      <c r="G27">
        <v>4.9640000000000004</v>
      </c>
      <c r="H27">
        <v>0.96</v>
      </c>
      <c r="I27">
        <v>-0.49</v>
      </c>
    </row>
    <row r="28" spans="1:9">
      <c r="A28" t="s">
        <v>1323</v>
      </c>
      <c r="B28" t="s">
        <v>315</v>
      </c>
      <c r="C28" t="s">
        <v>971</v>
      </c>
      <c r="D28">
        <v>3</v>
      </c>
      <c r="E28">
        <v>10</v>
      </c>
      <c r="F28" t="s">
        <v>74</v>
      </c>
      <c r="G28">
        <v>16.86</v>
      </c>
      <c r="H28">
        <v>1.64</v>
      </c>
      <c r="I28">
        <v>8.39</v>
      </c>
    </row>
    <row r="29" spans="1:9">
      <c r="A29" t="s">
        <v>1324</v>
      </c>
      <c r="B29" t="s">
        <v>316</v>
      </c>
      <c r="C29" t="s">
        <v>1176</v>
      </c>
      <c r="D29">
        <v>3</v>
      </c>
      <c r="E29">
        <v>10</v>
      </c>
      <c r="F29" t="s">
        <v>74</v>
      </c>
      <c r="G29">
        <v>9.6690000000000005</v>
      </c>
      <c r="H29">
        <v>1.79</v>
      </c>
      <c r="I29">
        <v>-1.77</v>
      </c>
    </row>
    <row r="30" spans="1:9">
      <c r="A30" t="s">
        <v>1325</v>
      </c>
      <c r="B30" t="s">
        <v>328</v>
      </c>
      <c r="C30" t="s">
        <v>1197</v>
      </c>
      <c r="D30">
        <v>50</v>
      </c>
      <c r="E30">
        <v>200</v>
      </c>
      <c r="F30" t="s">
        <v>74</v>
      </c>
      <c r="G30">
        <v>3.23</v>
      </c>
      <c r="H30">
        <v>1.54</v>
      </c>
      <c r="I30">
        <v>-1.1299999999999999</v>
      </c>
    </row>
    <row r="31" spans="1:9">
      <c r="A31" t="s">
        <v>1326</v>
      </c>
      <c r="B31" t="s">
        <v>329</v>
      </c>
      <c r="C31" t="s">
        <v>1203</v>
      </c>
      <c r="D31">
        <v>0.4</v>
      </c>
      <c r="E31">
        <v>3</v>
      </c>
      <c r="F31" t="s">
        <v>74</v>
      </c>
      <c r="G31">
        <v>2.5299999999999998</v>
      </c>
      <c r="H31" t="s">
        <v>149</v>
      </c>
      <c r="I31" t="s">
        <v>149</v>
      </c>
    </row>
    <row r="32" spans="1:9">
      <c r="A32" t="s">
        <v>1327</v>
      </c>
      <c r="B32" t="s">
        <v>329</v>
      </c>
      <c r="C32" t="s">
        <v>1212</v>
      </c>
      <c r="D32">
        <v>10</v>
      </c>
      <c r="E32">
        <v>50</v>
      </c>
      <c r="F32" t="s">
        <v>75</v>
      </c>
      <c r="G32">
        <v>1.34</v>
      </c>
      <c r="H32">
        <v>2.56</v>
      </c>
      <c r="I32">
        <v>-0.41</v>
      </c>
    </row>
    <row r="33" spans="1:9">
      <c r="A33" t="s">
        <v>1328</v>
      </c>
      <c r="B33" t="s">
        <v>329</v>
      </c>
      <c r="C33" t="s">
        <v>1215</v>
      </c>
      <c r="D33">
        <v>50</v>
      </c>
      <c r="E33">
        <v>200</v>
      </c>
      <c r="F33" t="s">
        <v>74</v>
      </c>
      <c r="G33">
        <v>2.12</v>
      </c>
      <c r="H33">
        <v>2.41</v>
      </c>
      <c r="I33">
        <v>-0.4</v>
      </c>
    </row>
    <row r="34" spans="1:9">
      <c r="A34" t="s">
        <v>1329</v>
      </c>
      <c r="B34" t="s">
        <v>331</v>
      </c>
      <c r="C34" t="s">
        <v>1233</v>
      </c>
      <c r="D34">
        <v>0.4</v>
      </c>
      <c r="E34">
        <v>3</v>
      </c>
      <c r="F34" t="s">
        <v>74</v>
      </c>
      <c r="G34">
        <v>1.19</v>
      </c>
      <c r="H34" t="s">
        <v>149</v>
      </c>
      <c r="I34" t="s">
        <v>149</v>
      </c>
    </row>
    <row r="35" spans="1:9">
      <c r="A35" t="s">
        <v>1330</v>
      </c>
      <c r="B35" t="s">
        <v>332</v>
      </c>
      <c r="C35" t="s">
        <v>1251</v>
      </c>
      <c r="D35">
        <v>10</v>
      </c>
      <c r="E35">
        <v>50</v>
      </c>
      <c r="F35" t="s">
        <v>74</v>
      </c>
      <c r="G35">
        <v>2.27</v>
      </c>
      <c r="H35">
        <v>1.27</v>
      </c>
      <c r="I35">
        <v>-1.72</v>
      </c>
    </row>
    <row r="36" spans="1:9">
      <c r="A36" t="s">
        <v>1331</v>
      </c>
      <c r="B36" t="s">
        <v>289</v>
      </c>
      <c r="C36" t="s">
        <v>764</v>
      </c>
      <c r="D36">
        <v>0.4</v>
      </c>
      <c r="E36">
        <v>3</v>
      </c>
      <c r="F36" t="s">
        <v>74</v>
      </c>
      <c r="G36">
        <v>8.6</v>
      </c>
      <c r="H36">
        <v>1.51</v>
      </c>
      <c r="I36">
        <v>3.28</v>
      </c>
    </row>
    <row r="37" spans="1:9">
      <c r="A37" t="s">
        <v>1332</v>
      </c>
      <c r="B37" t="s">
        <v>289</v>
      </c>
      <c r="C37" t="s">
        <v>767</v>
      </c>
      <c r="D37">
        <v>3</v>
      </c>
      <c r="E37">
        <v>180</v>
      </c>
      <c r="F37" t="s">
        <v>74</v>
      </c>
      <c r="G37">
        <v>39.49</v>
      </c>
      <c r="H37">
        <v>1.89</v>
      </c>
      <c r="I37">
        <v>2.83</v>
      </c>
    </row>
    <row r="38" spans="1:9">
      <c r="A38" t="s">
        <v>1333</v>
      </c>
      <c r="B38" t="s">
        <v>290</v>
      </c>
      <c r="C38" t="s">
        <v>769</v>
      </c>
      <c r="D38">
        <v>0.4</v>
      </c>
      <c r="E38">
        <v>3</v>
      </c>
      <c r="F38" t="s">
        <v>74</v>
      </c>
      <c r="G38">
        <v>49.83</v>
      </c>
      <c r="H38">
        <v>1.82</v>
      </c>
      <c r="I38">
        <v>2.83</v>
      </c>
    </row>
    <row r="39" spans="1:9">
      <c r="A39" t="s">
        <v>1334</v>
      </c>
      <c r="B39" t="s">
        <v>290</v>
      </c>
      <c r="C39" t="s">
        <v>772</v>
      </c>
      <c r="D39">
        <v>3</v>
      </c>
      <c r="E39">
        <v>180</v>
      </c>
      <c r="F39" t="s">
        <v>74</v>
      </c>
      <c r="G39">
        <v>30.42</v>
      </c>
      <c r="H39">
        <v>1.82</v>
      </c>
      <c r="I39">
        <v>2.12</v>
      </c>
    </row>
    <row r="40" spans="1:9">
      <c r="A40" t="s">
        <v>1335</v>
      </c>
      <c r="B40" t="s">
        <v>291</v>
      </c>
      <c r="C40" t="s">
        <v>775</v>
      </c>
      <c r="D40">
        <v>0.4</v>
      </c>
      <c r="E40">
        <v>3</v>
      </c>
      <c r="F40" t="s">
        <v>74</v>
      </c>
      <c r="G40">
        <v>63.86</v>
      </c>
      <c r="H40">
        <v>1.83</v>
      </c>
      <c r="I40">
        <v>2.88</v>
      </c>
    </row>
    <row r="41" spans="1:9">
      <c r="A41" t="s">
        <v>1336</v>
      </c>
      <c r="B41" t="s">
        <v>291</v>
      </c>
      <c r="C41" t="s">
        <v>778</v>
      </c>
      <c r="D41">
        <v>3</v>
      </c>
      <c r="E41">
        <v>180</v>
      </c>
      <c r="F41" t="s">
        <v>74</v>
      </c>
      <c r="G41">
        <v>25.04</v>
      </c>
      <c r="H41">
        <v>1.88</v>
      </c>
      <c r="I41">
        <v>2.29</v>
      </c>
    </row>
    <row r="42" spans="1:9">
      <c r="A42" t="s">
        <v>1337</v>
      </c>
      <c r="B42" t="s">
        <v>292</v>
      </c>
      <c r="C42" t="s">
        <v>780</v>
      </c>
      <c r="D42">
        <v>0.4</v>
      </c>
      <c r="E42">
        <v>3</v>
      </c>
      <c r="F42" t="s">
        <v>74</v>
      </c>
      <c r="G42">
        <v>6.73</v>
      </c>
      <c r="H42">
        <v>1.77</v>
      </c>
      <c r="I42">
        <v>-8.52</v>
      </c>
    </row>
    <row r="43" spans="1:9">
      <c r="A43" t="s">
        <v>1338</v>
      </c>
      <c r="B43" t="s">
        <v>292</v>
      </c>
      <c r="C43" t="s">
        <v>782</v>
      </c>
      <c r="D43">
        <v>3</v>
      </c>
      <c r="E43">
        <v>180</v>
      </c>
      <c r="F43" t="s">
        <v>74</v>
      </c>
      <c r="G43">
        <v>12.07</v>
      </c>
      <c r="H43">
        <v>1.53</v>
      </c>
      <c r="I43">
        <v>1.53</v>
      </c>
    </row>
    <row r="44" spans="1:9">
      <c r="A44" t="s">
        <v>1339</v>
      </c>
      <c r="B44" t="s">
        <v>293</v>
      </c>
      <c r="C44" t="s">
        <v>785</v>
      </c>
      <c r="D44">
        <v>0.4</v>
      </c>
      <c r="E44">
        <v>3</v>
      </c>
      <c r="F44" t="s">
        <v>74</v>
      </c>
      <c r="G44">
        <v>21.31</v>
      </c>
      <c r="H44">
        <v>1.71</v>
      </c>
      <c r="I44">
        <v>3.67</v>
      </c>
    </row>
    <row r="45" spans="1:9">
      <c r="A45" t="s">
        <v>1340</v>
      </c>
      <c r="B45" t="s">
        <v>293</v>
      </c>
      <c r="C45" t="s">
        <v>787</v>
      </c>
      <c r="D45">
        <v>3</v>
      </c>
      <c r="E45">
        <v>180</v>
      </c>
      <c r="F45" t="s">
        <v>74</v>
      </c>
      <c r="G45">
        <v>30.52</v>
      </c>
      <c r="H45">
        <v>1.76</v>
      </c>
      <c r="I45">
        <v>2.69</v>
      </c>
    </row>
    <row r="46" spans="1:9">
      <c r="A46" t="s">
        <v>1341</v>
      </c>
      <c r="B46" t="s">
        <v>294</v>
      </c>
      <c r="C46" t="s">
        <v>789</v>
      </c>
      <c r="D46">
        <v>0.4</v>
      </c>
      <c r="E46">
        <v>3</v>
      </c>
      <c r="F46" t="s">
        <v>74</v>
      </c>
      <c r="G46">
        <v>18.43</v>
      </c>
      <c r="H46">
        <v>1.77</v>
      </c>
      <c r="I46">
        <v>4.46</v>
      </c>
    </row>
    <row r="47" spans="1:9">
      <c r="A47" t="s">
        <v>1342</v>
      </c>
      <c r="B47" t="s">
        <v>294</v>
      </c>
      <c r="C47" t="s">
        <v>792</v>
      </c>
      <c r="D47">
        <v>3</v>
      </c>
      <c r="E47">
        <v>180</v>
      </c>
      <c r="F47" t="s">
        <v>74</v>
      </c>
      <c r="G47">
        <v>31.78</v>
      </c>
      <c r="H47">
        <v>1.9</v>
      </c>
      <c r="I47">
        <v>3.18</v>
      </c>
    </row>
    <row r="48" spans="1:9">
      <c r="A48" t="s">
        <v>1343</v>
      </c>
      <c r="B48" t="s">
        <v>295</v>
      </c>
      <c r="C48" t="s">
        <v>795</v>
      </c>
      <c r="D48">
        <v>0.4</v>
      </c>
      <c r="E48">
        <v>3</v>
      </c>
      <c r="F48" t="s">
        <v>74</v>
      </c>
      <c r="G48">
        <v>24.69</v>
      </c>
      <c r="H48">
        <v>1.71</v>
      </c>
      <c r="I48">
        <v>3.02</v>
      </c>
    </row>
    <row r="49" spans="1:9">
      <c r="A49" t="s">
        <v>1344</v>
      </c>
      <c r="B49" t="s">
        <v>295</v>
      </c>
      <c r="C49" t="s">
        <v>798</v>
      </c>
      <c r="D49">
        <v>3</v>
      </c>
      <c r="E49">
        <v>180</v>
      </c>
      <c r="F49" t="s">
        <v>74</v>
      </c>
      <c r="G49">
        <v>8.14</v>
      </c>
      <c r="H49">
        <v>1.75</v>
      </c>
      <c r="I49">
        <v>7.91</v>
      </c>
    </row>
    <row r="50" spans="1:9">
      <c r="A50" t="s">
        <v>1345</v>
      </c>
      <c r="B50" t="s">
        <v>296</v>
      </c>
      <c r="C50" t="s">
        <v>801</v>
      </c>
      <c r="D50">
        <v>0.4</v>
      </c>
      <c r="E50">
        <v>3</v>
      </c>
      <c r="F50" t="s">
        <v>74</v>
      </c>
      <c r="G50">
        <v>7.77</v>
      </c>
      <c r="H50">
        <v>1.49</v>
      </c>
      <c r="I50">
        <v>5.29</v>
      </c>
    </row>
    <row r="51" spans="1:9">
      <c r="A51" t="s">
        <v>1346</v>
      </c>
      <c r="B51" t="s">
        <v>297</v>
      </c>
      <c r="C51" t="s">
        <v>803</v>
      </c>
      <c r="D51">
        <v>0.4</v>
      </c>
      <c r="E51">
        <v>3</v>
      </c>
      <c r="F51" t="s">
        <v>74</v>
      </c>
      <c r="G51">
        <v>16.59</v>
      </c>
      <c r="H51">
        <v>1.63</v>
      </c>
      <c r="I51">
        <v>1.19</v>
      </c>
    </row>
    <row r="52" spans="1:9">
      <c r="A52" t="s">
        <v>1347</v>
      </c>
      <c r="B52" t="s">
        <v>297</v>
      </c>
      <c r="C52" t="s">
        <v>806</v>
      </c>
      <c r="D52">
        <v>3</v>
      </c>
      <c r="E52">
        <v>180</v>
      </c>
      <c r="F52" t="s">
        <v>74</v>
      </c>
      <c r="G52">
        <v>20.95</v>
      </c>
      <c r="H52">
        <v>1.72</v>
      </c>
      <c r="I52">
        <v>2.79</v>
      </c>
    </row>
    <row r="53" spans="1:9">
      <c r="A53" t="s">
        <v>1348</v>
      </c>
      <c r="B53" t="s">
        <v>298</v>
      </c>
      <c r="C53" t="s">
        <v>809</v>
      </c>
      <c r="D53">
        <v>0.4</v>
      </c>
      <c r="E53">
        <v>3</v>
      </c>
      <c r="F53" t="s">
        <v>74</v>
      </c>
      <c r="G53">
        <v>11.45</v>
      </c>
      <c r="H53">
        <v>1.52</v>
      </c>
      <c r="I53">
        <v>1.52</v>
      </c>
    </row>
    <row r="54" spans="1:9">
      <c r="A54" t="s">
        <v>1349</v>
      </c>
      <c r="B54" t="s">
        <v>298</v>
      </c>
      <c r="C54" t="s">
        <v>812</v>
      </c>
      <c r="D54">
        <v>3</v>
      </c>
      <c r="E54">
        <v>180</v>
      </c>
      <c r="F54" t="s">
        <v>74</v>
      </c>
      <c r="G54">
        <v>28.96</v>
      </c>
      <c r="H54">
        <v>7.37</v>
      </c>
      <c r="I54">
        <v>7.72</v>
      </c>
    </row>
    <row r="55" spans="1:9">
      <c r="A55" t="s">
        <v>1350</v>
      </c>
      <c r="B55" t="s">
        <v>299</v>
      </c>
      <c r="C55" t="s">
        <v>815</v>
      </c>
      <c r="D55">
        <v>0.4</v>
      </c>
      <c r="E55">
        <v>3</v>
      </c>
      <c r="F55" t="s">
        <v>74</v>
      </c>
      <c r="G55">
        <v>3.43</v>
      </c>
      <c r="H55">
        <v>1.41</v>
      </c>
      <c r="I55">
        <v>-3.16</v>
      </c>
    </row>
    <row r="56" spans="1:9">
      <c r="A56" t="s">
        <v>1351</v>
      </c>
      <c r="B56" t="s">
        <v>299</v>
      </c>
      <c r="C56" t="s">
        <v>818</v>
      </c>
      <c r="D56">
        <v>3</v>
      </c>
      <c r="E56">
        <v>180</v>
      </c>
      <c r="F56" t="s">
        <v>74</v>
      </c>
      <c r="G56">
        <v>6.03</v>
      </c>
      <c r="H56">
        <v>1.38</v>
      </c>
      <c r="I56">
        <v>4.42</v>
      </c>
    </row>
    <row r="57" spans="1:9">
      <c r="A57" t="s">
        <v>1352</v>
      </c>
      <c r="B57" t="s">
        <v>300</v>
      </c>
      <c r="C57" t="s">
        <v>821</v>
      </c>
      <c r="D57">
        <v>0.4</v>
      </c>
      <c r="E57">
        <v>3</v>
      </c>
      <c r="F57" t="s">
        <v>74</v>
      </c>
      <c r="G57">
        <v>25.93</v>
      </c>
      <c r="H57">
        <v>1.83</v>
      </c>
      <c r="I57">
        <v>2.95</v>
      </c>
    </row>
    <row r="58" spans="1:9">
      <c r="A58" t="s">
        <v>1353</v>
      </c>
      <c r="B58" t="s">
        <v>300</v>
      </c>
      <c r="C58" t="s">
        <v>824</v>
      </c>
      <c r="D58">
        <v>3</v>
      </c>
      <c r="E58">
        <v>180</v>
      </c>
      <c r="F58" t="s">
        <v>74</v>
      </c>
      <c r="G58">
        <v>13.18</v>
      </c>
      <c r="H58">
        <v>1.85</v>
      </c>
      <c r="I58">
        <v>3.55</v>
      </c>
    </row>
    <row r="59" spans="1:9">
      <c r="A59" t="s">
        <v>1354</v>
      </c>
      <c r="B59" t="s">
        <v>301</v>
      </c>
      <c r="C59" t="s">
        <v>827</v>
      </c>
      <c r="D59">
        <v>0.4</v>
      </c>
      <c r="E59">
        <v>3</v>
      </c>
      <c r="F59" t="s">
        <v>74</v>
      </c>
      <c r="G59">
        <v>6.14</v>
      </c>
      <c r="H59">
        <v>1.51</v>
      </c>
      <c r="I59">
        <v>-5.15</v>
      </c>
    </row>
    <row r="60" spans="1:9">
      <c r="A60" t="s">
        <v>1355</v>
      </c>
      <c r="B60" t="s">
        <v>301</v>
      </c>
      <c r="C60" t="s">
        <v>830</v>
      </c>
      <c r="D60">
        <v>3</v>
      </c>
      <c r="E60">
        <v>180</v>
      </c>
      <c r="F60" t="s">
        <v>74</v>
      </c>
      <c r="G60">
        <v>46.49</v>
      </c>
      <c r="H60">
        <v>1.76</v>
      </c>
      <c r="I60">
        <v>2.37</v>
      </c>
    </row>
    <row r="61" spans="1:9">
      <c r="A61" t="s">
        <v>1356</v>
      </c>
      <c r="B61" t="s">
        <v>302</v>
      </c>
      <c r="C61" t="s">
        <v>833</v>
      </c>
      <c r="D61">
        <v>0.4</v>
      </c>
      <c r="E61">
        <v>3</v>
      </c>
      <c r="F61" t="s">
        <v>74</v>
      </c>
      <c r="G61">
        <v>39.770000000000003</v>
      </c>
      <c r="H61">
        <v>1.77</v>
      </c>
      <c r="I61">
        <v>2.2000000000000002</v>
      </c>
    </row>
    <row r="62" spans="1:9">
      <c r="A62" t="s">
        <v>1357</v>
      </c>
      <c r="B62" t="s">
        <v>302</v>
      </c>
      <c r="C62" t="s">
        <v>836</v>
      </c>
      <c r="D62">
        <v>3</v>
      </c>
      <c r="E62">
        <v>180</v>
      </c>
      <c r="F62" t="s">
        <v>74</v>
      </c>
      <c r="G62">
        <v>32.479999999999997</v>
      </c>
      <c r="H62">
        <v>1.73</v>
      </c>
      <c r="I62">
        <v>1.9</v>
      </c>
    </row>
    <row r="63" spans="1:9">
      <c r="A63" t="s">
        <v>1358</v>
      </c>
      <c r="B63" t="s">
        <v>303</v>
      </c>
      <c r="C63" t="s">
        <v>839</v>
      </c>
      <c r="D63">
        <v>0.4</v>
      </c>
      <c r="E63">
        <v>3</v>
      </c>
      <c r="F63" t="s">
        <v>74</v>
      </c>
      <c r="G63">
        <v>35.65</v>
      </c>
      <c r="H63">
        <v>1.6</v>
      </c>
      <c r="I63">
        <v>1</v>
      </c>
    </row>
    <row r="64" spans="1:9">
      <c r="A64" t="s">
        <v>1359</v>
      </c>
      <c r="B64" t="s">
        <v>303</v>
      </c>
      <c r="C64" t="s">
        <v>842</v>
      </c>
      <c r="D64">
        <v>3</v>
      </c>
      <c r="E64">
        <v>180</v>
      </c>
      <c r="F64" t="s">
        <v>74</v>
      </c>
      <c r="G64">
        <v>41.45</v>
      </c>
      <c r="H64">
        <v>1.9</v>
      </c>
      <c r="I64">
        <v>2.84</v>
      </c>
    </row>
    <row r="65" spans="1:9">
      <c r="A65" t="s">
        <v>1360</v>
      </c>
      <c r="B65" t="s">
        <v>304</v>
      </c>
      <c r="C65" t="s">
        <v>845</v>
      </c>
      <c r="D65">
        <v>0.4</v>
      </c>
      <c r="E65">
        <v>3</v>
      </c>
      <c r="F65" t="s">
        <v>74</v>
      </c>
      <c r="G65">
        <v>32.17</v>
      </c>
      <c r="H65">
        <v>1.73</v>
      </c>
      <c r="I65">
        <v>1.67</v>
      </c>
    </row>
    <row r="66" spans="1:9">
      <c r="A66" t="s">
        <v>1361</v>
      </c>
      <c r="B66" t="s">
        <v>305</v>
      </c>
      <c r="C66" t="s">
        <v>848</v>
      </c>
      <c r="D66">
        <v>0.4</v>
      </c>
      <c r="E66">
        <v>3</v>
      </c>
      <c r="F66" t="s">
        <v>74</v>
      </c>
      <c r="G66">
        <v>19.75</v>
      </c>
      <c r="H66">
        <v>1.7</v>
      </c>
      <c r="I66">
        <v>1.8</v>
      </c>
    </row>
    <row r="67" spans="1:9">
      <c r="A67" t="s">
        <v>1362</v>
      </c>
      <c r="B67" t="s">
        <v>305</v>
      </c>
      <c r="C67" t="s">
        <v>851</v>
      </c>
      <c r="D67">
        <v>3</v>
      </c>
      <c r="E67">
        <v>180</v>
      </c>
      <c r="F67" t="s">
        <v>74</v>
      </c>
      <c r="G67">
        <v>56.03</v>
      </c>
      <c r="H67">
        <v>1.86</v>
      </c>
      <c r="I67">
        <v>1.98</v>
      </c>
    </row>
    <row r="68" spans="1:9">
      <c r="A68" t="s">
        <v>1363</v>
      </c>
      <c r="B68" t="s">
        <v>306</v>
      </c>
      <c r="C68" t="s">
        <v>854</v>
      </c>
      <c r="D68">
        <v>0.4</v>
      </c>
      <c r="E68">
        <v>3</v>
      </c>
      <c r="F68" t="s">
        <v>74</v>
      </c>
      <c r="G68">
        <v>36.03</v>
      </c>
      <c r="H68">
        <v>1.77</v>
      </c>
      <c r="I68">
        <v>2.08</v>
      </c>
    </row>
    <row r="69" spans="1:9">
      <c r="A69" t="s">
        <v>1364</v>
      </c>
      <c r="B69" t="s">
        <v>306</v>
      </c>
      <c r="C69" t="s">
        <v>857</v>
      </c>
      <c r="D69">
        <v>3</v>
      </c>
      <c r="E69">
        <v>180</v>
      </c>
      <c r="F69" t="s">
        <v>74</v>
      </c>
      <c r="G69">
        <v>19.38</v>
      </c>
      <c r="H69">
        <v>1.43</v>
      </c>
      <c r="I69">
        <v>1.26</v>
      </c>
    </row>
    <row r="70" spans="1:9">
      <c r="A70" t="s">
        <v>1365</v>
      </c>
      <c r="B70" t="s">
        <v>307</v>
      </c>
      <c r="C70" t="s">
        <v>860</v>
      </c>
      <c r="D70">
        <v>0.4</v>
      </c>
      <c r="E70">
        <v>3</v>
      </c>
      <c r="F70" t="s">
        <v>74</v>
      </c>
      <c r="G70">
        <v>4.9000000000000004</v>
      </c>
      <c r="H70">
        <v>2.56</v>
      </c>
      <c r="I70">
        <v>4.9000000000000004</v>
      </c>
    </row>
    <row r="71" spans="1:9">
      <c r="A71" t="s">
        <v>1366</v>
      </c>
      <c r="B71" t="s">
        <v>307</v>
      </c>
      <c r="C71" t="s">
        <v>863</v>
      </c>
      <c r="D71">
        <v>3</v>
      </c>
      <c r="E71">
        <v>10</v>
      </c>
      <c r="F71" t="s">
        <v>74</v>
      </c>
      <c r="G71">
        <v>35.61</v>
      </c>
      <c r="H71">
        <v>1.84</v>
      </c>
      <c r="I71">
        <v>4.05</v>
      </c>
    </row>
    <row r="72" spans="1:9">
      <c r="A72" t="s">
        <v>1367</v>
      </c>
      <c r="B72" t="s">
        <v>307</v>
      </c>
      <c r="C72" t="s">
        <v>866</v>
      </c>
      <c r="D72">
        <v>10</v>
      </c>
      <c r="E72">
        <v>50</v>
      </c>
      <c r="F72" t="s">
        <v>74</v>
      </c>
      <c r="G72">
        <v>59</v>
      </c>
      <c r="H72">
        <v>1.9</v>
      </c>
      <c r="I72">
        <v>2.74</v>
      </c>
    </row>
    <row r="73" spans="1:9">
      <c r="A73" t="s">
        <v>1368</v>
      </c>
      <c r="B73" t="s">
        <v>307</v>
      </c>
      <c r="C73" t="s">
        <v>869</v>
      </c>
      <c r="D73">
        <v>50</v>
      </c>
      <c r="E73">
        <v>200</v>
      </c>
      <c r="F73" t="s">
        <v>74</v>
      </c>
      <c r="G73">
        <v>86.37</v>
      </c>
      <c r="H73">
        <v>1.94</v>
      </c>
      <c r="I73">
        <v>2.67</v>
      </c>
    </row>
    <row r="74" spans="1:9">
      <c r="A74" t="s">
        <v>1369</v>
      </c>
      <c r="B74" t="s">
        <v>308</v>
      </c>
      <c r="C74" t="s">
        <v>872</v>
      </c>
      <c r="D74">
        <v>0.4</v>
      </c>
      <c r="E74">
        <v>3</v>
      </c>
      <c r="F74" t="s">
        <v>74</v>
      </c>
      <c r="G74">
        <v>8.8870000000000005</v>
      </c>
      <c r="H74">
        <v>1.47</v>
      </c>
      <c r="I74">
        <v>-3.4</v>
      </c>
    </row>
    <row r="75" spans="1:9">
      <c r="A75" t="s">
        <v>1370</v>
      </c>
      <c r="B75" t="s">
        <v>308</v>
      </c>
      <c r="C75" t="s">
        <v>875</v>
      </c>
      <c r="D75">
        <v>3</v>
      </c>
      <c r="E75">
        <v>10</v>
      </c>
      <c r="F75" t="s">
        <v>74</v>
      </c>
      <c r="G75">
        <v>23.17</v>
      </c>
      <c r="H75">
        <v>1.75</v>
      </c>
      <c r="I75">
        <v>-11.89</v>
      </c>
    </row>
    <row r="76" spans="1:9">
      <c r="A76" t="s">
        <v>1371</v>
      </c>
      <c r="B76" t="s">
        <v>308</v>
      </c>
      <c r="C76" t="s">
        <v>878</v>
      </c>
      <c r="D76">
        <v>10</v>
      </c>
      <c r="E76">
        <v>50</v>
      </c>
      <c r="F76" t="s">
        <v>74</v>
      </c>
      <c r="G76">
        <v>30.99</v>
      </c>
      <c r="H76">
        <v>1.85</v>
      </c>
      <c r="I76">
        <v>3.41</v>
      </c>
    </row>
    <row r="77" spans="1:9">
      <c r="A77" t="s">
        <v>1372</v>
      </c>
      <c r="B77" t="s">
        <v>308</v>
      </c>
      <c r="C77" t="s">
        <v>881</v>
      </c>
      <c r="D77">
        <v>10</v>
      </c>
      <c r="E77">
        <v>50</v>
      </c>
      <c r="F77" t="s">
        <v>75</v>
      </c>
      <c r="G77">
        <v>21.31</v>
      </c>
      <c r="H77">
        <v>1.87</v>
      </c>
      <c r="I77">
        <v>2.21</v>
      </c>
    </row>
    <row r="78" spans="1:9">
      <c r="A78" t="s">
        <v>1373</v>
      </c>
      <c r="B78" t="s">
        <v>308</v>
      </c>
      <c r="C78" t="s">
        <v>884</v>
      </c>
      <c r="D78">
        <v>50</v>
      </c>
      <c r="E78">
        <v>200</v>
      </c>
      <c r="F78" t="s">
        <v>74</v>
      </c>
      <c r="G78">
        <v>62.46</v>
      </c>
      <c r="H78">
        <v>1.87</v>
      </c>
      <c r="I78">
        <v>2.15</v>
      </c>
    </row>
    <row r="79" spans="1:9">
      <c r="A79" t="s">
        <v>1374</v>
      </c>
      <c r="B79" t="s">
        <v>308</v>
      </c>
      <c r="C79" t="s">
        <v>887</v>
      </c>
      <c r="D79">
        <v>50</v>
      </c>
      <c r="E79">
        <v>200</v>
      </c>
      <c r="F79" t="s">
        <v>75</v>
      </c>
      <c r="G79">
        <v>137.4</v>
      </c>
      <c r="H79">
        <v>1.91</v>
      </c>
      <c r="I79">
        <v>2.06</v>
      </c>
    </row>
    <row r="80" spans="1:9">
      <c r="A80" t="s">
        <v>1375</v>
      </c>
      <c r="B80" t="s">
        <v>309</v>
      </c>
      <c r="C80" t="s">
        <v>890</v>
      </c>
      <c r="D80">
        <v>0.4</v>
      </c>
      <c r="E80">
        <v>3</v>
      </c>
      <c r="F80" t="s">
        <v>74</v>
      </c>
      <c r="G80">
        <v>7.3070000000000004</v>
      </c>
      <c r="H80">
        <v>1.79</v>
      </c>
      <c r="I80">
        <v>-3.06</v>
      </c>
    </row>
    <row r="81" spans="1:9">
      <c r="A81" t="s">
        <v>1376</v>
      </c>
      <c r="B81" t="s">
        <v>309</v>
      </c>
      <c r="C81" t="s">
        <v>893</v>
      </c>
      <c r="D81">
        <v>3</v>
      </c>
      <c r="E81">
        <v>10</v>
      </c>
      <c r="F81" t="s">
        <v>74</v>
      </c>
      <c r="G81">
        <v>18.649999999999999</v>
      </c>
      <c r="H81">
        <v>1.7</v>
      </c>
      <c r="I81">
        <v>2.56</v>
      </c>
    </row>
    <row r="82" spans="1:9">
      <c r="A82" t="s">
        <v>1377</v>
      </c>
      <c r="B82" t="s">
        <v>309</v>
      </c>
      <c r="C82" t="s">
        <v>896</v>
      </c>
      <c r="D82">
        <v>10</v>
      </c>
      <c r="E82">
        <v>50</v>
      </c>
      <c r="F82" t="s">
        <v>74</v>
      </c>
      <c r="G82">
        <v>9.4529999999999994</v>
      </c>
      <c r="H82">
        <v>1.96</v>
      </c>
      <c r="I82">
        <v>1.46</v>
      </c>
    </row>
    <row r="83" spans="1:9">
      <c r="A83" t="s">
        <v>1378</v>
      </c>
      <c r="B83" t="s">
        <v>309</v>
      </c>
      <c r="C83" t="s">
        <v>899</v>
      </c>
      <c r="D83">
        <v>50</v>
      </c>
      <c r="E83">
        <v>200</v>
      </c>
      <c r="F83" t="s">
        <v>74</v>
      </c>
      <c r="G83">
        <v>8.0649999999999995</v>
      </c>
      <c r="H83">
        <v>1.57</v>
      </c>
      <c r="I83">
        <v>2.3199999999999998</v>
      </c>
    </row>
    <row r="84" spans="1:9">
      <c r="A84" t="s">
        <v>1379</v>
      </c>
      <c r="B84" t="s">
        <v>310</v>
      </c>
      <c r="C84" t="s">
        <v>902</v>
      </c>
      <c r="D84">
        <v>0.4</v>
      </c>
      <c r="E84">
        <v>3</v>
      </c>
      <c r="F84" t="s">
        <v>74</v>
      </c>
      <c r="G84">
        <v>32.57</v>
      </c>
      <c r="H84">
        <v>1.55</v>
      </c>
      <c r="I84">
        <v>0.93</v>
      </c>
    </row>
    <row r="85" spans="1:9">
      <c r="A85" t="s">
        <v>1380</v>
      </c>
      <c r="B85" t="s">
        <v>310</v>
      </c>
      <c r="C85" t="s">
        <v>905</v>
      </c>
      <c r="D85">
        <v>3</v>
      </c>
      <c r="E85">
        <v>10</v>
      </c>
      <c r="F85" t="s">
        <v>74</v>
      </c>
      <c r="G85">
        <v>92.32</v>
      </c>
      <c r="H85">
        <v>1.85</v>
      </c>
      <c r="I85">
        <v>2.0299999999999998</v>
      </c>
    </row>
    <row r="86" spans="1:9">
      <c r="A86" t="s">
        <v>1381</v>
      </c>
      <c r="B86" t="s">
        <v>310</v>
      </c>
      <c r="C86" t="s">
        <v>908</v>
      </c>
      <c r="D86">
        <v>50</v>
      </c>
      <c r="E86">
        <v>200</v>
      </c>
      <c r="F86" t="s">
        <v>74</v>
      </c>
      <c r="G86">
        <v>11.14</v>
      </c>
      <c r="H86">
        <v>1.8</v>
      </c>
      <c r="I86">
        <v>12.19</v>
      </c>
    </row>
    <row r="87" spans="1:9">
      <c r="A87" t="s">
        <v>1382</v>
      </c>
      <c r="B87" t="s">
        <v>311</v>
      </c>
      <c r="C87" t="s">
        <v>911</v>
      </c>
      <c r="D87">
        <v>0.4</v>
      </c>
      <c r="E87">
        <v>3</v>
      </c>
      <c r="F87" t="s">
        <v>74</v>
      </c>
      <c r="G87">
        <v>24.71</v>
      </c>
      <c r="H87">
        <v>1.73</v>
      </c>
      <c r="I87">
        <v>3.69</v>
      </c>
    </row>
    <row r="88" spans="1:9">
      <c r="A88" t="s">
        <v>1383</v>
      </c>
      <c r="B88" t="s">
        <v>311</v>
      </c>
      <c r="C88" t="s">
        <v>914</v>
      </c>
      <c r="D88">
        <v>3</v>
      </c>
      <c r="E88">
        <v>10</v>
      </c>
      <c r="F88" t="s">
        <v>74</v>
      </c>
      <c r="G88">
        <v>68.709999999999994</v>
      </c>
      <c r="H88">
        <v>1.97</v>
      </c>
      <c r="I88">
        <v>2.84</v>
      </c>
    </row>
    <row r="89" spans="1:9">
      <c r="A89" t="s">
        <v>1384</v>
      </c>
      <c r="B89" t="s">
        <v>311</v>
      </c>
      <c r="C89" t="s">
        <v>917</v>
      </c>
      <c r="D89">
        <v>10</v>
      </c>
      <c r="E89">
        <v>50</v>
      </c>
      <c r="F89" t="s">
        <v>74</v>
      </c>
      <c r="G89">
        <v>324.60000000000002</v>
      </c>
      <c r="H89">
        <v>1.99</v>
      </c>
      <c r="I89">
        <v>0.88</v>
      </c>
    </row>
    <row r="90" spans="1:9">
      <c r="A90" t="s">
        <v>1385</v>
      </c>
      <c r="B90" t="s">
        <v>311</v>
      </c>
      <c r="C90" t="s">
        <v>920</v>
      </c>
      <c r="D90">
        <v>10</v>
      </c>
      <c r="E90">
        <v>50</v>
      </c>
      <c r="F90" t="s">
        <v>75</v>
      </c>
      <c r="G90">
        <v>13.2</v>
      </c>
      <c r="H90">
        <v>1.95</v>
      </c>
      <c r="I90">
        <v>2.2400000000000002</v>
      </c>
    </row>
    <row r="91" spans="1:9">
      <c r="A91" t="s">
        <v>1386</v>
      </c>
      <c r="B91" t="s">
        <v>311</v>
      </c>
      <c r="C91" t="s">
        <v>923</v>
      </c>
      <c r="D91">
        <v>50</v>
      </c>
      <c r="E91">
        <v>200</v>
      </c>
      <c r="F91" t="s">
        <v>74</v>
      </c>
      <c r="G91">
        <v>152</v>
      </c>
      <c r="H91">
        <v>1.92</v>
      </c>
      <c r="I91">
        <v>1.47</v>
      </c>
    </row>
    <row r="92" spans="1:9">
      <c r="A92" t="s">
        <v>1387</v>
      </c>
      <c r="B92" t="s">
        <v>311</v>
      </c>
      <c r="C92" t="s">
        <v>926</v>
      </c>
      <c r="D92">
        <v>50</v>
      </c>
      <c r="E92">
        <v>200</v>
      </c>
      <c r="F92" t="s">
        <v>75</v>
      </c>
      <c r="G92">
        <v>22.01</v>
      </c>
      <c r="H92">
        <v>1.89</v>
      </c>
      <c r="I92">
        <v>3.22</v>
      </c>
    </row>
    <row r="93" spans="1:9">
      <c r="A93" t="s">
        <v>1388</v>
      </c>
      <c r="B93" t="s">
        <v>312</v>
      </c>
      <c r="C93" t="s">
        <v>929</v>
      </c>
      <c r="D93">
        <v>0.4</v>
      </c>
      <c r="E93">
        <v>3</v>
      </c>
      <c r="F93" t="s">
        <v>74</v>
      </c>
      <c r="G93">
        <v>13.49</v>
      </c>
      <c r="H93">
        <v>1.78</v>
      </c>
      <c r="I93">
        <v>5.24</v>
      </c>
    </row>
    <row r="94" spans="1:9">
      <c r="A94" t="s">
        <v>1389</v>
      </c>
      <c r="B94" t="s">
        <v>312</v>
      </c>
      <c r="C94" t="s">
        <v>932</v>
      </c>
      <c r="D94">
        <v>3</v>
      </c>
      <c r="E94">
        <v>10</v>
      </c>
      <c r="F94" t="s">
        <v>74</v>
      </c>
      <c r="G94">
        <v>16.95</v>
      </c>
      <c r="H94">
        <v>1.58</v>
      </c>
      <c r="I94">
        <v>1.81</v>
      </c>
    </row>
    <row r="95" spans="1:9">
      <c r="A95" t="s">
        <v>1390</v>
      </c>
      <c r="B95" t="s">
        <v>312</v>
      </c>
      <c r="C95" t="s">
        <v>935</v>
      </c>
      <c r="D95">
        <v>10</v>
      </c>
      <c r="E95">
        <v>50</v>
      </c>
      <c r="F95" t="s">
        <v>74</v>
      </c>
      <c r="G95">
        <v>3.2709999999999999</v>
      </c>
      <c r="H95">
        <v>1.32</v>
      </c>
      <c r="I95">
        <v>-1.64</v>
      </c>
    </row>
    <row r="96" spans="1:9">
      <c r="A96" t="s">
        <v>1391</v>
      </c>
      <c r="B96" t="s">
        <v>312</v>
      </c>
      <c r="C96" t="s">
        <v>938</v>
      </c>
      <c r="D96">
        <v>50</v>
      </c>
      <c r="E96">
        <v>200</v>
      </c>
      <c r="F96" t="s">
        <v>74</v>
      </c>
      <c r="G96">
        <v>1.8380000000000001</v>
      </c>
      <c r="H96">
        <v>3.04</v>
      </c>
      <c r="I96">
        <v>2.11</v>
      </c>
    </row>
    <row r="97" spans="1:9">
      <c r="A97" t="s">
        <v>1392</v>
      </c>
      <c r="B97" t="s">
        <v>313</v>
      </c>
      <c r="C97" t="s">
        <v>941</v>
      </c>
      <c r="D97">
        <v>0.4</v>
      </c>
      <c r="E97">
        <v>3</v>
      </c>
      <c r="F97" t="s">
        <v>74</v>
      </c>
      <c r="G97">
        <v>27.47</v>
      </c>
      <c r="H97">
        <v>1.93</v>
      </c>
      <c r="I97">
        <v>4.43</v>
      </c>
    </row>
    <row r="98" spans="1:9">
      <c r="A98" t="s">
        <v>1393</v>
      </c>
      <c r="B98" t="s">
        <v>313</v>
      </c>
      <c r="C98" t="s">
        <v>944</v>
      </c>
      <c r="D98">
        <v>3</v>
      </c>
      <c r="E98">
        <v>10</v>
      </c>
      <c r="F98" t="s">
        <v>74</v>
      </c>
      <c r="G98">
        <v>63.81</v>
      </c>
      <c r="H98">
        <v>1.85</v>
      </c>
      <c r="I98">
        <v>2.61</v>
      </c>
    </row>
    <row r="99" spans="1:9">
      <c r="A99" t="s">
        <v>1394</v>
      </c>
      <c r="B99" t="s">
        <v>313</v>
      </c>
      <c r="C99" t="s">
        <v>947</v>
      </c>
      <c r="D99">
        <v>10</v>
      </c>
      <c r="E99">
        <v>50</v>
      </c>
      <c r="F99" t="s">
        <v>74</v>
      </c>
      <c r="G99">
        <v>6.2270000000000003</v>
      </c>
      <c r="H99">
        <v>1.47</v>
      </c>
      <c r="I99">
        <v>4.91</v>
      </c>
    </row>
    <row r="100" spans="1:9">
      <c r="A100" t="s">
        <v>1395</v>
      </c>
      <c r="B100" t="s">
        <v>313</v>
      </c>
      <c r="C100" t="s">
        <v>950</v>
      </c>
      <c r="D100">
        <v>50</v>
      </c>
      <c r="E100">
        <v>200</v>
      </c>
      <c r="F100" t="s">
        <v>74</v>
      </c>
      <c r="G100">
        <v>9.7210000000000001</v>
      </c>
      <c r="H100">
        <v>1.77</v>
      </c>
      <c r="I100">
        <v>1.46</v>
      </c>
    </row>
    <row r="101" spans="1:9">
      <c r="A101" t="s">
        <v>1396</v>
      </c>
      <c r="B101" t="s">
        <v>314</v>
      </c>
      <c r="C101" t="s">
        <v>953</v>
      </c>
      <c r="D101">
        <v>0.4</v>
      </c>
      <c r="E101">
        <v>3</v>
      </c>
      <c r="F101" t="s">
        <v>74</v>
      </c>
      <c r="G101">
        <v>17.8</v>
      </c>
      <c r="H101">
        <v>2</v>
      </c>
      <c r="I101">
        <v>29.58</v>
      </c>
    </row>
    <row r="102" spans="1:9">
      <c r="A102" t="s">
        <v>1397</v>
      </c>
      <c r="B102" t="s">
        <v>314</v>
      </c>
      <c r="C102" t="s">
        <v>956</v>
      </c>
      <c r="D102">
        <v>3</v>
      </c>
      <c r="E102">
        <v>10</v>
      </c>
      <c r="F102" t="s">
        <v>74</v>
      </c>
      <c r="G102">
        <v>83.17</v>
      </c>
      <c r="H102">
        <v>1.94</v>
      </c>
      <c r="I102">
        <v>2.23</v>
      </c>
    </row>
    <row r="103" spans="1:9">
      <c r="A103" t="s">
        <v>1398</v>
      </c>
      <c r="B103" t="s">
        <v>314</v>
      </c>
      <c r="C103" t="s">
        <v>959</v>
      </c>
      <c r="D103">
        <v>10</v>
      </c>
      <c r="E103">
        <v>50</v>
      </c>
      <c r="F103" t="s">
        <v>74</v>
      </c>
      <c r="G103">
        <v>51.32</v>
      </c>
      <c r="H103">
        <v>1.31</v>
      </c>
      <c r="I103">
        <v>0.98</v>
      </c>
    </row>
    <row r="104" spans="1:9">
      <c r="A104" t="s">
        <v>1399</v>
      </c>
      <c r="B104" t="s">
        <v>314</v>
      </c>
      <c r="C104" t="s">
        <v>962</v>
      </c>
      <c r="D104">
        <v>50</v>
      </c>
      <c r="E104">
        <v>200</v>
      </c>
      <c r="F104" t="s">
        <v>74</v>
      </c>
      <c r="G104">
        <v>43.24</v>
      </c>
      <c r="H104">
        <v>1.79</v>
      </c>
      <c r="I104">
        <v>2.0699999999999998</v>
      </c>
    </row>
    <row r="105" spans="1:9">
      <c r="A105" t="s">
        <v>1400</v>
      </c>
      <c r="B105" t="s">
        <v>314</v>
      </c>
      <c r="C105" t="s">
        <v>965</v>
      </c>
      <c r="D105">
        <v>50</v>
      </c>
      <c r="E105">
        <v>200</v>
      </c>
      <c r="F105" t="s">
        <v>75</v>
      </c>
      <c r="G105">
        <v>18.66</v>
      </c>
      <c r="H105">
        <v>1.73</v>
      </c>
      <c r="I105">
        <v>2.88</v>
      </c>
    </row>
    <row r="106" spans="1:9">
      <c r="A106" t="s">
        <v>1401</v>
      </c>
      <c r="B106" t="s">
        <v>315</v>
      </c>
      <c r="C106" t="s">
        <v>968</v>
      </c>
      <c r="D106">
        <v>0.4</v>
      </c>
      <c r="E106">
        <v>3</v>
      </c>
      <c r="F106" t="s">
        <v>74</v>
      </c>
      <c r="G106">
        <v>4.9640000000000004</v>
      </c>
      <c r="H106">
        <v>0.96</v>
      </c>
      <c r="I106">
        <v>-0.49</v>
      </c>
    </row>
    <row r="107" spans="1:9">
      <c r="A107" t="s">
        <v>1402</v>
      </c>
      <c r="B107" t="s">
        <v>315</v>
      </c>
      <c r="C107" t="s">
        <v>971</v>
      </c>
      <c r="D107">
        <v>3</v>
      </c>
      <c r="E107">
        <v>10</v>
      </c>
      <c r="F107" t="s">
        <v>74</v>
      </c>
      <c r="G107">
        <v>16.86</v>
      </c>
      <c r="H107">
        <v>1.64</v>
      </c>
      <c r="I107">
        <v>8.39</v>
      </c>
    </row>
    <row r="108" spans="1:9">
      <c r="A108" t="s">
        <v>1403</v>
      </c>
      <c r="B108" t="s">
        <v>317</v>
      </c>
      <c r="C108" t="s">
        <v>974</v>
      </c>
      <c r="D108">
        <v>0.4</v>
      </c>
      <c r="E108">
        <v>3</v>
      </c>
      <c r="F108" t="s">
        <v>74</v>
      </c>
      <c r="G108">
        <v>114.2</v>
      </c>
      <c r="H108">
        <v>1.9</v>
      </c>
      <c r="I108">
        <v>2.2200000000000002</v>
      </c>
    </row>
    <row r="109" spans="1:9">
      <c r="A109" t="s">
        <v>1404</v>
      </c>
      <c r="B109" t="s">
        <v>317</v>
      </c>
      <c r="C109" t="s">
        <v>977</v>
      </c>
      <c r="D109">
        <v>3</v>
      </c>
      <c r="E109">
        <v>10</v>
      </c>
      <c r="F109" t="s">
        <v>74</v>
      </c>
      <c r="G109">
        <v>171.16</v>
      </c>
      <c r="H109">
        <v>1.74</v>
      </c>
      <c r="I109">
        <v>1.4</v>
      </c>
    </row>
    <row r="110" spans="1:9">
      <c r="A110" t="s">
        <v>1405</v>
      </c>
      <c r="B110" t="s">
        <v>317</v>
      </c>
      <c r="C110" t="s">
        <v>980</v>
      </c>
      <c r="D110">
        <v>10</v>
      </c>
      <c r="E110">
        <v>50</v>
      </c>
      <c r="F110" t="s">
        <v>74</v>
      </c>
      <c r="G110">
        <v>30.24</v>
      </c>
      <c r="H110">
        <v>1.92</v>
      </c>
      <c r="I110">
        <v>1.89</v>
      </c>
    </row>
    <row r="111" spans="1:9">
      <c r="A111" t="s">
        <v>1406</v>
      </c>
      <c r="B111" t="s">
        <v>317</v>
      </c>
      <c r="C111" t="s">
        <v>983</v>
      </c>
      <c r="D111">
        <v>50</v>
      </c>
      <c r="E111">
        <v>200</v>
      </c>
      <c r="F111" t="s">
        <v>74</v>
      </c>
      <c r="G111">
        <v>196.53</v>
      </c>
      <c r="H111">
        <v>1.9</v>
      </c>
      <c r="I111">
        <v>2.25</v>
      </c>
    </row>
    <row r="112" spans="1:9">
      <c r="A112" t="s">
        <v>1407</v>
      </c>
      <c r="B112" t="s">
        <v>318</v>
      </c>
      <c r="C112" t="s">
        <v>986</v>
      </c>
      <c r="D112">
        <v>0.4</v>
      </c>
      <c r="E112">
        <v>3</v>
      </c>
      <c r="F112" t="s">
        <v>74</v>
      </c>
      <c r="G112">
        <v>105.9</v>
      </c>
      <c r="H112">
        <v>1.8</v>
      </c>
      <c r="I112">
        <v>1.67</v>
      </c>
    </row>
    <row r="113" spans="1:11">
      <c r="A113" t="s">
        <v>1408</v>
      </c>
      <c r="B113" t="s">
        <v>318</v>
      </c>
      <c r="C113" t="s">
        <v>989</v>
      </c>
      <c r="D113">
        <v>3</v>
      </c>
      <c r="E113">
        <v>10</v>
      </c>
      <c r="F113" t="s">
        <v>74</v>
      </c>
      <c r="G113">
        <v>76.52</v>
      </c>
      <c r="H113">
        <v>1.88</v>
      </c>
      <c r="I113">
        <v>2.21</v>
      </c>
    </row>
    <row r="114" spans="1:11">
      <c r="A114" t="s">
        <v>1409</v>
      </c>
      <c r="B114" t="s">
        <v>318</v>
      </c>
      <c r="C114" t="s">
        <v>992</v>
      </c>
      <c r="D114">
        <v>10</v>
      </c>
      <c r="E114">
        <v>50</v>
      </c>
      <c r="F114" t="s">
        <v>74</v>
      </c>
      <c r="G114" t="s">
        <v>149</v>
      </c>
      <c r="H114" t="s">
        <v>149</v>
      </c>
      <c r="I114" t="s">
        <v>149</v>
      </c>
    </row>
    <row r="115" spans="1:11">
      <c r="A115" t="s">
        <v>1410</v>
      </c>
      <c r="B115" t="s">
        <v>318</v>
      </c>
      <c r="C115" t="s">
        <v>995</v>
      </c>
      <c r="D115">
        <v>10</v>
      </c>
      <c r="E115">
        <v>50</v>
      </c>
      <c r="F115" t="s">
        <v>75</v>
      </c>
      <c r="G115">
        <v>34.35</v>
      </c>
      <c r="H115">
        <v>1.88</v>
      </c>
      <c r="I115">
        <v>2.17</v>
      </c>
    </row>
    <row r="116" spans="1:11">
      <c r="A116" t="s">
        <v>1411</v>
      </c>
      <c r="B116" t="s">
        <v>318</v>
      </c>
      <c r="C116" t="s">
        <v>998</v>
      </c>
      <c r="D116">
        <v>50</v>
      </c>
      <c r="E116">
        <v>200</v>
      </c>
      <c r="F116" t="s">
        <v>74</v>
      </c>
      <c r="G116">
        <v>31.73</v>
      </c>
      <c r="H116">
        <v>1.86</v>
      </c>
      <c r="I116">
        <v>2.02</v>
      </c>
    </row>
    <row r="117" spans="1:11">
      <c r="A117" t="s">
        <v>1412</v>
      </c>
      <c r="B117" t="s">
        <v>318</v>
      </c>
      <c r="C117" t="s">
        <v>1001</v>
      </c>
      <c r="D117">
        <v>50</v>
      </c>
      <c r="E117">
        <v>200</v>
      </c>
      <c r="F117" t="s">
        <v>75</v>
      </c>
      <c r="G117">
        <v>111.98</v>
      </c>
      <c r="H117">
        <v>1.92</v>
      </c>
      <c r="I117">
        <v>2.41</v>
      </c>
    </row>
    <row r="118" spans="1:11">
      <c r="A118" t="s">
        <v>1413</v>
      </c>
      <c r="B118" t="s">
        <v>318</v>
      </c>
      <c r="C118" t="s">
        <v>1004</v>
      </c>
      <c r="D118">
        <v>50</v>
      </c>
      <c r="E118">
        <v>200</v>
      </c>
      <c r="F118" t="s">
        <v>75</v>
      </c>
      <c r="G118">
        <v>111.98</v>
      </c>
      <c r="H118">
        <v>1.92</v>
      </c>
      <c r="I118">
        <v>2.41</v>
      </c>
      <c r="K118" t="s">
        <v>1272</v>
      </c>
    </row>
    <row r="119" spans="1:11">
      <c r="A119" t="s">
        <v>1414</v>
      </c>
      <c r="B119" t="s">
        <v>319</v>
      </c>
      <c r="C119" t="s">
        <v>1008</v>
      </c>
      <c r="D119">
        <v>0.4</v>
      </c>
      <c r="E119">
        <v>3</v>
      </c>
      <c r="F119" t="s">
        <v>74</v>
      </c>
      <c r="G119">
        <v>61.24</v>
      </c>
      <c r="H119">
        <v>1.84</v>
      </c>
      <c r="I119">
        <v>2.84</v>
      </c>
    </row>
    <row r="120" spans="1:11">
      <c r="A120" t="s">
        <v>1415</v>
      </c>
      <c r="B120" t="s">
        <v>319</v>
      </c>
      <c r="C120" t="s">
        <v>1011</v>
      </c>
      <c r="D120">
        <v>3</v>
      </c>
      <c r="E120">
        <v>10</v>
      </c>
      <c r="F120" t="s">
        <v>74</v>
      </c>
      <c r="G120">
        <v>38.22</v>
      </c>
      <c r="H120">
        <v>1.57</v>
      </c>
      <c r="I120">
        <v>1.23</v>
      </c>
    </row>
    <row r="121" spans="1:11">
      <c r="A121" t="s">
        <v>1416</v>
      </c>
      <c r="B121" t="s">
        <v>319</v>
      </c>
      <c r="C121" t="s">
        <v>1014</v>
      </c>
      <c r="D121">
        <v>10</v>
      </c>
      <c r="E121">
        <v>50</v>
      </c>
      <c r="F121" t="s">
        <v>74</v>
      </c>
      <c r="G121">
        <v>41.13</v>
      </c>
      <c r="H121">
        <v>1.95</v>
      </c>
      <c r="I121">
        <v>2.4700000000000002</v>
      </c>
    </row>
    <row r="122" spans="1:11">
      <c r="A122" t="s">
        <v>1417</v>
      </c>
      <c r="B122" t="s">
        <v>319</v>
      </c>
      <c r="C122" t="s">
        <v>1017</v>
      </c>
      <c r="D122">
        <v>50</v>
      </c>
      <c r="E122">
        <v>200</v>
      </c>
      <c r="F122" t="s">
        <v>74</v>
      </c>
      <c r="G122">
        <v>4.4000000000000004</v>
      </c>
      <c r="H122">
        <v>1.98</v>
      </c>
      <c r="I122">
        <v>3.06</v>
      </c>
    </row>
    <row r="123" spans="1:11">
      <c r="A123" t="s">
        <v>1418</v>
      </c>
      <c r="B123" t="s">
        <v>320</v>
      </c>
      <c r="C123" t="s">
        <v>1020</v>
      </c>
      <c r="D123">
        <v>0.4</v>
      </c>
      <c r="E123">
        <v>3</v>
      </c>
      <c r="F123" t="s">
        <v>74</v>
      </c>
      <c r="G123">
        <v>103.5</v>
      </c>
      <c r="H123">
        <v>1.82</v>
      </c>
      <c r="I123">
        <v>2.0299999999999998</v>
      </c>
    </row>
    <row r="124" spans="1:11">
      <c r="A124" t="s">
        <v>1419</v>
      </c>
      <c r="B124" t="s">
        <v>320</v>
      </c>
      <c r="C124" t="s">
        <v>1023</v>
      </c>
      <c r="D124">
        <v>0.4</v>
      </c>
      <c r="E124">
        <v>3</v>
      </c>
      <c r="F124" t="s">
        <v>74</v>
      </c>
      <c r="G124">
        <v>144.9</v>
      </c>
      <c r="H124">
        <v>1.81</v>
      </c>
      <c r="I124">
        <v>1.72</v>
      </c>
      <c r="K124" t="s">
        <v>1025</v>
      </c>
    </row>
    <row r="125" spans="1:11">
      <c r="A125" t="s">
        <v>1420</v>
      </c>
      <c r="B125" t="s">
        <v>320</v>
      </c>
      <c r="C125" t="s">
        <v>1027</v>
      </c>
      <c r="D125">
        <v>0.4</v>
      </c>
      <c r="E125">
        <v>3</v>
      </c>
      <c r="F125" t="s">
        <v>74</v>
      </c>
      <c r="G125">
        <v>103.5</v>
      </c>
      <c r="H125">
        <v>1.82</v>
      </c>
      <c r="I125">
        <v>2.0299999999999998</v>
      </c>
      <c r="K125" t="s">
        <v>1273</v>
      </c>
    </row>
    <row r="126" spans="1:11">
      <c r="A126" t="s">
        <v>1421</v>
      </c>
      <c r="B126" t="s">
        <v>320</v>
      </c>
      <c r="C126" t="s">
        <v>1031</v>
      </c>
      <c r="D126">
        <v>3</v>
      </c>
      <c r="E126">
        <v>10</v>
      </c>
      <c r="F126" t="s">
        <v>74</v>
      </c>
      <c r="G126">
        <v>107.4</v>
      </c>
      <c r="H126">
        <v>1.83</v>
      </c>
      <c r="I126">
        <v>1.73</v>
      </c>
    </row>
    <row r="127" spans="1:11">
      <c r="A127" t="s">
        <v>1422</v>
      </c>
      <c r="B127" t="s">
        <v>320</v>
      </c>
      <c r="C127" t="s">
        <v>1034</v>
      </c>
      <c r="D127">
        <v>10</v>
      </c>
      <c r="E127">
        <v>50</v>
      </c>
      <c r="F127" t="s">
        <v>74</v>
      </c>
      <c r="G127">
        <v>26.11</v>
      </c>
      <c r="H127">
        <v>1.9</v>
      </c>
      <c r="I127">
        <v>2.97</v>
      </c>
    </row>
    <row r="128" spans="1:11">
      <c r="A128" t="s">
        <v>1423</v>
      </c>
      <c r="B128" t="s">
        <v>320</v>
      </c>
      <c r="C128" t="s">
        <v>1037</v>
      </c>
      <c r="D128">
        <v>50</v>
      </c>
      <c r="E128">
        <v>200</v>
      </c>
      <c r="F128" t="s">
        <v>74</v>
      </c>
      <c r="G128">
        <v>21.34</v>
      </c>
      <c r="H128">
        <v>1.87</v>
      </c>
      <c r="I128">
        <v>2.35</v>
      </c>
    </row>
    <row r="129" spans="1:11">
      <c r="A129" t="s">
        <v>1424</v>
      </c>
      <c r="B129" t="s">
        <v>321</v>
      </c>
      <c r="C129" t="s">
        <v>1040</v>
      </c>
      <c r="D129">
        <v>0.4</v>
      </c>
      <c r="E129">
        <v>3</v>
      </c>
      <c r="F129" t="s">
        <v>74</v>
      </c>
      <c r="G129">
        <v>124.62</v>
      </c>
      <c r="H129">
        <v>1.89</v>
      </c>
      <c r="I129">
        <v>2.5099999999999998</v>
      </c>
    </row>
    <row r="130" spans="1:11">
      <c r="A130" t="s">
        <v>1425</v>
      </c>
      <c r="B130" t="s">
        <v>321</v>
      </c>
      <c r="C130" t="s">
        <v>1043</v>
      </c>
      <c r="D130">
        <v>0.4</v>
      </c>
      <c r="E130">
        <v>3</v>
      </c>
      <c r="F130" t="s">
        <v>74</v>
      </c>
      <c r="G130">
        <v>134.97</v>
      </c>
      <c r="H130">
        <v>1.89</v>
      </c>
      <c r="I130">
        <v>2.2400000000000002</v>
      </c>
      <c r="K130" t="s">
        <v>1025</v>
      </c>
    </row>
    <row r="131" spans="1:11">
      <c r="A131" t="s">
        <v>1426</v>
      </c>
      <c r="B131" t="s">
        <v>321</v>
      </c>
      <c r="C131" t="s">
        <v>1046</v>
      </c>
      <c r="D131">
        <v>3</v>
      </c>
      <c r="E131">
        <v>10</v>
      </c>
      <c r="F131" t="s">
        <v>74</v>
      </c>
      <c r="G131">
        <v>62.68</v>
      </c>
      <c r="H131">
        <v>1.89</v>
      </c>
      <c r="I131">
        <v>2.2599999999999998</v>
      </c>
    </row>
    <row r="132" spans="1:11">
      <c r="A132" t="s">
        <v>1427</v>
      </c>
      <c r="B132" t="s">
        <v>321</v>
      </c>
      <c r="C132" t="s">
        <v>1049</v>
      </c>
      <c r="D132">
        <v>3</v>
      </c>
      <c r="E132">
        <v>10</v>
      </c>
      <c r="F132" t="s">
        <v>74</v>
      </c>
      <c r="G132">
        <v>64.56</v>
      </c>
      <c r="H132">
        <v>1.88</v>
      </c>
      <c r="I132">
        <v>2.2599999999999998</v>
      </c>
      <c r="K132" t="s">
        <v>1025</v>
      </c>
    </row>
    <row r="133" spans="1:11">
      <c r="A133" t="s">
        <v>1428</v>
      </c>
      <c r="B133" t="s">
        <v>321</v>
      </c>
      <c r="C133" t="s">
        <v>1052</v>
      </c>
      <c r="D133">
        <v>10</v>
      </c>
      <c r="E133">
        <v>50</v>
      </c>
      <c r="F133" t="s">
        <v>74</v>
      </c>
      <c r="G133">
        <v>49.32</v>
      </c>
      <c r="H133">
        <v>1.98</v>
      </c>
      <c r="I133">
        <v>4.72</v>
      </c>
    </row>
    <row r="134" spans="1:11">
      <c r="A134" t="s">
        <v>1429</v>
      </c>
      <c r="B134" t="s">
        <v>321</v>
      </c>
      <c r="C134" t="s">
        <v>1055</v>
      </c>
      <c r="D134">
        <v>10</v>
      </c>
      <c r="E134">
        <v>50</v>
      </c>
      <c r="F134" t="s">
        <v>75</v>
      </c>
      <c r="G134">
        <v>12.99</v>
      </c>
      <c r="H134">
        <v>1.84</v>
      </c>
      <c r="I134">
        <v>1.36</v>
      </c>
    </row>
    <row r="135" spans="1:11">
      <c r="A135" t="s">
        <v>1430</v>
      </c>
      <c r="B135" t="s">
        <v>321</v>
      </c>
      <c r="C135" t="s">
        <v>1058</v>
      </c>
      <c r="D135">
        <v>50</v>
      </c>
      <c r="E135">
        <v>200</v>
      </c>
      <c r="F135" t="s">
        <v>74</v>
      </c>
      <c r="G135">
        <v>178.16</v>
      </c>
      <c r="H135">
        <v>1.89</v>
      </c>
      <c r="I135">
        <v>2.74</v>
      </c>
    </row>
    <row r="136" spans="1:11">
      <c r="A136" t="s">
        <v>1431</v>
      </c>
      <c r="B136" t="s">
        <v>321</v>
      </c>
      <c r="C136" t="s">
        <v>1061</v>
      </c>
      <c r="D136">
        <v>50</v>
      </c>
      <c r="E136">
        <v>200</v>
      </c>
      <c r="F136" t="s">
        <v>74</v>
      </c>
      <c r="G136">
        <v>178.16</v>
      </c>
      <c r="H136">
        <v>1.89</v>
      </c>
      <c r="I136">
        <v>2.74</v>
      </c>
      <c r="K136" t="s">
        <v>1274</v>
      </c>
    </row>
    <row r="137" spans="1:11">
      <c r="A137" t="s">
        <v>1432</v>
      </c>
      <c r="B137" t="s">
        <v>321</v>
      </c>
      <c r="C137" t="s">
        <v>1065</v>
      </c>
      <c r="D137">
        <v>50</v>
      </c>
      <c r="E137">
        <v>200</v>
      </c>
      <c r="F137" t="s">
        <v>75</v>
      </c>
      <c r="G137">
        <v>25.85</v>
      </c>
      <c r="H137">
        <v>1.82</v>
      </c>
      <c r="I137">
        <v>2.0099999999999998</v>
      </c>
    </row>
    <row r="138" spans="1:11">
      <c r="A138" t="s">
        <v>1433</v>
      </c>
      <c r="B138" t="s">
        <v>322</v>
      </c>
      <c r="C138" t="s">
        <v>1068</v>
      </c>
      <c r="D138">
        <v>0.4</v>
      </c>
      <c r="E138">
        <v>3</v>
      </c>
      <c r="F138" t="s">
        <v>74</v>
      </c>
      <c r="G138">
        <v>22.91</v>
      </c>
      <c r="H138">
        <v>1.64</v>
      </c>
      <c r="I138">
        <v>2.2400000000000002</v>
      </c>
    </row>
    <row r="139" spans="1:11">
      <c r="A139" t="s">
        <v>1434</v>
      </c>
      <c r="B139" t="s">
        <v>322</v>
      </c>
      <c r="C139" t="s">
        <v>1071</v>
      </c>
      <c r="D139">
        <v>3</v>
      </c>
      <c r="E139">
        <v>10</v>
      </c>
      <c r="F139" t="s">
        <v>74</v>
      </c>
      <c r="G139">
        <v>10.69</v>
      </c>
      <c r="H139">
        <v>1.6</v>
      </c>
      <c r="I139">
        <v>1.79</v>
      </c>
    </row>
    <row r="140" spans="1:11">
      <c r="A140" t="s">
        <v>1435</v>
      </c>
      <c r="B140" t="s">
        <v>322</v>
      </c>
      <c r="C140" t="s">
        <v>1074</v>
      </c>
      <c r="D140">
        <v>10</v>
      </c>
      <c r="E140">
        <v>50</v>
      </c>
      <c r="F140" t="s">
        <v>74</v>
      </c>
      <c r="G140">
        <v>10.67</v>
      </c>
      <c r="H140">
        <v>1.76</v>
      </c>
      <c r="I140">
        <v>0.99</v>
      </c>
    </row>
    <row r="141" spans="1:11">
      <c r="A141" t="s">
        <v>1436</v>
      </c>
      <c r="B141" t="s">
        <v>322</v>
      </c>
      <c r="C141" t="s">
        <v>1077</v>
      </c>
      <c r="D141">
        <v>50</v>
      </c>
      <c r="E141">
        <v>200</v>
      </c>
      <c r="F141" t="s">
        <v>74</v>
      </c>
      <c r="G141">
        <v>5.24</v>
      </c>
      <c r="H141">
        <v>1.74</v>
      </c>
      <c r="I141">
        <v>1.44</v>
      </c>
    </row>
    <row r="142" spans="1:11">
      <c r="A142" t="s">
        <v>1437</v>
      </c>
      <c r="B142" t="s">
        <v>323</v>
      </c>
      <c r="C142" t="s">
        <v>1080</v>
      </c>
      <c r="D142">
        <v>0.4</v>
      </c>
      <c r="E142">
        <v>3</v>
      </c>
      <c r="F142" t="s">
        <v>74</v>
      </c>
      <c r="G142">
        <v>21.98</v>
      </c>
      <c r="H142">
        <v>1.54</v>
      </c>
      <c r="I142">
        <v>0.77</v>
      </c>
    </row>
    <row r="143" spans="1:11">
      <c r="A143" t="s">
        <v>1438</v>
      </c>
      <c r="B143" t="s">
        <v>323</v>
      </c>
      <c r="C143" t="s">
        <v>1083</v>
      </c>
      <c r="D143">
        <v>3</v>
      </c>
      <c r="E143">
        <v>10</v>
      </c>
      <c r="F143" t="s">
        <v>74</v>
      </c>
      <c r="G143">
        <v>10.050000000000001</v>
      </c>
      <c r="H143">
        <v>1.4</v>
      </c>
      <c r="I143">
        <v>1.04</v>
      </c>
    </row>
    <row r="144" spans="1:11">
      <c r="A144" t="s">
        <v>1439</v>
      </c>
      <c r="B144" t="s">
        <v>323</v>
      </c>
      <c r="C144" t="s">
        <v>1086</v>
      </c>
      <c r="D144">
        <v>10</v>
      </c>
      <c r="E144">
        <v>50</v>
      </c>
      <c r="F144" t="s">
        <v>74</v>
      </c>
      <c r="G144">
        <v>2.66</v>
      </c>
      <c r="H144">
        <v>1.92</v>
      </c>
      <c r="I144">
        <v>6.28</v>
      </c>
    </row>
    <row r="145" spans="1:11">
      <c r="A145" t="s">
        <v>1440</v>
      </c>
      <c r="B145" t="s">
        <v>323</v>
      </c>
      <c r="C145" t="s">
        <v>1089</v>
      </c>
      <c r="D145">
        <v>50</v>
      </c>
      <c r="E145">
        <v>200</v>
      </c>
      <c r="F145" t="s">
        <v>74</v>
      </c>
      <c r="G145">
        <v>3.03</v>
      </c>
      <c r="H145">
        <v>2.88</v>
      </c>
      <c r="I145">
        <v>-1.9</v>
      </c>
    </row>
    <row r="146" spans="1:11">
      <c r="A146" t="s">
        <v>1441</v>
      </c>
      <c r="B146" t="s">
        <v>324</v>
      </c>
      <c r="C146" t="s">
        <v>1092</v>
      </c>
      <c r="D146">
        <v>0.4</v>
      </c>
      <c r="E146">
        <v>3</v>
      </c>
      <c r="F146" t="s">
        <v>74</v>
      </c>
      <c r="G146">
        <v>105.81</v>
      </c>
      <c r="H146">
        <v>1.88</v>
      </c>
      <c r="I146">
        <v>2.2200000000000002</v>
      </c>
    </row>
    <row r="147" spans="1:11">
      <c r="A147" t="s">
        <v>1442</v>
      </c>
      <c r="B147" t="s">
        <v>324</v>
      </c>
      <c r="C147" t="s">
        <v>1095</v>
      </c>
      <c r="D147">
        <v>3</v>
      </c>
      <c r="E147">
        <v>10</v>
      </c>
      <c r="F147" t="s">
        <v>74</v>
      </c>
      <c r="G147">
        <v>44.45</v>
      </c>
      <c r="H147">
        <v>1.63</v>
      </c>
      <c r="I147">
        <v>1.4</v>
      </c>
    </row>
    <row r="148" spans="1:11">
      <c r="A148" t="s">
        <v>1443</v>
      </c>
      <c r="B148" t="s">
        <v>324</v>
      </c>
      <c r="C148" t="s">
        <v>1098</v>
      </c>
      <c r="D148">
        <v>10</v>
      </c>
      <c r="E148">
        <v>50</v>
      </c>
      <c r="F148" t="s">
        <v>74</v>
      </c>
      <c r="G148">
        <v>28.06</v>
      </c>
      <c r="H148">
        <v>1.87</v>
      </c>
      <c r="I148">
        <v>2.61</v>
      </c>
    </row>
    <row r="149" spans="1:11">
      <c r="A149" t="s">
        <v>1444</v>
      </c>
      <c r="B149" t="s">
        <v>324</v>
      </c>
      <c r="C149" t="s">
        <v>1101</v>
      </c>
      <c r="D149">
        <v>50</v>
      </c>
      <c r="E149">
        <v>200</v>
      </c>
      <c r="F149" t="s">
        <v>74</v>
      </c>
      <c r="G149">
        <v>5.63</v>
      </c>
      <c r="H149">
        <v>1.69</v>
      </c>
      <c r="I149">
        <v>-4.4000000000000004</v>
      </c>
    </row>
    <row r="150" spans="1:11">
      <c r="A150" t="s">
        <v>1445</v>
      </c>
      <c r="B150" t="s">
        <v>325</v>
      </c>
      <c r="C150" t="s">
        <v>1104</v>
      </c>
      <c r="D150">
        <v>0.4</v>
      </c>
      <c r="E150">
        <v>3</v>
      </c>
      <c r="F150" t="s">
        <v>74</v>
      </c>
      <c r="G150">
        <v>37.51</v>
      </c>
      <c r="H150">
        <v>1.91</v>
      </c>
      <c r="I150">
        <v>2.61</v>
      </c>
    </row>
    <row r="151" spans="1:11">
      <c r="A151" t="s">
        <v>1446</v>
      </c>
      <c r="B151" t="s">
        <v>325</v>
      </c>
      <c r="C151" t="s">
        <v>1107</v>
      </c>
      <c r="D151">
        <v>3</v>
      </c>
      <c r="E151">
        <v>10</v>
      </c>
      <c r="F151" t="s">
        <v>74</v>
      </c>
      <c r="G151">
        <v>177.15</v>
      </c>
      <c r="H151">
        <v>1.93</v>
      </c>
      <c r="I151">
        <v>2.44</v>
      </c>
    </row>
    <row r="152" spans="1:11">
      <c r="A152" t="s">
        <v>1447</v>
      </c>
      <c r="B152" t="s">
        <v>325</v>
      </c>
      <c r="C152" t="s">
        <v>1110</v>
      </c>
      <c r="D152">
        <v>3</v>
      </c>
      <c r="E152">
        <v>10</v>
      </c>
      <c r="F152" t="s">
        <v>74</v>
      </c>
      <c r="G152">
        <v>177.15</v>
      </c>
      <c r="H152">
        <v>1.93</v>
      </c>
      <c r="I152">
        <v>2.44</v>
      </c>
      <c r="K152" t="s">
        <v>1272</v>
      </c>
    </row>
    <row r="153" spans="1:11">
      <c r="A153" t="s">
        <v>1448</v>
      </c>
      <c r="B153" t="s">
        <v>325</v>
      </c>
      <c r="C153" t="s">
        <v>1113</v>
      </c>
      <c r="D153">
        <v>3</v>
      </c>
      <c r="E153">
        <v>10</v>
      </c>
      <c r="F153" t="s">
        <v>74</v>
      </c>
      <c r="G153">
        <v>177.15</v>
      </c>
      <c r="H153">
        <v>1.93</v>
      </c>
      <c r="I153">
        <v>2.44</v>
      </c>
      <c r="K153" t="s">
        <v>1274</v>
      </c>
    </row>
    <row r="154" spans="1:11">
      <c r="A154" t="s">
        <v>1449</v>
      </c>
      <c r="B154" t="s">
        <v>325</v>
      </c>
      <c r="C154" t="s">
        <v>1116</v>
      </c>
      <c r="D154">
        <v>10</v>
      </c>
      <c r="E154">
        <v>50</v>
      </c>
      <c r="F154" t="s">
        <v>74</v>
      </c>
      <c r="G154">
        <v>130.97999999999999</v>
      </c>
      <c r="H154">
        <v>1.88</v>
      </c>
      <c r="I154">
        <v>1.96</v>
      </c>
    </row>
    <row r="155" spans="1:11">
      <c r="A155" t="s">
        <v>1450</v>
      </c>
      <c r="B155" t="s">
        <v>325</v>
      </c>
      <c r="C155" t="s">
        <v>1119</v>
      </c>
      <c r="D155">
        <v>10</v>
      </c>
      <c r="E155">
        <v>50</v>
      </c>
      <c r="F155" t="s">
        <v>75</v>
      </c>
      <c r="G155">
        <v>9.39</v>
      </c>
      <c r="H155">
        <v>2.04</v>
      </c>
      <c r="I155">
        <v>2.4700000000000002</v>
      </c>
    </row>
    <row r="156" spans="1:11">
      <c r="A156" t="s">
        <v>1451</v>
      </c>
      <c r="B156" t="s">
        <v>325</v>
      </c>
      <c r="C156" t="s">
        <v>1122</v>
      </c>
      <c r="D156">
        <v>50</v>
      </c>
      <c r="E156">
        <v>200</v>
      </c>
      <c r="F156" t="s">
        <v>74</v>
      </c>
      <c r="G156">
        <v>139.88999999999999</v>
      </c>
      <c r="H156">
        <v>1.89</v>
      </c>
      <c r="I156">
        <v>2.31</v>
      </c>
    </row>
    <row r="157" spans="1:11">
      <c r="A157" t="s">
        <v>1452</v>
      </c>
      <c r="B157" t="s">
        <v>325</v>
      </c>
      <c r="C157" t="s">
        <v>1125</v>
      </c>
      <c r="D157">
        <v>50</v>
      </c>
      <c r="E157">
        <v>200</v>
      </c>
      <c r="F157" t="s">
        <v>75</v>
      </c>
      <c r="G157">
        <v>23.52</v>
      </c>
      <c r="H157">
        <v>1.9</v>
      </c>
      <c r="I157">
        <v>2.62</v>
      </c>
    </row>
    <row r="158" spans="1:11">
      <c r="A158" t="s">
        <v>1453</v>
      </c>
      <c r="B158" t="s">
        <v>326</v>
      </c>
      <c r="C158" t="s">
        <v>1128</v>
      </c>
      <c r="D158">
        <v>0.4</v>
      </c>
      <c r="E158">
        <v>3</v>
      </c>
      <c r="F158" t="s">
        <v>74</v>
      </c>
      <c r="G158">
        <v>20.46</v>
      </c>
      <c r="H158">
        <v>1.82</v>
      </c>
      <c r="I158">
        <v>3.83</v>
      </c>
    </row>
    <row r="159" spans="1:11">
      <c r="A159" t="s">
        <v>1454</v>
      </c>
      <c r="B159" t="s">
        <v>326</v>
      </c>
      <c r="C159" t="s">
        <v>1131</v>
      </c>
      <c r="D159">
        <v>0.4</v>
      </c>
      <c r="E159">
        <v>3</v>
      </c>
      <c r="F159" t="s">
        <v>74</v>
      </c>
      <c r="G159">
        <v>6.15</v>
      </c>
      <c r="H159">
        <v>1.9</v>
      </c>
      <c r="I159">
        <v>-18.47</v>
      </c>
      <c r="K159" t="s">
        <v>1025</v>
      </c>
    </row>
    <row r="160" spans="1:11">
      <c r="A160" t="s">
        <v>1455</v>
      </c>
      <c r="B160" t="s">
        <v>326</v>
      </c>
      <c r="C160" t="s">
        <v>1134</v>
      </c>
      <c r="D160">
        <v>3</v>
      </c>
      <c r="E160">
        <v>10</v>
      </c>
      <c r="F160" t="s">
        <v>74</v>
      </c>
      <c r="G160">
        <v>13.93</v>
      </c>
      <c r="H160">
        <v>1.81</v>
      </c>
      <c r="I160">
        <v>11.43</v>
      </c>
    </row>
    <row r="161" spans="1:11">
      <c r="A161" t="s">
        <v>1456</v>
      </c>
      <c r="B161" t="s">
        <v>326</v>
      </c>
      <c r="C161" t="s">
        <v>1137</v>
      </c>
      <c r="D161">
        <v>10</v>
      </c>
      <c r="E161">
        <v>50</v>
      </c>
      <c r="F161" t="s">
        <v>74</v>
      </c>
      <c r="G161">
        <v>4.9800000000000004</v>
      </c>
      <c r="H161">
        <v>1.81</v>
      </c>
      <c r="I161">
        <v>-19.47</v>
      </c>
    </row>
    <row r="162" spans="1:11">
      <c r="A162" t="s">
        <v>1457</v>
      </c>
      <c r="B162" t="s">
        <v>326</v>
      </c>
      <c r="C162" t="s">
        <v>1140</v>
      </c>
      <c r="D162">
        <v>50</v>
      </c>
      <c r="E162">
        <v>200</v>
      </c>
      <c r="F162" t="s">
        <v>74</v>
      </c>
      <c r="G162">
        <v>1.65</v>
      </c>
      <c r="H162">
        <v>2.02</v>
      </c>
      <c r="I162">
        <v>-0.74</v>
      </c>
    </row>
    <row r="163" spans="1:11">
      <c r="A163" t="s">
        <v>1458</v>
      </c>
      <c r="B163" t="s">
        <v>327</v>
      </c>
      <c r="C163" t="s">
        <v>1143</v>
      </c>
      <c r="D163">
        <v>0.4</v>
      </c>
      <c r="E163">
        <v>3</v>
      </c>
      <c r="F163" t="s">
        <v>74</v>
      </c>
      <c r="G163">
        <v>5.99</v>
      </c>
      <c r="H163">
        <v>1.85</v>
      </c>
      <c r="I163">
        <v>-8.0500000000000007</v>
      </c>
    </row>
    <row r="164" spans="1:11">
      <c r="A164" t="s">
        <v>1459</v>
      </c>
      <c r="B164" t="s">
        <v>327</v>
      </c>
      <c r="C164" t="s">
        <v>1146</v>
      </c>
      <c r="D164">
        <v>3</v>
      </c>
      <c r="E164">
        <v>10</v>
      </c>
      <c r="F164" t="s">
        <v>74</v>
      </c>
      <c r="G164">
        <v>3.61</v>
      </c>
      <c r="H164">
        <v>2.75</v>
      </c>
      <c r="I164">
        <v>4.71</v>
      </c>
    </row>
    <row r="165" spans="1:11">
      <c r="A165" t="s">
        <v>1460</v>
      </c>
      <c r="B165" t="s">
        <v>327</v>
      </c>
      <c r="C165" t="s">
        <v>1149</v>
      </c>
      <c r="D165">
        <v>3</v>
      </c>
      <c r="E165">
        <v>10</v>
      </c>
      <c r="F165" t="s">
        <v>74</v>
      </c>
      <c r="G165">
        <v>0.87</v>
      </c>
      <c r="H165">
        <v>-1.66</v>
      </c>
      <c r="I165">
        <v>-0.17</v>
      </c>
      <c r="K165" t="s">
        <v>1025</v>
      </c>
    </row>
    <row r="166" spans="1:11">
      <c r="A166" t="s">
        <v>1461</v>
      </c>
      <c r="B166" t="s">
        <v>327</v>
      </c>
      <c r="C166" t="s">
        <v>1152</v>
      </c>
      <c r="D166">
        <v>10</v>
      </c>
      <c r="E166">
        <v>50</v>
      </c>
      <c r="F166" t="s">
        <v>74</v>
      </c>
      <c r="G166">
        <v>6.01</v>
      </c>
      <c r="H166">
        <v>1.45</v>
      </c>
      <c r="I166">
        <v>1.23</v>
      </c>
    </row>
    <row r="167" spans="1:11">
      <c r="A167" t="s">
        <v>1462</v>
      </c>
      <c r="B167" t="s">
        <v>327</v>
      </c>
      <c r="C167" t="s">
        <v>1155</v>
      </c>
      <c r="D167">
        <v>50</v>
      </c>
      <c r="E167">
        <v>200</v>
      </c>
      <c r="F167" t="s">
        <v>74</v>
      </c>
      <c r="G167">
        <v>3.76</v>
      </c>
      <c r="H167">
        <v>1.18</v>
      </c>
      <c r="I167">
        <v>5.79</v>
      </c>
    </row>
    <row r="168" spans="1:11">
      <c r="A168" t="s">
        <v>1463</v>
      </c>
      <c r="B168" t="s">
        <v>296</v>
      </c>
      <c r="C168" t="s">
        <v>1158</v>
      </c>
      <c r="D168">
        <v>3</v>
      </c>
      <c r="E168">
        <v>180</v>
      </c>
      <c r="F168" t="s">
        <v>74</v>
      </c>
      <c r="G168">
        <v>6.86</v>
      </c>
      <c r="H168">
        <v>1.44</v>
      </c>
      <c r="I168">
        <v>6.65</v>
      </c>
    </row>
    <row r="169" spans="1:11">
      <c r="A169" t="s">
        <v>1464</v>
      </c>
      <c r="B169" t="s">
        <v>304</v>
      </c>
      <c r="C169" t="s">
        <v>1161</v>
      </c>
      <c r="D169">
        <v>3</v>
      </c>
      <c r="E169">
        <v>180</v>
      </c>
      <c r="F169" t="s">
        <v>74</v>
      </c>
      <c r="G169">
        <v>48.1</v>
      </c>
      <c r="H169">
        <v>1.78</v>
      </c>
      <c r="I169">
        <v>1.86</v>
      </c>
    </row>
    <row r="170" spans="1:11">
      <c r="A170" t="s">
        <v>1465</v>
      </c>
      <c r="B170" t="s">
        <v>310</v>
      </c>
      <c r="C170" t="s">
        <v>1164</v>
      </c>
      <c r="D170">
        <v>10</v>
      </c>
      <c r="E170">
        <v>50</v>
      </c>
      <c r="F170" t="s">
        <v>74</v>
      </c>
      <c r="G170">
        <v>22.35</v>
      </c>
      <c r="H170">
        <v>1.8</v>
      </c>
      <c r="I170">
        <v>3.57</v>
      </c>
    </row>
    <row r="171" spans="1:11">
      <c r="A171" t="s">
        <v>1466</v>
      </c>
      <c r="B171" t="s">
        <v>315</v>
      </c>
      <c r="C171" t="s">
        <v>1167</v>
      </c>
      <c r="D171">
        <v>10</v>
      </c>
      <c r="E171">
        <v>50</v>
      </c>
      <c r="F171" t="s">
        <v>74</v>
      </c>
      <c r="G171">
        <v>12.01</v>
      </c>
      <c r="H171">
        <v>1.39</v>
      </c>
      <c r="I171">
        <v>0.73</v>
      </c>
    </row>
    <row r="172" spans="1:11">
      <c r="A172" t="s">
        <v>1467</v>
      </c>
      <c r="B172" t="s">
        <v>315</v>
      </c>
      <c r="C172" t="s">
        <v>1170</v>
      </c>
      <c r="D172">
        <v>50</v>
      </c>
      <c r="E172">
        <v>200</v>
      </c>
      <c r="F172" t="s">
        <v>74</v>
      </c>
      <c r="G172">
        <v>2.7509999999999999</v>
      </c>
      <c r="H172">
        <v>1.6</v>
      </c>
      <c r="I172">
        <v>10.31</v>
      </c>
    </row>
    <row r="173" spans="1:11">
      <c r="A173" t="s">
        <v>1468</v>
      </c>
      <c r="B173" t="s">
        <v>316</v>
      </c>
      <c r="C173" t="s">
        <v>1173</v>
      </c>
      <c r="D173">
        <v>0.4</v>
      </c>
      <c r="E173">
        <v>3</v>
      </c>
      <c r="F173" t="s">
        <v>74</v>
      </c>
      <c r="G173">
        <v>6.5140000000000002</v>
      </c>
      <c r="H173">
        <v>1.93</v>
      </c>
      <c r="I173">
        <v>4.1500000000000004</v>
      </c>
    </row>
    <row r="174" spans="1:11">
      <c r="A174" t="s">
        <v>1469</v>
      </c>
      <c r="B174" t="s">
        <v>316</v>
      </c>
      <c r="C174" t="s">
        <v>1176</v>
      </c>
      <c r="D174">
        <v>3</v>
      </c>
      <c r="E174">
        <v>10</v>
      </c>
      <c r="F174" t="s">
        <v>74</v>
      </c>
      <c r="G174">
        <v>9.6690000000000005</v>
      </c>
      <c r="H174">
        <v>1.79</v>
      </c>
      <c r="I174">
        <v>-1.77</v>
      </c>
    </row>
    <row r="175" spans="1:11">
      <c r="A175" t="s">
        <v>1470</v>
      </c>
      <c r="B175" t="s">
        <v>316</v>
      </c>
      <c r="C175" t="s">
        <v>1179</v>
      </c>
      <c r="D175">
        <v>10</v>
      </c>
      <c r="E175">
        <v>50</v>
      </c>
      <c r="F175" t="s">
        <v>74</v>
      </c>
      <c r="G175">
        <v>6.6680000000000001</v>
      </c>
      <c r="H175">
        <v>1.31</v>
      </c>
      <c r="I175">
        <v>0.61</v>
      </c>
    </row>
    <row r="176" spans="1:11">
      <c r="A176" t="s">
        <v>1471</v>
      </c>
      <c r="B176" t="s">
        <v>316</v>
      </c>
      <c r="C176" t="s">
        <v>1182</v>
      </c>
      <c r="D176">
        <v>50</v>
      </c>
      <c r="E176">
        <v>200</v>
      </c>
      <c r="F176" t="s">
        <v>74</v>
      </c>
      <c r="G176">
        <v>1.724</v>
      </c>
      <c r="H176">
        <v>10.77</v>
      </c>
      <c r="I176">
        <v>8.77</v>
      </c>
    </row>
    <row r="177" spans="1:9">
      <c r="A177" t="s">
        <v>1472</v>
      </c>
      <c r="B177" t="s">
        <v>328</v>
      </c>
      <c r="C177" t="s">
        <v>1185</v>
      </c>
      <c r="D177">
        <v>0.4</v>
      </c>
      <c r="E177">
        <v>3</v>
      </c>
      <c r="F177" t="s">
        <v>74</v>
      </c>
      <c r="G177">
        <v>1.32</v>
      </c>
      <c r="H177" t="s">
        <v>149</v>
      </c>
      <c r="I177" t="s">
        <v>149</v>
      </c>
    </row>
    <row r="178" spans="1:9">
      <c r="A178" t="s">
        <v>1473</v>
      </c>
      <c r="B178" t="s">
        <v>328</v>
      </c>
      <c r="C178" t="s">
        <v>1188</v>
      </c>
      <c r="D178">
        <v>3</v>
      </c>
      <c r="E178">
        <v>10</v>
      </c>
      <c r="F178" t="s">
        <v>74</v>
      </c>
      <c r="G178">
        <v>3.31</v>
      </c>
      <c r="H178" t="s">
        <v>149</v>
      </c>
      <c r="I178" t="s">
        <v>149</v>
      </c>
    </row>
    <row r="179" spans="1:9">
      <c r="A179" t="s">
        <v>1474</v>
      </c>
      <c r="B179" t="s">
        <v>328</v>
      </c>
      <c r="C179" t="s">
        <v>1191</v>
      </c>
      <c r="D179">
        <v>10</v>
      </c>
      <c r="E179">
        <v>50</v>
      </c>
      <c r="F179" t="s">
        <v>74</v>
      </c>
      <c r="G179">
        <v>1.33</v>
      </c>
      <c r="H179">
        <v>1.33</v>
      </c>
      <c r="I179">
        <v>-0.23</v>
      </c>
    </row>
    <row r="180" spans="1:9">
      <c r="A180" t="s">
        <v>1475</v>
      </c>
      <c r="B180" t="s">
        <v>328</v>
      </c>
      <c r="C180" t="s">
        <v>1194</v>
      </c>
      <c r="D180">
        <v>10</v>
      </c>
      <c r="E180">
        <v>50</v>
      </c>
      <c r="F180" t="s">
        <v>75</v>
      </c>
      <c r="G180">
        <v>2.98</v>
      </c>
      <c r="H180">
        <v>1.35</v>
      </c>
      <c r="I180">
        <v>-2.61</v>
      </c>
    </row>
    <row r="181" spans="1:9">
      <c r="A181" t="s">
        <v>1476</v>
      </c>
      <c r="B181" t="s">
        <v>328</v>
      </c>
      <c r="C181" t="s">
        <v>1197</v>
      </c>
      <c r="D181">
        <v>50</v>
      </c>
      <c r="E181">
        <v>200</v>
      </c>
      <c r="F181" t="s">
        <v>74</v>
      </c>
      <c r="G181">
        <v>3.23</v>
      </c>
      <c r="H181">
        <v>1.54</v>
      </c>
      <c r="I181">
        <v>-1.1299999999999999</v>
      </c>
    </row>
    <row r="182" spans="1:9">
      <c r="A182" t="s">
        <v>1477</v>
      </c>
      <c r="B182" t="s">
        <v>328</v>
      </c>
      <c r="C182" t="s">
        <v>1200</v>
      </c>
      <c r="D182">
        <v>50</v>
      </c>
      <c r="E182">
        <v>200</v>
      </c>
      <c r="F182" t="s">
        <v>75</v>
      </c>
      <c r="G182">
        <v>2.0099999999999998</v>
      </c>
      <c r="H182">
        <v>1.43</v>
      </c>
      <c r="I182">
        <v>-1.2</v>
      </c>
    </row>
    <row r="183" spans="1:9">
      <c r="A183" t="s">
        <v>1478</v>
      </c>
      <c r="B183" t="s">
        <v>329</v>
      </c>
      <c r="C183" t="s">
        <v>1203</v>
      </c>
      <c r="D183">
        <v>0.4</v>
      </c>
      <c r="E183">
        <v>3</v>
      </c>
      <c r="F183" t="s">
        <v>74</v>
      </c>
      <c r="G183">
        <v>2.5299999999999998</v>
      </c>
      <c r="H183" t="s">
        <v>149</v>
      </c>
      <c r="I183" t="s">
        <v>149</v>
      </c>
    </row>
    <row r="184" spans="1:9">
      <c r="A184" t="s">
        <v>1479</v>
      </c>
      <c r="B184" t="s">
        <v>329</v>
      </c>
      <c r="C184" t="s">
        <v>1206</v>
      </c>
      <c r="D184">
        <v>3</v>
      </c>
      <c r="E184">
        <v>10</v>
      </c>
      <c r="F184" t="s">
        <v>74</v>
      </c>
      <c r="G184">
        <v>6.83</v>
      </c>
      <c r="H184" t="s">
        <v>149</v>
      </c>
      <c r="I184" t="s">
        <v>149</v>
      </c>
    </row>
    <row r="185" spans="1:9">
      <c r="A185" t="s">
        <v>1480</v>
      </c>
      <c r="B185" t="s">
        <v>329</v>
      </c>
      <c r="C185" t="s">
        <v>1209</v>
      </c>
      <c r="D185">
        <v>10</v>
      </c>
      <c r="E185">
        <v>50</v>
      </c>
      <c r="F185" t="s">
        <v>74</v>
      </c>
      <c r="G185">
        <v>3.09</v>
      </c>
      <c r="H185">
        <v>1.64</v>
      </c>
      <c r="I185">
        <v>-0.63</v>
      </c>
    </row>
    <row r="186" spans="1:9">
      <c r="A186" t="s">
        <v>1481</v>
      </c>
      <c r="B186" t="s">
        <v>329</v>
      </c>
      <c r="C186" t="s">
        <v>1212</v>
      </c>
      <c r="D186">
        <v>10</v>
      </c>
      <c r="E186">
        <v>50</v>
      </c>
      <c r="F186" t="s">
        <v>75</v>
      </c>
      <c r="G186">
        <v>1.34</v>
      </c>
      <c r="H186">
        <v>2.56</v>
      </c>
      <c r="I186">
        <v>-0.41</v>
      </c>
    </row>
    <row r="187" spans="1:9">
      <c r="A187" t="s">
        <v>1482</v>
      </c>
      <c r="B187" t="s">
        <v>329</v>
      </c>
      <c r="C187" t="s">
        <v>1215</v>
      </c>
      <c r="D187">
        <v>50</v>
      </c>
      <c r="E187">
        <v>200</v>
      </c>
      <c r="F187" t="s">
        <v>74</v>
      </c>
      <c r="G187">
        <v>2.12</v>
      </c>
      <c r="H187">
        <v>2.41</v>
      </c>
      <c r="I187">
        <v>-0.4</v>
      </c>
    </row>
    <row r="188" spans="1:9">
      <c r="A188" t="s">
        <v>1483</v>
      </c>
      <c r="B188" t="s">
        <v>329</v>
      </c>
      <c r="C188" t="s">
        <v>1218</v>
      </c>
      <c r="D188">
        <v>50</v>
      </c>
      <c r="E188">
        <v>200</v>
      </c>
      <c r="F188" t="s">
        <v>75</v>
      </c>
      <c r="G188">
        <v>1.87</v>
      </c>
      <c r="H188">
        <v>1.81</v>
      </c>
      <c r="I188">
        <v>-1.0900000000000001</v>
      </c>
    </row>
    <row r="189" spans="1:9">
      <c r="A189" t="s">
        <v>1484</v>
      </c>
      <c r="B189" t="s">
        <v>330</v>
      </c>
      <c r="C189" t="s">
        <v>1221</v>
      </c>
      <c r="D189">
        <v>0.4</v>
      </c>
      <c r="E189">
        <v>3</v>
      </c>
      <c r="F189" t="s">
        <v>74</v>
      </c>
      <c r="G189">
        <v>1.82</v>
      </c>
      <c r="H189" t="s">
        <v>149</v>
      </c>
      <c r="I189" t="s">
        <v>149</v>
      </c>
    </row>
    <row r="190" spans="1:9">
      <c r="A190" t="s">
        <v>1485</v>
      </c>
      <c r="B190" t="s">
        <v>330</v>
      </c>
      <c r="C190" t="s">
        <v>1224</v>
      </c>
      <c r="D190">
        <v>3</v>
      </c>
      <c r="E190">
        <v>10</v>
      </c>
      <c r="F190" t="s">
        <v>74</v>
      </c>
      <c r="G190">
        <v>4.6900000000000004</v>
      </c>
      <c r="H190" t="s">
        <v>149</v>
      </c>
      <c r="I190" t="s">
        <v>149</v>
      </c>
    </row>
    <row r="191" spans="1:9">
      <c r="A191" t="s">
        <v>1486</v>
      </c>
      <c r="B191" t="s">
        <v>330</v>
      </c>
      <c r="C191" t="s">
        <v>1227</v>
      </c>
      <c r="D191">
        <v>10</v>
      </c>
      <c r="E191">
        <v>50</v>
      </c>
      <c r="F191" t="s">
        <v>74</v>
      </c>
      <c r="G191">
        <v>2.0099999999999998</v>
      </c>
      <c r="H191">
        <v>1.03</v>
      </c>
      <c r="I191">
        <v>-0.61</v>
      </c>
    </row>
    <row r="192" spans="1:9">
      <c r="A192" t="s">
        <v>1487</v>
      </c>
      <c r="B192" t="s">
        <v>330</v>
      </c>
      <c r="C192" t="s">
        <v>1230</v>
      </c>
      <c r="D192">
        <v>50</v>
      </c>
      <c r="E192">
        <v>200</v>
      </c>
      <c r="F192" t="s">
        <v>74</v>
      </c>
      <c r="G192">
        <v>5.31</v>
      </c>
      <c r="H192">
        <v>1.43</v>
      </c>
      <c r="I192">
        <v>1.98</v>
      </c>
    </row>
    <row r="193" spans="1:9">
      <c r="A193" t="s">
        <v>1488</v>
      </c>
      <c r="B193" t="s">
        <v>331</v>
      </c>
      <c r="C193" t="s">
        <v>1233</v>
      </c>
      <c r="D193">
        <v>0.4</v>
      </c>
      <c r="E193">
        <v>3</v>
      </c>
      <c r="F193" t="s">
        <v>74</v>
      </c>
      <c r="G193">
        <v>1.19</v>
      </c>
      <c r="H193" t="s">
        <v>149</v>
      </c>
      <c r="I193" t="s">
        <v>149</v>
      </c>
    </row>
    <row r="194" spans="1:9">
      <c r="A194" t="s">
        <v>1489</v>
      </c>
      <c r="B194" t="s">
        <v>331</v>
      </c>
      <c r="C194" t="s">
        <v>1236</v>
      </c>
      <c r="D194">
        <v>3</v>
      </c>
      <c r="E194">
        <v>10</v>
      </c>
      <c r="F194" t="s">
        <v>74</v>
      </c>
      <c r="G194">
        <v>2.2400000000000002</v>
      </c>
      <c r="H194" t="s">
        <v>149</v>
      </c>
      <c r="I194" t="s">
        <v>149</v>
      </c>
    </row>
    <row r="195" spans="1:9">
      <c r="A195" t="s">
        <v>1490</v>
      </c>
      <c r="B195" t="s">
        <v>331</v>
      </c>
      <c r="C195" t="s">
        <v>1239</v>
      </c>
      <c r="D195">
        <v>10</v>
      </c>
      <c r="E195">
        <v>50</v>
      </c>
      <c r="F195" t="s">
        <v>74</v>
      </c>
      <c r="G195">
        <v>0.75</v>
      </c>
      <c r="H195">
        <v>7.33</v>
      </c>
      <c r="I195">
        <v>-0.15</v>
      </c>
    </row>
    <row r="196" spans="1:9">
      <c r="A196" t="s">
        <v>1491</v>
      </c>
      <c r="B196" t="s">
        <v>331</v>
      </c>
      <c r="C196" t="s">
        <v>1242</v>
      </c>
      <c r="D196">
        <v>50</v>
      </c>
      <c r="E196">
        <v>200</v>
      </c>
      <c r="F196" t="s">
        <v>74</v>
      </c>
      <c r="G196">
        <v>2.19</v>
      </c>
      <c r="H196">
        <v>2.09</v>
      </c>
      <c r="I196">
        <v>-0.52</v>
      </c>
    </row>
    <row r="197" spans="1:9">
      <c r="A197" t="s">
        <v>1492</v>
      </c>
      <c r="B197" t="s">
        <v>332</v>
      </c>
      <c r="C197" t="s">
        <v>1245</v>
      </c>
      <c r="D197">
        <v>0.4</v>
      </c>
      <c r="E197">
        <v>3</v>
      </c>
      <c r="F197" t="s">
        <v>74</v>
      </c>
      <c r="G197">
        <v>1.57</v>
      </c>
      <c r="H197" t="s">
        <v>149</v>
      </c>
      <c r="I197" t="s">
        <v>149</v>
      </c>
    </row>
    <row r="198" spans="1:9">
      <c r="A198" t="s">
        <v>1493</v>
      </c>
      <c r="B198" t="s">
        <v>332</v>
      </c>
      <c r="C198" t="s">
        <v>1248</v>
      </c>
      <c r="D198">
        <v>3</v>
      </c>
      <c r="E198">
        <v>10</v>
      </c>
      <c r="F198" t="s">
        <v>74</v>
      </c>
      <c r="G198">
        <v>1.92</v>
      </c>
      <c r="H198" t="s">
        <v>149</v>
      </c>
      <c r="I198" t="s">
        <v>149</v>
      </c>
    </row>
    <row r="199" spans="1:9">
      <c r="A199" t="s">
        <v>1494</v>
      </c>
      <c r="B199" t="s">
        <v>332</v>
      </c>
      <c r="C199" t="s">
        <v>1251</v>
      </c>
      <c r="D199">
        <v>10</v>
      </c>
      <c r="E199">
        <v>50</v>
      </c>
      <c r="F199" t="s">
        <v>74</v>
      </c>
      <c r="G199">
        <v>2.27</v>
      </c>
      <c r="H199">
        <v>1.27</v>
      </c>
      <c r="I199">
        <v>-1.72</v>
      </c>
    </row>
    <row r="200" spans="1:9">
      <c r="A200" t="s">
        <v>1495</v>
      </c>
      <c r="B200" t="s">
        <v>332</v>
      </c>
      <c r="C200" t="s">
        <v>1254</v>
      </c>
      <c r="D200">
        <v>50</v>
      </c>
      <c r="E200">
        <v>200</v>
      </c>
      <c r="F200" t="s">
        <v>74</v>
      </c>
      <c r="G200">
        <v>1.4</v>
      </c>
      <c r="H200">
        <v>2.56</v>
      </c>
      <c r="I200">
        <v>-0.36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Sheet2</vt:lpstr>
      <vt:lpstr>Sheet4</vt:lpstr>
      <vt:lpstr>table1</vt:lpstr>
      <vt:lpstr>table1forrealz</vt:lpstr>
    </vt:vector>
  </TitlesOfParts>
  <Company>Universitetet i Oslo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Elianne S.  Egge</dc:creator>
  <cp:lastModifiedBy>Elianne S.  Egge</cp:lastModifiedBy>
  <dcterms:created xsi:type="dcterms:W3CDTF">2020-09-28T09:26:11Z</dcterms:created>
  <dcterms:modified xsi:type="dcterms:W3CDTF">2021-01-19T19:28:33Z</dcterms:modified>
</cp:coreProperties>
</file>