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min\WebstormProjects\2018_CS374\"/>
    </mc:Choice>
  </mc:AlternateContent>
  <bookViews>
    <workbookView xWindow="0" yWindow="0" windowWidth="38400" windowHeight="21600" activeTab="1"/>
  </bookViews>
  <sheets>
    <sheet name="GPU" sheetId="1" r:id="rId1"/>
    <sheet name="CP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2" l="1"/>
  <c r="J2" i="2"/>
  <c r="E2" i="2"/>
  <c r="G8" i="1" l="1"/>
  <c r="G7" i="1"/>
  <c r="G6" i="1"/>
  <c r="G4" i="1"/>
  <c r="J9" i="2"/>
  <c r="J8" i="2"/>
  <c r="J7" i="2"/>
  <c r="J6" i="2"/>
  <c r="J5" i="2"/>
  <c r="J4" i="2"/>
  <c r="J3" i="2"/>
  <c r="L4" i="2"/>
  <c r="L5" i="2"/>
  <c r="L6" i="2"/>
  <c r="L7" i="2"/>
  <c r="L8" i="2"/>
  <c r="L9" i="2"/>
  <c r="L3" i="2"/>
  <c r="E4" i="2" l="1"/>
  <c r="E5" i="2"/>
  <c r="E6" i="2"/>
  <c r="E7" i="2"/>
  <c r="E8" i="2"/>
  <c r="E9" i="2"/>
  <c r="E3" i="2"/>
</calcChain>
</file>

<file path=xl/sharedStrings.xml><?xml version="1.0" encoding="utf-8"?>
<sst xmlns="http://schemas.openxmlformats.org/spreadsheetml/2006/main" count="71" uniqueCount="65">
  <si>
    <t>모델명</t>
    <phoneticPr fontId="1" type="noConversion"/>
  </si>
  <si>
    <t>가격</t>
    <phoneticPr fontId="1" type="noConversion"/>
  </si>
  <si>
    <t>코어 수</t>
    <phoneticPr fontId="1" type="noConversion"/>
  </si>
  <si>
    <t>베이스 클럭</t>
    <phoneticPr fontId="1" type="noConversion"/>
  </si>
  <si>
    <t>부스트 클럭</t>
    <phoneticPr fontId="1" type="noConversion"/>
  </si>
  <si>
    <t>다나와 링크</t>
    <phoneticPr fontId="1" type="noConversion"/>
  </si>
  <si>
    <t>리드텍 GTX1060 3GB WinFast HURRICANE OC</t>
    <phoneticPr fontId="1" type="noConversion"/>
  </si>
  <si>
    <t>ZOTAC GTX1050Ti 4GB DUALSILENCER OC</t>
    <phoneticPr fontId="1" type="noConversion"/>
  </si>
  <si>
    <t>GIGABYTE GTX1060 3GB G1.Gaming</t>
    <phoneticPr fontId="1" type="noConversion"/>
  </si>
  <si>
    <t>ZOTAC GTX1060 6GB AMP 백플레이트</t>
    <phoneticPr fontId="1" type="noConversion"/>
  </si>
  <si>
    <t>MSI GTX1060 6GB 트윈프로져6</t>
    <phoneticPr fontId="1" type="noConversion"/>
  </si>
  <si>
    <t>ASUS GTX1060 6GB ROG STRIX O6G GAMING</t>
    <phoneticPr fontId="1" type="noConversion"/>
  </si>
  <si>
    <t>SAPPHIRE RX580 8GB NITRO+ OC Dual-X</t>
    <phoneticPr fontId="1" type="noConversion"/>
  </si>
  <si>
    <t>http://prod.danawa.com/info/?pcode=4360032</t>
  </si>
  <si>
    <t>리드텍 GTX1060 6GB WinFast HURRICANE OC</t>
    <phoneticPr fontId="1" type="noConversion"/>
  </si>
  <si>
    <t>http://prod.danawa.com/info/?pcode=5540425</t>
  </si>
  <si>
    <t>http://prod.danawa.com/info/?pcode=4796979</t>
  </si>
  <si>
    <t>http://prod.danawa.com/info/?pcode=4260047</t>
  </si>
  <si>
    <t>http://prod.danawa.com/info/?pcode=5078717</t>
    <phoneticPr fontId="1" type="noConversion"/>
  </si>
  <si>
    <t>http://prod.danawa.com/info/?pcode=5089139</t>
  </si>
  <si>
    <t>Code</t>
    <phoneticPr fontId="1" type="noConversion"/>
  </si>
  <si>
    <t>http://prod.danawa.com/info/?pcode=4586507</t>
    <phoneticPr fontId="1" type="noConversion"/>
  </si>
  <si>
    <t>http://prod.danawa.com/info/?pcode=5540416</t>
    <phoneticPr fontId="1" type="noConversion"/>
  </si>
  <si>
    <t>표준 점수</t>
    <phoneticPr fontId="1" type="noConversion"/>
  </si>
  <si>
    <t>Baffle Ground 상옵</t>
    <phoneticPr fontId="1" type="noConversion"/>
  </si>
  <si>
    <t>Baffle Ground 풀옵</t>
    <phoneticPr fontId="1" type="noConversion"/>
  </si>
  <si>
    <t>클럭</t>
    <phoneticPr fontId="1" type="noConversion"/>
  </si>
  <si>
    <t>라이젠 3 2200G</t>
    <phoneticPr fontId="1" type="noConversion"/>
  </si>
  <si>
    <t>i3 8100</t>
    <phoneticPr fontId="1" type="noConversion"/>
  </si>
  <si>
    <t>라이젠 5 2400G</t>
    <phoneticPr fontId="1" type="noConversion"/>
  </si>
  <si>
    <t>i5 8500</t>
    <phoneticPr fontId="1" type="noConversion"/>
  </si>
  <si>
    <t>라이젠 5 2600</t>
    <phoneticPr fontId="1" type="noConversion"/>
  </si>
  <si>
    <t>i5 8600</t>
    <phoneticPr fontId="1" type="noConversion"/>
  </si>
  <si>
    <t>라이젠 5 2600X</t>
    <phoneticPr fontId="1" type="noConversion"/>
  </si>
  <si>
    <t>코어(쓰레드)</t>
    <phoneticPr fontId="1" type="noConversion"/>
  </si>
  <si>
    <t>CPU값</t>
    <phoneticPr fontId="1" type="noConversion"/>
  </si>
  <si>
    <t>총액</t>
    <phoneticPr fontId="1" type="noConversion"/>
  </si>
  <si>
    <t>4(4)</t>
    <phoneticPr fontId="1" type="noConversion"/>
  </si>
  <si>
    <t>http://prod.danawa.com/info/?pcode=5530456</t>
    <phoneticPr fontId="1" type="noConversion"/>
  </si>
  <si>
    <t>6(6)</t>
    <phoneticPr fontId="1" type="noConversion"/>
  </si>
  <si>
    <t>3.1(4.3)</t>
    <phoneticPr fontId="1" type="noConversion"/>
  </si>
  <si>
    <t>3.0(4.1)</t>
    <phoneticPr fontId="1" type="noConversion"/>
  </si>
  <si>
    <t>6(12)</t>
    <phoneticPr fontId="1" type="noConversion"/>
  </si>
  <si>
    <t>3.6(4.25)</t>
    <phoneticPr fontId="1" type="noConversion"/>
  </si>
  <si>
    <t>3.4(3.9)</t>
    <phoneticPr fontId="1" type="noConversion"/>
  </si>
  <si>
    <t>http://prod.danawa.com/info/?pcode=6066396</t>
    <phoneticPr fontId="1" type="noConversion"/>
  </si>
  <si>
    <t>http://prod.danawa.com/info/?pcode=5884096</t>
    <phoneticPr fontId="1" type="noConversion"/>
  </si>
  <si>
    <t>4(8)</t>
    <phoneticPr fontId="1" type="noConversion"/>
  </si>
  <si>
    <t>3.6(3.9)</t>
    <phoneticPr fontId="1" type="noConversion"/>
  </si>
  <si>
    <t>http://prod.danawa.com/info/?pcode=5884539</t>
    <phoneticPr fontId="1" type="noConversion"/>
  </si>
  <si>
    <t>3.5(3.7)</t>
    <phoneticPr fontId="1" type="noConversion"/>
  </si>
  <si>
    <t>3.6(3.6)</t>
    <phoneticPr fontId="1" type="noConversion"/>
  </si>
  <si>
    <t>http://prod.danawa.com/info/?pcode=6020667</t>
    <phoneticPr fontId="1" type="noConversion"/>
  </si>
  <si>
    <t>http://prod.danawa.com/info/?pcode=6020678</t>
    <phoneticPr fontId="1" type="noConversion"/>
  </si>
  <si>
    <t>http://prod.danawa.com/info/?pcode=6066419</t>
    <phoneticPr fontId="1" type="noConversion"/>
  </si>
  <si>
    <t>표준 점수(Cinebench R15 Multi)</t>
    <phoneticPr fontId="1" type="noConversion"/>
  </si>
  <si>
    <t>표준 점수 백분율</t>
    <phoneticPr fontId="1" type="noConversion"/>
  </si>
  <si>
    <t>Baffle Ground 풀옵(최저 프레임)</t>
    <phoneticPr fontId="1" type="noConversion"/>
  </si>
  <si>
    <t>Baffle Ground 풀옵(백분율)</t>
    <phoneticPr fontId="1" type="noConversion"/>
  </si>
  <si>
    <t>표준 점수(Cinebench R15 Single)</t>
    <phoneticPr fontId="1" type="noConversion"/>
  </si>
  <si>
    <t>보드</t>
    <phoneticPr fontId="1" type="noConversion"/>
  </si>
  <si>
    <t>펜티엄 G4560</t>
    <phoneticPr fontId="1" type="noConversion"/>
  </si>
  <si>
    <t>2(4)</t>
    <phoneticPr fontId="1" type="noConversion"/>
  </si>
  <si>
    <t>3.5(3.5)</t>
    <phoneticPr fontId="1" type="noConversion"/>
  </si>
  <si>
    <t>http://prod.danawa.com/info/?pcode=4827935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</si>
</sst>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₩&quot;#,##0_);[Red]\(&quot;₩&quot;#,##0\)"/>
    <numFmt numFmtId="177" formatCode="&quot;₩&quot;#,##0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pple SD Gothic Neo"/>
      <family val="2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d.danawa.com/info/?pcode=5540416" TargetMode="External"/><Relationship Id="rId2" Type="http://schemas.openxmlformats.org/officeDocument/2006/relationships/hyperlink" Target="http://prod.danawa.com/info/?pcode=4586507" TargetMode="External"/><Relationship Id="rId1" Type="http://schemas.openxmlformats.org/officeDocument/2006/relationships/hyperlink" Target="http://prod.danawa.com/info/?pcode=507871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d.danawa.com/info/?pcode=4827935" TargetMode="External"/><Relationship Id="rId3" Type="http://schemas.openxmlformats.org/officeDocument/2006/relationships/hyperlink" Target="http://prod.danawa.com/info/?pcode=5884096" TargetMode="External"/><Relationship Id="rId7" Type="http://schemas.openxmlformats.org/officeDocument/2006/relationships/hyperlink" Target="http://prod.danawa.com/info/?pcode=6066419" TargetMode="External"/><Relationship Id="rId2" Type="http://schemas.openxmlformats.org/officeDocument/2006/relationships/hyperlink" Target="http://prod.danawa.com/info/?pcode=6066396" TargetMode="External"/><Relationship Id="rId1" Type="http://schemas.openxmlformats.org/officeDocument/2006/relationships/hyperlink" Target="http://prod.danawa.com/info/?pcode=5530456" TargetMode="External"/><Relationship Id="rId6" Type="http://schemas.openxmlformats.org/officeDocument/2006/relationships/hyperlink" Target="http://prod.danawa.com/info/?pcode=6020678" TargetMode="External"/><Relationship Id="rId5" Type="http://schemas.openxmlformats.org/officeDocument/2006/relationships/hyperlink" Target="http://prod.danawa.com/info/?pcode=6020667" TargetMode="External"/><Relationship Id="rId4" Type="http://schemas.openxmlformats.org/officeDocument/2006/relationships/hyperlink" Target="http://prod.danawa.com/info/?pcode=588453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="182" workbookViewId="0">
      <selection activeCell="B10" sqref="B10"/>
    </sheetView>
  </sheetViews>
  <sheetFormatPr defaultColWidth="11.5546875" defaultRowHeight="17.25"/>
  <cols>
    <col min="1" max="1" width="2.6640625" customWidth="1"/>
    <col min="2" max="2" width="38.44140625" customWidth="1"/>
    <col min="4" max="4" width="6.44140625" customWidth="1"/>
    <col min="5" max="5" width="5.6640625" customWidth="1"/>
    <col min="6" max="6" width="6.44140625" customWidth="1"/>
    <col min="7" max="7" width="7.109375" customWidth="1"/>
    <col min="8" max="8" width="5.88671875" customWidth="1"/>
    <col min="9" max="9" width="5.44140625" customWidth="1"/>
    <col min="10" max="10" width="66.88671875" bestFit="1" customWidth="1"/>
  </cols>
  <sheetData>
    <row r="1" spans="1:10" ht="69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s="6" t="s">
        <v>24</v>
      </c>
      <c r="I1" s="6" t="s">
        <v>25</v>
      </c>
      <c r="J1" t="s">
        <v>5</v>
      </c>
    </row>
    <row r="2" spans="1:10">
      <c r="A2">
        <v>0</v>
      </c>
      <c r="B2" t="s">
        <v>7</v>
      </c>
      <c r="C2" s="3">
        <v>234680</v>
      </c>
      <c r="D2">
        <v>768</v>
      </c>
      <c r="E2">
        <v>1392</v>
      </c>
      <c r="F2">
        <v>1506</v>
      </c>
      <c r="G2">
        <v>7655</v>
      </c>
      <c r="H2">
        <v>38</v>
      </c>
      <c r="I2">
        <v>31</v>
      </c>
      <c r="J2" s="1" t="s">
        <v>21</v>
      </c>
    </row>
    <row r="3" spans="1:10">
      <c r="A3">
        <v>1</v>
      </c>
      <c r="B3" t="s">
        <v>6</v>
      </c>
      <c r="C3" s="3">
        <v>302790</v>
      </c>
      <c r="D3">
        <v>1152</v>
      </c>
      <c r="E3">
        <v>1531</v>
      </c>
      <c r="F3">
        <v>1746</v>
      </c>
      <c r="G3">
        <v>12534</v>
      </c>
      <c r="H3">
        <v>51</v>
      </c>
      <c r="I3">
        <v>39</v>
      </c>
      <c r="J3" s="1" t="s">
        <v>22</v>
      </c>
    </row>
    <row r="4" spans="1:10">
      <c r="A4">
        <v>2</v>
      </c>
      <c r="B4" t="s">
        <v>8</v>
      </c>
      <c r="C4" s="3">
        <v>350700</v>
      </c>
      <c r="D4">
        <v>1152</v>
      </c>
      <c r="E4">
        <v>1594</v>
      </c>
      <c r="F4">
        <v>1809</v>
      </c>
      <c r="G4">
        <f>G3/F3*F4</f>
        <v>12986.257731958764</v>
      </c>
      <c r="H4">
        <v>54</v>
      </c>
      <c r="I4">
        <v>45</v>
      </c>
      <c r="J4" t="s">
        <v>13</v>
      </c>
    </row>
    <row r="5" spans="1:10">
      <c r="A5">
        <v>3</v>
      </c>
      <c r="B5" t="s">
        <v>14</v>
      </c>
      <c r="C5" s="3">
        <v>398790</v>
      </c>
      <c r="D5">
        <v>1280</v>
      </c>
      <c r="E5">
        <v>1531</v>
      </c>
      <c r="F5">
        <v>1746</v>
      </c>
      <c r="G5">
        <v>13227</v>
      </c>
      <c r="H5">
        <v>60</v>
      </c>
      <c r="I5">
        <v>49</v>
      </c>
      <c r="J5" t="s">
        <v>15</v>
      </c>
    </row>
    <row r="6" spans="1:10">
      <c r="A6">
        <v>4</v>
      </c>
      <c r="B6" t="s">
        <v>9</v>
      </c>
      <c r="C6" s="3">
        <v>411280</v>
      </c>
      <c r="D6">
        <v>1280</v>
      </c>
      <c r="E6">
        <v>1556</v>
      </c>
      <c r="F6">
        <v>1771</v>
      </c>
      <c r="G6">
        <f>G5/F5*F6</f>
        <v>13416.39003436426</v>
      </c>
      <c r="H6">
        <v>62</v>
      </c>
      <c r="I6">
        <v>50</v>
      </c>
      <c r="J6" t="s">
        <v>16</v>
      </c>
    </row>
    <row r="7" spans="1:10">
      <c r="A7">
        <v>5</v>
      </c>
      <c r="B7" t="s">
        <v>10</v>
      </c>
      <c r="C7" s="3">
        <v>449400</v>
      </c>
      <c r="D7">
        <v>1280</v>
      </c>
      <c r="E7">
        <v>1594</v>
      </c>
      <c r="F7">
        <v>1809</v>
      </c>
      <c r="G7">
        <f>G5/F5*F7</f>
        <v>13704.262886597937</v>
      </c>
      <c r="H7">
        <v>64</v>
      </c>
      <c r="I7">
        <v>51</v>
      </c>
      <c r="J7" t="s">
        <v>17</v>
      </c>
    </row>
    <row r="8" spans="1:10">
      <c r="A8">
        <v>6</v>
      </c>
      <c r="B8" t="s">
        <v>11</v>
      </c>
      <c r="C8" s="3">
        <v>465150</v>
      </c>
      <c r="D8">
        <v>1280</v>
      </c>
      <c r="E8">
        <v>1620</v>
      </c>
      <c r="F8">
        <v>1847</v>
      </c>
      <c r="G8">
        <f>G5/F5*F8</f>
        <v>13992.135738831616</v>
      </c>
      <c r="H8">
        <v>66</v>
      </c>
      <c r="I8">
        <v>53</v>
      </c>
      <c r="J8" s="1" t="s">
        <v>18</v>
      </c>
    </row>
    <row r="9" spans="1:10">
      <c r="A9">
        <v>7</v>
      </c>
      <c r="B9" t="s">
        <v>12</v>
      </c>
      <c r="C9" s="3">
        <v>487000</v>
      </c>
      <c r="D9">
        <v>2304</v>
      </c>
      <c r="F9">
        <v>1411</v>
      </c>
      <c r="G9">
        <v>14322</v>
      </c>
      <c r="H9">
        <v>67</v>
      </c>
      <c r="I9">
        <v>54</v>
      </c>
      <c r="J9" t="s">
        <v>19</v>
      </c>
    </row>
    <row r="26" spans="10:10">
      <c r="J26" s="1"/>
    </row>
    <row r="27" spans="10:10">
      <c r="J27" s="1"/>
    </row>
    <row r="28" spans="10:10">
      <c r="J28" s="1"/>
    </row>
    <row r="29" spans="10:10">
      <c r="J29" s="1"/>
    </row>
    <row r="30" spans="10:10">
      <c r="J30" s="1"/>
    </row>
    <row r="31" spans="10:10">
      <c r="J31" s="1"/>
    </row>
    <row r="32" spans="10:10">
      <c r="J32" s="1"/>
    </row>
    <row r="33" spans="10:10">
      <c r="J33" s="1"/>
    </row>
    <row r="34" spans="10:10">
      <c r="J34" s="1"/>
    </row>
    <row r="35" spans="10:10">
      <c r="J35" s="2"/>
    </row>
    <row r="36" spans="10:10">
      <c r="J36" s="2"/>
    </row>
    <row r="37" spans="10:10">
      <c r="J37" s="2"/>
    </row>
  </sheetData>
  <phoneticPr fontId="1" type="noConversion"/>
  <hyperlinks>
    <hyperlink ref="J8" r:id="rId1"/>
    <hyperlink ref="J2" r:id="rId2"/>
    <hyperlink ref="J3" r:id="rId3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75" workbookViewId="0">
      <selection activeCell="F11" sqref="F11"/>
    </sheetView>
  </sheetViews>
  <sheetFormatPr defaultColWidth="11.5546875" defaultRowHeight="17.25"/>
  <cols>
    <col min="1" max="1" width="2.44140625" customWidth="1"/>
    <col min="2" max="2" width="18.6640625" customWidth="1"/>
    <col min="11" max="11" width="16.88671875" style="6" bestFit="1" customWidth="1"/>
    <col min="12" max="12" width="16.88671875" style="6" customWidth="1"/>
    <col min="13" max="13" width="41.109375" bestFit="1" customWidth="1"/>
  </cols>
  <sheetData>
    <row r="1" spans="1:13" ht="51.75">
      <c r="A1" t="s">
        <v>20</v>
      </c>
      <c r="B1" t="s">
        <v>0</v>
      </c>
      <c r="C1" t="s">
        <v>60</v>
      </c>
      <c r="D1" t="s">
        <v>35</v>
      </c>
      <c r="E1" t="s">
        <v>36</v>
      </c>
      <c r="F1" t="s">
        <v>34</v>
      </c>
      <c r="G1" t="s">
        <v>26</v>
      </c>
      <c r="H1" s="6" t="s">
        <v>55</v>
      </c>
      <c r="I1" s="6" t="s">
        <v>59</v>
      </c>
      <c r="J1" s="6" t="s">
        <v>56</v>
      </c>
      <c r="K1" s="6" t="s">
        <v>57</v>
      </c>
      <c r="L1" s="6" t="s">
        <v>58</v>
      </c>
      <c r="M1" t="s">
        <v>5</v>
      </c>
    </row>
    <row r="2" spans="1:13">
      <c r="A2">
        <v>0</v>
      </c>
      <c r="B2" t="s">
        <v>61</v>
      </c>
      <c r="C2" s="4">
        <v>47470</v>
      </c>
      <c r="D2" s="4">
        <v>71400</v>
      </c>
      <c r="E2" s="4">
        <f>SUM(D2,C2)</f>
        <v>118870</v>
      </c>
      <c r="F2" t="s">
        <v>62</v>
      </c>
      <c r="G2" t="s">
        <v>63</v>
      </c>
      <c r="H2" s="6">
        <v>369</v>
      </c>
      <c r="I2" s="6">
        <v>147</v>
      </c>
      <c r="J2" s="5">
        <f>H2/$H$3*50+I2/$I$3*50</f>
        <v>82.710886806056237</v>
      </c>
      <c r="K2" s="6">
        <v>41</v>
      </c>
      <c r="L2" s="6">
        <f>K2/$K$3*100</f>
        <v>71.929824561403507</v>
      </c>
      <c r="M2" s="1" t="s">
        <v>64</v>
      </c>
    </row>
    <row r="3" spans="1:13">
      <c r="A3">
        <v>1</v>
      </c>
      <c r="B3" t="s">
        <v>27</v>
      </c>
      <c r="C3" s="4">
        <v>61220</v>
      </c>
      <c r="D3" s="4">
        <v>106790</v>
      </c>
      <c r="E3" s="4">
        <f>SUM(C3:D3)</f>
        <v>168010</v>
      </c>
      <c r="F3" t="s">
        <v>47</v>
      </c>
      <c r="G3" t="s">
        <v>50</v>
      </c>
      <c r="H3" s="5">
        <v>570</v>
      </c>
      <c r="I3" s="5">
        <v>146</v>
      </c>
      <c r="J3" s="5">
        <f>H3/$H$3*50+I3/$I$3*50</f>
        <v>100</v>
      </c>
      <c r="K3" s="6">
        <v>57</v>
      </c>
      <c r="L3" s="6">
        <f>K3/$K$3*100</f>
        <v>100</v>
      </c>
      <c r="M3" s="1" t="s">
        <v>49</v>
      </c>
    </row>
    <row r="4" spans="1:13">
      <c r="A4">
        <v>2</v>
      </c>
      <c r="B4" t="s">
        <v>28</v>
      </c>
      <c r="C4" s="4">
        <v>82780</v>
      </c>
      <c r="D4" s="4">
        <v>128260</v>
      </c>
      <c r="E4" s="4">
        <f t="shared" ref="E4:E9" si="0">SUM(C4:D4)</f>
        <v>211040</v>
      </c>
      <c r="F4" t="s">
        <v>37</v>
      </c>
      <c r="G4" t="s">
        <v>51</v>
      </c>
      <c r="H4" s="5">
        <v>611</v>
      </c>
      <c r="I4" s="5">
        <v>171</v>
      </c>
      <c r="J4" s="5">
        <f t="shared" ref="J4:J9" si="1">H4/$H$3*50+I4/$I$3*50</f>
        <v>112.15813506368661</v>
      </c>
      <c r="K4" s="6">
        <v>60</v>
      </c>
      <c r="L4" s="6">
        <f t="shared" ref="L4:L9" si="2">K4/$K$3*100</f>
        <v>105.26315789473684</v>
      </c>
      <c r="M4" s="1" t="s">
        <v>38</v>
      </c>
    </row>
    <row r="5" spans="1:13">
      <c r="A5">
        <v>3</v>
      </c>
      <c r="B5" t="s">
        <v>29</v>
      </c>
      <c r="C5" s="4">
        <v>61220</v>
      </c>
      <c r="D5" s="4">
        <v>181790</v>
      </c>
      <c r="E5" s="4">
        <f t="shared" si="0"/>
        <v>243010</v>
      </c>
      <c r="F5" t="s">
        <v>47</v>
      </c>
      <c r="G5" t="s">
        <v>48</v>
      </c>
      <c r="H5" s="5">
        <v>810</v>
      </c>
      <c r="I5" s="5">
        <v>152</v>
      </c>
      <c r="J5" s="5">
        <f t="shared" si="1"/>
        <v>123.10742609949531</v>
      </c>
      <c r="K5" s="6">
        <v>61</v>
      </c>
      <c r="L5" s="6">
        <f t="shared" si="2"/>
        <v>107.01754385964912</v>
      </c>
      <c r="M5" s="1" t="s">
        <v>46</v>
      </c>
    </row>
    <row r="6" spans="1:13">
      <c r="A6">
        <v>4</v>
      </c>
      <c r="B6" t="s">
        <v>30</v>
      </c>
      <c r="C6" s="4">
        <v>82780</v>
      </c>
      <c r="D6" s="4">
        <v>225780</v>
      </c>
      <c r="E6" s="4">
        <f t="shared" si="0"/>
        <v>308560</v>
      </c>
      <c r="F6" t="s">
        <v>39</v>
      </c>
      <c r="G6" t="s">
        <v>41</v>
      </c>
      <c r="H6" s="5">
        <v>981</v>
      </c>
      <c r="I6" s="5">
        <v>170</v>
      </c>
      <c r="J6" s="5">
        <f t="shared" si="1"/>
        <v>144.27180966113914</v>
      </c>
      <c r="K6" s="6">
        <v>66</v>
      </c>
      <c r="L6" s="6">
        <f t="shared" si="2"/>
        <v>115.78947368421053</v>
      </c>
      <c r="M6" s="1" t="s">
        <v>52</v>
      </c>
    </row>
    <row r="7" spans="1:13">
      <c r="A7">
        <v>5</v>
      </c>
      <c r="B7" t="s">
        <v>31</v>
      </c>
      <c r="C7" s="4">
        <v>61220</v>
      </c>
      <c r="D7" s="4">
        <v>245000</v>
      </c>
      <c r="E7" s="4">
        <f t="shared" si="0"/>
        <v>306220</v>
      </c>
      <c r="F7" t="s">
        <v>42</v>
      </c>
      <c r="G7" t="s">
        <v>44</v>
      </c>
      <c r="H7" s="5">
        <v>1284</v>
      </c>
      <c r="I7" s="5">
        <v>169</v>
      </c>
      <c r="J7" s="5">
        <f t="shared" si="1"/>
        <v>170.50829127613554</v>
      </c>
      <c r="K7" s="6">
        <v>63</v>
      </c>
      <c r="L7" s="6">
        <f t="shared" si="2"/>
        <v>110.5263157894737</v>
      </c>
      <c r="M7" s="1" t="s">
        <v>45</v>
      </c>
    </row>
    <row r="8" spans="1:13">
      <c r="A8">
        <v>6</v>
      </c>
      <c r="B8" t="s">
        <v>32</v>
      </c>
      <c r="C8" s="4">
        <v>82780</v>
      </c>
      <c r="D8" s="4">
        <v>251150</v>
      </c>
      <c r="E8" s="4">
        <f t="shared" si="0"/>
        <v>333930</v>
      </c>
      <c r="F8" t="s">
        <v>39</v>
      </c>
      <c r="G8" t="s">
        <v>40</v>
      </c>
      <c r="H8" s="5">
        <v>1051</v>
      </c>
      <c r="I8" s="5">
        <v>182</v>
      </c>
      <c r="J8" s="5">
        <f t="shared" si="1"/>
        <v>154.52174957942802</v>
      </c>
      <c r="K8" s="6">
        <v>67</v>
      </c>
      <c r="L8" s="6">
        <f t="shared" si="2"/>
        <v>117.54385964912282</v>
      </c>
      <c r="M8" s="1" t="s">
        <v>53</v>
      </c>
    </row>
    <row r="9" spans="1:13">
      <c r="A9">
        <v>7</v>
      </c>
      <c r="B9" t="s">
        <v>33</v>
      </c>
      <c r="C9" s="4">
        <v>61220</v>
      </c>
      <c r="D9" s="4">
        <v>284000</v>
      </c>
      <c r="E9" s="4">
        <f t="shared" si="0"/>
        <v>345220</v>
      </c>
      <c r="F9" t="s">
        <v>42</v>
      </c>
      <c r="G9" t="s">
        <v>43</v>
      </c>
      <c r="H9" s="5">
        <v>1379</v>
      </c>
      <c r="I9" s="5">
        <v>174</v>
      </c>
      <c r="J9" s="5">
        <f t="shared" si="1"/>
        <v>180.55395337659218</v>
      </c>
      <c r="K9" s="6">
        <v>65</v>
      </c>
      <c r="L9" s="6">
        <f t="shared" si="2"/>
        <v>114.03508771929825</v>
      </c>
      <c r="M9" s="1" t="s">
        <v>54</v>
      </c>
    </row>
  </sheetData>
  <phoneticPr fontId="1" type="noConversion"/>
  <hyperlinks>
    <hyperlink ref="M4" r:id="rId1"/>
    <hyperlink ref="M7" r:id="rId2"/>
    <hyperlink ref="M5" r:id="rId3"/>
    <hyperlink ref="M3" r:id="rId4"/>
    <hyperlink ref="M6" r:id="rId5"/>
    <hyperlink ref="M8" r:id="rId6"/>
    <hyperlink ref="M9" r:id="rId7"/>
    <hyperlink ref="M2" r:id="rId8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GPU</vt:lpstr>
      <vt:lpstr>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Oh</dc:creator>
  <cp:lastModifiedBy>허건</cp:lastModifiedBy>
  <dcterms:created xsi:type="dcterms:W3CDTF">2018-05-01T10:36:10Z</dcterms:created>
  <dcterms:modified xsi:type="dcterms:W3CDTF">2018-05-09T06:23:57Z</dcterms:modified>
</cp:coreProperties>
</file>