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rai\Documents\PhD_recentfiles\Archivo_Nacional\"/>
    </mc:Choice>
  </mc:AlternateContent>
  <xr:revisionPtr revIDLastSave="0" documentId="13_ncr:1_{9C62D1BB-343D-4D34-827F-425B6086205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H53" i="1" s="1"/>
  <c r="I53" i="1" s="1"/>
  <c r="D54" i="1"/>
  <c r="H54" i="1" s="1"/>
  <c r="I54" i="1" s="1"/>
  <c r="D55" i="1"/>
  <c r="F34" i="1"/>
  <c r="E34" i="1"/>
  <c r="D34" i="1"/>
  <c r="G7" i="1"/>
  <c r="G8" i="1"/>
  <c r="G9" i="1"/>
  <c r="G10" i="1"/>
  <c r="G11" i="1"/>
  <c r="G12" i="1"/>
  <c r="G13" i="1"/>
  <c r="G14" i="1"/>
  <c r="G15" i="1"/>
  <c r="G16" i="1"/>
  <c r="G17" i="1"/>
  <c r="L17" i="1" s="1"/>
  <c r="G18" i="1"/>
  <c r="L18" i="1" s="1"/>
  <c r="G19" i="1"/>
  <c r="G20" i="1"/>
  <c r="G21" i="1"/>
  <c r="G22" i="1"/>
  <c r="G23" i="1"/>
  <c r="G24" i="1"/>
  <c r="G25" i="1"/>
  <c r="G26" i="1"/>
  <c r="G27" i="1"/>
  <c r="G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6" i="1"/>
  <c r="H38" i="1" l="1"/>
  <c r="I38" i="1" s="1"/>
  <c r="H37" i="1"/>
  <c r="I37" i="1" s="1"/>
  <c r="L14" i="1"/>
  <c r="H50" i="1"/>
  <c r="I50" i="1" s="1"/>
  <c r="L13" i="1"/>
  <c r="H49" i="1"/>
  <c r="I49" i="1" s="1"/>
  <c r="L26" i="1"/>
  <c r="L10" i="1"/>
  <c r="H46" i="1"/>
  <c r="I46" i="1" s="1"/>
  <c r="L25" i="1"/>
  <c r="L9" i="1"/>
  <c r="H45" i="1"/>
  <c r="I45" i="1" s="1"/>
  <c r="L22" i="1"/>
  <c r="H34" i="1"/>
  <c r="I34" i="1" s="1"/>
  <c r="H42" i="1"/>
  <c r="I42" i="1" s="1"/>
  <c r="L21" i="1"/>
  <c r="H41" i="1"/>
  <c r="I41" i="1" s="1"/>
  <c r="G54" i="1"/>
  <c r="G50" i="1"/>
  <c r="G46" i="1"/>
  <c r="G42" i="1"/>
  <c r="G38" i="1"/>
  <c r="G53" i="1"/>
  <c r="G49" i="1"/>
  <c r="G45" i="1"/>
  <c r="G41" i="1"/>
  <c r="G37" i="1"/>
  <c r="L6" i="1"/>
  <c r="L24" i="1"/>
  <c r="L20" i="1"/>
  <c r="L16" i="1"/>
  <c r="L12" i="1"/>
  <c r="L8" i="1"/>
  <c r="H52" i="1"/>
  <c r="I52" i="1" s="1"/>
  <c r="H48" i="1"/>
  <c r="I48" i="1" s="1"/>
  <c r="H44" i="1"/>
  <c r="I44" i="1" s="1"/>
  <c r="H40" i="1"/>
  <c r="I40" i="1" s="1"/>
  <c r="H36" i="1"/>
  <c r="I36" i="1" s="1"/>
  <c r="G34" i="1"/>
  <c r="G52" i="1"/>
  <c r="G48" i="1"/>
  <c r="G44" i="1"/>
  <c r="G40" i="1"/>
  <c r="G36" i="1"/>
  <c r="L27" i="1"/>
  <c r="L23" i="1"/>
  <c r="L19" i="1"/>
  <c r="L15" i="1"/>
  <c r="L11" i="1"/>
  <c r="L7" i="1"/>
  <c r="H55" i="1"/>
  <c r="I55" i="1" s="1"/>
  <c r="H51" i="1"/>
  <c r="I51" i="1" s="1"/>
  <c r="H47" i="1"/>
  <c r="I47" i="1" s="1"/>
  <c r="H43" i="1"/>
  <c r="I43" i="1" s="1"/>
  <c r="H39" i="1"/>
  <c r="I39" i="1" s="1"/>
  <c r="H35" i="1"/>
  <c r="I35" i="1" s="1"/>
  <c r="G55" i="1"/>
  <c r="G51" i="1"/>
  <c r="G47" i="1"/>
  <c r="G43" i="1"/>
  <c r="G39" i="1"/>
  <c r="G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tc={8CEDDFDD-9051-6B4D-B946-1FCCF8D85002}</author>
    <author>tc={8CEDDFDD-9051-6B4E-B946-1FCCF8D85002}</author>
  </authors>
  <commentList>
    <comment ref="C5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se pudo obtener el IE. esporula demasiado</t>
      </text>
    </comment>
    <comment ref="B61" authorId="1" shapeId="0" xr:uid="{687786EB-7194-6A44-B056-4846F0CA356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se pudo obtener el IE. esporula demasiado</t>
      </text>
    </comment>
  </commentList>
</comments>
</file>

<file path=xl/sharedStrings.xml><?xml version="1.0" encoding="utf-8"?>
<sst xmlns="http://schemas.openxmlformats.org/spreadsheetml/2006/main" count="133" uniqueCount="67">
  <si>
    <t>1539-A1P</t>
  </si>
  <si>
    <t>1549-1A1P</t>
  </si>
  <si>
    <t>1549-4A1C</t>
  </si>
  <si>
    <t>AI1-A1C</t>
  </si>
  <si>
    <t>AI3-A1P</t>
  </si>
  <si>
    <t>CP1-A1C</t>
  </si>
  <si>
    <t>CP1-A1P</t>
  </si>
  <si>
    <t>CP1-A2C</t>
  </si>
  <si>
    <t>CP1-A2P</t>
  </si>
  <si>
    <t>CP1-A3C</t>
  </si>
  <si>
    <t>CP1-A3P</t>
  </si>
  <si>
    <t>CP2-A1C</t>
  </si>
  <si>
    <t>CP2-A1P</t>
  </si>
  <si>
    <t>CP2-A2C</t>
  </si>
  <si>
    <t>CP2-A2P</t>
  </si>
  <si>
    <t>CP2-A3C</t>
  </si>
  <si>
    <t>CP2-A3P</t>
  </si>
  <si>
    <t>CP2-A4C</t>
  </si>
  <si>
    <t>CP2-A4P</t>
  </si>
  <si>
    <t>CP2-A5C</t>
  </si>
  <si>
    <t>ND1-A1P</t>
  </si>
  <si>
    <t>ND2-A1P</t>
  </si>
  <si>
    <t>C+</t>
  </si>
  <si>
    <t>Sample</t>
  </si>
  <si>
    <t>Growth Diameter (cm)</t>
  </si>
  <si>
    <t xml:space="preserve">Hydrolisis Zone Diameter (cm) </t>
  </si>
  <si>
    <t>Enzimatic Index</t>
  </si>
  <si>
    <t>-</t>
  </si>
  <si>
    <t>2 ± 1</t>
  </si>
  <si>
    <t>2.64 ± 0.06</t>
  </si>
  <si>
    <t>3.0 ± 0.4</t>
  </si>
  <si>
    <t>2.83 ± 0.03</t>
  </si>
  <si>
    <t>2.5 ± 0.3</t>
  </si>
  <si>
    <t>3.01 ± 0.05</t>
  </si>
  <si>
    <t>1.72 ± 0.09</t>
  </si>
  <si>
    <t>3.3 ± 0.1</t>
  </si>
  <si>
    <t>1.14 ± 0.04</t>
  </si>
  <si>
    <t>2.1 ± 0.2</t>
  </si>
  <si>
    <t>2.8 ± 0.2</t>
  </si>
  <si>
    <t>3.16 ± 0.01</t>
  </si>
  <si>
    <t>3.1 ± 0.5</t>
  </si>
  <si>
    <t>2.0 ± 0.3</t>
  </si>
  <si>
    <t>1.6 ± 0.2</t>
  </si>
  <si>
    <t>3.0 ± 0.3</t>
  </si>
  <si>
    <t>1.8 ± 0.1</t>
  </si>
  <si>
    <t>4.0 ± 0.3</t>
  </si>
  <si>
    <t>2.7 ± 0.7</t>
  </si>
  <si>
    <t>3.3 ± 0.3</t>
  </si>
  <si>
    <t>2.5 ± 0.2</t>
  </si>
  <si>
    <t>1.3 ± 0.1</t>
  </si>
  <si>
    <t>Code</t>
  </si>
  <si>
    <t>Growth 1</t>
  </si>
  <si>
    <t>Growth 2</t>
  </si>
  <si>
    <t>Growth 3</t>
  </si>
  <si>
    <t>Average Growth</t>
  </si>
  <si>
    <t>Diameter (cm)</t>
  </si>
  <si>
    <t>Activity 1</t>
  </si>
  <si>
    <t>Activity 2</t>
  </si>
  <si>
    <t>Activity 3</t>
  </si>
  <si>
    <t>Average cellulolytic activity</t>
  </si>
  <si>
    <t>Index</t>
  </si>
  <si>
    <t>EI 1</t>
  </si>
  <si>
    <t>EI 2</t>
  </si>
  <si>
    <t>EI 3</t>
  </si>
  <si>
    <t>Average EI</t>
  </si>
  <si>
    <t>SD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</si>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</sst>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10" xfId="0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fía Vieto" id="{003FA59A-28B9-0A49-B14E-3F424CDD27BD}" userId="Sofía Viet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0-06-05T03:35:17.47" personId="{003FA59A-28B9-0A49-B14E-3F424CDD27BD}" id="{8CEDDFDD-9051-6B4D-B946-1FCCF8D85002}">
    <text>No se pudo obtener el IE. esporula demasiado</text>
  </threadedComment>
  <threadedComment ref="B61" dT="2020-06-05T03:35:17.47" personId="{003FA59A-28B9-0A49-B14E-3F424CDD27BD}" id="{8CEDDFDD-9051-6B4E-B946-1FCCF8D85002}">
    <text>No se pudo obtener el IE. esporula demasiado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83"/>
  <sheetViews>
    <sheetView tabSelected="1" zoomScale="125" workbookViewId="0">
      <selection activeCell="I37" sqref="I37"/>
    </sheetView>
  </sheetViews>
  <sheetFormatPr defaultColWidth="11" defaultRowHeight="15.75" x14ac:dyDescent="0.25"/>
  <cols>
    <col min="3" max="3" width="31.875" customWidth="1"/>
    <col min="4" max="4" width="36.5" customWidth="1"/>
    <col min="5" max="5" width="29.5" customWidth="1"/>
    <col min="6" max="7" width="31" customWidth="1"/>
    <col min="8" max="8" width="26" customWidth="1"/>
    <col min="9" max="9" width="29" customWidth="1"/>
    <col min="10" max="10" width="27.625" customWidth="1"/>
    <col min="11" max="11" width="30.625" customWidth="1"/>
  </cols>
  <sheetData>
    <row r="3" spans="2:12" ht="21" x14ac:dyDescent="0.25">
      <c r="B3" s="32" t="s">
        <v>50</v>
      </c>
      <c r="C3" s="32" t="s">
        <v>23</v>
      </c>
      <c r="D3" s="40" t="s">
        <v>55</v>
      </c>
      <c r="E3" s="40"/>
      <c r="F3" s="40"/>
      <c r="G3" s="41"/>
      <c r="H3" s="40"/>
      <c r="I3" s="40"/>
      <c r="J3" s="40"/>
      <c r="K3" s="42"/>
      <c r="L3" s="32" t="s">
        <v>60</v>
      </c>
    </row>
    <row r="4" spans="2:12" ht="18.75" x14ac:dyDescent="0.25">
      <c r="B4" s="34"/>
      <c r="C4" s="34"/>
      <c r="D4" s="9" t="s">
        <v>51</v>
      </c>
      <c r="E4" s="9" t="s">
        <v>52</v>
      </c>
      <c r="F4" s="9" t="s">
        <v>53</v>
      </c>
      <c r="G4" s="9" t="s">
        <v>54</v>
      </c>
      <c r="H4" s="10" t="s">
        <v>56</v>
      </c>
      <c r="I4" s="10" t="s">
        <v>57</v>
      </c>
      <c r="J4" s="10" t="s">
        <v>58</v>
      </c>
      <c r="K4" s="10" t="s">
        <v>59</v>
      </c>
      <c r="L4" s="33"/>
    </row>
    <row r="5" spans="2:12" x14ac:dyDescent="0.25">
      <c r="B5" s="4">
        <v>1</v>
      </c>
      <c r="C5" s="7" t="s">
        <v>0</v>
      </c>
      <c r="D5" s="7" t="s">
        <v>27</v>
      </c>
      <c r="E5" s="7" t="s">
        <v>27</v>
      </c>
      <c r="F5" s="7" t="s">
        <v>27</v>
      </c>
      <c r="G5" s="7" t="s">
        <v>27</v>
      </c>
      <c r="H5" s="7" t="s">
        <v>27</v>
      </c>
      <c r="I5" s="15" t="s">
        <v>27</v>
      </c>
      <c r="J5" s="7" t="s">
        <v>27</v>
      </c>
      <c r="K5" s="7" t="s">
        <v>27</v>
      </c>
      <c r="L5" s="2" t="s">
        <v>27</v>
      </c>
    </row>
    <row r="6" spans="2:12" x14ac:dyDescent="0.25">
      <c r="B6" s="5">
        <v>2</v>
      </c>
      <c r="C6" s="7" t="s">
        <v>1</v>
      </c>
      <c r="D6" s="13">
        <v>2.29</v>
      </c>
      <c r="E6" s="13">
        <v>1.4</v>
      </c>
      <c r="F6" s="7">
        <v>1.03</v>
      </c>
      <c r="G6" s="13">
        <f>AVERAGE(D6:F6)</f>
        <v>1.5733333333333333</v>
      </c>
      <c r="H6" s="13">
        <v>3.58</v>
      </c>
      <c r="I6" s="15">
        <v>3.74</v>
      </c>
      <c r="J6" s="7">
        <v>3.61</v>
      </c>
      <c r="K6" s="13">
        <f>AVERAGE(H6:J6)</f>
        <v>3.6433333333333331</v>
      </c>
      <c r="L6" s="19">
        <f>K6/G6</f>
        <v>2.3156779661016951</v>
      </c>
    </row>
    <row r="7" spans="2:12" x14ac:dyDescent="0.25">
      <c r="B7" s="5">
        <v>3</v>
      </c>
      <c r="C7" s="7" t="s">
        <v>2</v>
      </c>
      <c r="D7" s="7">
        <v>1.35</v>
      </c>
      <c r="E7" s="7">
        <v>1.17</v>
      </c>
      <c r="F7" s="7">
        <v>1.1100000000000001</v>
      </c>
      <c r="G7" s="13">
        <f t="shared" ref="G7:G27" si="0">AVERAGE(D7:F7)</f>
        <v>1.21</v>
      </c>
      <c r="H7" s="13">
        <v>3.86</v>
      </c>
      <c r="I7" s="16">
        <v>3.3</v>
      </c>
      <c r="J7" s="7">
        <v>3.88</v>
      </c>
      <c r="K7" s="13">
        <f t="shared" ref="K7:K27" si="1">AVERAGE(H7:J7)</f>
        <v>3.6799999999999997</v>
      </c>
      <c r="L7" s="19">
        <f t="shared" ref="L7:L27" si="2">K7/G7</f>
        <v>3.0413223140495864</v>
      </c>
    </row>
    <row r="8" spans="2:12" x14ac:dyDescent="0.25">
      <c r="B8" s="5">
        <v>4</v>
      </c>
      <c r="C8" s="7" t="s">
        <v>3</v>
      </c>
      <c r="D8" s="7">
        <v>0.88</v>
      </c>
      <c r="E8" s="7">
        <v>0.88</v>
      </c>
      <c r="F8" s="7">
        <v>0.88</v>
      </c>
      <c r="G8" s="13">
        <f t="shared" si="0"/>
        <v>0.88</v>
      </c>
      <c r="H8" s="13">
        <v>2.31</v>
      </c>
      <c r="I8" s="15">
        <v>2.2799999999999998</v>
      </c>
      <c r="J8" s="7">
        <v>2.39</v>
      </c>
      <c r="K8" s="13">
        <f t="shared" si="1"/>
        <v>2.3266666666666667</v>
      </c>
      <c r="L8" s="19">
        <f t="shared" si="2"/>
        <v>2.643939393939394</v>
      </c>
    </row>
    <row r="9" spans="2:12" x14ac:dyDescent="0.25">
      <c r="B9" s="5">
        <v>5</v>
      </c>
      <c r="C9" s="7" t="s">
        <v>4</v>
      </c>
      <c r="D9" s="13">
        <v>1</v>
      </c>
      <c r="E9" s="7">
        <v>1.18</v>
      </c>
      <c r="F9" s="7">
        <v>1.05</v>
      </c>
      <c r="G9" s="13">
        <f t="shared" si="0"/>
        <v>1.0766666666666664</v>
      </c>
      <c r="H9" s="13">
        <v>2.85</v>
      </c>
      <c r="I9" s="16">
        <v>3.3</v>
      </c>
      <c r="J9" s="7">
        <v>2.99</v>
      </c>
      <c r="K9" s="13">
        <f t="shared" si="1"/>
        <v>3.0466666666666669</v>
      </c>
      <c r="L9" s="19">
        <f t="shared" si="2"/>
        <v>2.8297213622291029</v>
      </c>
    </row>
    <row r="10" spans="2:12" x14ac:dyDescent="0.25">
      <c r="B10" s="5">
        <v>6</v>
      </c>
      <c r="C10" s="7" t="s">
        <v>5</v>
      </c>
      <c r="D10" s="7">
        <v>1.58</v>
      </c>
      <c r="E10" s="7">
        <v>1.43</v>
      </c>
      <c r="F10" s="7">
        <v>1.65</v>
      </c>
      <c r="G10" s="13">
        <f t="shared" si="0"/>
        <v>1.5533333333333335</v>
      </c>
      <c r="H10" s="13">
        <v>3.46</v>
      </c>
      <c r="I10" s="16">
        <v>4.0999999999999996</v>
      </c>
      <c r="J10" s="7">
        <v>3.93</v>
      </c>
      <c r="K10" s="13">
        <f t="shared" si="1"/>
        <v>3.83</v>
      </c>
      <c r="L10" s="19">
        <f t="shared" si="2"/>
        <v>2.4656652360515019</v>
      </c>
    </row>
    <row r="11" spans="2:12" x14ac:dyDescent="0.25">
      <c r="B11" s="5">
        <v>7</v>
      </c>
      <c r="C11" s="7" t="s">
        <v>6</v>
      </c>
      <c r="D11" s="7">
        <v>0.88</v>
      </c>
      <c r="E11" s="13">
        <v>0.9</v>
      </c>
      <c r="F11" s="13">
        <v>0.9</v>
      </c>
      <c r="G11" s="13">
        <f t="shared" si="0"/>
        <v>0.89333333333333342</v>
      </c>
      <c r="H11" s="13">
        <v>2.68</v>
      </c>
      <c r="I11" s="15">
        <v>2.73</v>
      </c>
      <c r="J11" s="7">
        <v>2.65</v>
      </c>
      <c r="K11" s="13">
        <f t="shared" si="1"/>
        <v>2.686666666666667</v>
      </c>
      <c r="L11" s="19">
        <f t="shared" si="2"/>
        <v>3.0074626865671643</v>
      </c>
    </row>
    <row r="12" spans="2:12" x14ac:dyDescent="0.25">
      <c r="B12" s="5">
        <v>8</v>
      </c>
      <c r="C12" s="7" t="s">
        <v>7</v>
      </c>
      <c r="D12" s="18">
        <v>2.31</v>
      </c>
      <c r="E12" s="7">
        <v>2.61</v>
      </c>
      <c r="F12" s="7">
        <v>2.82</v>
      </c>
      <c r="G12" s="13">
        <f t="shared" si="0"/>
        <v>2.58</v>
      </c>
      <c r="H12" s="13">
        <v>4.2300000000000004</v>
      </c>
      <c r="I12" s="15">
        <v>4.45</v>
      </c>
      <c r="J12" s="7">
        <v>4.67</v>
      </c>
      <c r="K12" s="13">
        <f t="shared" si="1"/>
        <v>4.45</v>
      </c>
      <c r="L12" s="19">
        <f t="shared" si="2"/>
        <v>1.7248062015503876</v>
      </c>
    </row>
    <row r="13" spans="2:12" x14ac:dyDescent="0.25">
      <c r="B13" s="5">
        <v>9</v>
      </c>
      <c r="C13" s="7" t="s">
        <v>8</v>
      </c>
      <c r="D13" s="7">
        <v>0.88</v>
      </c>
      <c r="E13" s="7">
        <v>0.88</v>
      </c>
      <c r="F13" s="7">
        <v>0.88</v>
      </c>
      <c r="G13" s="13">
        <f t="shared" si="0"/>
        <v>0.88</v>
      </c>
      <c r="H13" s="13">
        <v>2.8</v>
      </c>
      <c r="I13" s="15">
        <v>2.88</v>
      </c>
      <c r="J13" s="7">
        <v>3.01</v>
      </c>
      <c r="K13" s="13">
        <f t="shared" si="1"/>
        <v>2.8966666666666665</v>
      </c>
      <c r="L13" s="19">
        <f t="shared" si="2"/>
        <v>3.2916666666666665</v>
      </c>
    </row>
    <row r="14" spans="2:12" x14ac:dyDescent="0.25">
      <c r="B14" s="5">
        <v>10</v>
      </c>
      <c r="C14" s="7" t="s">
        <v>9</v>
      </c>
      <c r="D14" s="7">
        <v>5.42</v>
      </c>
      <c r="E14" s="7">
        <v>5.61</v>
      </c>
      <c r="F14" s="7">
        <v>6.01</v>
      </c>
      <c r="G14" s="13">
        <f t="shared" si="0"/>
        <v>5.68</v>
      </c>
      <c r="H14" s="13">
        <v>5.9</v>
      </c>
      <c r="I14" s="15">
        <v>6.49</v>
      </c>
      <c r="J14" s="7">
        <v>7.08</v>
      </c>
      <c r="K14" s="13">
        <f t="shared" si="1"/>
        <v>6.4899999999999993</v>
      </c>
      <c r="L14" s="19">
        <f t="shared" si="2"/>
        <v>1.1426056338028168</v>
      </c>
    </row>
    <row r="15" spans="2:12" x14ac:dyDescent="0.25">
      <c r="B15" s="5">
        <v>11</v>
      </c>
      <c r="C15" s="7" t="s">
        <v>10</v>
      </c>
      <c r="D15" s="18">
        <v>1.35</v>
      </c>
      <c r="E15" s="7">
        <v>1.95</v>
      </c>
      <c r="F15" s="7">
        <v>2.12</v>
      </c>
      <c r="G15" s="13">
        <f t="shared" si="0"/>
        <v>1.8066666666666666</v>
      </c>
      <c r="H15" s="13">
        <v>3.16</v>
      </c>
      <c r="I15" s="16">
        <v>4.3</v>
      </c>
      <c r="J15" s="7">
        <v>4.08</v>
      </c>
      <c r="K15" s="13">
        <f t="shared" si="1"/>
        <v>3.8466666666666662</v>
      </c>
      <c r="L15" s="19">
        <f t="shared" si="2"/>
        <v>2.1291512915129149</v>
      </c>
    </row>
    <row r="16" spans="2:12" x14ac:dyDescent="0.25">
      <c r="B16" s="5">
        <v>12</v>
      </c>
      <c r="C16" s="7" t="s">
        <v>11</v>
      </c>
      <c r="D16" s="7">
        <v>1.41</v>
      </c>
      <c r="E16" s="7">
        <v>1.36</v>
      </c>
      <c r="F16" s="7">
        <v>1.61</v>
      </c>
      <c r="G16" s="13">
        <f t="shared" si="0"/>
        <v>1.46</v>
      </c>
      <c r="H16" s="13">
        <v>4.1500000000000004</v>
      </c>
      <c r="I16" s="15">
        <v>4.04</v>
      </c>
      <c r="J16" s="7">
        <v>4.07</v>
      </c>
      <c r="K16" s="13">
        <f t="shared" si="1"/>
        <v>4.0866666666666669</v>
      </c>
      <c r="L16" s="19">
        <f t="shared" si="2"/>
        <v>2.7990867579908678</v>
      </c>
    </row>
    <row r="17" spans="2:12" x14ac:dyDescent="0.25">
      <c r="B17" s="5">
        <v>13</v>
      </c>
      <c r="C17" s="7" t="s">
        <v>12</v>
      </c>
      <c r="D17" s="7">
        <v>1.18</v>
      </c>
      <c r="E17" s="13">
        <v>1.2</v>
      </c>
      <c r="F17" s="7">
        <v>1.08</v>
      </c>
      <c r="G17" s="13">
        <f t="shared" si="0"/>
        <v>1.1533333333333333</v>
      </c>
      <c r="H17" s="13">
        <v>3.73</v>
      </c>
      <c r="I17" s="15">
        <v>3.77</v>
      </c>
      <c r="J17" s="7">
        <v>3.42</v>
      </c>
      <c r="K17" s="13">
        <f t="shared" si="1"/>
        <v>3.64</v>
      </c>
      <c r="L17" s="19">
        <f t="shared" si="2"/>
        <v>3.15606936416185</v>
      </c>
    </row>
    <row r="18" spans="2:12" x14ac:dyDescent="0.25">
      <c r="B18" s="5">
        <v>14</v>
      </c>
      <c r="C18" s="7" t="s">
        <v>13</v>
      </c>
      <c r="D18" s="7">
        <v>1.1299999999999999</v>
      </c>
      <c r="E18" s="13">
        <v>1.4</v>
      </c>
      <c r="F18" s="7">
        <v>1.69</v>
      </c>
      <c r="G18" s="13">
        <f t="shared" si="0"/>
        <v>1.4066666666666665</v>
      </c>
      <c r="H18" s="13">
        <v>4.1100000000000003</v>
      </c>
      <c r="I18" s="15">
        <v>4.3499999999999996</v>
      </c>
      <c r="J18" s="7">
        <v>4.45</v>
      </c>
      <c r="K18" s="13">
        <f t="shared" si="1"/>
        <v>4.3033333333333337</v>
      </c>
      <c r="L18" s="19">
        <f t="shared" si="2"/>
        <v>3.0592417061611381</v>
      </c>
    </row>
    <row r="19" spans="2:12" x14ac:dyDescent="0.25">
      <c r="B19" s="5">
        <v>15</v>
      </c>
      <c r="C19" s="7" t="s">
        <v>14</v>
      </c>
      <c r="D19" s="7">
        <v>2.3199999999999998</v>
      </c>
      <c r="E19" s="13">
        <v>2.4</v>
      </c>
      <c r="F19" s="7">
        <v>2.06</v>
      </c>
      <c r="G19" s="13">
        <f t="shared" si="0"/>
        <v>2.2599999999999998</v>
      </c>
      <c r="H19" s="13">
        <v>3.95</v>
      </c>
      <c r="I19" s="15">
        <v>5.18</v>
      </c>
      <c r="J19" s="7">
        <v>4.53</v>
      </c>
      <c r="K19" s="13">
        <f t="shared" si="1"/>
        <v>4.5533333333333337</v>
      </c>
      <c r="L19" s="19">
        <f t="shared" si="2"/>
        <v>2.0147492625368737</v>
      </c>
    </row>
    <row r="20" spans="2:12" x14ac:dyDescent="0.25">
      <c r="B20" s="5">
        <v>16</v>
      </c>
      <c r="C20" s="7" t="s">
        <v>15</v>
      </c>
      <c r="D20" s="7">
        <v>2.0299999999999998</v>
      </c>
      <c r="E20" s="13">
        <v>2.5</v>
      </c>
      <c r="F20" s="7">
        <v>1.96</v>
      </c>
      <c r="G20" s="13">
        <f t="shared" si="0"/>
        <v>2.1633333333333331</v>
      </c>
      <c r="H20" s="13">
        <v>3.52</v>
      </c>
      <c r="I20" s="15">
        <v>3.57</v>
      </c>
      <c r="J20" s="7">
        <v>3.38</v>
      </c>
      <c r="K20" s="13">
        <f t="shared" si="1"/>
        <v>3.4899999999999998</v>
      </c>
      <c r="L20" s="19">
        <f t="shared" si="2"/>
        <v>1.613251155624037</v>
      </c>
    </row>
    <row r="21" spans="2:12" x14ac:dyDescent="0.25">
      <c r="B21" s="5">
        <v>17</v>
      </c>
      <c r="C21" s="7" t="s">
        <v>16</v>
      </c>
      <c r="D21" s="13">
        <v>1</v>
      </c>
      <c r="E21" s="13">
        <v>1.4</v>
      </c>
      <c r="F21" s="7">
        <v>1.21</v>
      </c>
      <c r="G21" s="13">
        <f t="shared" si="0"/>
        <v>1.2033333333333334</v>
      </c>
      <c r="H21" s="13">
        <v>3.37</v>
      </c>
      <c r="I21" s="15">
        <v>3.82</v>
      </c>
      <c r="J21" s="7">
        <v>3.68</v>
      </c>
      <c r="K21" s="13">
        <f t="shared" si="1"/>
        <v>3.6233333333333331</v>
      </c>
      <c r="L21" s="19">
        <f t="shared" si="2"/>
        <v>3.0110803324099722</v>
      </c>
    </row>
    <row r="22" spans="2:12" x14ac:dyDescent="0.25">
      <c r="B22" s="5">
        <v>18</v>
      </c>
      <c r="C22" s="7" t="s">
        <v>17</v>
      </c>
      <c r="D22" s="7">
        <v>1.89</v>
      </c>
      <c r="E22" s="13">
        <v>2.1</v>
      </c>
      <c r="F22" s="7">
        <v>2.0699999999999998</v>
      </c>
      <c r="G22" s="13">
        <f t="shared" si="0"/>
        <v>2.02</v>
      </c>
      <c r="H22" s="13">
        <v>3.4</v>
      </c>
      <c r="I22" s="16">
        <v>3.5</v>
      </c>
      <c r="J22" s="7">
        <v>4.03</v>
      </c>
      <c r="K22" s="13">
        <f t="shared" si="1"/>
        <v>3.6433333333333331</v>
      </c>
      <c r="L22" s="19">
        <f t="shared" si="2"/>
        <v>1.8036303630363035</v>
      </c>
    </row>
    <row r="23" spans="2:12" x14ac:dyDescent="0.25">
      <c r="B23" s="5">
        <v>19</v>
      </c>
      <c r="C23" s="7" t="s">
        <v>18</v>
      </c>
      <c r="D23" s="7">
        <v>1.05</v>
      </c>
      <c r="E23" s="7">
        <v>1.25</v>
      </c>
      <c r="F23" s="7">
        <v>1.1299999999999999</v>
      </c>
      <c r="G23" s="13">
        <f t="shared" si="0"/>
        <v>1.1433333333333333</v>
      </c>
      <c r="H23" s="13">
        <v>4.5999999999999996</v>
      </c>
      <c r="I23" s="16">
        <v>4.7</v>
      </c>
      <c r="J23" s="7">
        <v>4.43</v>
      </c>
      <c r="K23" s="13">
        <f t="shared" si="1"/>
        <v>4.5766666666666671</v>
      </c>
      <c r="L23" s="19">
        <f t="shared" si="2"/>
        <v>4.0029154518950438</v>
      </c>
    </row>
    <row r="24" spans="2:12" x14ac:dyDescent="0.25">
      <c r="B24" s="5">
        <v>20</v>
      </c>
      <c r="C24" s="7" t="s">
        <v>19</v>
      </c>
      <c r="D24" s="18">
        <v>0.91</v>
      </c>
      <c r="E24" s="20">
        <v>1.64</v>
      </c>
      <c r="F24" s="7">
        <v>0.98</v>
      </c>
      <c r="G24" s="13">
        <f t="shared" si="0"/>
        <v>1.1766666666666665</v>
      </c>
      <c r="H24" s="13">
        <v>3.14</v>
      </c>
      <c r="I24" s="16">
        <v>3.4</v>
      </c>
      <c r="J24" s="7">
        <v>3.02</v>
      </c>
      <c r="K24" s="13">
        <f t="shared" si="1"/>
        <v>3.186666666666667</v>
      </c>
      <c r="L24" s="19">
        <f t="shared" si="2"/>
        <v>2.7082152974504257</v>
      </c>
    </row>
    <row r="25" spans="2:12" x14ac:dyDescent="0.25">
      <c r="B25" s="5">
        <v>21</v>
      </c>
      <c r="C25" s="7" t="s">
        <v>20</v>
      </c>
      <c r="D25" s="7">
        <v>1.1200000000000001</v>
      </c>
      <c r="E25" s="7">
        <v>1.01</v>
      </c>
      <c r="F25" s="7">
        <v>1.1399999999999999</v>
      </c>
      <c r="G25" s="13">
        <f t="shared" si="0"/>
        <v>1.0899999999999999</v>
      </c>
      <c r="H25" s="13">
        <v>4</v>
      </c>
      <c r="I25" s="15">
        <v>3.44</v>
      </c>
      <c r="J25" s="7">
        <v>3.38</v>
      </c>
      <c r="K25" s="13">
        <f t="shared" si="1"/>
        <v>3.6066666666666669</v>
      </c>
      <c r="L25" s="19">
        <f t="shared" si="2"/>
        <v>3.3088685015290524</v>
      </c>
    </row>
    <row r="26" spans="2:12" x14ac:dyDescent="0.25">
      <c r="B26" s="5">
        <v>22</v>
      </c>
      <c r="C26" s="7" t="s">
        <v>21</v>
      </c>
      <c r="D26" s="7">
        <v>1.21</v>
      </c>
      <c r="E26" s="7">
        <v>1.1100000000000001</v>
      </c>
      <c r="F26" s="7">
        <v>1.08</v>
      </c>
      <c r="G26" s="13">
        <f t="shared" si="0"/>
        <v>1.1333333333333335</v>
      </c>
      <c r="H26" s="13">
        <v>2.77</v>
      </c>
      <c r="I26" s="16">
        <v>2.8</v>
      </c>
      <c r="J26" s="13">
        <v>3</v>
      </c>
      <c r="K26" s="13">
        <f t="shared" si="1"/>
        <v>2.8566666666666669</v>
      </c>
      <c r="L26" s="19">
        <f t="shared" si="2"/>
        <v>2.5205882352941176</v>
      </c>
    </row>
    <row r="27" spans="2:12" x14ac:dyDescent="0.25">
      <c r="B27" s="6">
        <v>23</v>
      </c>
      <c r="C27" s="8" t="s">
        <v>22</v>
      </c>
      <c r="D27" s="8">
        <v>2.88</v>
      </c>
      <c r="E27" s="8">
        <v>2.42</v>
      </c>
      <c r="F27" s="8">
        <v>2.4500000000000002</v>
      </c>
      <c r="G27" s="14">
        <f t="shared" si="0"/>
        <v>2.5833333333333335</v>
      </c>
      <c r="H27" s="14">
        <v>3.3</v>
      </c>
      <c r="I27" s="17">
        <v>3.3</v>
      </c>
      <c r="J27" s="8">
        <v>3.27</v>
      </c>
      <c r="K27" s="14">
        <f t="shared" si="1"/>
        <v>3.2899999999999996</v>
      </c>
      <c r="L27" s="12">
        <f t="shared" si="2"/>
        <v>1.2735483870967739</v>
      </c>
    </row>
    <row r="28" spans="2:12" x14ac:dyDescent="0.25">
      <c r="B28" s="1"/>
      <c r="C28" s="1"/>
    </row>
    <row r="31" spans="2:12" x14ac:dyDescent="0.25">
      <c r="B31" s="32" t="s">
        <v>50</v>
      </c>
      <c r="C31" s="35" t="s">
        <v>23</v>
      </c>
      <c r="D31" s="32" t="s">
        <v>61</v>
      </c>
      <c r="E31" s="32" t="s">
        <v>62</v>
      </c>
      <c r="F31" s="32" t="s">
        <v>63</v>
      </c>
      <c r="G31" s="36" t="s">
        <v>64</v>
      </c>
      <c r="H31" s="32" t="s">
        <v>65</v>
      </c>
      <c r="I31" s="38" t="s">
        <v>66</v>
      </c>
    </row>
    <row r="32" spans="2:12" x14ac:dyDescent="0.25">
      <c r="B32" s="34"/>
      <c r="C32" s="33"/>
      <c r="D32" s="34"/>
      <c r="E32" s="34"/>
      <c r="F32" s="34"/>
      <c r="G32" s="37"/>
      <c r="H32" s="34"/>
      <c r="I32" s="39"/>
    </row>
    <row r="33" spans="2:11" x14ac:dyDescent="0.25">
      <c r="B33" s="4">
        <v>1</v>
      </c>
      <c r="C33" s="2" t="s">
        <v>0</v>
      </c>
      <c r="D33" s="7" t="s">
        <v>27</v>
      </c>
      <c r="E33" s="7" t="s">
        <v>27</v>
      </c>
      <c r="F33" s="7" t="s">
        <v>27</v>
      </c>
      <c r="G33" s="7" t="s">
        <v>27</v>
      </c>
      <c r="H33" s="7" t="s">
        <v>27</v>
      </c>
      <c r="I33" s="7" t="s">
        <v>27</v>
      </c>
      <c r="J33" s="27"/>
      <c r="K33" s="28"/>
    </row>
    <row r="34" spans="2:11" x14ac:dyDescent="0.25">
      <c r="B34" s="5">
        <v>2</v>
      </c>
      <c r="C34" s="2" t="s">
        <v>1</v>
      </c>
      <c r="D34" s="11">
        <f>H6/D6</f>
        <v>1.5633187772925765</v>
      </c>
      <c r="E34" s="11">
        <f>I6/E6</f>
        <v>2.6714285714285717</v>
      </c>
      <c r="F34" s="11">
        <f>J6/F6</f>
        <v>3.5048543689320386</v>
      </c>
      <c r="G34" s="11">
        <f>AVERAGE(D34:F34)</f>
        <v>2.5798672392177289</v>
      </c>
      <c r="H34" s="11">
        <f>_xlfn.STDEV.P(D34:F34)</f>
        <v>0.7952683914117159</v>
      </c>
      <c r="I34" s="24">
        <f>(2*H34)/SQRT(3)</f>
        <v>0.91829683971910969</v>
      </c>
    </row>
    <row r="35" spans="2:11" x14ac:dyDescent="0.25">
      <c r="B35" s="5">
        <v>3</v>
      </c>
      <c r="C35" s="2" t="s">
        <v>2</v>
      </c>
      <c r="D35" s="11">
        <f t="shared" ref="D35:D55" si="3">H7/D7</f>
        <v>2.8592592592592592</v>
      </c>
      <c r="E35" s="11">
        <f t="shared" ref="E35:E55" si="4">I7/E7</f>
        <v>2.8205128205128207</v>
      </c>
      <c r="F35" s="11">
        <f t="shared" ref="F35:F55" si="5">J7/F7</f>
        <v>3.4954954954954949</v>
      </c>
      <c r="G35" s="11">
        <f t="shared" ref="G35:G55" si="6">AVERAGE(D35:F35)</f>
        <v>3.0584225250891919</v>
      </c>
      <c r="H35" s="11">
        <f t="shared" ref="H35:H55" si="7">_xlfn.STDEV.P(D35:F35)</f>
        <v>0.3094617991758381</v>
      </c>
      <c r="I35" s="23">
        <f t="shared" ref="I35:I55" si="8">(2*H35)/SQRT(3)</f>
        <v>0.35733570611615212</v>
      </c>
    </row>
    <row r="36" spans="2:11" x14ac:dyDescent="0.25">
      <c r="B36" s="5">
        <v>4</v>
      </c>
      <c r="C36" s="2" t="s">
        <v>3</v>
      </c>
      <c r="D36" s="11">
        <f t="shared" si="3"/>
        <v>2.625</v>
      </c>
      <c r="E36" s="11">
        <f t="shared" si="4"/>
        <v>2.5909090909090908</v>
      </c>
      <c r="F36" s="11">
        <f t="shared" si="5"/>
        <v>2.7159090909090908</v>
      </c>
      <c r="G36" s="11">
        <f t="shared" si="6"/>
        <v>2.643939393939394</v>
      </c>
      <c r="H36" s="11">
        <f t="shared" si="7"/>
        <v>5.2759046504485298E-2</v>
      </c>
      <c r="I36" s="22">
        <f t="shared" si="8"/>
        <v>6.0920899403105147E-2</v>
      </c>
    </row>
    <row r="37" spans="2:11" x14ac:dyDescent="0.25">
      <c r="B37" s="5">
        <v>5</v>
      </c>
      <c r="C37" s="2" t="s">
        <v>4</v>
      </c>
      <c r="D37" s="11">
        <f t="shared" si="3"/>
        <v>2.85</v>
      </c>
      <c r="E37" s="11">
        <f t="shared" si="4"/>
        <v>2.7966101694915255</v>
      </c>
      <c r="F37" s="11">
        <f t="shared" si="5"/>
        <v>2.8476190476190477</v>
      </c>
      <c r="G37" s="11">
        <f t="shared" si="6"/>
        <v>2.8314097390368578</v>
      </c>
      <c r="H37" s="11">
        <f t="shared" si="7"/>
        <v>2.4626202359348912E-2</v>
      </c>
      <c r="I37" s="22">
        <f t="shared" si="8"/>
        <v>2.8435889122576583E-2</v>
      </c>
    </row>
    <row r="38" spans="2:11" x14ac:dyDescent="0.25">
      <c r="B38" s="5">
        <v>6</v>
      </c>
      <c r="C38" s="2" t="s">
        <v>5</v>
      </c>
      <c r="D38" s="11">
        <f t="shared" si="3"/>
        <v>2.1898734177215187</v>
      </c>
      <c r="E38" s="11">
        <f t="shared" si="4"/>
        <v>2.8671328671328671</v>
      </c>
      <c r="F38" s="11">
        <f t="shared" si="5"/>
        <v>2.3818181818181818</v>
      </c>
      <c r="G38" s="11">
        <f t="shared" si="6"/>
        <v>2.4796081555575227</v>
      </c>
      <c r="H38" s="11">
        <f t="shared" si="7"/>
        <v>0.28500555512386905</v>
      </c>
      <c r="I38" s="23">
        <f t="shared" si="8"/>
        <v>0.32909606794260904</v>
      </c>
    </row>
    <row r="39" spans="2:11" x14ac:dyDescent="0.25">
      <c r="B39" s="5">
        <v>7</v>
      </c>
      <c r="C39" s="2" t="s">
        <v>6</v>
      </c>
      <c r="D39" s="11">
        <f t="shared" si="3"/>
        <v>3.0454545454545454</v>
      </c>
      <c r="E39" s="11">
        <f t="shared" si="4"/>
        <v>3.0333333333333332</v>
      </c>
      <c r="F39" s="11">
        <f t="shared" si="5"/>
        <v>2.9444444444444442</v>
      </c>
      <c r="G39" s="11">
        <f t="shared" si="6"/>
        <v>3.0077441077441076</v>
      </c>
      <c r="H39" s="11">
        <f t="shared" si="7"/>
        <v>4.5032332652661329E-2</v>
      </c>
      <c r="I39" s="22">
        <f t="shared" si="8"/>
        <v>5.199885875850159E-2</v>
      </c>
    </row>
    <row r="40" spans="2:11" x14ac:dyDescent="0.25">
      <c r="B40" s="5">
        <v>8</v>
      </c>
      <c r="C40" s="2" t="s">
        <v>7</v>
      </c>
      <c r="D40" s="11">
        <f t="shared" si="3"/>
        <v>1.8311688311688312</v>
      </c>
      <c r="E40" s="11">
        <f t="shared" si="4"/>
        <v>1.7049808429118776</v>
      </c>
      <c r="F40" s="11">
        <f t="shared" si="5"/>
        <v>1.6560283687943262</v>
      </c>
      <c r="G40" s="11">
        <f t="shared" si="6"/>
        <v>1.7307260142916785</v>
      </c>
      <c r="H40" s="11">
        <f t="shared" si="7"/>
        <v>7.3781911862914537E-2</v>
      </c>
      <c r="I40" s="22">
        <f t="shared" si="8"/>
        <v>8.519601335075791E-2</v>
      </c>
    </row>
    <row r="41" spans="2:11" x14ac:dyDescent="0.25">
      <c r="B41" s="5">
        <v>9</v>
      </c>
      <c r="C41" s="2" t="s">
        <v>8</v>
      </c>
      <c r="D41" s="11">
        <f t="shared" si="3"/>
        <v>3.1818181818181817</v>
      </c>
      <c r="E41" s="11">
        <f t="shared" si="4"/>
        <v>3.2727272727272725</v>
      </c>
      <c r="F41" s="11">
        <f t="shared" si="5"/>
        <v>3.4204545454545454</v>
      </c>
      <c r="G41" s="11">
        <f t="shared" si="6"/>
        <v>3.2916666666666665</v>
      </c>
      <c r="H41" s="11">
        <f t="shared" si="7"/>
        <v>9.83390529223271E-2</v>
      </c>
      <c r="I41" s="23">
        <f t="shared" si="8"/>
        <v>0.11355215735311681</v>
      </c>
    </row>
    <row r="42" spans="2:11" x14ac:dyDescent="0.25">
      <c r="B42" s="5">
        <v>10</v>
      </c>
      <c r="C42" s="2" t="s">
        <v>9</v>
      </c>
      <c r="D42" s="11">
        <f t="shared" si="3"/>
        <v>1.0885608856088562</v>
      </c>
      <c r="E42" s="11">
        <f t="shared" si="4"/>
        <v>1.1568627450980391</v>
      </c>
      <c r="F42" s="11">
        <f t="shared" si="5"/>
        <v>1.178036605657238</v>
      </c>
      <c r="G42" s="11">
        <f t="shared" si="6"/>
        <v>1.1411534121213778</v>
      </c>
      <c r="H42" s="11">
        <f t="shared" si="7"/>
        <v>3.817995526863812E-2</v>
      </c>
      <c r="I42" s="22">
        <f t="shared" si="8"/>
        <v>4.4086414903992184E-2</v>
      </c>
    </row>
    <row r="43" spans="2:11" x14ac:dyDescent="0.25">
      <c r="B43" s="5">
        <v>11</v>
      </c>
      <c r="C43" s="2" t="s">
        <v>10</v>
      </c>
      <c r="D43" s="11">
        <f t="shared" si="3"/>
        <v>2.3407407407407406</v>
      </c>
      <c r="E43" s="11">
        <f t="shared" si="4"/>
        <v>2.2051282051282053</v>
      </c>
      <c r="F43" s="11">
        <f t="shared" si="5"/>
        <v>1.9245283018867925</v>
      </c>
      <c r="G43" s="11">
        <f t="shared" si="6"/>
        <v>2.1567990825852461</v>
      </c>
      <c r="H43" s="11">
        <f t="shared" si="7"/>
        <v>0.17332046739785648</v>
      </c>
      <c r="I43" s="23">
        <f t="shared" si="8"/>
        <v>0.20013323701644839</v>
      </c>
    </row>
    <row r="44" spans="2:11" x14ac:dyDescent="0.25">
      <c r="B44" s="5">
        <v>12</v>
      </c>
      <c r="C44" s="2" t="s">
        <v>11</v>
      </c>
      <c r="D44" s="11">
        <f t="shared" si="3"/>
        <v>2.9432624113475181</v>
      </c>
      <c r="E44" s="11">
        <f t="shared" si="4"/>
        <v>2.9705882352941173</v>
      </c>
      <c r="F44" s="11">
        <f t="shared" si="5"/>
        <v>2.5279503105590062</v>
      </c>
      <c r="G44" s="11">
        <f t="shared" si="6"/>
        <v>2.8139336524002139</v>
      </c>
      <c r="H44" s="11">
        <f t="shared" si="7"/>
        <v>0.20252823510412715</v>
      </c>
      <c r="I44" s="23">
        <f t="shared" si="8"/>
        <v>0.23385946211173528</v>
      </c>
    </row>
    <row r="45" spans="2:11" x14ac:dyDescent="0.25">
      <c r="B45" s="5">
        <v>13</v>
      </c>
      <c r="C45" s="2" t="s">
        <v>12</v>
      </c>
      <c r="D45" s="11">
        <f t="shared" si="3"/>
        <v>3.1610169491525424</v>
      </c>
      <c r="E45" s="11">
        <f t="shared" si="4"/>
        <v>3.1416666666666666</v>
      </c>
      <c r="F45" s="11">
        <f t="shared" si="5"/>
        <v>3.1666666666666665</v>
      </c>
      <c r="G45" s="11">
        <f t="shared" si="6"/>
        <v>3.1564500941619582</v>
      </c>
      <c r="H45" s="11">
        <f t="shared" si="7"/>
        <v>1.070489369023235E-2</v>
      </c>
      <c r="I45" s="22">
        <f t="shared" si="8"/>
        <v>1.2360946507403948E-2</v>
      </c>
    </row>
    <row r="46" spans="2:11" x14ac:dyDescent="0.25">
      <c r="B46" s="5">
        <v>14</v>
      </c>
      <c r="C46" s="2" t="s">
        <v>13</v>
      </c>
      <c r="D46" s="11">
        <f t="shared" si="3"/>
        <v>3.6371681415929209</v>
      </c>
      <c r="E46" s="11">
        <f t="shared" si="4"/>
        <v>3.1071428571428572</v>
      </c>
      <c r="F46" s="11">
        <f t="shared" si="5"/>
        <v>2.6331360946745566</v>
      </c>
      <c r="G46" s="11">
        <f t="shared" si="6"/>
        <v>3.125815697803445</v>
      </c>
      <c r="H46" s="11">
        <f t="shared" si="7"/>
        <v>0.41010697307208466</v>
      </c>
      <c r="I46" s="23">
        <f t="shared" si="8"/>
        <v>0.47355074259942137</v>
      </c>
    </row>
    <row r="47" spans="2:11" x14ac:dyDescent="0.25">
      <c r="B47" s="5">
        <v>15</v>
      </c>
      <c r="C47" s="2" t="s">
        <v>14</v>
      </c>
      <c r="D47" s="11">
        <f t="shared" si="3"/>
        <v>1.7025862068965518</v>
      </c>
      <c r="E47" s="11">
        <f t="shared" si="4"/>
        <v>2.1583333333333332</v>
      </c>
      <c r="F47" s="11">
        <f t="shared" si="5"/>
        <v>2.1990291262135924</v>
      </c>
      <c r="G47" s="11">
        <f t="shared" si="6"/>
        <v>2.0199828888144924</v>
      </c>
      <c r="H47" s="11">
        <f t="shared" si="7"/>
        <v>0.22504744264107021</v>
      </c>
      <c r="I47" s="23">
        <f t="shared" si="8"/>
        <v>0.2598624031785175</v>
      </c>
    </row>
    <row r="48" spans="2:11" x14ac:dyDescent="0.25">
      <c r="B48" s="5">
        <v>16</v>
      </c>
      <c r="C48" s="2" t="s">
        <v>15</v>
      </c>
      <c r="D48" s="11">
        <f t="shared" si="3"/>
        <v>1.7339901477832513</v>
      </c>
      <c r="E48" s="11">
        <f t="shared" si="4"/>
        <v>1.4279999999999999</v>
      </c>
      <c r="F48" s="11">
        <f t="shared" si="5"/>
        <v>1.7244897959183674</v>
      </c>
      <c r="G48" s="11">
        <f t="shared" si="6"/>
        <v>1.6288266479005395</v>
      </c>
      <c r="H48" s="11">
        <f t="shared" si="7"/>
        <v>0.14205884004316577</v>
      </c>
      <c r="I48" s="23">
        <f t="shared" si="8"/>
        <v>0.16403541907937549</v>
      </c>
    </row>
    <row r="49" spans="2:9" x14ac:dyDescent="0.25">
      <c r="B49" s="5">
        <v>17</v>
      </c>
      <c r="C49" s="2" t="s">
        <v>16</v>
      </c>
      <c r="D49" s="11">
        <f t="shared" si="3"/>
        <v>3.37</v>
      </c>
      <c r="E49" s="11">
        <f t="shared" si="4"/>
        <v>2.7285714285714286</v>
      </c>
      <c r="F49" s="11">
        <f t="shared" si="5"/>
        <v>3.0413223140495869</v>
      </c>
      <c r="G49" s="11">
        <f t="shared" si="6"/>
        <v>3.0466312475403385</v>
      </c>
      <c r="H49" s="11">
        <f t="shared" si="7"/>
        <v>0.26188902438797929</v>
      </c>
      <c r="I49" s="23">
        <f t="shared" si="8"/>
        <v>0.30240339745641664</v>
      </c>
    </row>
    <row r="50" spans="2:9" x14ac:dyDescent="0.25">
      <c r="B50" s="5">
        <v>18</v>
      </c>
      <c r="C50" s="2" t="s">
        <v>17</v>
      </c>
      <c r="D50" s="11">
        <f t="shared" si="3"/>
        <v>1.7989417989417991</v>
      </c>
      <c r="E50" s="11">
        <f t="shared" si="4"/>
        <v>1.6666666666666665</v>
      </c>
      <c r="F50" s="11">
        <f t="shared" si="5"/>
        <v>1.9468599033816427</v>
      </c>
      <c r="G50" s="11">
        <f t="shared" si="6"/>
        <v>1.8041561229967027</v>
      </c>
      <c r="H50" s="11">
        <f t="shared" si="7"/>
        <v>0.11444781738625347</v>
      </c>
      <c r="I50" s="23">
        <f t="shared" si="8"/>
        <v>0.13215295635223714</v>
      </c>
    </row>
    <row r="51" spans="2:9" x14ac:dyDescent="0.25">
      <c r="B51" s="5">
        <v>19</v>
      </c>
      <c r="C51" s="2" t="s">
        <v>18</v>
      </c>
      <c r="D51" s="11">
        <f t="shared" si="3"/>
        <v>4.3809523809523805</v>
      </c>
      <c r="E51" s="11">
        <f t="shared" si="4"/>
        <v>3.7600000000000002</v>
      </c>
      <c r="F51" s="11">
        <f t="shared" si="5"/>
        <v>3.9203539823008851</v>
      </c>
      <c r="G51" s="11">
        <f t="shared" si="6"/>
        <v>4.020435454417755</v>
      </c>
      <c r="H51" s="11">
        <f t="shared" si="7"/>
        <v>0.2631953528571726</v>
      </c>
      <c r="I51" s="23">
        <f t="shared" si="8"/>
        <v>0.30391181564309427</v>
      </c>
    </row>
    <row r="52" spans="2:9" x14ac:dyDescent="0.25">
      <c r="B52" s="5">
        <v>20</v>
      </c>
      <c r="C52" s="2" t="s">
        <v>19</v>
      </c>
      <c r="D52" s="11">
        <f t="shared" si="3"/>
        <v>3.4505494505494507</v>
      </c>
      <c r="E52" s="11">
        <f t="shared" si="4"/>
        <v>2.0731707317073171</v>
      </c>
      <c r="F52" s="11">
        <f t="shared" si="5"/>
        <v>3.0816326530612246</v>
      </c>
      <c r="G52" s="11">
        <f t="shared" si="6"/>
        <v>2.8684509451059976</v>
      </c>
      <c r="H52" s="11">
        <f t="shared" si="7"/>
        <v>0.58216713764739014</v>
      </c>
      <c r="I52" s="23">
        <f t="shared" si="8"/>
        <v>0.67222870726814932</v>
      </c>
    </row>
    <row r="53" spans="2:9" x14ac:dyDescent="0.25">
      <c r="B53" s="5">
        <v>21</v>
      </c>
      <c r="C53" s="2" t="s">
        <v>20</v>
      </c>
      <c r="D53" s="11">
        <f t="shared" si="3"/>
        <v>3.5714285714285712</v>
      </c>
      <c r="E53" s="11">
        <f t="shared" si="4"/>
        <v>3.4059405940594059</v>
      </c>
      <c r="F53" s="11">
        <f t="shared" si="5"/>
        <v>2.9649122807017547</v>
      </c>
      <c r="G53" s="11">
        <f t="shared" si="6"/>
        <v>3.3140938153965771</v>
      </c>
      <c r="H53" s="11">
        <f t="shared" si="7"/>
        <v>0.25598486386543512</v>
      </c>
      <c r="I53" s="23">
        <f t="shared" si="8"/>
        <v>0.29558586012235738</v>
      </c>
    </row>
    <row r="54" spans="2:9" x14ac:dyDescent="0.25">
      <c r="B54" s="5">
        <v>22</v>
      </c>
      <c r="C54" s="2" t="s">
        <v>21</v>
      </c>
      <c r="D54" s="11">
        <f t="shared" si="3"/>
        <v>2.2892561983471076</v>
      </c>
      <c r="E54" s="11">
        <f t="shared" si="4"/>
        <v>2.5225225225225221</v>
      </c>
      <c r="F54" s="11">
        <f t="shared" si="5"/>
        <v>2.7777777777777777</v>
      </c>
      <c r="G54" s="11">
        <f t="shared" si="6"/>
        <v>2.5298521662158024</v>
      </c>
      <c r="H54" s="11">
        <f t="shared" si="7"/>
        <v>0.19950543208955818</v>
      </c>
      <c r="I54" s="23">
        <f t="shared" si="8"/>
        <v>0.23036902984339805</v>
      </c>
    </row>
    <row r="55" spans="2:9" x14ac:dyDescent="0.25">
      <c r="B55" s="6">
        <v>23</v>
      </c>
      <c r="C55" s="3" t="s">
        <v>22</v>
      </c>
      <c r="D55" s="21">
        <f t="shared" si="3"/>
        <v>1.1458333333333333</v>
      </c>
      <c r="E55" s="21">
        <f t="shared" si="4"/>
        <v>1.3636363636363635</v>
      </c>
      <c r="F55" s="21">
        <f t="shared" si="5"/>
        <v>1.3346938775510204</v>
      </c>
      <c r="G55" s="21">
        <f t="shared" si="6"/>
        <v>1.2813878581735725</v>
      </c>
      <c r="H55" s="12">
        <f t="shared" si="7"/>
        <v>9.6577046198695088E-2</v>
      </c>
      <c r="I55" s="25">
        <f t="shared" si="8"/>
        <v>0.11151756724071107</v>
      </c>
    </row>
    <row r="59" spans="2:9" x14ac:dyDescent="0.25">
      <c r="B59" s="32" t="s">
        <v>23</v>
      </c>
      <c r="C59" s="35" t="s">
        <v>24</v>
      </c>
      <c r="D59" s="32" t="s">
        <v>25</v>
      </c>
      <c r="E59" s="35" t="s">
        <v>26</v>
      </c>
    </row>
    <row r="60" spans="2:9" x14ac:dyDescent="0.25">
      <c r="B60" s="34"/>
      <c r="C60" s="33"/>
      <c r="D60" s="34"/>
      <c r="E60" s="33"/>
    </row>
    <row r="61" spans="2:9" x14ac:dyDescent="0.25">
      <c r="B61" s="7" t="s">
        <v>0</v>
      </c>
      <c r="C61" s="2" t="s">
        <v>27</v>
      </c>
      <c r="D61" s="7" t="s">
        <v>27</v>
      </c>
      <c r="E61" s="26" t="s">
        <v>27</v>
      </c>
    </row>
    <row r="62" spans="2:9" x14ac:dyDescent="0.25">
      <c r="B62" s="7" t="s">
        <v>1</v>
      </c>
      <c r="C62" s="22">
        <v>1.5733333333333333</v>
      </c>
      <c r="D62" s="13">
        <v>3.6433333333333331</v>
      </c>
      <c r="E62" s="19" t="s">
        <v>28</v>
      </c>
    </row>
    <row r="63" spans="2:9" x14ac:dyDescent="0.25">
      <c r="B63" s="7" t="s">
        <v>2</v>
      </c>
      <c r="C63" s="22">
        <v>1.21</v>
      </c>
      <c r="D63" s="13">
        <v>3.6799999999999997</v>
      </c>
      <c r="E63" s="22" t="s">
        <v>30</v>
      </c>
    </row>
    <row r="64" spans="2:9" x14ac:dyDescent="0.25">
      <c r="B64" s="7" t="s">
        <v>3</v>
      </c>
      <c r="C64" s="22">
        <v>0.88</v>
      </c>
      <c r="D64" s="13">
        <v>2.3266666666666667</v>
      </c>
      <c r="E64" s="19" t="s">
        <v>29</v>
      </c>
    </row>
    <row r="65" spans="2:5" x14ac:dyDescent="0.25">
      <c r="B65" s="7" t="s">
        <v>4</v>
      </c>
      <c r="C65" s="22">
        <v>1.0766666666666664</v>
      </c>
      <c r="D65" s="13">
        <v>3.0466666666666669</v>
      </c>
      <c r="E65" s="19" t="s">
        <v>31</v>
      </c>
    </row>
    <row r="66" spans="2:5" x14ac:dyDescent="0.25">
      <c r="B66" s="7" t="s">
        <v>5</v>
      </c>
      <c r="C66" s="22">
        <v>1.5533333333333335</v>
      </c>
      <c r="D66" s="13">
        <v>3.83</v>
      </c>
      <c r="E66" s="23" t="s">
        <v>32</v>
      </c>
    </row>
    <row r="67" spans="2:5" x14ac:dyDescent="0.25">
      <c r="B67" s="7" t="s">
        <v>6</v>
      </c>
      <c r="C67" s="22">
        <v>0.89333333333333342</v>
      </c>
      <c r="D67" s="13">
        <v>2.686666666666667</v>
      </c>
      <c r="E67" s="22" t="s">
        <v>33</v>
      </c>
    </row>
    <row r="68" spans="2:5" x14ac:dyDescent="0.25">
      <c r="B68" s="7" t="s">
        <v>7</v>
      </c>
      <c r="C68" s="22">
        <v>2.58</v>
      </c>
      <c r="D68" s="13">
        <v>4.45</v>
      </c>
      <c r="E68" s="22" t="s">
        <v>34</v>
      </c>
    </row>
    <row r="69" spans="2:5" x14ac:dyDescent="0.25">
      <c r="B69" s="7" t="s">
        <v>8</v>
      </c>
      <c r="C69" s="22">
        <v>0.88</v>
      </c>
      <c r="D69" s="13">
        <v>2.8966666666666665</v>
      </c>
      <c r="E69" s="23" t="s">
        <v>35</v>
      </c>
    </row>
    <row r="70" spans="2:5" x14ac:dyDescent="0.25">
      <c r="B70" s="7" t="s">
        <v>9</v>
      </c>
      <c r="C70" s="22">
        <v>5.68</v>
      </c>
      <c r="D70" s="31">
        <v>6.4899999999999993</v>
      </c>
      <c r="E70" s="22" t="s">
        <v>36</v>
      </c>
    </row>
    <row r="71" spans="2:5" x14ac:dyDescent="0.25">
      <c r="B71" s="7" t="s">
        <v>10</v>
      </c>
      <c r="C71" s="22">
        <v>1.8066666666666666</v>
      </c>
      <c r="D71" s="13">
        <v>3.8466666666666662</v>
      </c>
      <c r="E71" s="23" t="s">
        <v>37</v>
      </c>
    </row>
    <row r="72" spans="2:5" x14ac:dyDescent="0.25">
      <c r="B72" s="7" t="s">
        <v>11</v>
      </c>
      <c r="C72" s="22">
        <v>1.46</v>
      </c>
      <c r="D72" s="13">
        <v>4.0866666666666669</v>
      </c>
      <c r="E72" s="23" t="s">
        <v>38</v>
      </c>
    </row>
    <row r="73" spans="2:5" x14ac:dyDescent="0.25">
      <c r="B73" s="7" t="s">
        <v>12</v>
      </c>
      <c r="C73" s="22">
        <v>1.1533333333333333</v>
      </c>
      <c r="D73" s="13">
        <v>3.64</v>
      </c>
      <c r="E73" s="22" t="s">
        <v>39</v>
      </c>
    </row>
    <row r="74" spans="2:5" x14ac:dyDescent="0.25">
      <c r="B74" s="7" t="s">
        <v>13</v>
      </c>
      <c r="C74" s="22">
        <v>1.4066666666666665</v>
      </c>
      <c r="D74" s="13">
        <v>4.3033333333333337</v>
      </c>
      <c r="E74" s="23" t="s">
        <v>40</v>
      </c>
    </row>
    <row r="75" spans="2:5" x14ac:dyDescent="0.25">
      <c r="B75" s="7" t="s">
        <v>14</v>
      </c>
      <c r="C75" s="22">
        <v>2.2599999999999998</v>
      </c>
      <c r="D75" s="13">
        <v>4.5533333333333337</v>
      </c>
      <c r="E75" s="23" t="s">
        <v>41</v>
      </c>
    </row>
    <row r="76" spans="2:5" x14ac:dyDescent="0.25">
      <c r="B76" s="7" t="s">
        <v>15</v>
      </c>
      <c r="C76" s="22">
        <v>2.1633333333333331</v>
      </c>
      <c r="D76" s="13">
        <v>3.4899999999999998</v>
      </c>
      <c r="E76" s="23" t="s">
        <v>42</v>
      </c>
    </row>
    <row r="77" spans="2:5" x14ac:dyDescent="0.25">
      <c r="B77" s="7" t="s">
        <v>16</v>
      </c>
      <c r="C77" s="22">
        <v>1.2033333333333334</v>
      </c>
      <c r="D77" s="13">
        <v>3.6233333333333331</v>
      </c>
      <c r="E77" s="23" t="s">
        <v>43</v>
      </c>
    </row>
    <row r="78" spans="2:5" x14ac:dyDescent="0.25">
      <c r="B78" s="7" t="s">
        <v>17</v>
      </c>
      <c r="C78" s="22">
        <v>2.02</v>
      </c>
      <c r="D78" s="13">
        <v>3.6433333333333331</v>
      </c>
      <c r="E78" s="23" t="s">
        <v>44</v>
      </c>
    </row>
    <row r="79" spans="2:5" x14ac:dyDescent="0.25">
      <c r="B79" s="7" t="s">
        <v>18</v>
      </c>
      <c r="C79" s="22">
        <v>1.1433333333333333</v>
      </c>
      <c r="D79" s="13">
        <v>4.5766666666666671</v>
      </c>
      <c r="E79" s="30" t="s">
        <v>45</v>
      </c>
    </row>
    <row r="80" spans="2:5" x14ac:dyDescent="0.25">
      <c r="B80" s="7" t="s">
        <v>19</v>
      </c>
      <c r="C80" s="22">
        <v>1.1766666666666665</v>
      </c>
      <c r="D80" s="13">
        <v>3.186666666666667</v>
      </c>
      <c r="E80" s="23" t="s">
        <v>46</v>
      </c>
    </row>
    <row r="81" spans="2:5" x14ac:dyDescent="0.25">
      <c r="B81" s="7" t="s">
        <v>20</v>
      </c>
      <c r="C81" s="22">
        <v>1.0899999999999999</v>
      </c>
      <c r="D81" s="13">
        <v>3.6066666666666669</v>
      </c>
      <c r="E81" s="19" t="s">
        <v>47</v>
      </c>
    </row>
    <row r="82" spans="2:5" x14ac:dyDescent="0.25">
      <c r="B82" s="7" t="s">
        <v>21</v>
      </c>
      <c r="C82" s="22">
        <v>1.1333333333333335</v>
      </c>
      <c r="D82" s="13">
        <v>2.8566666666666669</v>
      </c>
      <c r="E82" s="23" t="s">
        <v>48</v>
      </c>
    </row>
    <row r="83" spans="2:5" x14ac:dyDescent="0.25">
      <c r="B83" s="8" t="s">
        <v>22</v>
      </c>
      <c r="C83" s="29">
        <v>2.5833333333333335</v>
      </c>
      <c r="D83" s="14">
        <v>3.2899999999999996</v>
      </c>
      <c r="E83" s="25" t="s">
        <v>49</v>
      </c>
    </row>
  </sheetData>
  <mergeCells count="16">
    <mergeCell ref="B59:B60"/>
    <mergeCell ref="C59:C60"/>
    <mergeCell ref="D59:D60"/>
    <mergeCell ref="E59:E60"/>
    <mergeCell ref="B3:B4"/>
    <mergeCell ref="C3:C4"/>
    <mergeCell ref="D3:K3"/>
    <mergeCell ref="L3:L4"/>
    <mergeCell ref="B31:B32"/>
    <mergeCell ref="C31:C32"/>
    <mergeCell ref="D31:D32"/>
    <mergeCell ref="E31:E32"/>
    <mergeCell ref="F31:F32"/>
    <mergeCell ref="G31:G32"/>
    <mergeCell ref="H31:H32"/>
    <mergeCell ref="I31:I3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Sofía Vieto</dc:creator>
  <cp:lastModifiedBy>Efrain Escudero</cp:lastModifiedBy>
  <dcterms:created xsi:type="dcterms:W3CDTF">2020-06-04T03:14:53Z</dcterms:created>
  <dcterms:modified xsi:type="dcterms:W3CDTF">2022-10-12T01:00:18Z</dcterms:modified>
</cp:coreProperties>
</file>