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C:\Users\eugen\Desktop\Data Management\ClimateWaterDataWarehouse\datasets\Climate-Dataset\1.2_Global_Environmental_Indicators\Air and Climate\"/>
    </mc:Choice>
  </mc:AlternateContent>
  <xr:revisionPtr revIDLastSave="0" documentId="13_ncr:1_{F2ABB6F8-49CE-4718-88CC-C2C5F13773A1}"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 l="1"/>
  <c r="H11" i="1"/>
  <c r="G11" i="1"/>
  <c r="F11" i="1"/>
  <c r="E11" i="1"/>
  <c r="D11" i="1"/>
  <c r="C11" i="1"/>
  <c r="B11" i="1" l="1"/>
</calcChain>
</file>

<file path=xl/sharedStrings.xml><?xml version="1.0" encoding="utf-8"?>
<sst xmlns="http://schemas.openxmlformats.org/spreadsheetml/2006/main" count="302" uniqueCount="204">
  <si>
    <t>latest year available</t>
  </si>
  <si>
    <t>% change since 1990</t>
  </si>
  <si>
    <t>1000 tonnes</t>
  </si>
  <si>
    <t>%</t>
  </si>
  <si>
    <t xml:space="preserve">kg </t>
  </si>
  <si>
    <t>Albania</t>
  </si>
  <si>
    <t>Algeria</t>
  </si>
  <si>
    <t>Argentina</t>
  </si>
  <si>
    <t>Armenia</t>
  </si>
  <si>
    <t>Australia</t>
  </si>
  <si>
    <t>Austria</t>
  </si>
  <si>
    <t>Bahrain</t>
  </si>
  <si>
    <t>Barbados</t>
  </si>
  <si>
    <t>Belarus</t>
  </si>
  <si>
    <t>Belgium</t>
  </si>
  <si>
    <t>Belize</t>
  </si>
  <si>
    <t>Benin</t>
  </si>
  <si>
    <t>Bhutan</t>
  </si>
  <si>
    <t>Brazil</t>
  </si>
  <si>
    <t>Bulgaria</t>
  </si>
  <si>
    <t>Burkina Faso</t>
  </si>
  <si>
    <t>Burundi</t>
  </si>
  <si>
    <t>Cambodia</t>
  </si>
  <si>
    <t>Cameroon</t>
  </si>
  <si>
    <t>Central African Republic</t>
  </si>
  <si>
    <t>Chad</t>
  </si>
  <si>
    <t>Chile</t>
  </si>
  <si>
    <t>Colombia</t>
  </si>
  <si>
    <t>Comoros</t>
  </si>
  <si>
    <t>Congo</t>
  </si>
  <si>
    <t>Costa Rica</t>
  </si>
  <si>
    <t>Croatia</t>
  </si>
  <si>
    <t>Cuba</t>
  </si>
  <si>
    <t>Czech Republic</t>
  </si>
  <si>
    <t>Denmark</t>
  </si>
  <si>
    <t>Djibouti</t>
  </si>
  <si>
    <t>Dominica</t>
  </si>
  <si>
    <t>Dominican Republic</t>
  </si>
  <si>
    <t>Ecuador</t>
  </si>
  <si>
    <t>El Salvador</t>
  </si>
  <si>
    <t>Eritrea</t>
  </si>
  <si>
    <t>Estonia</t>
  </si>
  <si>
    <t>Ethiopia</t>
  </si>
  <si>
    <t>Fiji</t>
  </si>
  <si>
    <t>Finland</t>
  </si>
  <si>
    <t>France</t>
  </si>
  <si>
    <t>Gabon</t>
  </si>
  <si>
    <t>Gambia</t>
  </si>
  <si>
    <t>Germany</t>
  </si>
  <si>
    <t>Greece</t>
  </si>
  <si>
    <t>Guatemala</t>
  </si>
  <si>
    <t>Guinea</t>
  </si>
  <si>
    <t>Guinea-Bissau</t>
  </si>
  <si>
    <t>Guyana</t>
  </si>
  <si>
    <t>Haiti</t>
  </si>
  <si>
    <t>Honduras</t>
  </si>
  <si>
    <t>Hungary</t>
  </si>
  <si>
    <t>Iceland</t>
  </si>
  <si>
    <t>Indonesia</t>
  </si>
  <si>
    <t>Iran (Islamic Republic of)</t>
  </si>
  <si>
    <t>Ireland</t>
  </si>
  <si>
    <t>Israel</t>
  </si>
  <si>
    <t>Italy</t>
  </si>
  <si>
    <t>Jamaica</t>
  </si>
  <si>
    <t>Japan</t>
  </si>
  <si>
    <t>Jordan</t>
  </si>
  <si>
    <t>Kenya</t>
  </si>
  <si>
    <t>Kiribati</t>
  </si>
  <si>
    <t>Kyrgyzstan</t>
  </si>
  <si>
    <t>Latvia</t>
  </si>
  <si>
    <t>Lebanon</t>
  </si>
  <si>
    <t>Lithuania</t>
  </si>
  <si>
    <t>Luxembourg</t>
  </si>
  <si>
    <t>Madagascar</t>
  </si>
  <si>
    <t>Malawi</t>
  </si>
  <si>
    <t>Mali</t>
  </si>
  <si>
    <t>Malta</t>
  </si>
  <si>
    <t>Mauritania</t>
  </si>
  <si>
    <t>Mexico</t>
  </si>
  <si>
    <t>Monaco</t>
  </si>
  <si>
    <t>Mongolia</t>
  </si>
  <si>
    <t>Morocco</t>
  </si>
  <si>
    <t>Mozambique</t>
  </si>
  <si>
    <t>Namibia</t>
  </si>
  <si>
    <t>Netherlands</t>
  </si>
  <si>
    <t>New Zealand</t>
  </si>
  <si>
    <t>Nicaragua</t>
  </si>
  <si>
    <t>Nigeria</t>
  </si>
  <si>
    <t>Niue</t>
  </si>
  <si>
    <t>Norway</t>
  </si>
  <si>
    <t>Pakistan</t>
  </si>
  <si>
    <t>Paraguay</t>
  </si>
  <si>
    <t>Peru</t>
  </si>
  <si>
    <t>Philippines</t>
  </si>
  <si>
    <t>Poland</t>
  </si>
  <si>
    <t>Portugal</t>
  </si>
  <si>
    <t>Republic of Moldova</t>
  </si>
  <si>
    <t>Romania</t>
  </si>
  <si>
    <t>Russian Federation</t>
  </si>
  <si>
    <t>Rwanda</t>
  </si>
  <si>
    <t>Saint Lucia</t>
  </si>
  <si>
    <t>Samoa</t>
  </si>
  <si>
    <t>Sao Tome and Principe</t>
  </si>
  <si>
    <t>Senegal</t>
  </si>
  <si>
    <t>Seychelles</t>
  </si>
  <si>
    <t>Slovakia</t>
  </si>
  <si>
    <t>Slovenia</t>
  </si>
  <si>
    <t>Spain</t>
  </si>
  <si>
    <t>Sri Lanka</t>
  </si>
  <si>
    <t>Sudan</t>
  </si>
  <si>
    <t>Suriname</t>
  </si>
  <si>
    <t>Swaziland</t>
  </si>
  <si>
    <t>Sweden</t>
  </si>
  <si>
    <t>Switzerland</t>
  </si>
  <si>
    <t>Tajikistan</t>
  </si>
  <si>
    <t>Thailand</t>
  </si>
  <si>
    <t>Togo</t>
  </si>
  <si>
    <t>Tonga</t>
  </si>
  <si>
    <t>Trinidad and Tobago</t>
  </si>
  <si>
    <t>Tunisia</t>
  </si>
  <si>
    <t>Turkey</t>
  </si>
  <si>
    <t>Turkmenistan</t>
  </si>
  <si>
    <t>Tuvalu</t>
  </si>
  <si>
    <t>Uganda</t>
  </si>
  <si>
    <t>Ukraine</t>
  </si>
  <si>
    <t>United Arab Emirates</t>
  </si>
  <si>
    <t>Uruguay</t>
  </si>
  <si>
    <t>Uzbekistan</t>
  </si>
  <si>
    <t>Vanuatu</t>
  </si>
  <si>
    <t>Viet Nam</t>
  </si>
  <si>
    <t>Yemen</t>
  </si>
  <si>
    <t>Zambia</t>
  </si>
  <si>
    <t>Zimbabwe</t>
  </si>
  <si>
    <t>Sources:</t>
  </si>
  <si>
    <t>Footnotes:</t>
  </si>
  <si>
    <t>Definitions &amp; Technical notes:</t>
  </si>
  <si>
    <t xml:space="preserve">Data Quality: </t>
  </si>
  <si>
    <t>...</t>
  </si>
  <si>
    <t>Environmental Indicators: Air Pollution</t>
  </si>
  <si>
    <t>Country</t>
  </si>
  <si>
    <t>Choose a country from the following drop-down list:</t>
  </si>
  <si>
    <t>website: http://unstats.un.org/unsd/ENVIRONMENT/qindicators.htm</t>
  </si>
  <si>
    <t>Georgia</t>
  </si>
  <si>
    <t>Kazakhstan</t>
  </si>
  <si>
    <t>Niger</t>
  </si>
  <si>
    <t>San Marino</t>
  </si>
  <si>
    <t>Venezuela (Bolivarian Republic of)</t>
  </si>
  <si>
    <t>…</t>
  </si>
  <si>
    <r>
      <t>NO</t>
    </r>
    <r>
      <rPr>
        <b/>
        <vertAlign val="subscript"/>
        <sz val="8"/>
        <rFont val="Arial"/>
        <family val="2"/>
      </rPr>
      <t>x</t>
    </r>
    <r>
      <rPr>
        <b/>
        <sz val="8"/>
        <rFont val="Arial"/>
        <family val="2"/>
      </rPr>
      <t xml:space="preserve"> emissions</t>
    </r>
  </si>
  <si>
    <r>
      <t>NO</t>
    </r>
    <r>
      <rPr>
        <b/>
        <vertAlign val="subscript"/>
        <sz val="8"/>
        <rFont val="Arial"/>
        <family val="2"/>
      </rPr>
      <t>x</t>
    </r>
    <r>
      <rPr>
        <b/>
        <sz val="8"/>
        <rFont val="Arial"/>
        <family val="2"/>
      </rPr>
      <t xml:space="preserve"> emissions per capita</t>
    </r>
  </si>
  <si>
    <r>
      <t>Data on emissions of NO</t>
    </r>
    <r>
      <rPr>
        <vertAlign val="subscript"/>
        <sz val="8"/>
        <rFont val="Arial"/>
        <family val="2"/>
      </rPr>
      <t>x</t>
    </r>
    <r>
      <rPr>
        <sz val="8"/>
        <rFont val="Arial"/>
        <family val="2"/>
      </rPr>
      <t xml:space="preserve"> are usually estimated according to international methodologies on the basis of national statistics on energy, industrial and agricultural production, waste management and land use, etc. </t>
    </r>
  </si>
  <si>
    <r>
      <t>The main source for NO</t>
    </r>
    <r>
      <rPr>
        <vertAlign val="subscript"/>
        <sz val="8"/>
        <rFont val="Arial"/>
        <family val="2"/>
      </rPr>
      <t>x</t>
    </r>
    <r>
      <rPr>
        <sz val="8"/>
        <rFont val="Arial"/>
        <family val="2"/>
      </rPr>
      <t xml:space="preserve"> is burning of fuels, particularly petroleum products. In some countries agriculture and burning of savannas is also an important contributor, but estimating these emissions is more difficult and often data are not available. </t>
    </r>
  </si>
  <si>
    <r>
      <t>Although standardised methods for calculating NO</t>
    </r>
    <r>
      <rPr>
        <vertAlign val="subscript"/>
        <sz val="8"/>
        <rFont val="Arial"/>
        <family val="2"/>
      </rPr>
      <t>x</t>
    </r>
    <r>
      <rPr>
        <sz val="8"/>
        <rFont val="Arial"/>
        <family val="2"/>
      </rPr>
      <t xml:space="preserve"> emissions have been available for many years, calculating emissions of NO</t>
    </r>
    <r>
      <rPr>
        <vertAlign val="subscript"/>
        <sz val="8"/>
        <rFont val="Arial"/>
        <family val="2"/>
      </rPr>
      <t>x</t>
    </r>
    <r>
      <rPr>
        <sz val="8"/>
        <rFont val="Arial"/>
        <family val="2"/>
      </rPr>
      <t xml:space="preserve"> is more difficult than for SO</t>
    </r>
    <r>
      <rPr>
        <vertAlign val="subscript"/>
        <sz val="8"/>
        <rFont val="Arial"/>
        <family val="2"/>
      </rPr>
      <t>2</t>
    </r>
    <r>
      <rPr>
        <sz val="8"/>
        <rFont val="Arial"/>
        <family val="2"/>
      </rPr>
      <t>, as many more parameters need to be taken into account. Therefore the quality of data on NO</t>
    </r>
    <r>
      <rPr>
        <vertAlign val="subscript"/>
        <sz val="8"/>
        <rFont val="Arial"/>
        <family val="2"/>
      </rPr>
      <t>x</t>
    </r>
    <r>
      <rPr>
        <sz val="8"/>
        <rFont val="Arial"/>
        <family val="2"/>
      </rPr>
      <t xml:space="preserve"> emissions is considered to be only fair.</t>
    </r>
  </si>
  <si>
    <r>
      <t>Total NO</t>
    </r>
    <r>
      <rPr>
        <b/>
        <vertAlign val="subscript"/>
        <sz val="13"/>
        <rFont val="Arial"/>
        <family val="2"/>
      </rPr>
      <t>x</t>
    </r>
    <r>
      <rPr>
        <b/>
        <sz val="13"/>
        <rFont val="Arial"/>
        <family val="2"/>
      </rPr>
      <t xml:space="preserve"> Emissions </t>
    </r>
  </si>
  <si>
    <r>
      <t>NO</t>
    </r>
    <r>
      <rPr>
        <b/>
        <vertAlign val="subscript"/>
        <sz val="8"/>
        <rFont val="Arial"/>
        <family val="2"/>
      </rPr>
      <t>x</t>
    </r>
    <r>
      <rPr>
        <b/>
        <sz val="8"/>
        <rFont val="Arial"/>
        <family val="2"/>
      </rPr>
      <t xml:space="preserve"> emissions per capita</t>
    </r>
    <r>
      <rPr>
        <sz val="8"/>
        <rFont val="Arial"/>
        <family val="2"/>
      </rPr>
      <t xml:space="preserve"> is calculated by UNSD.</t>
    </r>
  </si>
  <si>
    <t>Afghanistan</t>
  </si>
  <si>
    <t>Angola</t>
  </si>
  <si>
    <t>Antigua and Barbuda</t>
  </si>
  <si>
    <t>Azerbaijan</t>
  </si>
  <si>
    <t>Bangladesh</t>
  </si>
  <si>
    <t>Bolivia (Plurinational State of)</t>
  </si>
  <si>
    <t>Bosnia and Herzegovina</t>
  </si>
  <si>
    <t>Cabo Verde</t>
  </si>
  <si>
    <t>Cyprus</t>
  </si>
  <si>
    <t>Democratic People's Republic of Korea</t>
  </si>
  <si>
    <t>Democratic Republic of the Congo</t>
  </si>
  <si>
    <t>Ghana</t>
  </si>
  <si>
    <t>Kuwait</t>
  </si>
  <si>
    <t>Lao People's Democratic Republic</t>
  </si>
  <si>
    <t>Liberia</t>
  </si>
  <si>
    <t>Mauritius</t>
  </si>
  <si>
    <t>Micronesia (Federated States of)</t>
  </si>
  <si>
    <t>Montenegro</t>
  </si>
  <si>
    <t>Myanmar</t>
  </si>
  <si>
    <t>Oman</t>
  </si>
  <si>
    <t>Qatar</t>
  </si>
  <si>
    <t>Saint Vincent and the Grenadines</t>
  </si>
  <si>
    <t>Serbia</t>
  </si>
  <si>
    <t>The former Yugoslav Republic of Macedonia</t>
  </si>
  <si>
    <t>Timor-Leste</t>
  </si>
  <si>
    <t>United Kingdom of Great Britain and Northern Ireland</t>
  </si>
  <si>
    <t>United Republic of Tanzania</t>
  </si>
  <si>
    <t>United States of America</t>
  </si>
  <si>
    <t>1..89</t>
  </si>
  <si>
    <t>Côte d'Ivoire</t>
  </si>
  <si>
    <t>Andorra: Emissions due to transport, other fuel combustion, and other sources.</t>
  </si>
  <si>
    <r>
      <t>Hungary: 1990 figure does not include NO</t>
    </r>
    <r>
      <rPr>
        <vertAlign val="subscript"/>
        <sz val="8"/>
        <rFont val="Arial"/>
        <family val="2"/>
      </rPr>
      <t>x</t>
    </r>
    <r>
      <rPr>
        <sz val="8"/>
        <rFont val="Arial"/>
        <family val="2"/>
      </rPr>
      <t xml:space="preserve"> from energy sector, which constitutes large share of total emissions. The percentage change is calculated based on 1991 data. </t>
    </r>
  </si>
  <si>
    <t>Niue: 1994 figure is considered as an uncharacteristically high in terms of GHG emissions.  It was mainly influenced by large-scale extension of Niue's international airport runway, and the major construction and sealing of roads (230 km). The high per capita figure is also due to a very small population base.</t>
  </si>
  <si>
    <t>Saint Vincent and the Grenadines: The high per capita figure is due to large emissions from fertilizer and burning and a small population base.</t>
  </si>
  <si>
    <r>
      <t>Zambia: The main source of NO</t>
    </r>
    <r>
      <rPr>
        <vertAlign val="subscript"/>
        <sz val="8"/>
        <rFont val="Arial"/>
        <family val="2"/>
      </rPr>
      <t>x</t>
    </r>
    <r>
      <rPr>
        <sz val="8"/>
        <rFont val="Arial"/>
        <family val="2"/>
      </rPr>
      <t xml:space="preserve"> emissions was residential/commercial building sector and the primary source of heating in households are firewood, charcoal and coal.  Combustion of these fuels are known to emit NO</t>
    </r>
    <r>
      <rPr>
        <vertAlign val="subscript"/>
        <sz val="8"/>
        <rFont val="Arial"/>
        <family val="2"/>
      </rPr>
      <t>x</t>
    </r>
    <r>
      <rPr>
        <sz val="8"/>
        <rFont val="Arial"/>
        <family val="2"/>
      </rPr>
      <t>.</t>
    </r>
  </si>
  <si>
    <t>… denotes no data available.</t>
  </si>
  <si>
    <t>Panama*</t>
  </si>
  <si>
    <t>UN Framework Convention on Climate Change (UNFCCC) Secretariat.</t>
  </si>
  <si>
    <r>
      <rPr>
        <sz val="8"/>
        <rFont val="Arial"/>
        <family val="2"/>
      </rPr>
      <t xml:space="preserve">Available at: </t>
    </r>
    <r>
      <rPr>
        <u/>
        <sz val="8"/>
        <color theme="10"/>
        <rFont val="Arial"/>
        <family val="2"/>
      </rPr>
      <t>http://unfccc.int</t>
    </r>
  </si>
  <si>
    <t xml:space="preserve">United Nations, Department of Economic and Social Affairs, Population Division, World Population Prospects: The 2015 Revision, New York, 2015. </t>
  </si>
  <si>
    <r>
      <t>Last update:</t>
    </r>
    <r>
      <rPr>
        <sz val="9"/>
        <rFont val="Arial"/>
        <family val="2"/>
      </rPr>
      <t xml:space="preserve"> November 2015</t>
    </r>
  </si>
  <si>
    <t>Lesotho*</t>
  </si>
  <si>
    <r>
      <t xml:space="preserve">UNSD/UNEP Questionnaire 2004 on Environment Statistics, Air section, marked with " </t>
    </r>
    <r>
      <rPr>
        <vertAlign val="subscript"/>
        <sz val="24"/>
        <rFont val="Arial"/>
        <family val="2"/>
      </rPr>
      <t xml:space="preserve">* </t>
    </r>
    <r>
      <rPr>
        <sz val="8"/>
        <rFont val="Arial"/>
        <family val="2"/>
      </rPr>
      <t>".</t>
    </r>
  </si>
  <si>
    <r>
      <rPr>
        <sz val="8"/>
        <rFont val="Arial"/>
        <family val="2"/>
      </rPr>
      <t xml:space="preserve">See:  </t>
    </r>
    <r>
      <rPr>
        <u/>
        <sz val="8"/>
        <color theme="10"/>
        <rFont val="Arial"/>
        <family val="2"/>
      </rPr>
      <t>http://www.ipcc-nggip.iges.or.jp/public/gl/invs1.html</t>
    </r>
    <r>
      <rPr>
        <sz val="8"/>
        <rFont val="Arial"/>
        <family val="2"/>
      </rPr>
      <t xml:space="preserve"> .</t>
    </r>
  </si>
  <si>
    <t>The most widely used methodologies are the 1996 Guidelines of the Intergovernmental Panel for Climate Change (IPCC) which is the basis for reporting to the UNFCCC.</t>
  </si>
  <si>
    <r>
      <rPr>
        <sz val="8"/>
        <rFont val="Arial"/>
        <family val="2"/>
      </rPr>
      <t xml:space="preserve">The latest revision is available at:  </t>
    </r>
    <r>
      <rPr>
        <u/>
        <sz val="8"/>
        <color theme="10"/>
        <rFont val="Arial"/>
        <family val="2"/>
      </rPr>
      <t>http://www.ipcc-nggip.iges.or.jp/public/2006gl/index.htm</t>
    </r>
    <r>
      <rPr>
        <sz val="8"/>
        <rFont val="Arial"/>
        <family val="2"/>
      </rPr>
      <t xml:space="preserve"> .</t>
    </r>
  </si>
  <si>
    <t>United Republic of Tanzania: The big increase in NOx emissions may be caused by a large increase of fire-cured tobacco. In the year 1990/91, a positive change of 112% was recorded for fire-cured tobacco.  Tobacco growing in Tanzania impacts NOx emissions in following ways: (1) farming practice of "slash and burn" to prepare the growing area, and (2) curing of tobacco with biomass as fuel.</t>
  </si>
  <si>
    <t xml:space="preserve">The latest revision and update of this guideline is 2006 IPCC Guidelines for National Greenhouse Gas Inventories.  In earlier years the guidelines produced for the UNECE Convention on Long Range Transboundary Air Pollution were widely used in Europe, and are still used in some countries.  </t>
  </si>
  <si>
    <t>Andorra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</si>
</sst>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 ##0.00"/>
    <numFmt numFmtId="166" formatCode="#\ ###\ ##0.0"/>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i/>
      <u/>
      <sz val="8"/>
      <name val="Arial"/>
      <family val="2"/>
    </font>
    <font>
      <sz val="8"/>
      <name val="Arial"/>
      <family val="2"/>
    </font>
    <font>
      <b/>
      <sz val="9"/>
      <name val="Arial"/>
      <family val="2"/>
    </font>
    <font>
      <b/>
      <sz val="8"/>
      <name val="Arial"/>
      <family val="2"/>
    </font>
    <font>
      <sz val="8"/>
      <name val="Arial"/>
      <family val="2"/>
    </font>
    <font>
      <i/>
      <sz val="7"/>
      <name val="Arial"/>
      <family val="2"/>
    </font>
    <font>
      <i/>
      <sz val="8"/>
      <name val="Arial"/>
      <family val="2"/>
    </font>
    <font>
      <sz val="10"/>
      <name val="Arial"/>
      <family val="2"/>
    </font>
    <font>
      <b/>
      <i/>
      <u/>
      <sz val="9"/>
      <name val="Arial"/>
      <family val="2"/>
    </font>
    <font>
      <b/>
      <u/>
      <sz val="9"/>
      <name val="Arial"/>
      <family val="2"/>
    </font>
    <font>
      <b/>
      <i/>
      <sz val="9"/>
      <name val="Arial"/>
      <family val="2"/>
    </font>
    <font>
      <i/>
      <vertAlign val="superscript"/>
      <sz val="8"/>
      <name val="Arial"/>
      <family val="2"/>
    </font>
    <font>
      <vertAlign val="subscript"/>
      <sz val="8"/>
      <name val="Arial"/>
      <family val="2"/>
    </font>
    <font>
      <sz val="10"/>
      <name val="Arial"/>
      <family val="2"/>
    </font>
    <font>
      <b/>
      <sz val="15"/>
      <name val="Arial"/>
      <family val="2"/>
    </font>
    <font>
      <b/>
      <sz val="13"/>
      <name val="Arial"/>
      <family val="2"/>
    </font>
    <font>
      <b/>
      <sz val="8"/>
      <color indexed="8"/>
      <name val="Arial"/>
      <family val="2"/>
    </font>
    <font>
      <sz val="10"/>
      <color indexed="8"/>
      <name val="Arial"/>
      <family val="2"/>
    </font>
    <font>
      <i/>
      <sz val="12"/>
      <name val="Arial"/>
      <family val="2"/>
    </font>
    <font>
      <b/>
      <sz val="10"/>
      <color indexed="12"/>
      <name val="Arial"/>
      <family val="2"/>
    </font>
    <font>
      <i/>
      <sz val="8"/>
      <color indexed="55"/>
      <name val="Arial"/>
      <family val="2"/>
    </font>
    <font>
      <i/>
      <sz val="9"/>
      <name val="Arial"/>
      <family val="2"/>
    </font>
    <font>
      <sz val="9"/>
      <name val="Arial"/>
      <family val="2"/>
    </font>
    <font>
      <i/>
      <vertAlign val="superscript"/>
      <sz val="10"/>
      <name val="Arial"/>
      <family val="2"/>
    </font>
    <font>
      <b/>
      <vertAlign val="subscript"/>
      <sz val="13"/>
      <name val="Arial"/>
      <family val="2"/>
    </font>
    <font>
      <b/>
      <vertAlign val="subscript"/>
      <sz val="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u/>
      <sz val="10"/>
      <color theme="10"/>
      <name val="Arial"/>
      <family val="2"/>
    </font>
    <font>
      <u/>
      <sz val="8"/>
      <color theme="10"/>
      <name val="Arial"/>
      <family val="2"/>
    </font>
    <font>
      <vertAlign val="subscript"/>
      <sz val="24"/>
      <name val="Arial"/>
      <family val="2"/>
    </font>
  </fonts>
  <fills count="38">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8">
    <xf numFmtId="0" fontId="0" fillId="0" borderId="0"/>
    <xf numFmtId="0" fontId="23" fillId="0" borderId="0"/>
    <xf numFmtId="0" fontId="32" fillId="0" borderId="0" applyNumberFormat="0" applyFill="0" applyBorder="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0" fontId="36" fillId="7" borderId="0" applyNumberFormat="0" applyBorder="0" applyAlignment="0" applyProtection="0"/>
    <xf numFmtId="0" fontId="37" fillId="8" borderId="0" applyNumberFormat="0" applyBorder="0" applyAlignment="0" applyProtection="0"/>
    <xf numFmtId="0" fontId="38" fillId="9" borderId="0" applyNumberFormat="0" applyBorder="0" applyAlignment="0" applyProtection="0"/>
    <xf numFmtId="0" fontId="39" fillId="10" borderId="15" applyNumberFormat="0" applyAlignment="0" applyProtection="0"/>
    <xf numFmtId="0" fontId="40" fillId="11" borderId="16" applyNumberFormat="0" applyAlignment="0" applyProtection="0"/>
    <xf numFmtId="0" fontId="41" fillId="11" borderId="15" applyNumberFormat="0" applyAlignment="0" applyProtection="0"/>
    <xf numFmtId="0" fontId="42" fillId="0" borderId="17" applyNumberFormat="0" applyFill="0" applyAlignment="0" applyProtection="0"/>
    <xf numFmtId="0" fontId="43" fillId="12" borderId="18"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20" applyNumberFormat="0" applyFill="0" applyAlignment="0" applyProtection="0"/>
    <xf numFmtId="0" fontId="47"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47" fillId="17" borderId="0" applyNumberFormat="0" applyBorder="0" applyAlignment="0" applyProtection="0"/>
    <xf numFmtId="0" fontId="47"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47" fillId="25" borderId="0" applyNumberFormat="0" applyBorder="0" applyAlignment="0" applyProtection="0"/>
    <xf numFmtId="0" fontId="47"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47" fillId="29" borderId="0" applyNumberFormat="0" applyBorder="0" applyAlignment="0" applyProtection="0"/>
    <xf numFmtId="0" fontId="47"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47" fillId="33" borderId="0" applyNumberFormat="0" applyBorder="0" applyAlignment="0" applyProtection="0"/>
    <xf numFmtId="0" fontId="47"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47" fillId="37" borderId="0" applyNumberFormat="0" applyBorder="0" applyAlignment="0" applyProtection="0"/>
    <xf numFmtId="0" fontId="3" fillId="13" borderId="19" applyNumberFormat="0" applyFont="0" applyAlignment="0" applyProtection="0"/>
    <xf numFmtId="0" fontId="48" fillId="0" borderId="0"/>
    <xf numFmtId="0" fontId="2" fillId="0" borderId="0"/>
    <xf numFmtId="0" fontId="4" fillId="0" borderId="0"/>
    <xf numFmtId="0" fontId="2" fillId="0" borderId="0"/>
    <xf numFmtId="0" fontId="4" fillId="0" borderId="0"/>
    <xf numFmtId="0" fontId="4" fillId="0" borderId="0"/>
    <xf numFmtId="0" fontId="2" fillId="13" borderId="19"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19" applyNumberFormat="0" applyFont="0" applyAlignment="0" applyProtection="0"/>
    <xf numFmtId="0" fontId="48" fillId="0" borderId="0"/>
    <xf numFmtId="0" fontId="49"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13" borderId="19" applyNumberFormat="0" applyFont="0" applyAlignment="0" applyProtection="0"/>
  </cellStyleXfs>
  <cellXfs count="107">
    <xf numFmtId="0" fontId="0" fillId="0" borderId="0" xfId="0"/>
    <xf numFmtId="0" fontId="20" fillId="2" borderId="0" xfId="0" applyFont="1" applyFill="1" applyAlignment="1" applyProtection="1">
      <alignment horizontal="left"/>
      <protection locked="0"/>
    </xf>
    <xf numFmtId="0" fontId="22" fillId="3" borderId="0" xfId="1" applyFont="1" applyFill="1" applyAlignment="1" applyProtection="1">
      <alignment horizontal="left" vertical="center"/>
      <protection locked="0"/>
    </xf>
    <xf numFmtId="0" fontId="24" fillId="2" borderId="0" xfId="0" applyFont="1" applyFill="1" applyAlignment="1" applyProtection="1">
      <alignment horizontal="right"/>
      <protection locked="0"/>
    </xf>
    <xf numFmtId="0" fontId="25" fillId="2" borderId="0" xfId="0" applyFont="1" applyFill="1" applyProtection="1">
      <protection locked="0"/>
    </xf>
    <xf numFmtId="0" fontId="0" fillId="2" borderId="0" xfId="0" applyFill="1" applyProtection="1">
      <protection locked="0"/>
    </xf>
    <xf numFmtId="165" fontId="0" fillId="2" borderId="0" xfId="0" applyNumberFormat="1" applyFill="1" applyAlignment="1" applyProtection="1">
      <alignment horizontal="right"/>
      <protection locked="0"/>
    </xf>
    <xf numFmtId="164" fontId="0" fillId="2" borderId="0" xfId="0" applyNumberFormat="1" applyFill="1" applyAlignment="1" applyProtection="1">
      <alignment horizontal="right"/>
      <protection locked="0"/>
    </xf>
    <xf numFmtId="0" fontId="0" fillId="0" borderId="0" xfId="0" applyProtection="1">
      <protection locked="0"/>
    </xf>
    <xf numFmtId="0" fontId="5" fillId="2" borderId="0" xfId="0" applyFont="1" applyFill="1" applyProtection="1">
      <protection locked="0"/>
    </xf>
    <xf numFmtId="0" fontId="21" fillId="2" borderId="0" xfId="0" applyFont="1" applyFill="1" applyProtection="1">
      <protection locked="0"/>
    </xf>
    <xf numFmtId="0" fontId="0" fillId="2" borderId="0" xfId="0" applyFill="1" applyAlignment="1" applyProtection="1">
      <alignment horizontal="center"/>
      <protection locked="0"/>
    </xf>
    <xf numFmtId="0" fontId="6" fillId="2" borderId="0" xfId="0" applyFont="1" applyFill="1" applyAlignment="1" applyProtection="1">
      <alignment wrapText="1"/>
      <protection locked="0"/>
    </xf>
    <xf numFmtId="0" fontId="0" fillId="2" borderId="0" xfId="0" applyFill="1" applyAlignment="1" applyProtection="1">
      <alignment wrapText="1"/>
      <protection locked="0"/>
    </xf>
    <xf numFmtId="165" fontId="0" fillId="2" borderId="0" xfId="0" applyNumberFormat="1" applyFill="1" applyAlignment="1" applyProtection="1">
      <alignment wrapText="1"/>
      <protection locked="0"/>
    </xf>
    <xf numFmtId="165" fontId="0" fillId="0" borderId="0" xfId="0" applyNumberFormat="1" applyAlignment="1" applyProtection="1">
      <alignment horizontal="right"/>
      <protection locked="0"/>
    </xf>
    <xf numFmtId="164" fontId="0" fillId="0" borderId="0" xfId="0" applyNumberFormat="1" applyAlignment="1" applyProtection="1">
      <alignment horizontal="right"/>
      <protection locked="0"/>
    </xf>
    <xf numFmtId="0" fontId="7" fillId="0" borderId="0" xfId="0" applyFont="1" applyAlignment="1" applyProtection="1">
      <alignment horizontal="right"/>
      <protection locked="0"/>
    </xf>
    <xf numFmtId="165" fontId="4" fillId="0" borderId="0" xfId="0" applyNumberFormat="1" applyFont="1" applyAlignment="1" applyProtection="1">
      <alignment horizontal="right"/>
      <protection locked="0"/>
    </xf>
    <xf numFmtId="0" fontId="4" fillId="0" borderId="0" xfId="0" applyFont="1" applyAlignment="1" applyProtection="1">
      <alignment horizontal="left"/>
      <protection locked="0"/>
    </xf>
    <xf numFmtId="164" fontId="4" fillId="0" borderId="0" xfId="0" applyNumberFormat="1" applyFont="1" applyAlignment="1" applyProtection="1">
      <alignment horizontal="right"/>
      <protection locked="0"/>
    </xf>
    <xf numFmtId="0" fontId="4" fillId="0" borderId="0" xfId="0" applyFont="1" applyProtection="1">
      <protection locked="0"/>
    </xf>
    <xf numFmtId="0" fontId="0" fillId="3" borderId="0" xfId="0" applyFill="1" applyProtection="1">
      <protection locked="0"/>
    </xf>
    <xf numFmtId="0" fontId="11" fillId="3" borderId="0" xfId="0" applyFont="1" applyFill="1" applyAlignment="1" applyProtection="1">
      <alignment horizontal="right" vertical="center" wrapText="1"/>
      <protection locked="0"/>
    </xf>
    <xf numFmtId="165" fontId="9" fillId="3" borderId="0" xfId="0" applyNumberFormat="1" applyFont="1" applyFill="1" applyAlignment="1" applyProtection="1">
      <alignment horizontal="right" vertical="center" wrapText="1"/>
      <protection locked="0"/>
    </xf>
    <xf numFmtId="0" fontId="9" fillId="3" borderId="0" xfId="0" applyFont="1" applyFill="1" applyAlignment="1" applyProtection="1">
      <alignment horizontal="right" vertical="center" wrapText="1"/>
      <protection locked="0"/>
    </xf>
    <xf numFmtId="164" fontId="9" fillId="3" borderId="0" xfId="0" applyNumberFormat="1" applyFont="1" applyFill="1" applyAlignment="1" applyProtection="1">
      <alignment horizontal="right" vertical="center" wrapText="1"/>
      <protection locked="0"/>
    </xf>
    <xf numFmtId="0" fontId="13" fillId="3" borderId="0" xfId="0" applyFont="1" applyFill="1" applyAlignment="1" applyProtection="1">
      <alignment horizontal="right" wrapText="1"/>
      <protection locked="0"/>
    </xf>
    <xf numFmtId="0" fontId="0" fillId="4" borderId="0" xfId="0" applyFill="1" applyProtection="1">
      <protection locked="0"/>
    </xf>
    <xf numFmtId="0" fontId="8" fillId="4" borderId="0" xfId="0" applyFont="1" applyFill="1" applyAlignment="1" applyProtection="1">
      <alignment horizontal="center" vertical="center"/>
      <protection locked="0"/>
    </xf>
    <xf numFmtId="0" fontId="10" fillId="4" borderId="0" xfId="0" applyFont="1" applyFill="1" applyAlignment="1" applyProtection="1">
      <alignment horizontal="center" vertical="center" wrapText="1"/>
      <protection locked="0"/>
    </xf>
    <xf numFmtId="165" fontId="11" fillId="4" borderId="0" xfId="0" applyNumberFormat="1" applyFont="1" applyFill="1" applyAlignment="1" applyProtection="1">
      <alignment horizontal="right" vertical="center" wrapText="1"/>
      <protection locked="0"/>
    </xf>
    <xf numFmtId="0" fontId="12" fillId="4" borderId="0" xfId="0" applyFont="1" applyFill="1" applyAlignment="1" applyProtection="1">
      <alignment horizontal="right" vertical="center" wrapText="1"/>
      <protection locked="0"/>
    </xf>
    <xf numFmtId="164" fontId="12" fillId="4" borderId="0" xfId="0" applyNumberFormat="1" applyFont="1" applyFill="1" applyAlignment="1" applyProtection="1">
      <alignment horizontal="right" vertical="center" wrapText="1"/>
      <protection locked="0"/>
    </xf>
    <xf numFmtId="0" fontId="13" fillId="4" borderId="0" xfId="0" applyFont="1" applyFill="1" applyAlignment="1" applyProtection="1">
      <alignment horizontal="right" wrapText="1"/>
      <protection locked="0"/>
    </xf>
    <xf numFmtId="0" fontId="13" fillId="4" borderId="0" xfId="0" applyFont="1" applyFill="1" applyProtection="1">
      <protection locked="0"/>
    </xf>
    <xf numFmtId="0" fontId="0" fillId="5" borderId="0" xfId="0" applyFill="1" applyProtection="1">
      <protection locked="0"/>
    </xf>
    <xf numFmtId="0" fontId="10" fillId="5" borderId="0" xfId="0" applyFont="1" applyFill="1" applyProtection="1">
      <protection locked="0"/>
    </xf>
    <xf numFmtId="165" fontId="10" fillId="5" borderId="0" xfId="0" applyNumberFormat="1" applyFont="1" applyFill="1" applyAlignment="1" applyProtection="1">
      <alignment horizontal="right"/>
      <protection locked="0"/>
    </xf>
    <xf numFmtId="164" fontId="10" fillId="5" borderId="0" xfId="0" applyNumberFormat="1" applyFont="1" applyFill="1" applyAlignment="1" applyProtection="1">
      <alignment horizontal="right"/>
      <protection locked="0"/>
    </xf>
    <xf numFmtId="0" fontId="13" fillId="5" borderId="0" xfId="0" applyFont="1" applyFill="1" applyProtection="1">
      <protection locked="0"/>
    </xf>
    <xf numFmtId="0" fontId="17" fillId="5" borderId="0" xfId="0" applyFont="1" applyFill="1" applyAlignment="1" applyProtection="1">
      <alignment horizontal="left"/>
      <protection locked="0"/>
    </xf>
    <xf numFmtId="0" fontId="10" fillId="0" borderId="0" xfId="0" applyFont="1" applyProtection="1">
      <protection locked="0"/>
    </xf>
    <xf numFmtId="165" fontId="10" fillId="0" borderId="0" xfId="0" applyNumberFormat="1" applyFont="1" applyAlignment="1" applyProtection="1">
      <alignment horizontal="right"/>
      <protection locked="0"/>
    </xf>
    <xf numFmtId="164" fontId="10" fillId="0" borderId="0" xfId="0" applyNumberFormat="1" applyFont="1" applyAlignment="1" applyProtection="1">
      <alignment horizontal="right"/>
      <protection locked="0"/>
    </xf>
    <xf numFmtId="0" fontId="13" fillId="0" borderId="0" xfId="0" applyFont="1" applyProtection="1">
      <protection locked="0"/>
    </xf>
    <xf numFmtId="0" fontId="19" fillId="0" borderId="0" xfId="0" applyFont="1" applyProtection="1">
      <protection locked="0"/>
    </xf>
    <xf numFmtId="0" fontId="10" fillId="4" borderId="0" xfId="0" applyFont="1" applyFill="1" applyProtection="1">
      <protection locked="0"/>
    </xf>
    <xf numFmtId="165" fontId="10" fillId="4" borderId="0" xfId="0" applyNumberFormat="1" applyFont="1" applyFill="1" applyAlignment="1" applyProtection="1">
      <alignment horizontal="right"/>
      <protection locked="0"/>
    </xf>
    <xf numFmtId="164" fontId="10" fillId="4" borderId="0" xfId="0" applyNumberFormat="1" applyFont="1" applyFill="1" applyAlignment="1" applyProtection="1">
      <alignment horizontal="right"/>
      <protection locked="0"/>
    </xf>
    <xf numFmtId="0" fontId="14" fillId="0" borderId="0" xfId="0" applyFont="1" applyProtection="1">
      <protection locked="0"/>
    </xf>
    <xf numFmtId="165" fontId="0" fillId="0" borderId="0" xfId="0" applyNumberFormat="1" applyProtection="1">
      <protection locked="0"/>
    </xf>
    <xf numFmtId="49" fontId="7" fillId="0" borderId="0" xfId="0" applyNumberFormat="1" applyFont="1" applyAlignment="1" applyProtection="1">
      <alignment wrapText="1"/>
      <protection locked="0"/>
    </xf>
    <xf numFmtId="0" fontId="7" fillId="0" borderId="0" xfId="0" applyFont="1" applyAlignment="1" applyProtection="1">
      <alignment wrapText="1"/>
      <protection locked="0"/>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14" fillId="0" borderId="0" xfId="0" applyFont="1" applyAlignment="1" applyProtection="1">
      <alignment horizontal="left" wrapText="1"/>
      <protection locked="0"/>
    </xf>
    <xf numFmtId="165" fontId="7" fillId="0" borderId="0" xfId="0" applyNumberFormat="1" applyFont="1" applyAlignment="1" applyProtection="1">
      <alignment wrapText="1"/>
      <protection locked="0"/>
    </xf>
    <xf numFmtId="0" fontId="16" fillId="0" borderId="0" xfId="0" applyFont="1" applyAlignment="1" applyProtection="1">
      <alignment wrapText="1"/>
      <protection locked="0"/>
    </xf>
    <xf numFmtId="0" fontId="10" fillId="0" borderId="0" xfId="0" applyFont="1" applyAlignment="1" applyProtection="1">
      <alignment wrapText="1"/>
      <protection locked="0"/>
    </xf>
    <xf numFmtId="0" fontId="22" fillId="3" borderId="1" xfId="1" applyFont="1" applyFill="1" applyBorder="1" applyAlignment="1" applyProtection="1">
      <alignment horizontal="left" vertical="center"/>
      <protection hidden="1"/>
    </xf>
    <xf numFmtId="0" fontId="11" fillId="3" borderId="2" xfId="0" applyFont="1" applyFill="1" applyBorder="1" applyAlignment="1" applyProtection="1">
      <alignment horizontal="right" vertical="center" wrapText="1"/>
      <protection hidden="1"/>
    </xf>
    <xf numFmtId="165" fontId="9" fillId="3" borderId="2" xfId="0" applyNumberFormat="1" applyFont="1" applyFill="1" applyBorder="1" applyAlignment="1" applyProtection="1">
      <alignment horizontal="right" vertical="center" wrapText="1"/>
      <protection hidden="1"/>
    </xf>
    <xf numFmtId="0" fontId="9" fillId="3" borderId="2" xfId="0" applyFont="1" applyFill="1" applyBorder="1" applyAlignment="1" applyProtection="1">
      <alignment horizontal="right" vertical="center" wrapText="1"/>
      <protection hidden="1"/>
    </xf>
    <xf numFmtId="164" fontId="9" fillId="3" borderId="2" xfId="0" applyNumberFormat="1" applyFont="1" applyFill="1" applyBorder="1" applyAlignment="1" applyProtection="1">
      <alignment horizontal="right" vertical="center" wrapText="1"/>
      <protection hidden="1"/>
    </xf>
    <xf numFmtId="0" fontId="13" fillId="3" borderId="2" xfId="0" applyFont="1" applyFill="1" applyBorder="1" applyAlignment="1" applyProtection="1">
      <alignment horizontal="right" wrapText="1"/>
      <protection hidden="1"/>
    </xf>
    <xf numFmtId="0" fontId="0" fillId="3" borderId="3" xfId="0" applyFill="1" applyBorder="1" applyProtection="1">
      <protection hidden="1"/>
    </xf>
    <xf numFmtId="0" fontId="8" fillId="4" borderId="4" xfId="0" applyFont="1" applyFill="1" applyBorder="1" applyAlignment="1" applyProtection="1">
      <alignment horizontal="center" vertical="center"/>
      <protection hidden="1"/>
    </xf>
    <xf numFmtId="0" fontId="10" fillId="4" borderId="5" xfId="0" applyFont="1" applyFill="1" applyBorder="1" applyAlignment="1" applyProtection="1">
      <alignment horizontal="center" vertical="center" wrapText="1"/>
      <protection hidden="1"/>
    </xf>
    <xf numFmtId="165" fontId="11" fillId="4" borderId="5" xfId="0" applyNumberFormat="1" applyFont="1" applyFill="1" applyBorder="1" applyAlignment="1" applyProtection="1">
      <alignment horizontal="right" vertical="center" wrapText="1"/>
      <protection hidden="1"/>
    </xf>
    <xf numFmtId="0" fontId="12" fillId="4" borderId="5" xfId="0" applyFont="1" applyFill="1" applyBorder="1" applyAlignment="1" applyProtection="1">
      <alignment horizontal="right" vertical="center" wrapText="1"/>
      <protection hidden="1"/>
    </xf>
    <xf numFmtId="164" fontId="12" fillId="4" borderId="5" xfId="0" applyNumberFormat="1" applyFont="1" applyFill="1" applyBorder="1" applyAlignment="1" applyProtection="1">
      <alignment horizontal="right" vertical="center" wrapText="1"/>
      <protection hidden="1"/>
    </xf>
    <xf numFmtId="0" fontId="13" fillId="4" borderId="5" xfId="0" applyFont="1" applyFill="1" applyBorder="1" applyAlignment="1" applyProtection="1">
      <alignment horizontal="right" wrapText="1"/>
      <protection hidden="1"/>
    </xf>
    <xf numFmtId="0" fontId="13" fillId="4" borderId="6" xfId="0" applyFont="1" applyFill="1" applyBorder="1" applyProtection="1">
      <protection hidden="1"/>
    </xf>
    <xf numFmtId="0" fontId="0" fillId="0" borderId="5" xfId="0" applyBorder="1" applyProtection="1">
      <protection hidden="1"/>
    </xf>
    <xf numFmtId="165" fontId="0" fillId="0" borderId="5" xfId="0" applyNumberFormat="1" applyBorder="1" applyAlignment="1" applyProtection="1">
      <alignment horizontal="right"/>
      <protection hidden="1"/>
    </xf>
    <xf numFmtId="164" fontId="0" fillId="0" borderId="5" xfId="0" applyNumberFormat="1" applyBorder="1" applyAlignment="1" applyProtection="1">
      <alignment horizontal="right"/>
      <protection hidden="1"/>
    </xf>
    <xf numFmtId="0" fontId="6" fillId="4" borderId="7" xfId="0" applyFont="1" applyFill="1" applyBorder="1" applyAlignment="1" applyProtection="1">
      <alignment wrapText="1"/>
      <protection hidden="1"/>
    </xf>
    <xf numFmtId="0" fontId="0" fillId="4" borderId="8" xfId="0" applyFill="1" applyBorder="1" applyAlignment="1" applyProtection="1">
      <alignment wrapText="1"/>
      <protection hidden="1"/>
    </xf>
    <xf numFmtId="165" fontId="0" fillId="4" borderId="8" xfId="0" applyNumberFormat="1" applyFill="1" applyBorder="1" applyAlignment="1" applyProtection="1">
      <alignment wrapText="1"/>
      <protection hidden="1"/>
    </xf>
    <xf numFmtId="0" fontId="0" fillId="4" borderId="9" xfId="0" applyFill="1" applyBorder="1" applyProtection="1">
      <protection hidden="1"/>
    </xf>
    <xf numFmtId="0" fontId="26" fillId="2" borderId="0" xfId="0" applyFont="1" applyFill="1" applyAlignment="1" applyProtection="1">
      <alignment horizontal="right"/>
      <protection locked="0"/>
    </xf>
    <xf numFmtId="164" fontId="13" fillId="0" borderId="4" xfId="0" applyNumberFormat="1" applyFont="1" applyBorder="1" applyAlignment="1" applyProtection="1">
      <alignment shrinkToFit="1"/>
      <protection hidden="1"/>
    </xf>
    <xf numFmtId="0" fontId="27" fillId="2" borderId="0" xfId="0" applyFont="1" applyFill="1" applyAlignment="1" applyProtection="1">
      <alignment horizontal="right"/>
      <protection locked="0"/>
    </xf>
    <xf numFmtId="0" fontId="17" fillId="0" borderId="0" xfId="0" applyFont="1" applyAlignment="1" applyProtection="1">
      <alignment horizontal="left"/>
      <protection locked="0"/>
    </xf>
    <xf numFmtId="0" fontId="7" fillId="0" borderId="0" xfId="0" applyFont="1" applyAlignment="1">
      <alignment horizontal="right" vertical="top" wrapText="1"/>
    </xf>
    <xf numFmtId="0" fontId="29" fillId="0" borderId="6" xfId="0" applyFont="1" applyBorder="1" applyAlignment="1" applyProtection="1">
      <alignment horizontal="left"/>
      <protection hidden="1"/>
    </xf>
    <xf numFmtId="0" fontId="29" fillId="0" borderId="5" xfId="0" applyFont="1" applyBorder="1" applyAlignment="1" applyProtection="1">
      <alignment horizontal="left"/>
      <protection hidden="1"/>
    </xf>
    <xf numFmtId="0" fontId="15" fillId="0" borderId="0" xfId="0" applyFont="1" applyAlignment="1" applyProtection="1">
      <alignment horizontal="left" wrapText="1"/>
      <protection locked="0"/>
    </xf>
    <xf numFmtId="49" fontId="7" fillId="0" borderId="0" xfId="0" applyNumberFormat="1" applyFont="1" applyAlignment="1" applyProtection="1">
      <alignment horizontal="left" wrapText="1"/>
      <protection locked="0"/>
    </xf>
    <xf numFmtId="166" fontId="10" fillId="0" borderId="0" xfId="0" applyNumberFormat="1" applyFont="1" applyAlignment="1" applyProtection="1">
      <alignment horizontal="right"/>
      <protection locked="0"/>
    </xf>
    <xf numFmtId="0" fontId="0" fillId="0" borderId="0" xfId="0" applyAlignment="1" applyProtection="1">
      <alignment vertical="center"/>
      <protection locked="0"/>
    </xf>
    <xf numFmtId="0" fontId="7" fillId="0" borderId="0" xfId="0" applyFont="1" applyAlignment="1" applyProtection="1">
      <alignment horizontal="left" vertical="top" wrapText="1"/>
      <protection locked="0"/>
    </xf>
    <xf numFmtId="0" fontId="7" fillId="0" borderId="0" xfId="0" applyFont="1" applyAlignment="1" applyProtection="1">
      <alignment horizontal="left" wrapText="1"/>
      <protection locked="0"/>
    </xf>
    <xf numFmtId="0" fontId="9" fillId="0" borderId="0" xfId="0" applyFont="1" applyAlignment="1" applyProtection="1">
      <alignment horizontal="left" wrapText="1"/>
      <protection locked="0"/>
    </xf>
    <xf numFmtId="49" fontId="50" fillId="0" borderId="0" xfId="64" applyNumberFormat="1" applyFont="1" applyAlignment="1" applyProtection="1">
      <alignment horizontal="left" wrapText="1"/>
      <protection locked="0"/>
    </xf>
    <xf numFmtId="0" fontId="50" fillId="0" borderId="0" xfId="64" applyFont="1" applyAlignment="1" applyProtection="1">
      <alignment horizontal="left" vertical="center" wrapText="1"/>
      <protection locked="0"/>
    </xf>
    <xf numFmtId="0" fontId="15" fillId="0" borderId="0" xfId="0" applyFont="1" applyAlignment="1" applyProtection="1">
      <alignment horizontal="left" wrapText="1"/>
      <protection locked="0"/>
    </xf>
    <xf numFmtId="164" fontId="4" fillId="6" borderId="10" xfId="0" applyNumberFormat="1" applyFont="1" applyFill="1" applyBorder="1" applyAlignment="1" applyProtection="1">
      <alignment horizontal="left"/>
      <protection locked="0"/>
    </xf>
    <xf numFmtId="164" fontId="0" fillId="6" borderId="5" xfId="0" applyNumberFormat="1" applyFill="1" applyBorder="1" applyAlignment="1" applyProtection="1">
      <alignment horizontal="left"/>
      <protection locked="0"/>
    </xf>
    <xf numFmtId="164" fontId="0" fillId="6" borderId="11" xfId="0" applyNumberFormat="1" applyFill="1" applyBorder="1" applyAlignment="1" applyProtection="1">
      <alignment horizontal="left"/>
      <protection locked="0"/>
    </xf>
    <xf numFmtId="49" fontId="10" fillId="0" borderId="0" xfId="0" applyNumberFormat="1" applyFont="1" applyAlignment="1" applyProtection="1">
      <alignment horizontal="center"/>
      <protection locked="0"/>
    </xf>
    <xf numFmtId="49" fontId="7" fillId="0" borderId="0" xfId="0" applyNumberFormat="1" applyFont="1" applyAlignment="1" applyProtection="1">
      <alignment horizontal="left" wrapText="1"/>
      <protection locked="0"/>
    </xf>
    <xf numFmtId="0" fontId="7" fillId="0" borderId="0" xfId="0" applyFont="1" applyAlignment="1">
      <alignment horizontal="left" vertical="top" wrapText="1"/>
    </xf>
    <xf numFmtId="49" fontId="7" fillId="0" borderId="0" xfId="0" applyNumberFormat="1" applyFont="1" applyAlignment="1" applyProtection="1">
      <alignment horizontal="left" vertical="top" wrapText="1"/>
      <protection locked="0"/>
    </xf>
    <xf numFmtId="0" fontId="14" fillId="0" borderId="0" xfId="0" applyFont="1" applyAlignment="1" applyProtection="1">
      <alignment horizontal="left" wrapText="1"/>
      <protection locked="0"/>
    </xf>
    <xf numFmtId="0" fontId="7" fillId="5" borderId="0" xfId="0" applyFont="1" applyFill="1" applyProtection="1">
      <protection locked="0"/>
    </xf>
  </cellXfs>
  <cellStyles count="78">
    <cellStyle name="20% - Accent1" xfId="19" builtinId="30" customBuiltin="1"/>
    <cellStyle name="20% - Accent1 2" xfId="50" xr:uid="{00000000-0005-0000-0000-000001000000}"/>
    <cellStyle name="20% - Accent1 3" xfId="65" xr:uid="{00000000-0005-0000-0000-000002000000}"/>
    <cellStyle name="20% - Accent2" xfId="23" builtinId="34" customBuiltin="1"/>
    <cellStyle name="20% - Accent2 2" xfId="52" xr:uid="{00000000-0005-0000-0000-000004000000}"/>
    <cellStyle name="20% - Accent2 3" xfId="67" xr:uid="{00000000-0005-0000-0000-000005000000}"/>
    <cellStyle name="20% - Accent3" xfId="27" builtinId="38" customBuiltin="1"/>
    <cellStyle name="20% - Accent3 2" xfId="54" xr:uid="{00000000-0005-0000-0000-000007000000}"/>
    <cellStyle name="20% - Accent3 3" xfId="69" xr:uid="{00000000-0005-0000-0000-000008000000}"/>
    <cellStyle name="20% - Accent4" xfId="31" builtinId="42" customBuiltin="1"/>
    <cellStyle name="20% - Accent4 2" xfId="56" xr:uid="{00000000-0005-0000-0000-00000A000000}"/>
    <cellStyle name="20% - Accent4 3" xfId="71" xr:uid="{00000000-0005-0000-0000-00000B000000}"/>
    <cellStyle name="20% - Accent5" xfId="35" builtinId="46" customBuiltin="1"/>
    <cellStyle name="20% - Accent5 2" xfId="58" xr:uid="{00000000-0005-0000-0000-00000D000000}"/>
    <cellStyle name="20% - Accent5 3" xfId="73" xr:uid="{00000000-0005-0000-0000-00000E000000}"/>
    <cellStyle name="20% - Accent6" xfId="39" builtinId="50" customBuiltin="1"/>
    <cellStyle name="20% - Accent6 2" xfId="60" xr:uid="{00000000-0005-0000-0000-000010000000}"/>
    <cellStyle name="20% - Accent6 3" xfId="75" xr:uid="{00000000-0005-0000-0000-000011000000}"/>
    <cellStyle name="40% - Accent1" xfId="20" builtinId="31" customBuiltin="1"/>
    <cellStyle name="40% - Accent1 2" xfId="51" xr:uid="{00000000-0005-0000-0000-000013000000}"/>
    <cellStyle name="40% - Accent1 3" xfId="66" xr:uid="{00000000-0005-0000-0000-000014000000}"/>
    <cellStyle name="40% - Accent2" xfId="24" builtinId="35" customBuiltin="1"/>
    <cellStyle name="40% - Accent2 2" xfId="53" xr:uid="{00000000-0005-0000-0000-000016000000}"/>
    <cellStyle name="40% - Accent2 3" xfId="68" xr:uid="{00000000-0005-0000-0000-000017000000}"/>
    <cellStyle name="40% - Accent3" xfId="28" builtinId="39" customBuiltin="1"/>
    <cellStyle name="40% - Accent3 2" xfId="55" xr:uid="{00000000-0005-0000-0000-000019000000}"/>
    <cellStyle name="40% - Accent3 3" xfId="70" xr:uid="{00000000-0005-0000-0000-00001A000000}"/>
    <cellStyle name="40% - Accent4" xfId="32" builtinId="43" customBuiltin="1"/>
    <cellStyle name="40% - Accent4 2" xfId="57" xr:uid="{00000000-0005-0000-0000-00001C000000}"/>
    <cellStyle name="40% - Accent4 3" xfId="72" xr:uid="{00000000-0005-0000-0000-00001D000000}"/>
    <cellStyle name="40% - Accent5" xfId="36" builtinId="47" customBuiltin="1"/>
    <cellStyle name="40% - Accent5 2" xfId="59" xr:uid="{00000000-0005-0000-0000-00001F000000}"/>
    <cellStyle name="40% - Accent5 3" xfId="74" xr:uid="{00000000-0005-0000-0000-000020000000}"/>
    <cellStyle name="40% - Accent6" xfId="40" builtinId="51" customBuiltin="1"/>
    <cellStyle name="40% - Accent6 2" xfId="61" xr:uid="{00000000-0005-0000-0000-000022000000}"/>
    <cellStyle name="40% - Accent6 3" xfId="76" xr:uid="{00000000-0005-0000-0000-000023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64" builtinId="8"/>
    <cellStyle name="Input" xfId="10" builtinId="20" customBuiltin="1"/>
    <cellStyle name="Linked Cell" xfId="13" builtinId="24" customBuiltin="1"/>
    <cellStyle name="Neutral" xfId="9" builtinId="28" customBuiltin="1"/>
    <cellStyle name="Normal" xfId="0" builtinId="0"/>
    <cellStyle name="Normal 2" xfId="43" xr:uid="{00000000-0005-0000-0000-00003E000000}"/>
    <cellStyle name="Normal 2 2" xfId="63" xr:uid="{00000000-0005-0000-0000-00003F000000}"/>
    <cellStyle name="Normal 2 3" xfId="46" xr:uid="{00000000-0005-0000-0000-000040000000}"/>
    <cellStyle name="Normal 3" xfId="47" xr:uid="{00000000-0005-0000-0000-000041000000}"/>
    <cellStyle name="Normal 4" xfId="48" xr:uid="{00000000-0005-0000-0000-000042000000}"/>
    <cellStyle name="Normal 5" xfId="45" xr:uid="{00000000-0005-0000-0000-000043000000}"/>
    <cellStyle name="Normal 6" xfId="44" xr:uid="{00000000-0005-0000-0000-000044000000}"/>
    <cellStyle name="Normal_Sheet1" xfId="1" xr:uid="{00000000-0005-0000-0000-000045000000}"/>
    <cellStyle name="Note 2" xfId="42" xr:uid="{00000000-0005-0000-0000-000046000000}"/>
    <cellStyle name="Note 2 2" xfId="62" xr:uid="{00000000-0005-0000-0000-000047000000}"/>
    <cellStyle name="Note 2 3" xfId="77" xr:uid="{00000000-0005-0000-0000-000048000000}"/>
    <cellStyle name="Note 3" xfId="49" xr:uid="{00000000-0005-0000-0000-000049000000}"/>
    <cellStyle name="Output" xfId="11" builtinId="21" customBuiltin="1"/>
    <cellStyle name="Title" xfId="2" builtinId="15" customBuiltin="1"/>
    <cellStyle name="Total" xfId="17"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pcc-nggip.iges.or.jp/public/2006gl/index.htm" TargetMode="External"/><Relationship Id="rId2" Type="http://schemas.openxmlformats.org/officeDocument/2006/relationships/hyperlink" Target="http://www.ipcc-nggip.iges.or.jp/public/gl/invs1.html" TargetMode="External"/><Relationship Id="rId1" Type="http://schemas.openxmlformats.org/officeDocument/2006/relationships/hyperlink" Target="http://unfccc.int/2860.php"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5"/>
  <sheetViews>
    <sheetView tabSelected="1" zoomScaleNormal="100" workbookViewId="0">
      <pane ySplit="18" topLeftCell="A22" activePane="bottomLeft" state="frozenSplit"/>
      <selection pane="bottomLeft" activeCell="B22" sqref="B22"/>
    </sheetView>
  </sheetViews>
  <sheetFormatPr defaultColWidth="9.140625" defaultRowHeight="12.75" x14ac:dyDescent="0.2"/>
  <cols>
    <col min="1" max="1" width="1.5703125" style="8" customWidth="1"/>
    <col min="2" max="2" width="39.42578125" style="8" customWidth="1"/>
    <col min="3" max="3" width="9.140625" style="8"/>
    <col min="4" max="4" width="13.28515625" style="15" customWidth="1"/>
    <col min="5" max="5" width="2.7109375" style="8" customWidth="1"/>
    <col min="6" max="6" width="12.140625" style="16" customWidth="1"/>
    <col min="7" max="7" width="2.7109375" style="8" customWidth="1"/>
    <col min="8" max="8" width="15.28515625" style="15" customWidth="1"/>
    <col min="9" max="9" width="3" style="8" customWidth="1"/>
    <col min="10" max="10" width="0.85546875" style="8" customWidth="1"/>
    <col min="11" max="16384" width="9.140625" style="8"/>
  </cols>
  <sheetData>
    <row r="1" spans="1:10" ht="8.25" customHeight="1" x14ac:dyDescent="0.2"/>
    <row r="2" spans="1:10" x14ac:dyDescent="0.2">
      <c r="A2" s="5"/>
      <c r="B2" s="5"/>
      <c r="C2" s="5"/>
      <c r="D2" s="6"/>
      <c r="E2" s="5"/>
      <c r="F2" s="7"/>
      <c r="G2" s="5"/>
      <c r="H2" s="6"/>
      <c r="I2" s="5"/>
      <c r="J2" s="5"/>
    </row>
    <row r="3" spans="1:10" ht="19.5" x14ac:dyDescent="0.3">
      <c r="A3" s="5"/>
      <c r="B3" s="1" t="s">
        <v>138</v>
      </c>
      <c r="C3" s="5"/>
      <c r="D3" s="6"/>
      <c r="E3" s="5"/>
      <c r="F3" s="7"/>
      <c r="G3" s="5"/>
      <c r="H3" s="6"/>
      <c r="I3" s="5"/>
      <c r="J3" s="5"/>
    </row>
    <row r="4" spans="1:10" ht="12.75" customHeight="1" x14ac:dyDescent="0.2">
      <c r="A4" s="5"/>
      <c r="B4" s="9"/>
      <c r="C4" s="5"/>
      <c r="D4" s="6"/>
      <c r="E4" s="5"/>
      <c r="F4" s="7"/>
      <c r="G4" s="5"/>
      <c r="H4" s="6"/>
      <c r="I4" s="5"/>
      <c r="J4" s="5"/>
    </row>
    <row r="5" spans="1:10" ht="19.5" x14ac:dyDescent="0.35">
      <c r="A5" s="5"/>
      <c r="B5" s="10" t="s">
        <v>153</v>
      </c>
      <c r="C5" s="5"/>
      <c r="D5" s="6"/>
      <c r="E5" s="5"/>
      <c r="F5" s="7"/>
      <c r="G5" s="3"/>
      <c r="H5" s="6"/>
      <c r="I5" s="83" t="s">
        <v>195</v>
      </c>
      <c r="J5" s="5"/>
    </row>
    <row r="6" spans="1:10" ht="16.5" x14ac:dyDescent="0.25">
      <c r="A6" s="5"/>
      <c r="B6" s="10"/>
      <c r="C6" s="5"/>
      <c r="D6" s="6"/>
      <c r="E6" s="5"/>
      <c r="F6" s="7"/>
      <c r="G6" s="5"/>
      <c r="H6" s="6"/>
      <c r="I6" s="11"/>
      <c r="J6" s="5"/>
    </row>
    <row r="7" spans="1:10" x14ac:dyDescent="0.2">
      <c r="A7" s="5"/>
      <c r="B7" s="4" t="s">
        <v>140</v>
      </c>
      <c r="C7" s="5"/>
      <c r="D7" s="6"/>
      <c r="E7" s="5"/>
      <c r="F7" s="98" t="s">
        <v>155</v>
      </c>
      <c r="G7" s="99"/>
      <c r="H7" s="99"/>
      <c r="I7" s="100"/>
      <c r="J7" s="5"/>
    </row>
    <row r="8" spans="1:10" ht="17.25" thickBot="1" x14ac:dyDescent="0.3">
      <c r="A8" s="5"/>
      <c r="B8" s="10"/>
      <c r="C8" s="5"/>
      <c r="D8" s="6"/>
      <c r="E8" s="5"/>
      <c r="F8" s="7"/>
      <c r="G8" s="5"/>
      <c r="H8" s="6"/>
      <c r="I8" s="11"/>
      <c r="J8" s="5"/>
    </row>
    <row r="9" spans="1:10" ht="22.5" x14ac:dyDescent="0.2">
      <c r="A9" s="5"/>
      <c r="B9" s="60" t="s">
        <v>139</v>
      </c>
      <c r="C9" s="61" t="s">
        <v>0</v>
      </c>
      <c r="D9" s="62" t="s">
        <v>148</v>
      </c>
      <c r="E9" s="63"/>
      <c r="F9" s="64" t="s">
        <v>1</v>
      </c>
      <c r="G9" s="65"/>
      <c r="H9" s="62" t="s">
        <v>149</v>
      </c>
      <c r="I9" s="66"/>
      <c r="J9" s="5"/>
    </row>
    <row r="10" spans="1:10" x14ac:dyDescent="0.2">
      <c r="A10" s="5"/>
      <c r="B10" s="67"/>
      <c r="C10" s="68"/>
      <c r="D10" s="69" t="s">
        <v>2</v>
      </c>
      <c r="E10" s="70"/>
      <c r="F10" s="71" t="s">
        <v>3</v>
      </c>
      <c r="G10" s="72"/>
      <c r="H10" s="69" t="s">
        <v>4</v>
      </c>
      <c r="I10" s="73"/>
      <c r="J10" s="5"/>
    </row>
    <row r="11" spans="1:10" ht="14.25" x14ac:dyDescent="0.2">
      <c r="A11" s="5"/>
      <c r="B11" s="82" t="str">
        <f>F7</f>
        <v>Afghanistan</v>
      </c>
      <c r="C11" s="74">
        <f>VLOOKUP(F7,B19:I183,2,TRUE)</f>
        <v>2005</v>
      </c>
      <c r="D11" s="75">
        <f>VLOOKUP(F7,B19:I183,3,TRUE)</f>
        <v>62.58</v>
      </c>
      <c r="E11" s="87" t="str">
        <f>IF((VLOOKUP(F7,B19:I183,4,TRUE))="","",(VLOOKUP(F7,B19:I183,4,TRUE)))</f>
        <v/>
      </c>
      <c r="F11" s="76" t="str">
        <f>VLOOKUP(F7,B19:I183,5,TRUE)</f>
        <v>…</v>
      </c>
      <c r="G11" s="87" t="str">
        <f>IF((VLOOKUP(F7,B19:I183,6,TRUE))="","",(VLOOKUP(F7,B19:I183,6,TRUE)))</f>
        <v/>
      </c>
      <c r="H11" s="75">
        <f>VLOOKUP(F7,B19:I183,7,TRUE)</f>
        <v>2.5647595642416943</v>
      </c>
      <c r="I11" s="86" t="str">
        <f>IF((VLOOKUP(F7,B19:I183,8,TRUE))="","",(VLOOKUP(F7,B19:I183,8,TRUE)))</f>
        <v/>
      </c>
      <c r="J11" s="5"/>
    </row>
    <row r="12" spans="1:10" ht="5.25" customHeight="1" thickBot="1" x14ac:dyDescent="0.25">
      <c r="A12" s="5"/>
      <c r="B12" s="77"/>
      <c r="C12" s="78"/>
      <c r="D12" s="79"/>
      <c r="E12" s="78"/>
      <c r="F12" s="78"/>
      <c r="G12" s="78"/>
      <c r="H12" s="79"/>
      <c r="I12" s="80"/>
      <c r="J12" s="5"/>
    </row>
    <row r="13" spans="1:10" x14ac:dyDescent="0.2">
      <c r="A13" s="5"/>
      <c r="B13" s="12"/>
      <c r="C13" s="13"/>
      <c r="D13" s="14"/>
      <c r="E13" s="13"/>
      <c r="F13" s="13"/>
      <c r="G13" s="13"/>
      <c r="H13" s="14"/>
      <c r="I13" s="81" t="s">
        <v>141</v>
      </c>
      <c r="J13" s="5"/>
    </row>
    <row r="14" spans="1:10" x14ac:dyDescent="0.2">
      <c r="A14" s="5"/>
      <c r="B14" s="12"/>
      <c r="C14" s="13"/>
      <c r="D14" s="14"/>
      <c r="E14" s="13"/>
      <c r="F14" s="13"/>
      <c r="G14" s="13"/>
      <c r="H14" s="14"/>
      <c r="I14" s="5"/>
      <c r="J14" s="5"/>
    </row>
    <row r="15" spans="1:10" ht="1.1499999999999999" customHeight="1" x14ac:dyDescent="0.2">
      <c r="G15" s="17"/>
      <c r="H15" s="101"/>
      <c r="I15" s="101"/>
    </row>
    <row r="16" spans="1:10" ht="1.1499999999999999" customHeight="1" x14ac:dyDescent="0.2">
      <c r="D16" s="18"/>
      <c r="E16" s="19"/>
      <c r="F16" s="20"/>
      <c r="G16" s="21"/>
      <c r="H16" s="18"/>
    </row>
    <row r="17" spans="1:10" ht="33.75" customHeight="1" x14ac:dyDescent="0.2">
      <c r="A17" s="22"/>
      <c r="B17" s="2" t="s">
        <v>139</v>
      </c>
      <c r="C17" s="23" t="s">
        <v>0</v>
      </c>
      <c r="D17" s="24" t="s">
        <v>148</v>
      </c>
      <c r="E17" s="25"/>
      <c r="F17" s="26" t="s">
        <v>1</v>
      </c>
      <c r="G17" s="27"/>
      <c r="H17" s="24" t="s">
        <v>149</v>
      </c>
      <c r="I17" s="22"/>
      <c r="J17" s="22"/>
    </row>
    <row r="18" spans="1:10" ht="13.5" customHeight="1" x14ac:dyDescent="0.2">
      <c r="A18" s="28"/>
      <c r="B18" s="29"/>
      <c r="C18" s="30"/>
      <c r="D18" s="31" t="s">
        <v>2</v>
      </c>
      <c r="E18" s="32"/>
      <c r="F18" s="33" t="s">
        <v>3</v>
      </c>
      <c r="G18" s="34"/>
      <c r="H18" s="31" t="s">
        <v>4</v>
      </c>
      <c r="I18" s="35"/>
      <c r="J18" s="28"/>
    </row>
    <row r="19" spans="1:10" ht="13.15" customHeight="1" x14ac:dyDescent="0.2">
      <c r="A19" s="36"/>
      <c r="B19" s="37" t="s">
        <v>155</v>
      </c>
      <c r="C19" s="37">
        <v>2005</v>
      </c>
      <c r="D19" s="38">
        <v>62.58</v>
      </c>
      <c r="E19" s="41"/>
      <c r="F19" s="39" t="s">
        <v>147</v>
      </c>
      <c r="G19" s="41"/>
      <c r="H19" s="38">
        <v>2.5647595642416943</v>
      </c>
      <c r="I19" s="41"/>
      <c r="J19" s="40"/>
    </row>
    <row r="20" spans="1:10" ht="13.15" customHeight="1" x14ac:dyDescent="0.2">
      <c r="A20" s="36"/>
      <c r="B20" s="37" t="s">
        <v>5</v>
      </c>
      <c r="C20" s="37">
        <v>1994</v>
      </c>
      <c r="D20" s="38">
        <v>18.010000000000002</v>
      </c>
      <c r="E20" s="41"/>
      <c r="F20" s="39" t="s">
        <v>147</v>
      </c>
      <c r="G20" s="41"/>
      <c r="H20" s="38">
        <v>5.7345109299587289</v>
      </c>
      <c r="I20" s="41"/>
      <c r="J20" s="40"/>
    </row>
    <row r="21" spans="1:10" ht="13.15" customHeight="1" x14ac:dyDescent="0.2">
      <c r="A21" s="36"/>
      <c r="B21" s="37" t="s">
        <v>6</v>
      </c>
      <c r="C21" s="37">
        <v>2000</v>
      </c>
      <c r="D21" s="38">
        <v>283.20999999999998</v>
      </c>
      <c r="E21" s="41"/>
      <c r="F21" s="39" t="s">
        <v>147</v>
      </c>
      <c r="G21" s="41"/>
      <c r="H21" s="38">
        <v>9.0820005786364124</v>
      </c>
      <c r="I21" s="41"/>
      <c r="J21" s="40"/>
    </row>
    <row r="22" spans="1:10" ht="13.15" customHeight="1" x14ac:dyDescent="0.2">
      <c r="A22" s="36"/>
      <c r="B22" s="106" t="s">
        <v>203</v>
      </c>
      <c r="C22" s="37">
        <v>1997</v>
      </c>
      <c r="D22" s="38">
        <v>0.71</v>
      </c>
      <c r="E22" s="41">
        <v>1</v>
      </c>
      <c r="F22" s="39" t="s">
        <v>147</v>
      </c>
      <c r="G22" s="41"/>
      <c r="H22" s="38">
        <v>11.068327435421764</v>
      </c>
      <c r="I22" s="41">
        <v>1</v>
      </c>
      <c r="J22" s="40"/>
    </row>
    <row r="23" spans="1:10" ht="13.15" customHeight="1" x14ac:dyDescent="0.2">
      <c r="A23" s="36"/>
      <c r="B23" s="37" t="s">
        <v>156</v>
      </c>
      <c r="C23" s="37">
        <v>2005</v>
      </c>
      <c r="D23" s="38">
        <v>154</v>
      </c>
      <c r="E23" s="41"/>
      <c r="F23" s="39" t="s">
        <v>147</v>
      </c>
      <c r="G23" s="41"/>
      <c r="H23" s="38">
        <v>8.5971360818340177</v>
      </c>
      <c r="I23" s="41"/>
      <c r="J23" s="40"/>
    </row>
    <row r="24" spans="1:10" ht="13.15" customHeight="1" x14ac:dyDescent="0.2">
      <c r="B24" s="42" t="s">
        <v>157</v>
      </c>
      <c r="C24" s="42">
        <v>2000</v>
      </c>
      <c r="D24" s="43">
        <v>2.27</v>
      </c>
      <c r="E24" s="84"/>
      <c r="F24" s="44" t="s">
        <v>147</v>
      </c>
      <c r="G24" s="84"/>
      <c r="H24" s="43">
        <v>29.234494127343915</v>
      </c>
      <c r="I24" s="84"/>
      <c r="J24" s="45"/>
    </row>
    <row r="25" spans="1:10" ht="13.15" customHeight="1" x14ac:dyDescent="0.2">
      <c r="B25" s="42" t="s">
        <v>7</v>
      </c>
      <c r="C25" s="42">
        <v>2000</v>
      </c>
      <c r="D25" s="43">
        <v>675.79175783000403</v>
      </c>
      <c r="E25" s="84"/>
      <c r="F25" s="44">
        <v>31.128567597557339</v>
      </c>
      <c r="G25" s="84"/>
      <c r="H25" s="43">
        <v>18.236325033725443</v>
      </c>
      <c r="I25" s="84"/>
      <c r="J25" s="45"/>
    </row>
    <row r="26" spans="1:10" ht="13.15" customHeight="1" x14ac:dyDescent="0.2">
      <c r="B26" s="42" t="s">
        <v>8</v>
      </c>
      <c r="C26" s="42">
        <v>2010</v>
      </c>
      <c r="D26" s="43">
        <v>17.213000000000001</v>
      </c>
      <c r="E26" s="84"/>
      <c r="F26" s="44">
        <v>-77.525786656221442</v>
      </c>
      <c r="G26" s="84"/>
      <c r="H26" s="43">
        <v>5.8083425791700076</v>
      </c>
      <c r="I26" s="84"/>
      <c r="J26" s="45"/>
    </row>
    <row r="27" spans="1:10" ht="13.15" customHeight="1" x14ac:dyDescent="0.2">
      <c r="B27" s="42" t="s">
        <v>9</v>
      </c>
      <c r="C27" s="42">
        <v>2012</v>
      </c>
      <c r="D27" s="43">
        <v>2536.45357023724</v>
      </c>
      <c r="E27" s="84"/>
      <c r="F27" s="44">
        <v>44.596297898558035</v>
      </c>
      <c r="G27" s="84"/>
      <c r="H27" s="43">
        <v>110.70717363044513</v>
      </c>
      <c r="I27" s="84"/>
      <c r="J27" s="45"/>
    </row>
    <row r="28" spans="1:10" ht="13.15" customHeight="1" x14ac:dyDescent="0.2">
      <c r="B28" s="42" t="s">
        <v>10</v>
      </c>
      <c r="C28" s="42">
        <v>2012</v>
      </c>
      <c r="D28" s="43">
        <v>178.262141211357</v>
      </c>
      <c r="E28" s="84"/>
      <c r="F28" s="44">
        <v>-8.4616072379727871</v>
      </c>
      <c r="G28" s="84"/>
      <c r="H28" s="43">
        <v>21.082446467698627</v>
      </c>
      <c r="I28" s="84"/>
      <c r="J28" s="45"/>
    </row>
    <row r="29" spans="1:10" ht="13.15" customHeight="1" x14ac:dyDescent="0.2">
      <c r="A29" s="36"/>
      <c r="B29" s="37" t="s">
        <v>158</v>
      </c>
      <c r="C29" s="37">
        <v>1994</v>
      </c>
      <c r="D29" s="38">
        <v>113</v>
      </c>
      <c r="E29" s="41"/>
      <c r="F29" s="39">
        <v>-28.199262930486718</v>
      </c>
      <c r="G29" s="41"/>
      <c r="H29" s="38">
        <v>14.722881494614812</v>
      </c>
      <c r="I29" s="41"/>
      <c r="J29" s="40"/>
    </row>
    <row r="30" spans="1:10" ht="13.15" customHeight="1" x14ac:dyDescent="0.2">
      <c r="A30" s="36"/>
      <c r="B30" s="37" t="s">
        <v>11</v>
      </c>
      <c r="C30" s="37">
        <v>2000</v>
      </c>
      <c r="D30" s="38">
        <v>52</v>
      </c>
      <c r="E30" s="41"/>
      <c r="F30" s="39" t="s">
        <v>147</v>
      </c>
      <c r="G30" s="41"/>
      <c r="H30" s="38">
        <v>77.977971223129472</v>
      </c>
      <c r="I30" s="41"/>
      <c r="J30" s="40"/>
    </row>
    <row r="31" spans="1:10" ht="13.15" customHeight="1" x14ac:dyDescent="0.2">
      <c r="A31" s="36"/>
      <c r="B31" s="37" t="s">
        <v>159</v>
      </c>
      <c r="C31" s="37">
        <v>2005</v>
      </c>
      <c r="D31" s="38">
        <v>3.95</v>
      </c>
      <c r="E31" s="41"/>
      <c r="F31" s="39" t="s">
        <v>147</v>
      </c>
      <c r="G31" s="41"/>
      <c r="H31" s="38">
        <v>2.7635909748507E-2</v>
      </c>
      <c r="I31" s="41"/>
      <c r="J31" s="40"/>
    </row>
    <row r="32" spans="1:10" ht="13.15" customHeight="1" x14ac:dyDescent="0.2">
      <c r="A32" s="36"/>
      <c r="B32" s="37" t="s">
        <v>12</v>
      </c>
      <c r="C32" s="37">
        <v>1997</v>
      </c>
      <c r="D32" s="38">
        <v>0.05</v>
      </c>
      <c r="E32" s="41"/>
      <c r="F32" s="39">
        <v>-97.899159663865561</v>
      </c>
      <c r="G32" s="41"/>
      <c r="H32" s="38">
        <v>0.18730520258930711</v>
      </c>
      <c r="I32" s="41"/>
      <c r="J32" s="40"/>
    </row>
    <row r="33" spans="1:10" ht="13.15" customHeight="1" x14ac:dyDescent="0.2">
      <c r="A33" s="36"/>
      <c r="B33" s="37" t="s">
        <v>13</v>
      </c>
      <c r="C33" s="37">
        <v>2012</v>
      </c>
      <c r="D33" s="38">
        <v>189.92140133970699</v>
      </c>
      <c r="E33" s="41"/>
      <c r="F33" s="39">
        <v>-43.469840046565267</v>
      </c>
      <c r="G33" s="41"/>
      <c r="H33" s="38">
        <v>20.010764065824624</v>
      </c>
      <c r="I33" s="41"/>
      <c r="J33" s="40"/>
    </row>
    <row r="34" spans="1:10" ht="13.15" customHeight="1" x14ac:dyDescent="0.2">
      <c r="B34" s="42" t="s">
        <v>14</v>
      </c>
      <c r="C34" s="42">
        <v>2012</v>
      </c>
      <c r="D34" s="43">
        <v>193.30865060683101</v>
      </c>
      <c r="E34" s="84"/>
      <c r="F34" s="44">
        <v>-47.941228629985957</v>
      </c>
      <c r="G34" s="84"/>
      <c r="H34" s="43">
        <v>17.447383384789919</v>
      </c>
      <c r="I34" s="84"/>
      <c r="J34" s="45"/>
    </row>
    <row r="35" spans="1:10" ht="13.15" customHeight="1" x14ac:dyDescent="0.2">
      <c r="B35" s="42" t="s">
        <v>15</v>
      </c>
      <c r="C35" s="42">
        <v>1994</v>
      </c>
      <c r="D35" s="43">
        <v>5.5970000000000004</v>
      </c>
      <c r="E35" s="84"/>
      <c r="F35" s="44" t="s">
        <v>147</v>
      </c>
      <c r="G35" s="84"/>
      <c r="H35" s="43">
        <v>27.75215938277849</v>
      </c>
      <c r="I35" s="84"/>
      <c r="J35" s="45"/>
    </row>
    <row r="36" spans="1:10" ht="13.15" customHeight="1" x14ac:dyDescent="0.2">
      <c r="B36" s="42" t="s">
        <v>16</v>
      </c>
      <c r="C36" s="42">
        <v>2000</v>
      </c>
      <c r="D36" s="43">
        <v>60.526000000000003</v>
      </c>
      <c r="E36" s="84"/>
      <c r="F36" s="44" t="s">
        <v>147</v>
      </c>
      <c r="G36" s="84"/>
      <c r="H36" s="43">
        <v>8.709571491845443</v>
      </c>
      <c r="I36" s="84"/>
      <c r="J36" s="45"/>
    </row>
    <row r="37" spans="1:10" ht="13.15" customHeight="1" x14ac:dyDescent="0.2">
      <c r="B37" s="42" t="s">
        <v>17</v>
      </c>
      <c r="C37" s="42">
        <v>2000</v>
      </c>
      <c r="D37" s="43">
        <v>1.77</v>
      </c>
      <c r="E37" s="84"/>
      <c r="F37" s="44" t="s">
        <v>147</v>
      </c>
      <c r="G37" s="84"/>
      <c r="H37" s="43">
        <v>3.1372576822932823</v>
      </c>
      <c r="I37" s="84"/>
      <c r="J37" s="45"/>
    </row>
    <row r="38" spans="1:10" ht="13.15" customHeight="1" x14ac:dyDescent="0.2">
      <c r="B38" s="42" t="s">
        <v>160</v>
      </c>
      <c r="C38" s="42">
        <v>2004</v>
      </c>
      <c r="D38" s="43">
        <v>64.919740000000004</v>
      </c>
      <c r="E38" s="84"/>
      <c r="F38" s="44">
        <v>31.071552594387246</v>
      </c>
      <c r="G38" s="84"/>
      <c r="H38" s="43">
        <v>7.2392531451625501</v>
      </c>
      <c r="I38" s="84"/>
      <c r="J38" s="45"/>
    </row>
    <row r="39" spans="1:10" ht="13.15" customHeight="1" x14ac:dyDescent="0.2">
      <c r="A39" s="36"/>
      <c r="B39" s="37" t="s">
        <v>161</v>
      </c>
      <c r="C39" s="37">
        <v>2001</v>
      </c>
      <c r="D39" s="38">
        <v>40.07</v>
      </c>
      <c r="E39" s="41"/>
      <c r="F39" s="39">
        <v>-51.763572890333457</v>
      </c>
      <c r="G39" s="41"/>
      <c r="H39" s="38">
        <v>10.545438946329849</v>
      </c>
      <c r="I39" s="41"/>
      <c r="J39" s="40"/>
    </row>
    <row r="40" spans="1:10" ht="13.15" customHeight="1" x14ac:dyDescent="0.2">
      <c r="A40" s="36"/>
      <c r="B40" s="37" t="s">
        <v>18</v>
      </c>
      <c r="C40" s="37">
        <v>2005</v>
      </c>
      <c r="D40" s="38">
        <v>3400</v>
      </c>
      <c r="E40" s="41"/>
      <c r="F40" s="39">
        <v>35.836995605273671</v>
      </c>
      <c r="G40" s="41"/>
      <c r="H40" s="38">
        <v>18.039121974388266</v>
      </c>
      <c r="I40" s="41"/>
      <c r="J40" s="40"/>
    </row>
    <row r="41" spans="1:10" ht="13.15" customHeight="1" x14ac:dyDescent="0.2">
      <c r="A41" s="36"/>
      <c r="B41" s="37" t="s">
        <v>19</v>
      </c>
      <c r="C41" s="37">
        <v>2012</v>
      </c>
      <c r="D41" s="38">
        <v>148.482644243935</v>
      </c>
      <c r="E41" s="41"/>
      <c r="F41" s="39">
        <v>-43.938711711829555</v>
      </c>
      <c r="G41" s="41"/>
      <c r="H41" s="38">
        <v>20.329669992944027</v>
      </c>
      <c r="I41" s="41"/>
      <c r="J41" s="40"/>
    </row>
    <row r="42" spans="1:10" ht="13.15" customHeight="1" x14ac:dyDescent="0.2">
      <c r="A42" s="36"/>
      <c r="B42" s="37" t="s">
        <v>20</v>
      </c>
      <c r="C42" s="37">
        <v>1994</v>
      </c>
      <c r="D42" s="38">
        <v>9.36</v>
      </c>
      <c r="E42" s="41"/>
      <c r="F42" s="39" t="s">
        <v>147</v>
      </c>
      <c r="G42" s="41"/>
      <c r="H42" s="38">
        <v>0.95348831049817118</v>
      </c>
      <c r="I42" s="41"/>
      <c r="J42" s="40"/>
    </row>
    <row r="43" spans="1:10" ht="13.15" customHeight="1" x14ac:dyDescent="0.2">
      <c r="A43" s="36"/>
      <c r="B43" s="37" t="s">
        <v>21</v>
      </c>
      <c r="C43" s="37">
        <v>2005</v>
      </c>
      <c r="D43" s="38">
        <v>11.23</v>
      </c>
      <c r="E43" s="41"/>
      <c r="F43" s="39" t="s">
        <v>147</v>
      </c>
      <c r="G43" s="41"/>
      <c r="H43" s="38">
        <v>1.4153892767940564</v>
      </c>
      <c r="I43" s="41"/>
      <c r="J43" s="40"/>
    </row>
    <row r="44" spans="1:10" ht="13.15" customHeight="1" x14ac:dyDescent="0.2">
      <c r="B44" s="42" t="s">
        <v>162</v>
      </c>
      <c r="C44" s="42">
        <v>2000</v>
      </c>
      <c r="D44" s="43">
        <v>2.0270000000000001</v>
      </c>
      <c r="E44" s="84"/>
      <c r="F44" s="44" t="s">
        <v>147</v>
      </c>
      <c r="G44" s="84"/>
      <c r="H44" s="43">
        <v>4.6200799111996478</v>
      </c>
      <c r="I44" s="84"/>
      <c r="J44" s="45"/>
    </row>
    <row r="45" spans="1:10" ht="13.15" customHeight="1" x14ac:dyDescent="0.2">
      <c r="B45" s="42" t="s">
        <v>22</v>
      </c>
      <c r="C45" s="42">
        <v>1994</v>
      </c>
      <c r="D45" s="43">
        <v>38.020000000000003</v>
      </c>
      <c r="E45" s="84"/>
      <c r="F45" s="44" t="s">
        <v>147</v>
      </c>
      <c r="G45" s="84"/>
      <c r="H45" s="43">
        <v>3.6715664986649772</v>
      </c>
      <c r="I45" s="84"/>
      <c r="J45" s="45"/>
    </row>
    <row r="46" spans="1:10" ht="13.15" customHeight="1" x14ac:dyDescent="0.2">
      <c r="B46" s="42" t="s">
        <v>23</v>
      </c>
      <c r="C46" s="42">
        <v>1994</v>
      </c>
      <c r="D46" s="43">
        <v>252.22</v>
      </c>
      <c r="E46" s="84"/>
      <c r="F46" s="44" t="s">
        <v>147</v>
      </c>
      <c r="G46" s="84"/>
      <c r="H46" s="43">
        <v>18.618387499415913</v>
      </c>
      <c r="I46" s="84"/>
      <c r="J46" s="45"/>
    </row>
    <row r="47" spans="1:10" ht="13.15" customHeight="1" x14ac:dyDescent="0.2">
      <c r="B47" s="42" t="s">
        <v>24</v>
      </c>
      <c r="C47" s="42">
        <v>1994</v>
      </c>
      <c r="D47" s="43">
        <v>51.246000000000002</v>
      </c>
      <c r="E47" s="84"/>
      <c r="F47" s="44" t="s">
        <v>147</v>
      </c>
      <c r="G47" s="84"/>
      <c r="H47" s="43">
        <v>15.750078833376671</v>
      </c>
      <c r="I47" s="84"/>
      <c r="J47" s="45"/>
    </row>
    <row r="48" spans="1:10" ht="13.15" customHeight="1" x14ac:dyDescent="0.2">
      <c r="B48" s="42" t="s">
        <v>25</v>
      </c>
      <c r="C48" s="42">
        <v>1993</v>
      </c>
      <c r="D48" s="43">
        <v>78.349999999999994</v>
      </c>
      <c r="E48" s="84"/>
      <c r="F48" s="44" t="s">
        <v>147</v>
      </c>
      <c r="G48" s="84"/>
      <c r="H48" s="43">
        <v>11.949740018802347</v>
      </c>
      <c r="I48" s="84"/>
      <c r="J48" s="45"/>
    </row>
    <row r="49" spans="1:10" ht="13.15" customHeight="1" x14ac:dyDescent="0.2">
      <c r="A49" s="36"/>
      <c r="B49" s="37" t="s">
        <v>26</v>
      </c>
      <c r="C49" s="37">
        <v>2010</v>
      </c>
      <c r="D49" s="38">
        <v>272.2</v>
      </c>
      <c r="E49" s="41"/>
      <c r="F49" s="39" t="s">
        <v>147</v>
      </c>
      <c r="G49" s="41"/>
      <c r="H49" s="38">
        <v>15.997604003232903</v>
      </c>
      <c r="I49" s="41"/>
      <c r="J49" s="40"/>
    </row>
    <row r="50" spans="1:10" ht="13.15" customHeight="1" x14ac:dyDescent="0.2">
      <c r="A50" s="36"/>
      <c r="B50" s="37" t="s">
        <v>27</v>
      </c>
      <c r="C50" s="37">
        <v>2004</v>
      </c>
      <c r="D50" s="38">
        <v>335.16</v>
      </c>
      <c r="E50" s="41"/>
      <c r="F50" s="39">
        <v>24.534611526028325</v>
      </c>
      <c r="G50" s="41"/>
      <c r="H50" s="38">
        <v>7.8447422613862239</v>
      </c>
      <c r="I50" s="41"/>
      <c r="J50" s="40"/>
    </row>
    <row r="51" spans="1:10" ht="13.15" customHeight="1" x14ac:dyDescent="0.2">
      <c r="A51" s="36"/>
      <c r="B51" s="37" t="s">
        <v>28</v>
      </c>
      <c r="C51" s="37">
        <v>1994</v>
      </c>
      <c r="D51" s="38">
        <v>0.46</v>
      </c>
      <c r="E51" s="41"/>
      <c r="F51" s="39" t="s">
        <v>147</v>
      </c>
      <c r="G51" s="41"/>
      <c r="H51" s="38">
        <v>0.9864703447713854</v>
      </c>
      <c r="I51" s="41"/>
      <c r="J51" s="40"/>
    </row>
    <row r="52" spans="1:10" ht="13.15" customHeight="1" x14ac:dyDescent="0.2">
      <c r="A52" s="36"/>
      <c r="B52" s="37" t="s">
        <v>29</v>
      </c>
      <c r="C52" s="37">
        <v>2000</v>
      </c>
      <c r="D52" s="38">
        <v>17.649999999999999</v>
      </c>
      <c r="E52" s="41"/>
      <c r="F52" s="39" t="s">
        <v>147</v>
      </c>
      <c r="G52" s="41"/>
      <c r="H52" s="38">
        <v>5.6765754265713255</v>
      </c>
      <c r="I52" s="41"/>
      <c r="J52" s="40"/>
    </row>
    <row r="53" spans="1:10" ht="13.15" customHeight="1" x14ac:dyDescent="0.2">
      <c r="A53" s="36"/>
      <c r="B53" s="37" t="s">
        <v>30</v>
      </c>
      <c r="C53" s="37">
        <v>2005</v>
      </c>
      <c r="D53" s="38">
        <v>26.88</v>
      </c>
      <c r="E53" s="41"/>
      <c r="F53" s="39">
        <v>-19.713261648745515</v>
      </c>
      <c r="G53" s="41"/>
      <c r="H53" s="38">
        <v>6.3279174865926073</v>
      </c>
      <c r="I53" s="41"/>
      <c r="J53" s="40"/>
    </row>
    <row r="54" spans="1:10" ht="13.15" customHeight="1" x14ac:dyDescent="0.2">
      <c r="B54" s="42" t="s">
        <v>184</v>
      </c>
      <c r="C54" s="42">
        <v>2000</v>
      </c>
      <c r="D54" s="43">
        <v>290.49</v>
      </c>
      <c r="E54" s="84"/>
      <c r="F54" s="44" t="s">
        <v>147</v>
      </c>
      <c r="G54" s="84"/>
      <c r="H54" s="43">
        <v>17.586324887328622</v>
      </c>
      <c r="I54" s="84"/>
      <c r="J54" s="45"/>
    </row>
    <row r="55" spans="1:10" ht="13.15" customHeight="1" x14ac:dyDescent="0.2">
      <c r="B55" s="42" t="s">
        <v>31</v>
      </c>
      <c r="C55" s="42">
        <v>2012</v>
      </c>
      <c r="D55" s="43">
        <v>55.19</v>
      </c>
      <c r="E55" s="84"/>
      <c r="F55" s="44">
        <v>-40.851522596774963</v>
      </c>
      <c r="G55" s="84"/>
      <c r="H55" s="43">
        <v>12.873759480664283</v>
      </c>
      <c r="I55" s="84"/>
      <c r="J55" s="45"/>
    </row>
    <row r="56" spans="1:10" ht="13.15" customHeight="1" x14ac:dyDescent="0.2">
      <c r="B56" s="42" t="s">
        <v>32</v>
      </c>
      <c r="C56" s="42">
        <v>1996</v>
      </c>
      <c r="D56" s="43">
        <v>101.54</v>
      </c>
      <c r="E56" s="84"/>
      <c r="F56" s="44">
        <v>-28.351679367767424</v>
      </c>
      <c r="G56" s="84"/>
      <c r="H56" s="43">
        <v>9.2685122878529373</v>
      </c>
      <c r="I56" s="84"/>
      <c r="J56" s="45"/>
    </row>
    <row r="57" spans="1:10" ht="13.15" customHeight="1" x14ac:dyDescent="0.2">
      <c r="B57" s="42" t="s">
        <v>163</v>
      </c>
      <c r="C57" s="42">
        <v>2012</v>
      </c>
      <c r="D57" s="43">
        <v>2124</v>
      </c>
      <c r="E57" s="84"/>
      <c r="F57" s="90">
        <v>13321.342547001268</v>
      </c>
      <c r="G57" s="84"/>
      <c r="H57" s="43">
        <v>1880.8061255482362</v>
      </c>
      <c r="I57" s="84"/>
      <c r="J57" s="45"/>
    </row>
    <row r="58" spans="1:10" ht="13.15" customHeight="1" x14ac:dyDescent="0.2">
      <c r="B58" s="42" t="s">
        <v>33</v>
      </c>
      <c r="C58" s="42">
        <v>2012</v>
      </c>
      <c r="D58" s="43">
        <v>210.77</v>
      </c>
      <c r="E58" s="84"/>
      <c r="F58" s="44">
        <v>-71.607212407120244</v>
      </c>
      <c r="G58" s="84"/>
      <c r="H58" s="43">
        <v>19.987366717302848</v>
      </c>
      <c r="I58" s="84"/>
      <c r="J58" s="45"/>
    </row>
    <row r="59" spans="1:10" ht="13.15" customHeight="1" x14ac:dyDescent="0.2">
      <c r="A59" s="36"/>
      <c r="B59" s="37" t="s">
        <v>164</v>
      </c>
      <c r="C59" s="37">
        <v>2002</v>
      </c>
      <c r="D59" s="38">
        <v>159</v>
      </c>
      <c r="E59" s="41"/>
      <c r="F59" s="39">
        <v>-65.359477124183002</v>
      </c>
      <c r="G59" s="41"/>
      <c r="H59" s="38">
        <v>6.8392824121658702</v>
      </c>
      <c r="I59" s="41"/>
      <c r="J59" s="40"/>
    </row>
    <row r="60" spans="1:10" ht="13.15" customHeight="1" x14ac:dyDescent="0.2">
      <c r="A60" s="36"/>
      <c r="B60" s="37" t="s">
        <v>165</v>
      </c>
      <c r="C60" s="37">
        <v>2003</v>
      </c>
      <c r="D60" s="38">
        <v>784.69</v>
      </c>
      <c r="E60" s="41"/>
      <c r="F60" s="39" t="s">
        <v>147</v>
      </c>
      <c r="G60" s="41"/>
      <c r="H60" s="38">
        <v>14.917434644568534</v>
      </c>
      <c r="I60" s="41"/>
      <c r="J60" s="40"/>
    </row>
    <row r="61" spans="1:10" ht="13.15" customHeight="1" x14ac:dyDescent="0.2">
      <c r="A61" s="36"/>
      <c r="B61" s="37" t="s">
        <v>34</v>
      </c>
      <c r="C61" s="37">
        <v>2012</v>
      </c>
      <c r="D61" s="38">
        <v>119.79</v>
      </c>
      <c r="E61" s="41"/>
      <c r="F61" s="39">
        <v>-57.281332688960994</v>
      </c>
      <c r="G61" s="41"/>
      <c r="H61" s="38">
        <v>21.387359194082745</v>
      </c>
      <c r="I61" s="41"/>
      <c r="J61" s="40"/>
    </row>
    <row r="62" spans="1:10" ht="13.15" customHeight="1" x14ac:dyDescent="0.2">
      <c r="A62" s="36"/>
      <c r="B62" s="37" t="s">
        <v>35</v>
      </c>
      <c r="C62" s="37">
        <v>2000</v>
      </c>
      <c r="D62" s="38" t="s">
        <v>183</v>
      </c>
      <c r="E62" s="41"/>
      <c r="F62" s="39" t="s">
        <v>147</v>
      </c>
      <c r="G62" s="41"/>
      <c r="H62" s="38">
        <v>2.6156924942081092</v>
      </c>
      <c r="I62" s="41"/>
      <c r="J62" s="40"/>
    </row>
    <row r="63" spans="1:10" ht="13.15" customHeight="1" x14ac:dyDescent="0.2">
      <c r="A63" s="36"/>
      <c r="B63" s="37" t="s">
        <v>36</v>
      </c>
      <c r="C63" s="37">
        <v>2005</v>
      </c>
      <c r="D63" s="38">
        <v>0.63</v>
      </c>
      <c r="E63" s="41"/>
      <c r="F63" s="39" t="s">
        <v>147</v>
      </c>
      <c r="G63" s="41"/>
      <c r="H63" s="38">
        <v>8.9308497065577956</v>
      </c>
      <c r="I63" s="41"/>
      <c r="J63" s="40"/>
    </row>
    <row r="64" spans="1:10" ht="13.15" customHeight="1" x14ac:dyDescent="0.2">
      <c r="B64" s="42" t="s">
        <v>37</v>
      </c>
      <c r="C64" s="42">
        <v>2000</v>
      </c>
      <c r="D64" s="43">
        <v>93.12</v>
      </c>
      <c r="E64" s="84"/>
      <c r="F64" s="44">
        <v>68.329718004338403</v>
      </c>
      <c r="G64" s="84"/>
      <c r="H64" s="43">
        <v>10.875172245700881</v>
      </c>
      <c r="I64" s="84"/>
      <c r="J64" s="45"/>
    </row>
    <row r="65" spans="1:10" s="46" customFormat="1" ht="13.15" customHeight="1" x14ac:dyDescent="0.2">
      <c r="A65" s="8"/>
      <c r="B65" s="42" t="s">
        <v>38</v>
      </c>
      <c r="C65" s="42">
        <v>2006</v>
      </c>
      <c r="D65" s="43">
        <v>231.77</v>
      </c>
      <c r="E65" s="84"/>
      <c r="F65" s="44">
        <v>47.708877700592708</v>
      </c>
      <c r="G65" s="84"/>
      <c r="H65" s="43">
        <v>16.593532553092935</v>
      </c>
      <c r="I65" s="84"/>
      <c r="J65" s="45"/>
    </row>
    <row r="66" spans="1:10" ht="13.15" customHeight="1" x14ac:dyDescent="0.2">
      <c r="B66" s="42" t="s">
        <v>39</v>
      </c>
      <c r="C66" s="42">
        <v>2005</v>
      </c>
      <c r="D66" s="43">
        <v>40.42</v>
      </c>
      <c r="E66" s="84"/>
      <c r="F66" s="44" t="s">
        <v>147</v>
      </c>
      <c r="G66" s="84"/>
      <c r="H66" s="43">
        <v>6.7964687955991439</v>
      </c>
      <c r="I66" s="84"/>
      <c r="J66" s="45"/>
    </row>
    <row r="67" spans="1:10" ht="13.15" customHeight="1" x14ac:dyDescent="0.2">
      <c r="B67" s="42" t="s">
        <v>40</v>
      </c>
      <c r="C67" s="42">
        <v>2000</v>
      </c>
      <c r="D67" s="43">
        <v>6</v>
      </c>
      <c r="E67" s="84"/>
      <c r="F67" s="44" t="s">
        <v>147</v>
      </c>
      <c r="G67" s="84"/>
      <c r="H67" s="43">
        <v>1.697237689086422</v>
      </c>
      <c r="I67" s="84"/>
      <c r="J67" s="45"/>
    </row>
    <row r="68" spans="1:10" ht="13.15" customHeight="1" x14ac:dyDescent="0.2">
      <c r="B68" s="42" t="s">
        <v>41</v>
      </c>
      <c r="C68" s="42">
        <v>2012</v>
      </c>
      <c r="D68" s="43">
        <v>3182</v>
      </c>
      <c r="E68" s="84"/>
      <c r="F68" s="90">
        <v>4021.8095470872513</v>
      </c>
      <c r="G68" s="84"/>
      <c r="H68" s="43">
        <v>2403.2506570798464</v>
      </c>
      <c r="I68" s="84"/>
      <c r="J68" s="45"/>
    </row>
    <row r="69" spans="1:10" ht="13.15" customHeight="1" x14ac:dyDescent="0.2">
      <c r="A69" s="36"/>
      <c r="B69" s="37" t="s">
        <v>42</v>
      </c>
      <c r="C69" s="37">
        <v>1994</v>
      </c>
      <c r="D69" s="38">
        <v>166</v>
      </c>
      <c r="E69" s="41"/>
      <c r="F69" s="39">
        <v>3.75</v>
      </c>
      <c r="G69" s="41"/>
      <c r="H69" s="38">
        <v>2.9982019638331234</v>
      </c>
      <c r="I69" s="41"/>
      <c r="J69" s="40"/>
    </row>
    <row r="70" spans="1:10" ht="13.15" customHeight="1" x14ac:dyDescent="0.2">
      <c r="A70" s="36"/>
      <c r="B70" s="37" t="s">
        <v>43</v>
      </c>
      <c r="C70" s="37">
        <v>2004</v>
      </c>
      <c r="D70" s="38">
        <v>11.49</v>
      </c>
      <c r="E70" s="41"/>
      <c r="F70" s="39" t="s">
        <v>147</v>
      </c>
      <c r="G70" s="41"/>
      <c r="H70" s="38">
        <v>14.040361456824971</v>
      </c>
      <c r="I70" s="41"/>
      <c r="J70" s="40"/>
    </row>
    <row r="71" spans="1:10" ht="13.15" customHeight="1" x14ac:dyDescent="0.2">
      <c r="A71" s="36"/>
      <c r="B71" s="37" t="s">
        <v>44</v>
      </c>
      <c r="C71" s="37">
        <v>2012</v>
      </c>
      <c r="D71" s="38">
        <v>146.75</v>
      </c>
      <c r="E71" s="41"/>
      <c r="F71" s="39">
        <v>-50.307279274823117</v>
      </c>
      <c r="G71" s="41"/>
      <c r="H71" s="38">
        <v>27.052466484436582</v>
      </c>
      <c r="I71" s="41"/>
      <c r="J71" s="40"/>
    </row>
    <row r="72" spans="1:10" ht="13.15" customHeight="1" x14ac:dyDescent="0.2">
      <c r="A72" s="36"/>
      <c r="B72" s="37" t="s">
        <v>45</v>
      </c>
      <c r="C72" s="37">
        <v>2012</v>
      </c>
      <c r="D72" s="38">
        <v>1074.74</v>
      </c>
      <c r="E72" s="41"/>
      <c r="F72" s="39">
        <v>-44.592799004010374</v>
      </c>
      <c r="G72" s="41"/>
      <c r="H72" s="38">
        <v>16.908583989395645</v>
      </c>
      <c r="I72" s="41"/>
      <c r="J72" s="40"/>
    </row>
    <row r="73" spans="1:10" ht="13.15" customHeight="1" x14ac:dyDescent="0.2">
      <c r="A73" s="36"/>
      <c r="B73" s="37" t="s">
        <v>46</v>
      </c>
      <c r="C73" s="37">
        <v>2000</v>
      </c>
      <c r="D73" s="38">
        <v>7.54</v>
      </c>
      <c r="E73" s="41"/>
      <c r="F73" s="39" t="s">
        <v>147</v>
      </c>
      <c r="G73" s="41"/>
      <c r="H73" s="38">
        <v>6.122376066543894</v>
      </c>
      <c r="I73" s="41"/>
      <c r="J73" s="40"/>
    </row>
    <row r="74" spans="1:10" ht="13.15" customHeight="1" x14ac:dyDescent="0.2">
      <c r="B74" s="42" t="s">
        <v>47</v>
      </c>
      <c r="C74" s="42">
        <v>2000</v>
      </c>
      <c r="D74" s="43">
        <v>6.8339999999999996</v>
      </c>
      <c r="E74" s="84"/>
      <c r="F74" s="44" t="s">
        <v>147</v>
      </c>
      <c r="G74" s="84"/>
      <c r="H74" s="43">
        <v>5.5612383154183984</v>
      </c>
      <c r="I74" s="84"/>
      <c r="J74" s="45"/>
    </row>
    <row r="75" spans="1:10" ht="13.15" customHeight="1" x14ac:dyDescent="0.2">
      <c r="B75" s="42" t="s">
        <v>142</v>
      </c>
      <c r="C75" s="42">
        <v>2006</v>
      </c>
      <c r="D75" s="43">
        <v>27.67</v>
      </c>
      <c r="E75" s="84"/>
      <c r="F75" s="44">
        <v>-78.633567615067534</v>
      </c>
      <c r="G75" s="84"/>
      <c r="H75" s="43">
        <v>6.2471975663248287</v>
      </c>
      <c r="I75" s="84"/>
      <c r="J75" s="45"/>
    </row>
    <row r="76" spans="1:10" s="46" customFormat="1" ht="13.15" customHeight="1" x14ac:dyDescent="0.2">
      <c r="A76" s="8"/>
      <c r="B76" s="42" t="s">
        <v>48</v>
      </c>
      <c r="C76" s="42">
        <v>2012</v>
      </c>
      <c r="D76" s="43">
        <v>1269.26</v>
      </c>
      <c r="E76" s="84"/>
      <c r="F76" s="44">
        <v>-55.881778201891819</v>
      </c>
      <c r="G76" s="84"/>
      <c r="H76" s="43">
        <v>15.771524603409391</v>
      </c>
      <c r="I76" s="84"/>
      <c r="J76" s="45"/>
    </row>
    <row r="77" spans="1:10" ht="13.15" customHeight="1" x14ac:dyDescent="0.2">
      <c r="B77" s="42" t="s">
        <v>166</v>
      </c>
      <c r="C77" s="42">
        <v>2000</v>
      </c>
      <c r="D77" s="43">
        <v>205.64</v>
      </c>
      <c r="E77" s="84"/>
      <c r="F77" s="44" t="s">
        <v>147</v>
      </c>
      <c r="G77" s="84"/>
      <c r="H77" s="43">
        <v>10.92377506202658</v>
      </c>
      <c r="I77" s="84"/>
      <c r="J77" s="45"/>
    </row>
    <row r="78" spans="1:10" ht="13.15" customHeight="1" x14ac:dyDescent="0.2">
      <c r="B78" s="42" t="s">
        <v>49</v>
      </c>
      <c r="C78" s="42">
        <v>2012</v>
      </c>
      <c r="D78" s="43">
        <v>258.91197769061102</v>
      </c>
      <c r="E78" s="84"/>
      <c r="F78" s="44">
        <v>-20.630005890151747</v>
      </c>
      <c r="G78" s="84"/>
      <c r="H78" s="43">
        <v>23.305117445572243</v>
      </c>
      <c r="I78" s="84"/>
      <c r="J78" s="45"/>
    </row>
    <row r="79" spans="1:10" ht="13.15" customHeight="1" x14ac:dyDescent="0.2">
      <c r="A79" s="36"/>
      <c r="B79" s="37" t="s">
        <v>50</v>
      </c>
      <c r="C79" s="37">
        <v>1990</v>
      </c>
      <c r="D79" s="38">
        <v>43.792000000000002</v>
      </c>
      <c r="E79" s="41"/>
      <c r="F79" s="39" t="s">
        <v>147</v>
      </c>
      <c r="G79" s="41"/>
      <c r="H79" s="38">
        <v>4.7815444960865516</v>
      </c>
      <c r="I79" s="41"/>
      <c r="J79" s="40"/>
    </row>
    <row r="80" spans="1:10" ht="13.15" customHeight="1" x14ac:dyDescent="0.2">
      <c r="A80" s="36"/>
      <c r="B80" s="37" t="s">
        <v>51</v>
      </c>
      <c r="C80" s="37">
        <v>1994</v>
      </c>
      <c r="D80" s="38">
        <v>70.415000000000006</v>
      </c>
      <c r="E80" s="41"/>
      <c r="F80" s="39" t="s">
        <v>147</v>
      </c>
      <c r="G80" s="41"/>
      <c r="H80" s="38">
        <v>9.3433340556067375</v>
      </c>
      <c r="I80" s="41"/>
      <c r="J80" s="40"/>
    </row>
    <row r="81" spans="1:10" ht="13.15" customHeight="1" x14ac:dyDescent="0.2">
      <c r="A81" s="36"/>
      <c r="B81" s="37" t="s">
        <v>52</v>
      </c>
      <c r="C81" s="37">
        <v>1994</v>
      </c>
      <c r="D81" s="38">
        <v>4.875</v>
      </c>
      <c r="E81" s="41"/>
      <c r="F81" s="39" t="s">
        <v>147</v>
      </c>
      <c r="G81" s="41"/>
      <c r="H81" s="38">
        <v>4.2203736264307059</v>
      </c>
      <c r="I81" s="41"/>
      <c r="J81" s="40"/>
    </row>
    <row r="82" spans="1:10" ht="13.15" customHeight="1" x14ac:dyDescent="0.2">
      <c r="A82" s="36"/>
      <c r="B82" s="37" t="s">
        <v>53</v>
      </c>
      <c r="C82" s="37">
        <v>2004</v>
      </c>
      <c r="D82" s="38">
        <v>17</v>
      </c>
      <c r="E82" s="41"/>
      <c r="F82" s="39">
        <v>1.7964071856287469</v>
      </c>
      <c r="G82" s="41"/>
      <c r="H82" s="38">
        <v>22.906050161555022</v>
      </c>
      <c r="I82" s="41"/>
      <c r="J82" s="40"/>
    </row>
    <row r="83" spans="1:10" ht="13.15" customHeight="1" x14ac:dyDescent="0.2">
      <c r="A83" s="36"/>
      <c r="B83" s="37" t="s">
        <v>54</v>
      </c>
      <c r="C83" s="37">
        <v>2000</v>
      </c>
      <c r="D83" s="38">
        <v>14.7</v>
      </c>
      <c r="E83" s="41"/>
      <c r="F83" s="39" t="s">
        <v>147</v>
      </c>
      <c r="G83" s="41"/>
      <c r="H83" s="38">
        <v>1.7194587284286886</v>
      </c>
      <c r="I83" s="41"/>
      <c r="J83" s="40"/>
    </row>
    <row r="84" spans="1:10" ht="13.15" customHeight="1" x14ac:dyDescent="0.2">
      <c r="B84" s="42" t="s">
        <v>55</v>
      </c>
      <c r="C84" s="42">
        <v>2000</v>
      </c>
      <c r="D84" s="43">
        <v>47.77</v>
      </c>
      <c r="E84" s="84"/>
      <c r="F84" s="44" t="s">
        <v>147</v>
      </c>
      <c r="G84" s="84"/>
      <c r="H84" s="43">
        <v>7.6516719311621832</v>
      </c>
      <c r="I84" s="84"/>
      <c r="J84" s="45"/>
    </row>
    <row r="85" spans="1:10" ht="13.15" customHeight="1" x14ac:dyDescent="0.2">
      <c r="B85" s="42" t="s">
        <v>56</v>
      </c>
      <c r="C85" s="42">
        <v>2012</v>
      </c>
      <c r="D85" s="43">
        <v>109.414310217398</v>
      </c>
      <c r="E85" s="84"/>
      <c r="F85" s="44">
        <v>-53.01626884075452</v>
      </c>
      <c r="G85" s="84">
        <v>2</v>
      </c>
      <c r="H85" s="43">
        <v>10.987210332310404</v>
      </c>
      <c r="I85" s="84"/>
      <c r="J85" s="45"/>
    </row>
    <row r="86" spans="1:10" ht="13.15" customHeight="1" x14ac:dyDescent="0.2">
      <c r="B86" s="42" t="s">
        <v>57</v>
      </c>
      <c r="C86" s="42">
        <v>2012</v>
      </c>
      <c r="D86" s="43">
        <v>20.548991199570501</v>
      </c>
      <c r="E86" s="84"/>
      <c r="F86" s="44">
        <v>-24.697972040738954</v>
      </c>
      <c r="G86" s="84"/>
      <c r="H86" s="43">
        <v>63.539104594429006</v>
      </c>
      <c r="I86" s="84"/>
      <c r="J86" s="45"/>
    </row>
    <row r="87" spans="1:10" ht="13.15" customHeight="1" x14ac:dyDescent="0.2">
      <c r="B87" s="42" t="s">
        <v>58</v>
      </c>
      <c r="C87" s="42">
        <v>2000</v>
      </c>
      <c r="D87" s="43">
        <v>85.66</v>
      </c>
      <c r="E87" s="84"/>
      <c r="F87" s="44">
        <v>-28.912863070539423</v>
      </c>
      <c r="G87" s="84"/>
      <c r="H87" s="43">
        <v>0.40493441754783621</v>
      </c>
      <c r="I87" s="84"/>
      <c r="J87" s="45"/>
    </row>
    <row r="88" spans="1:10" ht="13.15" customHeight="1" x14ac:dyDescent="0.2">
      <c r="B88" s="42" t="s">
        <v>59</v>
      </c>
      <c r="C88" s="42">
        <v>2000</v>
      </c>
      <c r="D88" s="43">
        <v>600.83699999999999</v>
      </c>
      <c r="E88" s="84"/>
      <c r="F88" s="44" t="s">
        <v>147</v>
      </c>
      <c r="G88" s="84"/>
      <c r="H88" s="43">
        <v>9.1243194273681922</v>
      </c>
      <c r="I88" s="84"/>
      <c r="J88" s="45"/>
    </row>
    <row r="89" spans="1:10" ht="13.15" customHeight="1" x14ac:dyDescent="0.2">
      <c r="A89" s="36"/>
      <c r="B89" s="37" t="s">
        <v>60</v>
      </c>
      <c r="C89" s="37">
        <v>2012</v>
      </c>
      <c r="D89" s="38">
        <v>72.874590426970698</v>
      </c>
      <c r="E89" s="41"/>
      <c r="F89" s="39">
        <v>-40.173248386742685</v>
      </c>
      <c r="G89" s="41"/>
      <c r="H89" s="38">
        <v>15.611964697153111</v>
      </c>
      <c r="I89" s="41"/>
      <c r="J89" s="40"/>
    </row>
    <row r="90" spans="1:10" ht="13.15" customHeight="1" x14ac:dyDescent="0.2">
      <c r="A90" s="36"/>
      <c r="B90" s="37" t="s">
        <v>61</v>
      </c>
      <c r="C90" s="37">
        <v>2010</v>
      </c>
      <c r="D90" s="38">
        <v>187.28858113500999</v>
      </c>
      <c r="E90" s="41"/>
      <c r="F90" s="39" t="s">
        <v>147</v>
      </c>
      <c r="G90" s="41"/>
      <c r="H90" s="38">
        <v>25.239796885411881</v>
      </c>
      <c r="I90" s="41"/>
      <c r="J90" s="40"/>
    </row>
    <row r="91" spans="1:10" ht="13.15" customHeight="1" x14ac:dyDescent="0.2">
      <c r="A91" s="36"/>
      <c r="B91" s="37" t="s">
        <v>62</v>
      </c>
      <c r="C91" s="37">
        <v>2012</v>
      </c>
      <c r="D91" s="38">
        <v>881.52190877468604</v>
      </c>
      <c r="E91" s="41"/>
      <c r="F91" s="39">
        <v>-57.363897256402218</v>
      </c>
      <c r="G91" s="41"/>
      <c r="H91" s="38">
        <v>14.756538298487136</v>
      </c>
      <c r="I91" s="41"/>
      <c r="J91" s="40"/>
    </row>
    <row r="92" spans="1:10" ht="13.15" customHeight="1" x14ac:dyDescent="0.2">
      <c r="A92" s="36"/>
      <c r="B92" s="37" t="s">
        <v>63</v>
      </c>
      <c r="C92" s="37">
        <v>1994</v>
      </c>
      <c r="D92" s="38">
        <v>30.86</v>
      </c>
      <c r="E92" s="41"/>
      <c r="F92" s="39" t="s">
        <v>147</v>
      </c>
      <c r="G92" s="41"/>
      <c r="H92" s="38">
        <v>12.509612254717759</v>
      </c>
      <c r="I92" s="41"/>
      <c r="J92" s="40"/>
    </row>
    <row r="93" spans="1:10" ht="13.15" customHeight="1" x14ac:dyDescent="0.2">
      <c r="A93" s="36"/>
      <c r="B93" s="37" t="s">
        <v>64</v>
      </c>
      <c r="C93" s="37">
        <v>2012</v>
      </c>
      <c r="D93" s="38">
        <v>1626.9521248302699</v>
      </c>
      <c r="E93" s="41"/>
      <c r="F93" s="39">
        <v>-20.354874738013297</v>
      </c>
      <c r="G93" s="41"/>
      <c r="H93" s="38">
        <v>12.796558246139657</v>
      </c>
      <c r="I93" s="41"/>
      <c r="J93" s="40"/>
    </row>
    <row r="94" spans="1:10" ht="13.15" customHeight="1" x14ac:dyDescent="0.2">
      <c r="B94" s="42" t="s">
        <v>65</v>
      </c>
      <c r="C94" s="42">
        <v>2006</v>
      </c>
      <c r="D94" s="43">
        <v>116</v>
      </c>
      <c r="E94" s="84"/>
      <c r="F94" s="44" t="s">
        <v>147</v>
      </c>
      <c r="G94" s="84"/>
      <c r="H94" s="43">
        <v>20.975664973785847</v>
      </c>
      <c r="I94" s="84"/>
      <c r="J94" s="45"/>
    </row>
    <row r="95" spans="1:10" ht="13.15" customHeight="1" x14ac:dyDescent="0.2">
      <c r="B95" s="42" t="s">
        <v>143</v>
      </c>
      <c r="C95" s="42">
        <v>2012</v>
      </c>
      <c r="D95" s="43">
        <v>500.26406679182099</v>
      </c>
      <c r="E95" s="84"/>
      <c r="F95" s="44">
        <v>-25.889766032780543</v>
      </c>
      <c r="G95" s="84"/>
      <c r="H95" s="43">
        <v>29.739643020881424</v>
      </c>
      <c r="I95" s="84"/>
      <c r="J95" s="45"/>
    </row>
    <row r="96" spans="1:10" ht="13.15" customHeight="1" x14ac:dyDescent="0.2">
      <c r="B96" s="42" t="s">
        <v>66</v>
      </c>
      <c r="C96" s="42">
        <v>1994</v>
      </c>
      <c r="D96" s="43">
        <v>49.975569</v>
      </c>
      <c r="E96" s="84"/>
      <c r="F96" s="44" t="s">
        <v>147</v>
      </c>
      <c r="G96" s="84"/>
      <c r="H96" s="43">
        <v>1.8782096301617153</v>
      </c>
      <c r="I96" s="84"/>
      <c r="J96" s="45"/>
    </row>
    <row r="97" spans="1:10" ht="13.15" customHeight="1" x14ac:dyDescent="0.2">
      <c r="B97" s="42" t="s">
        <v>67</v>
      </c>
      <c r="C97" s="42">
        <v>1994</v>
      </c>
      <c r="D97" s="43">
        <v>2.4485900000000001E-7</v>
      </c>
      <c r="E97" s="84"/>
      <c r="F97" s="44" t="s">
        <v>147</v>
      </c>
      <c r="G97" s="84"/>
      <c r="H97" s="43">
        <v>3.1935075775360616E-6</v>
      </c>
      <c r="I97" s="84"/>
      <c r="J97" s="45"/>
    </row>
    <row r="98" spans="1:10" ht="13.15" customHeight="1" x14ac:dyDescent="0.2">
      <c r="B98" s="42" t="s">
        <v>167</v>
      </c>
      <c r="C98" s="42">
        <v>1994</v>
      </c>
      <c r="D98" s="43">
        <v>113</v>
      </c>
      <c r="E98" s="84"/>
      <c r="F98" s="44" t="s">
        <v>147</v>
      </c>
      <c r="G98" s="84"/>
      <c r="H98" s="43">
        <v>66.789172588541462</v>
      </c>
      <c r="I98" s="84"/>
      <c r="J98" s="45"/>
    </row>
    <row r="99" spans="1:10" ht="13.15" customHeight="1" x14ac:dyDescent="0.2">
      <c r="A99" s="36"/>
      <c r="B99" s="37" t="s">
        <v>68</v>
      </c>
      <c r="C99" s="37">
        <v>2005</v>
      </c>
      <c r="D99" s="38">
        <v>64.921999999999997</v>
      </c>
      <c r="E99" s="41"/>
      <c r="F99" s="39">
        <v>-44.526757410303084</v>
      </c>
      <c r="G99" s="41"/>
      <c r="H99" s="38">
        <v>12.691306957131992</v>
      </c>
      <c r="I99" s="41"/>
      <c r="J99" s="40"/>
    </row>
    <row r="100" spans="1:10" ht="13.15" customHeight="1" x14ac:dyDescent="0.2">
      <c r="A100" s="36"/>
      <c r="B100" s="37" t="s">
        <v>168</v>
      </c>
      <c r="C100" s="37">
        <v>2000</v>
      </c>
      <c r="D100" s="38">
        <v>20.84</v>
      </c>
      <c r="E100" s="41"/>
      <c r="F100" s="39">
        <v>81.533101045296164</v>
      </c>
      <c r="G100" s="41"/>
      <c r="H100" s="38">
        <v>3.9005188026904598</v>
      </c>
      <c r="I100" s="41"/>
      <c r="J100" s="40"/>
    </row>
    <row r="101" spans="1:10" ht="13.15" customHeight="1" x14ac:dyDescent="0.2">
      <c r="A101" s="36"/>
      <c r="B101" s="37" t="s">
        <v>69</v>
      </c>
      <c r="C101" s="37">
        <v>2012</v>
      </c>
      <c r="D101" s="38">
        <v>34.871393567512698</v>
      </c>
      <c r="E101" s="41"/>
      <c r="F101" s="39">
        <v>-58.241099354202554</v>
      </c>
      <c r="G101" s="41"/>
      <c r="H101" s="38">
        <v>17.118239040745721</v>
      </c>
      <c r="I101" s="41"/>
      <c r="J101" s="40"/>
    </row>
    <row r="102" spans="1:10" ht="13.15" customHeight="1" x14ac:dyDescent="0.2">
      <c r="A102" s="36"/>
      <c r="B102" s="37" t="s">
        <v>70</v>
      </c>
      <c r="C102" s="37">
        <v>2000</v>
      </c>
      <c r="D102" s="38">
        <v>58.7</v>
      </c>
      <c r="E102" s="41"/>
      <c r="F102" s="39" t="s">
        <v>147</v>
      </c>
      <c r="G102" s="41"/>
      <c r="H102" s="38">
        <v>18.143154745346763</v>
      </c>
      <c r="I102" s="41"/>
      <c r="J102" s="40"/>
    </row>
    <row r="103" spans="1:10" ht="13.15" customHeight="1" x14ac:dyDescent="0.2">
      <c r="A103" s="36"/>
      <c r="B103" s="37" t="s">
        <v>196</v>
      </c>
      <c r="C103" s="37">
        <v>1998</v>
      </c>
      <c r="D103" s="38">
        <v>5.05</v>
      </c>
      <c r="E103" s="41"/>
      <c r="F103" s="39" t="s">
        <v>147</v>
      </c>
      <c r="G103" s="41"/>
      <c r="H103" s="38">
        <v>2.77</v>
      </c>
      <c r="I103" s="41"/>
      <c r="J103" s="40"/>
    </row>
    <row r="104" spans="1:10" ht="13.15" customHeight="1" x14ac:dyDescent="0.2">
      <c r="A104" s="36"/>
      <c r="B104" s="37" t="s">
        <v>169</v>
      </c>
      <c r="C104" s="37">
        <v>2000</v>
      </c>
      <c r="D104" s="38">
        <v>1</v>
      </c>
      <c r="E104" s="41"/>
      <c r="F104" s="39" t="s">
        <v>147</v>
      </c>
      <c r="G104" s="41"/>
      <c r="H104" s="38">
        <v>0.34578529223006621</v>
      </c>
      <c r="I104" s="41"/>
      <c r="J104" s="40"/>
    </row>
    <row r="105" spans="1:10" ht="13.15" customHeight="1" x14ac:dyDescent="0.2">
      <c r="B105" s="42" t="s">
        <v>71</v>
      </c>
      <c r="C105" s="42">
        <v>2012</v>
      </c>
      <c r="D105" s="43">
        <v>59.531692308580801</v>
      </c>
      <c r="E105" s="84"/>
      <c r="F105" s="44">
        <v>-63.393109902319964</v>
      </c>
      <c r="G105" s="84"/>
      <c r="H105" s="43">
        <v>19.735379164627037</v>
      </c>
      <c r="I105" s="84"/>
      <c r="J105" s="45"/>
    </row>
    <row r="106" spans="1:10" ht="13.15" customHeight="1" x14ac:dyDescent="0.2">
      <c r="B106" s="42" t="s">
        <v>72</v>
      </c>
      <c r="C106" s="42">
        <v>2005</v>
      </c>
      <c r="D106" s="43">
        <v>0.44</v>
      </c>
      <c r="E106" s="84"/>
      <c r="F106" s="44">
        <v>175.00000000000003</v>
      </c>
      <c r="G106" s="84"/>
      <c r="H106" s="43">
        <v>0.96101972929821533</v>
      </c>
      <c r="I106" s="84"/>
      <c r="J106" s="45"/>
    </row>
    <row r="107" spans="1:10" ht="13.15" customHeight="1" x14ac:dyDescent="0.2">
      <c r="B107" s="42" t="s">
        <v>73</v>
      </c>
      <c r="C107" s="42">
        <v>2000</v>
      </c>
      <c r="D107" s="43">
        <v>27.64</v>
      </c>
      <c r="E107" s="84"/>
      <c r="F107" s="44" t="s">
        <v>147</v>
      </c>
      <c r="G107" s="84"/>
      <c r="H107" s="43">
        <v>1.7554990021791943</v>
      </c>
      <c r="I107" s="84"/>
      <c r="J107" s="45"/>
    </row>
    <row r="108" spans="1:10" ht="13.15" customHeight="1" x14ac:dyDescent="0.2">
      <c r="B108" s="42" t="s">
        <v>74</v>
      </c>
      <c r="C108" s="42">
        <v>1994</v>
      </c>
      <c r="D108" s="43">
        <v>26.31</v>
      </c>
      <c r="E108" s="84"/>
      <c r="F108" s="44">
        <v>-8.9934278796264309</v>
      </c>
      <c r="G108" s="84"/>
      <c r="H108" s="43">
        <v>2.7052282159724244</v>
      </c>
      <c r="I108" s="84"/>
      <c r="J108" s="45"/>
    </row>
    <row r="109" spans="1:10" ht="13.15" customHeight="1" x14ac:dyDescent="0.2">
      <c r="B109" s="42" t="s">
        <v>75</v>
      </c>
      <c r="C109" s="42">
        <v>2000</v>
      </c>
      <c r="D109" s="43">
        <v>42.54</v>
      </c>
      <c r="E109" s="84"/>
      <c r="F109" s="44" t="s">
        <v>147</v>
      </c>
      <c r="G109" s="84"/>
      <c r="H109" s="43">
        <v>3.8508450224071384</v>
      </c>
      <c r="I109" s="84"/>
      <c r="J109" s="45"/>
    </row>
    <row r="110" spans="1:10" ht="13.15" customHeight="1" x14ac:dyDescent="0.2">
      <c r="A110" s="36"/>
      <c r="B110" s="37" t="s">
        <v>76</v>
      </c>
      <c r="C110" s="37">
        <v>2012</v>
      </c>
      <c r="D110" s="38">
        <v>8.8633440372396297</v>
      </c>
      <c r="E110" s="41"/>
      <c r="F110" s="39">
        <v>17.374617936402096</v>
      </c>
      <c r="G110" s="41"/>
      <c r="H110" s="38">
        <v>21.326827104302328</v>
      </c>
      <c r="I110" s="41"/>
      <c r="J110" s="40"/>
    </row>
    <row r="111" spans="1:10" ht="13.15" customHeight="1" x14ac:dyDescent="0.2">
      <c r="A111" s="36"/>
      <c r="B111" s="37" t="s">
        <v>77</v>
      </c>
      <c r="C111" s="37">
        <v>2000</v>
      </c>
      <c r="D111" s="38">
        <v>10.314299999999999</v>
      </c>
      <c r="E111" s="41"/>
      <c r="F111" s="39" t="s">
        <v>147</v>
      </c>
      <c r="G111" s="41"/>
      <c r="H111" s="38">
        <v>3.8040201060624668</v>
      </c>
      <c r="I111" s="41"/>
      <c r="J111" s="40"/>
    </row>
    <row r="112" spans="1:10" ht="13.15" customHeight="1" x14ac:dyDescent="0.2">
      <c r="A112" s="36"/>
      <c r="B112" s="37" t="s">
        <v>170</v>
      </c>
      <c r="C112" s="37">
        <v>2006</v>
      </c>
      <c r="D112" s="38">
        <v>15.146599999999999</v>
      </c>
      <c r="E112" s="41"/>
      <c r="F112" s="39" t="s">
        <v>147</v>
      </c>
      <c r="G112" s="41"/>
      <c r="H112" s="38">
        <v>12.337238151556472</v>
      </c>
      <c r="I112" s="41"/>
      <c r="J112" s="40"/>
    </row>
    <row r="113" spans="1:10" ht="13.15" customHeight="1" x14ac:dyDescent="0.2">
      <c r="A113" s="36"/>
      <c r="B113" s="37" t="s">
        <v>78</v>
      </c>
      <c r="C113" s="37">
        <v>2002</v>
      </c>
      <c r="D113" s="38">
        <v>1444.4052680229299</v>
      </c>
      <c r="E113" s="41"/>
      <c r="F113" s="39">
        <v>16.304561432749434</v>
      </c>
      <c r="G113" s="41"/>
      <c r="H113" s="38">
        <v>13.68089189791468</v>
      </c>
      <c r="I113" s="41"/>
      <c r="J113" s="40"/>
    </row>
    <row r="114" spans="1:10" ht="13.15" customHeight="1" x14ac:dyDescent="0.2">
      <c r="A114" s="36"/>
      <c r="B114" s="37" t="s">
        <v>171</v>
      </c>
      <c r="C114" s="37">
        <v>1994</v>
      </c>
      <c r="D114" s="38">
        <v>2.254</v>
      </c>
      <c r="E114" s="41"/>
      <c r="F114" s="39" t="s">
        <v>147</v>
      </c>
      <c r="G114" s="41"/>
      <c r="H114" s="38">
        <v>21.252722592568144</v>
      </c>
      <c r="I114" s="41"/>
      <c r="J114" s="40"/>
    </row>
    <row r="115" spans="1:10" ht="13.15" customHeight="1" x14ac:dyDescent="0.2">
      <c r="B115" s="42" t="s">
        <v>79</v>
      </c>
      <c r="C115" s="42">
        <v>2012</v>
      </c>
      <c r="D115" s="43">
        <v>0.334060734477933</v>
      </c>
      <c r="E115" s="84"/>
      <c r="F115" s="44">
        <v>-26.163329932244757</v>
      </c>
      <c r="G115" s="84"/>
      <c r="H115" s="43">
        <v>8.931149996736524</v>
      </c>
      <c r="I115" s="84"/>
      <c r="J115" s="45"/>
    </row>
    <row r="116" spans="1:10" ht="13.15" customHeight="1" x14ac:dyDescent="0.2">
      <c r="B116" s="42" t="s">
        <v>80</v>
      </c>
      <c r="C116" s="42">
        <v>1998</v>
      </c>
      <c r="D116" s="43">
        <v>2.98</v>
      </c>
      <c r="E116" s="84"/>
      <c r="F116" s="44">
        <v>29.565217391304355</v>
      </c>
      <c r="G116" s="84"/>
      <c r="H116" s="43">
        <v>1.2650769149783407</v>
      </c>
      <c r="I116" s="84"/>
      <c r="J116" s="45"/>
    </row>
    <row r="117" spans="1:10" ht="13.15" customHeight="1" x14ac:dyDescent="0.2">
      <c r="B117" s="42" t="s">
        <v>172</v>
      </c>
      <c r="C117" s="42">
        <v>2003</v>
      </c>
      <c r="D117" s="43">
        <v>10.94</v>
      </c>
      <c r="E117" s="84"/>
      <c r="F117" s="44">
        <v>5.802707930367502</v>
      </c>
      <c r="G117" s="84"/>
      <c r="H117" s="43">
        <v>17.808250396371932</v>
      </c>
      <c r="I117" s="84"/>
      <c r="J117" s="45"/>
    </row>
    <row r="118" spans="1:10" ht="13.15" customHeight="1" x14ac:dyDescent="0.2">
      <c r="B118" s="42" t="s">
        <v>81</v>
      </c>
      <c r="C118" s="42">
        <v>2000</v>
      </c>
      <c r="D118" s="43">
        <v>190.91</v>
      </c>
      <c r="E118" s="84"/>
      <c r="F118" s="44" t="s">
        <v>147</v>
      </c>
      <c r="G118" s="84"/>
      <c r="H118" s="43">
        <v>6.4637271013131246</v>
      </c>
      <c r="I118" s="84"/>
      <c r="J118" s="45"/>
    </row>
    <row r="119" spans="1:10" ht="13.15" customHeight="1" x14ac:dyDescent="0.2">
      <c r="B119" s="42" t="s">
        <v>82</v>
      </c>
      <c r="C119" s="42">
        <v>1994</v>
      </c>
      <c r="D119" s="43">
        <v>93.81</v>
      </c>
      <c r="E119" s="84"/>
      <c r="F119" s="44">
        <v>22.08485163977095</v>
      </c>
      <c r="G119" s="84"/>
      <c r="H119" s="43">
        <v>6.1062034170915771</v>
      </c>
      <c r="I119" s="84"/>
      <c r="J119" s="45"/>
    </row>
    <row r="120" spans="1:10" s="46" customFormat="1" ht="13.15" customHeight="1" x14ac:dyDescent="0.2">
      <c r="A120" s="36"/>
      <c r="B120" s="37" t="s">
        <v>173</v>
      </c>
      <c r="C120" s="37">
        <v>2005</v>
      </c>
      <c r="D120" s="38">
        <v>2.6200000000000001E-2</v>
      </c>
      <c r="E120" s="41"/>
      <c r="F120" s="39" t="s">
        <v>147</v>
      </c>
      <c r="G120" s="41"/>
      <c r="H120" s="38">
        <v>5.2416035113461907E-4</v>
      </c>
      <c r="I120" s="41"/>
      <c r="J120" s="40"/>
    </row>
    <row r="121" spans="1:10" ht="13.15" customHeight="1" x14ac:dyDescent="0.2">
      <c r="A121" s="36"/>
      <c r="B121" s="37" t="s">
        <v>83</v>
      </c>
      <c r="C121" s="37">
        <v>2000</v>
      </c>
      <c r="D121" s="38">
        <v>41.2</v>
      </c>
      <c r="E121" s="41"/>
      <c r="F121" s="39" t="s">
        <v>147</v>
      </c>
      <c r="G121" s="41"/>
      <c r="H121" s="38">
        <v>21.707597606473925</v>
      </c>
      <c r="I121" s="41"/>
      <c r="J121" s="40"/>
    </row>
    <row r="122" spans="1:10" ht="13.15" customHeight="1" x14ac:dyDescent="0.2">
      <c r="A122" s="36"/>
      <c r="B122" s="37" t="s">
        <v>84</v>
      </c>
      <c r="C122" s="37">
        <v>2012</v>
      </c>
      <c r="D122" s="38">
        <v>230.22228945592201</v>
      </c>
      <c r="E122" s="41"/>
      <c r="F122" s="39">
        <v>-59.424135559389946</v>
      </c>
      <c r="G122" s="41"/>
      <c r="H122" s="38">
        <v>13.745173950122748</v>
      </c>
      <c r="I122" s="41"/>
      <c r="J122" s="40"/>
    </row>
    <row r="123" spans="1:10" ht="13.15" customHeight="1" x14ac:dyDescent="0.2">
      <c r="A123" s="36"/>
      <c r="B123" s="37" t="s">
        <v>85</v>
      </c>
      <c r="C123" s="37">
        <v>2012</v>
      </c>
      <c r="D123" s="38">
        <v>158.49620515824299</v>
      </c>
      <c r="E123" s="41"/>
      <c r="F123" s="39">
        <v>57.724060787685836</v>
      </c>
      <c r="G123" s="41"/>
      <c r="H123" s="38">
        <v>35.730474667218004</v>
      </c>
      <c r="I123" s="41"/>
      <c r="J123" s="40"/>
    </row>
    <row r="124" spans="1:10" ht="13.15" customHeight="1" x14ac:dyDescent="0.2">
      <c r="A124" s="36"/>
      <c r="B124" s="37" t="s">
        <v>86</v>
      </c>
      <c r="C124" s="37">
        <v>2000</v>
      </c>
      <c r="D124" s="38">
        <v>90.62</v>
      </c>
      <c r="E124" s="41"/>
      <c r="F124" s="39" t="s">
        <v>147</v>
      </c>
      <c r="G124" s="41"/>
      <c r="H124" s="38">
        <v>18.027401969287766</v>
      </c>
      <c r="I124" s="41"/>
      <c r="J124" s="40"/>
    </row>
    <row r="125" spans="1:10" ht="13.15" customHeight="1" x14ac:dyDescent="0.2">
      <c r="B125" s="42" t="s">
        <v>144</v>
      </c>
      <c r="C125" s="42">
        <v>2000</v>
      </c>
      <c r="D125" s="43">
        <v>24</v>
      </c>
      <c r="E125" s="84"/>
      <c r="F125" s="44" t="s">
        <v>147</v>
      </c>
      <c r="G125" s="84"/>
      <c r="H125" s="43">
        <v>2.1381754930699506</v>
      </c>
      <c r="I125" s="84"/>
      <c r="J125" s="45"/>
    </row>
    <row r="126" spans="1:10" ht="13.15" customHeight="1" x14ac:dyDescent="0.2">
      <c r="B126" s="42" t="s">
        <v>87</v>
      </c>
      <c r="C126" s="42">
        <v>2000</v>
      </c>
      <c r="D126" s="43">
        <v>1008</v>
      </c>
      <c r="E126" s="84"/>
      <c r="F126" s="44" t="s">
        <v>147</v>
      </c>
      <c r="G126" s="84"/>
      <c r="H126" s="43">
        <v>8.2033437691856417</v>
      </c>
      <c r="I126" s="84"/>
      <c r="J126" s="45"/>
    </row>
    <row r="127" spans="1:10" ht="13.15" customHeight="1" x14ac:dyDescent="0.2">
      <c r="B127" s="42" t="s">
        <v>88</v>
      </c>
      <c r="C127" s="42">
        <v>1994</v>
      </c>
      <c r="D127" s="43">
        <v>26.3005</v>
      </c>
      <c r="E127" s="84">
        <v>3</v>
      </c>
      <c r="F127" s="44" t="s">
        <v>147</v>
      </c>
      <c r="G127" s="84"/>
      <c r="H127" s="43">
        <v>11938.49296413981</v>
      </c>
      <c r="I127" s="84">
        <v>3</v>
      </c>
      <c r="J127" s="45"/>
    </row>
    <row r="128" spans="1:10" ht="13.15" customHeight="1" x14ac:dyDescent="0.2">
      <c r="B128" s="42" t="s">
        <v>89</v>
      </c>
      <c r="C128" s="42">
        <v>2012</v>
      </c>
      <c r="D128" s="43">
        <v>166.22842089950001</v>
      </c>
      <c r="E128" s="84"/>
      <c r="F128" s="44">
        <v>-13.274263856272931</v>
      </c>
      <c r="G128" s="84"/>
      <c r="H128" s="43">
        <v>33.124006454589711</v>
      </c>
      <c r="I128" s="84"/>
      <c r="J128" s="45"/>
    </row>
    <row r="129" spans="1:10" ht="13.15" customHeight="1" x14ac:dyDescent="0.2">
      <c r="B129" s="42" t="s">
        <v>174</v>
      </c>
      <c r="C129" s="42">
        <v>1994</v>
      </c>
      <c r="D129" s="43">
        <v>0.218</v>
      </c>
      <c r="E129" s="84"/>
      <c r="F129" s="44" t="s">
        <v>147</v>
      </c>
      <c r="G129" s="84"/>
      <c r="H129" s="43">
        <v>0.10189110831819377</v>
      </c>
      <c r="I129" s="84"/>
      <c r="J129" s="45"/>
    </row>
    <row r="130" spans="1:10" ht="13.15" customHeight="1" x14ac:dyDescent="0.2">
      <c r="A130" s="36"/>
      <c r="B130" s="37" t="s">
        <v>90</v>
      </c>
      <c r="C130" s="37">
        <v>1994</v>
      </c>
      <c r="D130" s="38">
        <v>410.25700000000001</v>
      </c>
      <c r="E130" s="41"/>
      <c r="F130" s="39" t="s">
        <v>147</v>
      </c>
      <c r="G130" s="41"/>
      <c r="H130" s="38">
        <v>3.4312487545992272</v>
      </c>
      <c r="I130" s="41"/>
      <c r="J130" s="40"/>
    </row>
    <row r="131" spans="1:10" ht="13.15" customHeight="1" x14ac:dyDescent="0.2">
      <c r="A131" s="36"/>
      <c r="B131" s="37" t="s">
        <v>191</v>
      </c>
      <c r="C131" s="37">
        <v>2002</v>
      </c>
      <c r="D131" s="38">
        <v>39.42</v>
      </c>
      <c r="E131" s="41"/>
      <c r="F131" s="39" t="s">
        <v>147</v>
      </c>
      <c r="G131" s="41"/>
      <c r="H131" s="38">
        <v>12.535265371122717</v>
      </c>
      <c r="I131" s="41"/>
      <c r="J131" s="40"/>
    </row>
    <row r="132" spans="1:10" ht="13.15" customHeight="1" x14ac:dyDescent="0.2">
      <c r="A132" s="36"/>
      <c r="B132" s="37" t="s">
        <v>91</v>
      </c>
      <c r="C132" s="37">
        <v>2000</v>
      </c>
      <c r="D132" s="38">
        <v>87.7</v>
      </c>
      <c r="E132" s="41"/>
      <c r="F132" s="39">
        <v>-20.332613753942702</v>
      </c>
      <c r="G132" s="41"/>
      <c r="H132" s="38">
        <v>16.538735056441968</v>
      </c>
      <c r="I132" s="41"/>
      <c r="J132" s="40"/>
    </row>
    <row r="133" spans="1:10" ht="13.15" customHeight="1" x14ac:dyDescent="0.2">
      <c r="A133" s="36"/>
      <c r="B133" s="37" t="s">
        <v>92</v>
      </c>
      <c r="C133" s="37">
        <v>1994</v>
      </c>
      <c r="D133" s="38">
        <v>181.66</v>
      </c>
      <c r="E133" s="41"/>
      <c r="F133" s="39" t="s">
        <v>147</v>
      </c>
      <c r="G133" s="41"/>
      <c r="H133" s="38">
        <v>7.6911489296195095</v>
      </c>
      <c r="I133" s="41"/>
      <c r="J133" s="40"/>
    </row>
    <row r="134" spans="1:10" ht="13.15" customHeight="1" x14ac:dyDescent="0.2">
      <c r="A134" s="36"/>
      <c r="B134" s="37" t="s">
        <v>93</v>
      </c>
      <c r="C134" s="37">
        <v>1994</v>
      </c>
      <c r="D134" s="38">
        <v>345.23</v>
      </c>
      <c r="E134" s="41"/>
      <c r="F134" s="39" t="s">
        <v>147</v>
      </c>
      <c r="G134" s="41"/>
      <c r="H134" s="38">
        <v>5.0590463377460546</v>
      </c>
      <c r="I134" s="41"/>
      <c r="J134" s="40"/>
    </row>
    <row r="135" spans="1:10" ht="13.15" customHeight="1" x14ac:dyDescent="0.2">
      <c r="B135" s="42" t="s">
        <v>94</v>
      </c>
      <c r="C135" s="42">
        <v>2012</v>
      </c>
      <c r="D135" s="43">
        <v>817.3</v>
      </c>
      <c r="E135" s="84"/>
      <c r="F135" s="44">
        <v>-36.1484375</v>
      </c>
      <c r="G135" s="84"/>
      <c r="H135" s="43">
        <v>21.168372974455036</v>
      </c>
      <c r="I135" s="84"/>
      <c r="J135" s="45"/>
    </row>
    <row r="136" spans="1:10" ht="13.15" customHeight="1" x14ac:dyDescent="0.2">
      <c r="B136" s="42" t="s">
        <v>95</v>
      </c>
      <c r="C136" s="42">
        <v>2012</v>
      </c>
      <c r="D136" s="43">
        <v>172.135836186483</v>
      </c>
      <c r="E136" s="84"/>
      <c r="F136" s="44">
        <v>-30.435374750944799</v>
      </c>
      <c r="G136" s="84"/>
      <c r="H136" s="43">
        <v>16.370477818244215</v>
      </c>
      <c r="I136" s="84"/>
      <c r="J136" s="45"/>
    </row>
    <row r="137" spans="1:10" ht="13.15" customHeight="1" x14ac:dyDescent="0.2">
      <c r="B137" s="42" t="s">
        <v>175</v>
      </c>
      <c r="C137" s="42">
        <v>2007</v>
      </c>
      <c r="D137" s="43">
        <v>175.69</v>
      </c>
      <c r="E137" s="84"/>
      <c r="F137" s="44" t="s">
        <v>147</v>
      </c>
      <c r="G137" s="84"/>
      <c r="H137" s="43">
        <v>149.02180320707748</v>
      </c>
      <c r="I137" s="84"/>
      <c r="J137" s="45"/>
    </row>
    <row r="138" spans="1:10" ht="13.15" customHeight="1" x14ac:dyDescent="0.2">
      <c r="B138" s="42" t="s">
        <v>96</v>
      </c>
      <c r="C138" s="42">
        <v>2010</v>
      </c>
      <c r="D138" s="43">
        <v>37.063499999999998</v>
      </c>
      <c r="E138" s="84"/>
      <c r="F138" s="44">
        <v>-72.989606425913536</v>
      </c>
      <c r="G138" s="84"/>
      <c r="H138" s="43">
        <v>9.0742206541195038</v>
      </c>
      <c r="I138" s="84"/>
      <c r="J138" s="45"/>
    </row>
    <row r="139" spans="1:10" ht="13.15" customHeight="1" x14ac:dyDescent="0.2">
      <c r="B139" s="42" t="s">
        <v>97</v>
      </c>
      <c r="C139" s="42">
        <v>2012</v>
      </c>
      <c r="D139" s="43">
        <v>207.03701218098399</v>
      </c>
      <c r="E139" s="84"/>
      <c r="F139" s="44">
        <v>-54.686770937502985</v>
      </c>
      <c r="G139" s="84"/>
      <c r="H139" s="43">
        <v>10.380420640778816</v>
      </c>
      <c r="I139" s="84"/>
      <c r="J139" s="45"/>
    </row>
    <row r="140" spans="1:10" ht="13.15" customHeight="1" x14ac:dyDescent="0.2">
      <c r="A140" s="36"/>
      <c r="B140" s="37" t="s">
        <v>98</v>
      </c>
      <c r="C140" s="37">
        <v>2012</v>
      </c>
      <c r="D140" s="38">
        <v>5603.1260579498403</v>
      </c>
      <c r="E140" s="41"/>
      <c r="F140" s="39">
        <v>-40.940838407060689</v>
      </c>
      <c r="G140" s="41"/>
      <c r="H140" s="38">
        <v>39.104071535920895</v>
      </c>
      <c r="I140" s="41"/>
      <c r="J140" s="40"/>
    </row>
    <row r="141" spans="1:10" ht="13.15" customHeight="1" x14ac:dyDescent="0.2">
      <c r="A141" s="36"/>
      <c r="B141" s="37" t="s">
        <v>99</v>
      </c>
      <c r="C141" s="37">
        <v>2005</v>
      </c>
      <c r="D141" s="38">
        <v>14.20102</v>
      </c>
      <c r="E141" s="41"/>
      <c r="F141" s="39" t="s">
        <v>147</v>
      </c>
      <c r="G141" s="41"/>
      <c r="H141" s="38">
        <v>1.5764495355913426</v>
      </c>
      <c r="I141" s="41"/>
      <c r="J141" s="40"/>
    </row>
    <row r="142" spans="1:10" ht="13.15" customHeight="1" x14ac:dyDescent="0.2">
      <c r="A142" s="36"/>
      <c r="B142" s="37" t="s">
        <v>100</v>
      </c>
      <c r="C142" s="37">
        <v>2000</v>
      </c>
      <c r="D142" s="38">
        <v>2</v>
      </c>
      <c r="E142" s="41"/>
      <c r="F142" s="39" t="s">
        <v>147</v>
      </c>
      <c r="G142" s="41"/>
      <c r="H142" s="38">
        <v>12.742992946753404</v>
      </c>
      <c r="I142" s="41"/>
      <c r="J142" s="40"/>
    </row>
    <row r="143" spans="1:10" ht="13.15" customHeight="1" x14ac:dyDescent="0.2">
      <c r="A143" s="36"/>
      <c r="B143" s="37" t="s">
        <v>176</v>
      </c>
      <c r="C143" s="37">
        <v>1997</v>
      </c>
      <c r="D143" s="38">
        <v>27.875038379999999</v>
      </c>
      <c r="E143" s="41"/>
      <c r="F143" s="39">
        <v>-3.2105859649238684</v>
      </c>
      <c r="G143" s="41"/>
      <c r="H143" s="38">
        <v>258.09981740909802</v>
      </c>
      <c r="I143" s="41">
        <v>4</v>
      </c>
      <c r="J143" s="40"/>
    </row>
    <row r="144" spans="1:10" ht="13.15" customHeight="1" x14ac:dyDescent="0.2">
      <c r="A144" s="36"/>
      <c r="B144" s="37" t="s">
        <v>101</v>
      </c>
      <c r="C144" s="37">
        <v>1994</v>
      </c>
      <c r="D144" s="38">
        <v>0.97</v>
      </c>
      <c r="E144" s="41"/>
      <c r="F144" s="39" t="s">
        <v>147</v>
      </c>
      <c r="G144" s="41"/>
      <c r="H144" s="38">
        <v>5.7469221380920219</v>
      </c>
      <c r="I144" s="41"/>
      <c r="J144" s="40"/>
    </row>
    <row r="145" spans="1:10" ht="13.15" customHeight="1" x14ac:dyDescent="0.2">
      <c r="B145" s="42" t="s">
        <v>145</v>
      </c>
      <c r="C145" s="42">
        <v>2007</v>
      </c>
      <c r="D145" s="43">
        <v>1.542</v>
      </c>
      <c r="E145" s="84"/>
      <c r="F145" s="44" t="s">
        <v>147</v>
      </c>
      <c r="G145" s="84"/>
      <c r="H145" s="43">
        <v>51.616790520184779</v>
      </c>
      <c r="I145" s="84"/>
      <c r="J145" s="45"/>
    </row>
    <row r="146" spans="1:10" ht="13.15" customHeight="1" x14ac:dyDescent="0.2">
      <c r="B146" s="42" t="s">
        <v>102</v>
      </c>
      <c r="C146" s="42">
        <v>2005</v>
      </c>
      <c r="D146" s="43">
        <v>0.77</v>
      </c>
      <c r="E146" s="84"/>
      <c r="F146" s="44" t="s">
        <v>147</v>
      </c>
      <c r="G146" s="84"/>
      <c r="H146" s="43">
        <v>5.0278818904835907</v>
      </c>
      <c r="I146" s="84"/>
      <c r="J146" s="45"/>
    </row>
    <row r="147" spans="1:10" ht="13.15" customHeight="1" x14ac:dyDescent="0.2">
      <c r="B147" s="42" t="s">
        <v>103</v>
      </c>
      <c r="C147" s="42">
        <v>2000</v>
      </c>
      <c r="D147" s="43">
        <v>8.4600000000000009</v>
      </c>
      <c r="E147" s="84"/>
      <c r="F147" s="44" t="s">
        <v>147</v>
      </c>
      <c r="G147" s="84"/>
      <c r="H147" s="43">
        <v>0.8579618760685227</v>
      </c>
      <c r="I147" s="84"/>
      <c r="J147" s="45"/>
    </row>
    <row r="148" spans="1:10" ht="13.15" customHeight="1" x14ac:dyDescent="0.2">
      <c r="B148" s="42" t="s">
        <v>177</v>
      </c>
      <c r="C148" s="42">
        <v>1998</v>
      </c>
      <c r="D148" s="43">
        <v>164</v>
      </c>
      <c r="E148" s="84"/>
      <c r="F148" s="44">
        <v>-20.87996912389039</v>
      </c>
      <c r="G148" s="84"/>
      <c r="H148" s="43">
        <v>16.960286455101574</v>
      </c>
      <c r="I148" s="84"/>
      <c r="J148" s="45"/>
    </row>
    <row r="149" spans="1:10" ht="13.15" customHeight="1" x14ac:dyDescent="0.2">
      <c r="B149" s="42" t="s">
        <v>104</v>
      </c>
      <c r="C149" s="42">
        <v>2000</v>
      </c>
      <c r="D149" s="43">
        <v>1.1499999999999999</v>
      </c>
      <c r="E149" s="84"/>
      <c r="F149" s="44" t="s">
        <v>147</v>
      </c>
      <c r="G149" s="84"/>
      <c r="H149" s="43">
        <v>14.170589250067771</v>
      </c>
      <c r="I149" s="84"/>
      <c r="J149" s="45"/>
    </row>
    <row r="150" spans="1:10" ht="13.15" customHeight="1" x14ac:dyDescent="0.2">
      <c r="A150" s="36"/>
      <c r="B150" s="37" t="s">
        <v>105</v>
      </c>
      <c r="C150" s="37">
        <v>2012</v>
      </c>
      <c r="D150" s="38">
        <v>81.307718565064206</v>
      </c>
      <c r="E150" s="41"/>
      <c r="F150" s="39">
        <v>-64.103306367880606</v>
      </c>
      <c r="G150" s="41"/>
      <c r="H150" s="38">
        <v>15.013900585479927</v>
      </c>
      <c r="I150" s="41"/>
      <c r="J150" s="40"/>
    </row>
    <row r="151" spans="1:10" ht="13.15" customHeight="1" x14ac:dyDescent="0.2">
      <c r="A151" s="36"/>
      <c r="B151" s="37" t="s">
        <v>106</v>
      </c>
      <c r="C151" s="37">
        <v>2012</v>
      </c>
      <c r="D151" s="38">
        <v>44.843575876257397</v>
      </c>
      <c r="E151" s="41"/>
      <c r="F151" s="39">
        <v>-26.089614763908784</v>
      </c>
      <c r="G151" s="41"/>
      <c r="H151" s="38">
        <v>21.738324157456198</v>
      </c>
      <c r="I151" s="41"/>
      <c r="J151" s="40"/>
    </row>
    <row r="152" spans="1:10" ht="13.15" customHeight="1" x14ac:dyDescent="0.2">
      <c r="A152" s="36"/>
      <c r="B152" s="37" t="s">
        <v>107</v>
      </c>
      <c r="C152" s="37">
        <v>2012</v>
      </c>
      <c r="D152" s="38">
        <v>929.61467053811805</v>
      </c>
      <c r="E152" s="41"/>
      <c r="F152" s="39">
        <v>-31.086142678380114</v>
      </c>
      <c r="G152" s="41"/>
      <c r="H152" s="38">
        <v>19.932951005342016</v>
      </c>
      <c r="I152" s="41"/>
      <c r="J152" s="40"/>
    </row>
    <row r="153" spans="1:10" ht="13.15" customHeight="1" x14ac:dyDescent="0.2">
      <c r="A153" s="36"/>
      <c r="B153" s="37" t="s">
        <v>108</v>
      </c>
      <c r="C153" s="37">
        <v>2000</v>
      </c>
      <c r="D153" s="38">
        <v>83.686999999999998</v>
      </c>
      <c r="E153" s="41"/>
      <c r="F153" s="39" t="s">
        <v>147</v>
      </c>
      <c r="G153" s="41"/>
      <c r="H153" s="38">
        <v>4.4552883357392252</v>
      </c>
      <c r="I153" s="41"/>
      <c r="J153" s="40"/>
    </row>
    <row r="154" spans="1:10" ht="13.15" customHeight="1" x14ac:dyDescent="0.2">
      <c r="A154" s="36"/>
      <c r="B154" s="37" t="s">
        <v>109</v>
      </c>
      <c r="C154" s="37">
        <v>2000</v>
      </c>
      <c r="D154" s="38">
        <v>112</v>
      </c>
      <c r="E154" s="41"/>
      <c r="F154" s="39" t="s">
        <v>147</v>
      </c>
      <c r="G154" s="41"/>
      <c r="H154" s="38">
        <v>3.9886517160604202</v>
      </c>
      <c r="I154" s="41"/>
      <c r="J154" s="40"/>
    </row>
    <row r="155" spans="1:10" ht="13.15" customHeight="1" x14ac:dyDescent="0.2">
      <c r="B155" s="42" t="s">
        <v>110</v>
      </c>
      <c r="C155" s="42">
        <v>2003</v>
      </c>
      <c r="D155" s="43">
        <v>10</v>
      </c>
      <c r="E155" s="84"/>
      <c r="F155" s="44" t="s">
        <v>147</v>
      </c>
      <c r="G155" s="84"/>
      <c r="H155" s="43">
        <v>20.506889289456794</v>
      </c>
      <c r="I155" s="84"/>
      <c r="J155" s="45"/>
    </row>
    <row r="156" spans="1:10" ht="13.15" customHeight="1" x14ac:dyDescent="0.2">
      <c r="B156" s="42" t="s">
        <v>111</v>
      </c>
      <c r="C156" s="42">
        <v>1994</v>
      </c>
      <c r="D156" s="43">
        <v>19.930599999999998</v>
      </c>
      <c r="E156" s="84"/>
      <c r="F156" s="44" t="s">
        <v>147</v>
      </c>
      <c r="G156" s="84"/>
      <c r="H156" s="43">
        <v>21.107937425798777</v>
      </c>
      <c r="I156" s="84"/>
      <c r="J156" s="45"/>
    </row>
    <row r="157" spans="1:10" ht="13.15" customHeight="1" x14ac:dyDescent="0.2">
      <c r="B157" s="42" t="s">
        <v>112</v>
      </c>
      <c r="C157" s="42">
        <v>2012</v>
      </c>
      <c r="D157" s="43">
        <v>131.81196688424299</v>
      </c>
      <c r="E157" s="84"/>
      <c r="F157" s="44">
        <v>-51.187333619969777</v>
      </c>
      <c r="G157" s="84"/>
      <c r="H157" s="43">
        <v>13.811763062823355</v>
      </c>
      <c r="I157" s="84"/>
      <c r="J157" s="45"/>
    </row>
    <row r="158" spans="1:10" ht="13.15" customHeight="1" x14ac:dyDescent="0.2">
      <c r="B158" s="42" t="s">
        <v>113</v>
      </c>
      <c r="C158" s="42">
        <v>2012</v>
      </c>
      <c r="D158" s="43">
        <v>73.711184660278406</v>
      </c>
      <c r="E158" s="84"/>
      <c r="F158" s="44">
        <v>-49.135286695113543</v>
      </c>
      <c r="G158" s="84"/>
      <c r="H158" s="43">
        <v>9.1879100788766994</v>
      </c>
      <c r="I158" s="84"/>
      <c r="J158" s="45"/>
    </row>
    <row r="159" spans="1:10" ht="13.15" customHeight="1" x14ac:dyDescent="0.2">
      <c r="B159" s="42" t="s">
        <v>114</v>
      </c>
      <c r="C159" s="42">
        <v>2010</v>
      </c>
      <c r="D159" s="43">
        <v>6</v>
      </c>
      <c r="E159" s="84"/>
      <c r="F159" s="44">
        <v>-91.891891891891902</v>
      </c>
      <c r="G159" s="84"/>
      <c r="H159" s="43">
        <v>0.79137965964343593</v>
      </c>
      <c r="I159" s="84"/>
      <c r="J159" s="45"/>
    </row>
    <row r="160" spans="1:10" ht="13.15" customHeight="1" x14ac:dyDescent="0.2">
      <c r="A160" s="36"/>
      <c r="B160" s="37" t="s">
        <v>115</v>
      </c>
      <c r="C160" s="37">
        <v>2000</v>
      </c>
      <c r="D160" s="38">
        <v>907.1</v>
      </c>
      <c r="E160" s="41"/>
      <c r="F160" s="39" t="s">
        <v>147</v>
      </c>
      <c r="G160" s="41"/>
      <c r="H160" s="38">
        <v>14.468845661105661</v>
      </c>
      <c r="I160" s="41"/>
      <c r="J160" s="40"/>
    </row>
    <row r="161" spans="1:10" ht="13.15" customHeight="1" x14ac:dyDescent="0.2">
      <c r="A161" s="36"/>
      <c r="B161" s="37" t="s">
        <v>178</v>
      </c>
      <c r="C161" s="37">
        <v>2009</v>
      </c>
      <c r="D161" s="38">
        <v>34.105646249999999</v>
      </c>
      <c r="E161" s="41"/>
      <c r="F161" s="39">
        <v>-17.989901419903063</v>
      </c>
      <c r="G161" s="41"/>
      <c r="H161" s="38">
        <v>16.564823426845141</v>
      </c>
      <c r="I161" s="41"/>
      <c r="J161" s="40"/>
    </row>
    <row r="162" spans="1:10" ht="13.15" customHeight="1" x14ac:dyDescent="0.2">
      <c r="A162" s="36"/>
      <c r="B162" s="37" t="s">
        <v>179</v>
      </c>
      <c r="C162" s="37">
        <v>2010</v>
      </c>
      <c r="D162" s="38">
        <v>1.82</v>
      </c>
      <c r="E162" s="41"/>
      <c r="F162" s="39" t="s">
        <v>147</v>
      </c>
      <c r="G162" s="41"/>
      <c r="H162" s="38">
        <v>1.7216555894210885</v>
      </c>
      <c r="I162" s="41"/>
      <c r="J162" s="40"/>
    </row>
    <row r="163" spans="1:10" ht="13.15" customHeight="1" x14ac:dyDescent="0.2">
      <c r="A163" s="36"/>
      <c r="B163" s="37" t="s">
        <v>116</v>
      </c>
      <c r="C163" s="37">
        <v>2000</v>
      </c>
      <c r="D163" s="38">
        <v>42.72</v>
      </c>
      <c r="E163" s="41"/>
      <c r="F163" s="39" t="s">
        <v>147</v>
      </c>
      <c r="G163" s="41"/>
      <c r="H163" s="38">
        <v>8.7635533008460982</v>
      </c>
      <c r="I163" s="41"/>
      <c r="J163" s="40"/>
    </row>
    <row r="164" spans="1:10" ht="13.15" customHeight="1" x14ac:dyDescent="0.2">
      <c r="A164" s="36"/>
      <c r="B164" s="37" t="s">
        <v>117</v>
      </c>
      <c r="C164" s="37">
        <v>2000</v>
      </c>
      <c r="D164" s="38">
        <v>0.59399999999999997</v>
      </c>
      <c r="E164" s="41"/>
      <c r="F164" s="39" t="s">
        <v>147</v>
      </c>
      <c r="G164" s="41"/>
      <c r="H164" s="38">
        <v>6.0675396841610656</v>
      </c>
      <c r="I164" s="41"/>
      <c r="J164" s="40"/>
    </row>
    <row r="165" spans="1:10" ht="13.15" customHeight="1" x14ac:dyDescent="0.2">
      <c r="B165" s="42" t="s">
        <v>118</v>
      </c>
      <c r="C165" s="42">
        <v>1990</v>
      </c>
      <c r="D165" s="43">
        <v>36.857999999999997</v>
      </c>
      <c r="E165" s="84"/>
      <c r="F165" s="44" t="s">
        <v>147</v>
      </c>
      <c r="G165" s="84"/>
      <c r="H165" s="43">
        <v>30.164399167201349</v>
      </c>
      <c r="I165" s="84"/>
      <c r="J165" s="45"/>
    </row>
    <row r="166" spans="1:10" ht="13.15" customHeight="1" x14ac:dyDescent="0.2">
      <c r="B166" s="42" t="s">
        <v>119</v>
      </c>
      <c r="C166" s="42">
        <v>2000</v>
      </c>
      <c r="D166" s="43">
        <v>94.873800000000003</v>
      </c>
      <c r="E166" s="84"/>
      <c r="F166" s="44" t="s">
        <v>147</v>
      </c>
      <c r="G166" s="84"/>
      <c r="H166" s="43">
        <v>9.7816189224834407</v>
      </c>
      <c r="I166" s="84"/>
      <c r="J166" s="45"/>
    </row>
    <row r="167" spans="1:10" ht="13.15" customHeight="1" x14ac:dyDescent="0.2">
      <c r="B167" s="42" t="s">
        <v>120</v>
      </c>
      <c r="C167" s="42">
        <v>2012</v>
      </c>
      <c r="D167" s="43">
        <v>1283.73692305449</v>
      </c>
      <c r="E167" s="84"/>
      <c r="F167" s="44">
        <v>99.427127355598003</v>
      </c>
      <c r="G167" s="84"/>
      <c r="H167" s="43">
        <v>17.150980184387173</v>
      </c>
      <c r="I167" s="84"/>
      <c r="J167" s="45"/>
    </row>
    <row r="168" spans="1:10" ht="13.15" customHeight="1" x14ac:dyDescent="0.2">
      <c r="B168" s="42" t="s">
        <v>121</v>
      </c>
      <c r="C168" s="42">
        <v>2004</v>
      </c>
      <c r="D168" s="43">
        <v>90.239000000000004</v>
      </c>
      <c r="E168" s="84"/>
      <c r="F168" s="44" t="s">
        <v>147</v>
      </c>
      <c r="G168" s="84"/>
      <c r="H168" s="43">
        <v>19.21255745308158</v>
      </c>
      <c r="I168" s="84"/>
      <c r="J168" s="45"/>
    </row>
    <row r="169" spans="1:10" ht="13.15" customHeight="1" x14ac:dyDescent="0.2">
      <c r="B169" s="42" t="s">
        <v>122</v>
      </c>
      <c r="C169" s="42">
        <v>1994</v>
      </c>
      <c r="D169" s="43">
        <v>6.9699999999999995E-8</v>
      </c>
      <c r="E169" s="84"/>
      <c r="F169" s="44" t="s">
        <v>147</v>
      </c>
      <c r="G169" s="84"/>
      <c r="H169" s="43">
        <v>7.5859817152808005E-6</v>
      </c>
      <c r="I169" s="84"/>
      <c r="J169" s="45"/>
    </row>
    <row r="170" spans="1:10" ht="13.15" customHeight="1" x14ac:dyDescent="0.2">
      <c r="A170" s="36"/>
      <c r="B170" s="37" t="s">
        <v>123</v>
      </c>
      <c r="C170" s="37">
        <v>2000</v>
      </c>
      <c r="D170" s="38">
        <v>103.77</v>
      </c>
      <c r="E170" s="41"/>
      <c r="F170" s="39" t="s">
        <v>147</v>
      </c>
      <c r="G170" s="41"/>
      <c r="H170" s="38">
        <v>4.3678588223171699</v>
      </c>
      <c r="I170" s="41"/>
      <c r="J170" s="40"/>
    </row>
    <row r="171" spans="1:10" ht="13.15" customHeight="1" x14ac:dyDescent="0.2">
      <c r="A171" s="36"/>
      <c r="B171" s="37" t="s">
        <v>124</v>
      </c>
      <c r="C171" s="37">
        <v>2012</v>
      </c>
      <c r="D171" s="38">
        <v>1205.5661302416499</v>
      </c>
      <c r="E171" s="41"/>
      <c r="F171" s="39">
        <v>-48.220931343994977</v>
      </c>
      <c r="G171" s="41"/>
      <c r="H171" s="38">
        <v>26.601224335924339</v>
      </c>
      <c r="I171" s="41"/>
      <c r="J171" s="40"/>
    </row>
    <row r="172" spans="1:10" ht="13.15" customHeight="1" x14ac:dyDescent="0.2">
      <c r="A172" s="36"/>
      <c r="B172" s="37" t="s">
        <v>125</v>
      </c>
      <c r="C172" s="37">
        <v>2005</v>
      </c>
      <c r="D172" s="38">
        <v>332</v>
      </c>
      <c r="E172" s="41"/>
      <c r="F172" s="39" t="s">
        <v>147</v>
      </c>
      <c r="G172" s="41"/>
      <c r="H172" s="38">
        <v>74.074470724519728</v>
      </c>
      <c r="I172" s="41"/>
      <c r="J172" s="40"/>
    </row>
    <row r="173" spans="1:10" ht="13.15" customHeight="1" x14ac:dyDescent="0.2">
      <c r="A173" s="36"/>
      <c r="B173" s="37" t="s">
        <v>180</v>
      </c>
      <c r="C173" s="37">
        <v>2012</v>
      </c>
      <c r="D173" s="38">
        <v>1067.62683391062</v>
      </c>
      <c r="E173" s="41"/>
      <c r="F173" s="39">
        <v>-63.096876461039066</v>
      </c>
      <c r="G173" s="41"/>
      <c r="H173" s="38">
        <v>16.793512498703002</v>
      </c>
      <c r="I173" s="41"/>
      <c r="J173" s="40"/>
    </row>
    <row r="174" spans="1:10" ht="13.15" customHeight="1" x14ac:dyDescent="0.2">
      <c r="A174" s="36"/>
      <c r="B174" s="37" t="s">
        <v>181</v>
      </c>
      <c r="C174" s="37">
        <v>1994</v>
      </c>
      <c r="D174" s="38">
        <v>979.06719999999996</v>
      </c>
      <c r="E174" s="41">
        <v>5</v>
      </c>
      <c r="F174" s="39">
        <v>524.88093612100033</v>
      </c>
      <c r="G174" s="41">
        <v>5</v>
      </c>
      <c r="H174" s="38">
        <v>33.725714329806166</v>
      </c>
      <c r="I174" s="41"/>
      <c r="J174" s="40"/>
    </row>
    <row r="175" spans="1:10" ht="13.15" customHeight="1" x14ac:dyDescent="0.2">
      <c r="B175" s="42" t="s">
        <v>182</v>
      </c>
      <c r="C175" s="42">
        <v>2012</v>
      </c>
      <c r="D175" s="43">
        <v>11882.0219961603</v>
      </c>
      <c r="E175" s="84"/>
      <c r="F175" s="44">
        <v>-45.451048903972591</v>
      </c>
      <c r="G175" s="84"/>
      <c r="H175" s="43">
        <v>37.744733766178094</v>
      </c>
      <c r="I175" s="84"/>
      <c r="J175" s="45"/>
    </row>
    <row r="176" spans="1:10" ht="13.15" customHeight="1" x14ac:dyDescent="0.2">
      <c r="B176" s="42" t="s">
        <v>126</v>
      </c>
      <c r="C176" s="42">
        <v>2004</v>
      </c>
      <c r="D176" s="43">
        <v>38.757330000000003</v>
      </c>
      <c r="E176" s="84"/>
      <c r="F176" s="44">
        <v>29.229868960688222</v>
      </c>
      <c r="G176" s="84"/>
      <c r="H176" s="43">
        <v>11.659509833651015</v>
      </c>
      <c r="I176" s="84"/>
      <c r="J176" s="45"/>
    </row>
    <row r="177" spans="1:10" ht="13.15" customHeight="1" x14ac:dyDescent="0.2">
      <c r="B177" s="42" t="s">
        <v>127</v>
      </c>
      <c r="C177" s="42">
        <v>2005</v>
      </c>
      <c r="D177" s="43">
        <v>257.524</v>
      </c>
      <c r="E177" s="84"/>
      <c r="F177" s="44">
        <v>-37.482794197972936</v>
      </c>
      <c r="G177" s="84"/>
      <c r="H177" s="43">
        <v>9.9344813540219263</v>
      </c>
      <c r="I177" s="84"/>
      <c r="J177" s="45"/>
    </row>
    <row r="178" spans="1:10" ht="13.15" customHeight="1" x14ac:dyDescent="0.2">
      <c r="B178" s="42" t="s">
        <v>128</v>
      </c>
      <c r="C178" s="42">
        <v>1994</v>
      </c>
      <c r="D178" s="43">
        <v>8.3230898999999997E-2</v>
      </c>
      <c r="E178" s="84"/>
      <c r="F178" s="44" t="s">
        <v>147</v>
      </c>
      <c r="G178" s="84"/>
      <c r="H178" s="43">
        <v>0.50685954484833351</v>
      </c>
      <c r="I178" s="84"/>
      <c r="J178" s="45"/>
    </row>
    <row r="179" spans="1:10" ht="13.15" customHeight="1" x14ac:dyDescent="0.2">
      <c r="B179" s="42" t="s">
        <v>146</v>
      </c>
      <c r="C179" s="42">
        <v>1999</v>
      </c>
      <c r="D179" s="43">
        <v>395.79</v>
      </c>
      <c r="E179" s="84"/>
      <c r="F179" s="44" t="s">
        <v>147</v>
      </c>
      <c r="G179" s="84"/>
      <c r="H179" s="43">
        <v>16.475217553917847</v>
      </c>
      <c r="I179" s="84"/>
      <c r="J179" s="45"/>
    </row>
    <row r="180" spans="1:10" ht="13.15" customHeight="1" x14ac:dyDescent="0.2">
      <c r="A180" s="36"/>
      <c r="B180" s="37" t="s">
        <v>129</v>
      </c>
      <c r="C180" s="37">
        <v>2000</v>
      </c>
      <c r="D180" s="38">
        <v>312.63</v>
      </c>
      <c r="E180" s="41"/>
      <c r="F180" s="39" t="s">
        <v>147</v>
      </c>
      <c r="G180" s="41"/>
      <c r="H180" s="38">
        <v>3.8939753091100577</v>
      </c>
      <c r="I180" s="41"/>
      <c r="J180" s="40"/>
    </row>
    <row r="181" spans="1:10" ht="13.15" customHeight="1" x14ac:dyDescent="0.2">
      <c r="A181" s="36"/>
      <c r="B181" s="37" t="s">
        <v>130</v>
      </c>
      <c r="C181" s="37">
        <v>2000</v>
      </c>
      <c r="D181" s="38">
        <v>115</v>
      </c>
      <c r="E181" s="41"/>
      <c r="F181" s="39" t="s">
        <v>147</v>
      </c>
      <c r="G181" s="41"/>
      <c r="H181" s="38">
        <v>6.4624099315664507</v>
      </c>
      <c r="I181" s="41"/>
      <c r="J181" s="40"/>
    </row>
    <row r="182" spans="1:10" ht="13.15" customHeight="1" x14ac:dyDescent="0.2">
      <c r="A182" s="36"/>
      <c r="B182" s="37" t="s">
        <v>131</v>
      </c>
      <c r="C182" s="37">
        <v>2000</v>
      </c>
      <c r="D182" s="38">
        <v>1276.67</v>
      </c>
      <c r="E182" s="41">
        <v>6</v>
      </c>
      <c r="F182" s="39" t="s">
        <v>147</v>
      </c>
      <c r="G182" s="41"/>
      <c r="H182" s="38">
        <v>120.60873557658699</v>
      </c>
      <c r="I182" s="41">
        <v>6</v>
      </c>
      <c r="J182" s="40"/>
    </row>
    <row r="183" spans="1:10" ht="13.15" customHeight="1" x14ac:dyDescent="0.2">
      <c r="A183" s="36"/>
      <c r="B183" s="37" t="s">
        <v>132</v>
      </c>
      <c r="C183" s="37">
        <v>2000</v>
      </c>
      <c r="D183" s="38">
        <v>148.83000000000001</v>
      </c>
      <c r="E183" s="41"/>
      <c r="F183" s="39" t="s">
        <v>137</v>
      </c>
      <c r="G183" s="41"/>
      <c r="H183" s="38">
        <v>11.906418097755511</v>
      </c>
      <c r="I183" s="41"/>
      <c r="J183" s="40"/>
    </row>
    <row r="184" spans="1:10" ht="13.15" customHeight="1" x14ac:dyDescent="0.2">
      <c r="A184" s="47"/>
      <c r="B184" s="47"/>
      <c r="C184" s="47"/>
      <c r="D184" s="48"/>
      <c r="E184" s="47"/>
      <c r="F184" s="49"/>
      <c r="G184" s="47"/>
      <c r="H184" s="48"/>
      <c r="I184" s="47"/>
      <c r="J184" s="35"/>
    </row>
    <row r="185" spans="1:10" ht="13.15" customHeight="1" x14ac:dyDescent="0.2">
      <c r="B185" s="42"/>
      <c r="C185" s="42"/>
      <c r="D185" s="43"/>
      <c r="E185" s="42"/>
      <c r="F185" s="44"/>
      <c r="G185" s="42"/>
      <c r="H185" s="43"/>
      <c r="I185" s="42"/>
    </row>
    <row r="186" spans="1:10" ht="13.15" customHeight="1" x14ac:dyDescent="0.2">
      <c r="A186" s="50" t="s">
        <v>133</v>
      </c>
      <c r="C186" s="16"/>
      <c r="D186" s="51"/>
      <c r="E186" s="16"/>
      <c r="F186" s="8"/>
      <c r="G186" s="16"/>
      <c r="H186" s="51"/>
    </row>
    <row r="187" spans="1:10" ht="10.15" customHeight="1" x14ac:dyDescent="0.2">
      <c r="A187" s="50"/>
      <c r="C187" s="16"/>
      <c r="D187" s="51"/>
      <c r="E187" s="16"/>
      <c r="F187" s="8"/>
      <c r="G187" s="16"/>
      <c r="H187" s="51"/>
    </row>
    <row r="188" spans="1:10" ht="12.6" customHeight="1" x14ac:dyDescent="0.2">
      <c r="A188" s="102" t="s">
        <v>192</v>
      </c>
      <c r="B188" s="102"/>
      <c r="C188" s="102"/>
      <c r="D188" s="102"/>
      <c r="E188" s="102"/>
      <c r="F188" s="102"/>
      <c r="G188" s="102"/>
      <c r="H188" s="102"/>
      <c r="I188" s="102"/>
      <c r="J188" s="52"/>
    </row>
    <row r="189" spans="1:10" ht="12.6" customHeight="1" x14ac:dyDescent="0.2">
      <c r="A189" s="95" t="s">
        <v>193</v>
      </c>
      <c r="B189" s="95"/>
      <c r="C189" s="89"/>
      <c r="D189" s="89"/>
      <c r="E189" s="89"/>
      <c r="F189" s="89"/>
      <c r="G189" s="89"/>
      <c r="H189" s="89"/>
      <c r="I189" s="89"/>
      <c r="J189" s="52"/>
    </row>
    <row r="190" spans="1:10" ht="12.6" customHeight="1" x14ac:dyDescent="0.2">
      <c r="A190" s="102" t="s">
        <v>197</v>
      </c>
      <c r="B190" s="102"/>
      <c r="C190" s="102"/>
      <c r="D190" s="102"/>
      <c r="E190" s="102"/>
      <c r="F190" s="102"/>
      <c r="G190" s="102"/>
      <c r="H190" s="102"/>
      <c r="I190" s="102"/>
      <c r="J190"/>
    </row>
    <row r="191" spans="1:10" ht="12.6" customHeight="1" x14ac:dyDescent="0.2">
      <c r="A191" s="104" t="s">
        <v>194</v>
      </c>
      <c r="B191" s="104"/>
      <c r="C191" s="104"/>
      <c r="D191" s="104"/>
      <c r="E191" s="104"/>
      <c r="F191" s="104"/>
      <c r="G191" s="104"/>
      <c r="H191" s="104"/>
      <c r="I191" s="104"/>
      <c r="J191"/>
    </row>
    <row r="192" spans="1:10" ht="10.15" customHeight="1" x14ac:dyDescent="0.2">
      <c r="A192" s="53"/>
      <c r="B192" s="54"/>
      <c r="C192" s="54"/>
      <c r="D192" s="55"/>
      <c r="E192" s="54"/>
      <c r="F192" s="54"/>
      <c r="G192" s="54"/>
      <c r="H192" s="55"/>
      <c r="I192" s="54"/>
    </row>
    <row r="193" spans="1:9" ht="15" customHeight="1" x14ac:dyDescent="0.2">
      <c r="A193" s="105" t="s">
        <v>134</v>
      </c>
      <c r="B193" s="105"/>
      <c r="C193" s="105"/>
      <c r="D193" s="105"/>
      <c r="E193" s="105"/>
      <c r="F193" s="105"/>
      <c r="G193" s="105"/>
      <c r="H193" s="105"/>
    </row>
    <row r="194" spans="1:9" ht="4.5" customHeight="1" x14ac:dyDescent="0.2">
      <c r="A194" s="56"/>
      <c r="B194" s="56"/>
      <c r="C194" s="56"/>
      <c r="D194" s="56"/>
      <c r="E194" s="56"/>
      <c r="F194" s="56"/>
      <c r="G194" s="56"/>
      <c r="H194" s="56"/>
    </row>
    <row r="195" spans="1:9" ht="11.45" customHeight="1" x14ac:dyDescent="0.2">
      <c r="A195" s="85">
        <v>1</v>
      </c>
      <c r="B195" s="103" t="s">
        <v>185</v>
      </c>
      <c r="C195" s="103"/>
      <c r="D195" s="103"/>
      <c r="E195" s="103"/>
      <c r="F195" s="103"/>
      <c r="G195" s="103"/>
      <c r="H195" s="103"/>
      <c r="I195" s="103"/>
    </row>
    <row r="196" spans="1:9" ht="24" customHeight="1" x14ac:dyDescent="0.2">
      <c r="A196" s="85">
        <v>2</v>
      </c>
      <c r="B196" s="103" t="s">
        <v>186</v>
      </c>
      <c r="C196" s="103"/>
      <c r="D196" s="103"/>
      <c r="E196" s="103"/>
      <c r="F196" s="103"/>
      <c r="G196" s="103"/>
      <c r="H196" s="103"/>
      <c r="I196" s="103"/>
    </row>
    <row r="197" spans="1:9" ht="35.25" customHeight="1" x14ac:dyDescent="0.2">
      <c r="A197" s="85">
        <v>3</v>
      </c>
      <c r="B197" s="103" t="s">
        <v>187</v>
      </c>
      <c r="C197" s="103"/>
      <c r="D197" s="103"/>
      <c r="E197" s="103"/>
      <c r="F197" s="103"/>
      <c r="G197" s="103"/>
      <c r="H197" s="103"/>
      <c r="I197" s="103"/>
    </row>
    <row r="198" spans="1:9" ht="12.6" customHeight="1" x14ac:dyDescent="0.2">
      <c r="A198" s="85">
        <v>4</v>
      </c>
      <c r="B198" s="103" t="s">
        <v>188</v>
      </c>
      <c r="C198" s="103"/>
      <c r="D198" s="103"/>
      <c r="E198" s="103"/>
      <c r="F198" s="103"/>
      <c r="G198" s="103"/>
      <c r="H198" s="103"/>
      <c r="I198" s="103"/>
    </row>
    <row r="199" spans="1:9" ht="36" customHeight="1" x14ac:dyDescent="0.2">
      <c r="A199" s="85">
        <v>5</v>
      </c>
      <c r="B199" s="103" t="s">
        <v>201</v>
      </c>
      <c r="C199" s="103"/>
      <c r="D199" s="103"/>
      <c r="E199" s="103"/>
      <c r="F199" s="103"/>
      <c r="G199" s="103"/>
      <c r="H199" s="103"/>
      <c r="I199" s="103"/>
    </row>
    <row r="200" spans="1:9" ht="23.45" customHeight="1" x14ac:dyDescent="0.2">
      <c r="A200" s="85">
        <v>6</v>
      </c>
      <c r="B200" s="103" t="s">
        <v>189</v>
      </c>
      <c r="C200" s="103"/>
      <c r="D200" s="103"/>
      <c r="E200" s="103"/>
      <c r="F200" s="103"/>
      <c r="G200" s="103"/>
      <c r="H200" s="103"/>
      <c r="I200" s="103"/>
    </row>
    <row r="201" spans="1:9" x14ac:dyDescent="0.2">
      <c r="B201" s="17"/>
      <c r="C201" s="53"/>
      <c r="D201" s="57"/>
      <c r="E201" s="53"/>
      <c r="F201" s="53"/>
      <c r="G201" s="53"/>
      <c r="H201" s="57"/>
      <c r="I201" s="53"/>
    </row>
    <row r="202" spans="1:9" ht="13.15" customHeight="1" x14ac:dyDescent="0.2">
      <c r="A202" s="97" t="s">
        <v>135</v>
      </c>
      <c r="B202" s="97"/>
      <c r="C202" s="97"/>
      <c r="D202" s="97"/>
      <c r="E202" s="54"/>
      <c r="F202" s="54"/>
      <c r="G202" s="54"/>
      <c r="H202" s="55"/>
    </row>
    <row r="203" spans="1:9" ht="4.5" customHeight="1" x14ac:dyDescent="0.2">
      <c r="A203" s="58"/>
      <c r="B203" s="54"/>
      <c r="C203" s="54"/>
      <c r="D203" s="55"/>
      <c r="E203" s="54"/>
      <c r="F203" s="54"/>
      <c r="G203" s="54"/>
      <c r="H203" s="55"/>
    </row>
    <row r="204" spans="1:9" ht="24.75" customHeight="1" x14ac:dyDescent="0.2">
      <c r="A204" s="92" t="s">
        <v>150</v>
      </c>
      <c r="B204" s="92"/>
      <c r="C204" s="92"/>
      <c r="D204" s="92"/>
      <c r="E204" s="92"/>
      <c r="F204" s="92"/>
      <c r="G204" s="92"/>
      <c r="H204" s="92"/>
      <c r="I204" s="92"/>
    </row>
    <row r="205" spans="1:9" ht="24.6" customHeight="1" x14ac:dyDescent="0.2">
      <c r="A205" s="93" t="s">
        <v>199</v>
      </c>
      <c r="B205" s="93"/>
      <c r="C205" s="93"/>
      <c r="D205" s="93"/>
      <c r="E205" s="93"/>
      <c r="F205" s="93"/>
      <c r="G205" s="93"/>
      <c r="H205" s="93"/>
      <c r="I205" s="93"/>
    </row>
    <row r="206" spans="1:9" ht="12.6" customHeight="1" x14ac:dyDescent="0.2">
      <c r="A206" s="96" t="s">
        <v>198</v>
      </c>
      <c r="B206" s="96"/>
      <c r="C206" s="96"/>
      <c r="D206" s="96"/>
      <c r="E206" s="96"/>
      <c r="F206" s="96"/>
      <c r="G206" s="96"/>
      <c r="H206" s="96"/>
      <c r="I206" s="96"/>
    </row>
    <row r="207" spans="1:9" ht="27" customHeight="1" x14ac:dyDescent="0.2">
      <c r="A207" s="93" t="s">
        <v>202</v>
      </c>
      <c r="B207" s="93"/>
      <c r="C207" s="93"/>
      <c r="D207" s="93"/>
      <c r="E207" s="93"/>
      <c r="F207" s="93"/>
      <c r="G207" s="93"/>
      <c r="H207" s="93"/>
      <c r="I207" s="93"/>
    </row>
    <row r="208" spans="1:9" s="91" customFormat="1" ht="12.6" customHeight="1" x14ac:dyDescent="0.2">
      <c r="A208" s="96" t="s">
        <v>200</v>
      </c>
      <c r="B208" s="96"/>
      <c r="C208" s="96"/>
      <c r="D208" s="96"/>
      <c r="E208" s="96"/>
      <c r="F208" s="96"/>
      <c r="G208" s="96"/>
      <c r="H208" s="96"/>
      <c r="I208" s="96"/>
    </row>
    <row r="209" spans="1:9" ht="25.9" customHeight="1" x14ac:dyDescent="0.2">
      <c r="A209" s="93" t="s">
        <v>151</v>
      </c>
      <c r="B209" s="93"/>
      <c r="C209" s="93"/>
      <c r="D209" s="93"/>
      <c r="E209" s="93"/>
      <c r="F209" s="93"/>
      <c r="G209" s="93"/>
      <c r="H209" s="93"/>
      <c r="I209" s="93"/>
    </row>
    <row r="210" spans="1:9" ht="15.6" customHeight="1" x14ac:dyDescent="0.2">
      <c r="A210" s="94" t="s">
        <v>154</v>
      </c>
      <c r="B210" s="93"/>
      <c r="C210" s="93"/>
      <c r="D210" s="93"/>
      <c r="E210" s="93"/>
      <c r="F210" s="93"/>
      <c r="G210" s="93"/>
      <c r="H210" s="93"/>
      <c r="I210" s="93"/>
    </row>
    <row r="211" spans="1:9" ht="15.6" customHeight="1" x14ac:dyDescent="0.2">
      <c r="A211" s="93" t="s">
        <v>190</v>
      </c>
      <c r="B211" s="93"/>
      <c r="C211" s="93"/>
      <c r="D211" s="93"/>
      <c r="E211" s="93"/>
      <c r="F211" s="93"/>
      <c r="G211" s="93"/>
      <c r="H211" s="93"/>
      <c r="I211" s="93"/>
    </row>
    <row r="212" spans="1:9" ht="13.15" customHeight="1" x14ac:dyDescent="0.2">
      <c r="A212" s="59"/>
      <c r="B212" s="53"/>
      <c r="C212" s="53"/>
      <c r="D212" s="57"/>
      <c r="E212" s="53"/>
      <c r="F212" s="53"/>
      <c r="G212" s="53"/>
      <c r="H212" s="57"/>
    </row>
    <row r="213" spans="1:9" ht="15" customHeight="1" x14ac:dyDescent="0.2">
      <c r="A213" s="97" t="s">
        <v>136</v>
      </c>
      <c r="B213" s="97"/>
      <c r="C213" s="97"/>
      <c r="D213" s="97"/>
      <c r="E213" s="53"/>
      <c r="F213" s="53"/>
      <c r="G213" s="53"/>
      <c r="H213" s="57"/>
    </row>
    <row r="214" spans="1:9" ht="4.1500000000000004" customHeight="1" x14ac:dyDescent="0.2">
      <c r="A214" s="88"/>
      <c r="B214" s="88"/>
      <c r="C214" s="88"/>
      <c r="D214" s="88"/>
      <c r="E214" s="53"/>
      <c r="F214" s="53"/>
      <c r="G214" s="53"/>
      <c r="H214" s="57"/>
    </row>
    <row r="215" spans="1:9" ht="24.6" customHeight="1" x14ac:dyDescent="0.2">
      <c r="A215" s="92" t="s">
        <v>152</v>
      </c>
      <c r="B215" s="92"/>
      <c r="C215" s="92"/>
      <c r="D215" s="92"/>
      <c r="E215" s="92"/>
      <c r="F215" s="92"/>
      <c r="G215" s="92"/>
      <c r="H215" s="92"/>
      <c r="I215" s="92"/>
    </row>
  </sheetData>
  <sheetProtection selectLockedCells="1"/>
  <mergeCells count="24">
    <mergeCell ref="F7:I7"/>
    <mergeCell ref="H15:I15"/>
    <mergeCell ref="A202:D202"/>
    <mergeCell ref="A204:I204"/>
    <mergeCell ref="A188:I188"/>
    <mergeCell ref="B199:I199"/>
    <mergeCell ref="B200:I200"/>
    <mergeCell ref="A191:I191"/>
    <mergeCell ref="A193:H193"/>
    <mergeCell ref="B196:I196"/>
    <mergeCell ref="B197:I197"/>
    <mergeCell ref="B198:I198"/>
    <mergeCell ref="B195:I195"/>
    <mergeCell ref="A190:I190"/>
    <mergeCell ref="A215:I215"/>
    <mergeCell ref="A209:I209"/>
    <mergeCell ref="A210:I210"/>
    <mergeCell ref="A211:I211"/>
    <mergeCell ref="A189:B189"/>
    <mergeCell ref="A206:I206"/>
    <mergeCell ref="A205:I205"/>
    <mergeCell ref="A208:I208"/>
    <mergeCell ref="A207:I207"/>
    <mergeCell ref="A213:D213"/>
  </mergeCells>
  <phoneticPr fontId="7" type="noConversion"/>
  <dataValidations count="1">
    <dataValidation type="list" allowBlank="1" showInputMessage="1" showErrorMessage="1" sqref="F7:I7" xr:uid="{00000000-0002-0000-0000-000000000000}">
      <formula1>$B$19:$B$183</formula1>
    </dataValidation>
  </dataValidations>
  <hyperlinks>
    <hyperlink ref="A189:B189" r:id="rId1" display="Available at: http://unfccc.int" xr:uid="{00000000-0004-0000-0000-000000000000}"/>
    <hyperlink ref="A206:I206" r:id="rId2" display="See:  http://www.ipcc-nggip.iges.or.jp/public/gl/invs1.html ." xr:uid="{00000000-0004-0000-0000-000001000000}"/>
    <hyperlink ref="A208:I208" r:id="rId3" display="See:  http://www.ipcc-nggip.iges.or.jp/public/2006gl/index.htm ." xr:uid="{00000000-0004-0000-0000-000002000000}"/>
  </hyperlinks>
  <pageMargins left="0.4" right="0.56000000000000005" top="0.5" bottom="0.5" header="0.5" footer="0.5"/>
  <pageSetup scale="94" orientation="portrait" r:id="rId4"/>
  <headerFooter alignWithMargins="0"/>
  <rowBreaks count="1" manualBreakCount="1">
    <brk id="1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Carrington</dc:creator>
  <cp:lastModifiedBy>Eugenio Facciolo</cp:lastModifiedBy>
  <cp:lastPrinted>2016-03-16T19:11:09Z</cp:lastPrinted>
  <dcterms:created xsi:type="dcterms:W3CDTF">1996-10-14T23:33:28Z</dcterms:created>
  <dcterms:modified xsi:type="dcterms:W3CDTF">2024-09-03T14:09:41Z</dcterms:modified>
</cp:coreProperties>
</file>