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 Ferreti\Documents\FATEC\3°semestre ADS\Estrutura de Dados\2°Bimestre\"/>
    </mc:Choice>
  </mc:AlternateContent>
  <bookViews>
    <workbookView xWindow="0" yWindow="0" windowWidth="20490" windowHeight="7755" activeTab="4"/>
  </bookViews>
  <sheets>
    <sheet name="HeapSort" sheetId="4" r:id="rId1"/>
    <sheet name="QuickSort" sheetId="2" r:id="rId2"/>
    <sheet name="MergeSort" sheetId="1" r:id="rId3"/>
    <sheet name="BubbleSort" sheetId="3" r:id="rId4"/>
    <sheet name="Gráfic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5" i="5" l="1"/>
  <c r="U24" i="5"/>
  <c r="U23" i="5"/>
  <c r="N37" i="1"/>
  <c r="N49" i="1"/>
  <c r="N43" i="1"/>
  <c r="N48" i="1"/>
  <c r="N42" i="1"/>
  <c r="N36" i="1"/>
  <c r="E49" i="1"/>
  <c r="F49" i="1"/>
  <c r="G49" i="1"/>
  <c r="H49" i="1"/>
  <c r="I49" i="1"/>
  <c r="J49" i="1"/>
  <c r="K49" i="1"/>
  <c r="L49" i="1"/>
  <c r="M49" i="1"/>
  <c r="D49" i="1"/>
  <c r="E43" i="1"/>
  <c r="F43" i="1"/>
  <c r="G43" i="1"/>
  <c r="H43" i="1"/>
  <c r="I43" i="1"/>
  <c r="J43" i="1"/>
  <c r="K43" i="1"/>
  <c r="L43" i="1"/>
  <c r="M43" i="1"/>
  <c r="D43" i="1"/>
  <c r="E37" i="1"/>
  <c r="F37" i="1"/>
  <c r="G37" i="1"/>
  <c r="H37" i="1"/>
  <c r="I37" i="1"/>
  <c r="J37" i="1"/>
  <c r="K37" i="1"/>
  <c r="L37" i="1"/>
  <c r="M37" i="1"/>
  <c r="D37" i="1"/>
  <c r="V56" i="5" l="1"/>
  <c r="V55" i="5"/>
  <c r="V54" i="5"/>
  <c r="V53" i="5"/>
  <c r="V52" i="5"/>
  <c r="U56" i="5"/>
  <c r="U55" i="5"/>
  <c r="U54" i="5"/>
  <c r="U53" i="5"/>
  <c r="U52" i="5"/>
  <c r="T56" i="5"/>
  <c r="T55" i="5"/>
  <c r="T54" i="5"/>
  <c r="T53" i="5"/>
  <c r="T52" i="5"/>
  <c r="S56" i="5"/>
  <c r="S55" i="5"/>
  <c r="S54" i="5"/>
  <c r="S53" i="5"/>
  <c r="S52" i="5"/>
  <c r="D31" i="3"/>
  <c r="E31" i="3"/>
  <c r="F31" i="3"/>
  <c r="G31" i="3"/>
  <c r="H31" i="3"/>
  <c r="I31" i="3"/>
  <c r="J31" i="3"/>
  <c r="K31" i="3"/>
  <c r="L31" i="3"/>
  <c r="M31" i="3"/>
  <c r="M25" i="3"/>
  <c r="L25" i="3"/>
  <c r="K25" i="3"/>
  <c r="J25" i="3"/>
  <c r="I25" i="3"/>
  <c r="H25" i="3"/>
  <c r="G25" i="3"/>
  <c r="F25" i="3"/>
  <c r="E25" i="3"/>
  <c r="D25" i="3"/>
  <c r="M19" i="3"/>
  <c r="L19" i="3"/>
  <c r="K19" i="3"/>
  <c r="J19" i="3"/>
  <c r="I19" i="3"/>
  <c r="H19" i="3"/>
  <c r="G19" i="3"/>
  <c r="F19" i="3"/>
  <c r="N19" i="3" s="1"/>
  <c r="E19" i="3"/>
  <c r="D19" i="3"/>
  <c r="M13" i="3"/>
  <c r="L13" i="3"/>
  <c r="K13" i="3"/>
  <c r="J13" i="3"/>
  <c r="I13" i="3"/>
  <c r="H13" i="3"/>
  <c r="G13" i="3"/>
  <c r="F13" i="3"/>
  <c r="E13" i="3"/>
  <c r="D13" i="3"/>
  <c r="E7" i="3"/>
  <c r="N7" i="3" s="1"/>
  <c r="F7" i="3"/>
  <c r="G7" i="3"/>
  <c r="H7" i="3"/>
  <c r="I7" i="3"/>
  <c r="J7" i="3"/>
  <c r="K7" i="3"/>
  <c r="L7" i="3"/>
  <c r="M7" i="3"/>
  <c r="D7" i="3"/>
  <c r="M31" i="1"/>
  <c r="L31" i="1"/>
  <c r="K31" i="1"/>
  <c r="J31" i="1"/>
  <c r="I31" i="1"/>
  <c r="H31" i="1"/>
  <c r="G31" i="1"/>
  <c r="F31" i="1"/>
  <c r="E31" i="1"/>
  <c r="D31" i="1"/>
  <c r="M25" i="1"/>
  <c r="L25" i="1"/>
  <c r="K25" i="1"/>
  <c r="J25" i="1"/>
  <c r="I25" i="1"/>
  <c r="H25" i="1"/>
  <c r="G25" i="1"/>
  <c r="F25" i="1"/>
  <c r="E25" i="1"/>
  <c r="D25" i="1"/>
  <c r="M19" i="1"/>
  <c r="L19" i="1"/>
  <c r="K19" i="1"/>
  <c r="J19" i="1"/>
  <c r="I19" i="1"/>
  <c r="H19" i="1"/>
  <c r="G19" i="1"/>
  <c r="F19" i="1"/>
  <c r="E19" i="1"/>
  <c r="D19" i="1"/>
  <c r="M13" i="1"/>
  <c r="L13" i="1"/>
  <c r="K13" i="1"/>
  <c r="J13" i="1"/>
  <c r="I13" i="1"/>
  <c r="H13" i="1"/>
  <c r="G13" i="1"/>
  <c r="F13" i="1"/>
  <c r="E13" i="1"/>
  <c r="D13" i="1"/>
  <c r="E7" i="1"/>
  <c r="F7" i="1"/>
  <c r="G7" i="1"/>
  <c r="H7" i="1"/>
  <c r="I7" i="1"/>
  <c r="J7" i="1"/>
  <c r="K7" i="1"/>
  <c r="L7" i="1"/>
  <c r="M7" i="1"/>
  <c r="D7" i="1"/>
  <c r="M49" i="4"/>
  <c r="L49" i="4"/>
  <c r="K49" i="4"/>
  <c r="J49" i="4"/>
  <c r="I49" i="4"/>
  <c r="H49" i="4"/>
  <c r="G49" i="4"/>
  <c r="F49" i="4"/>
  <c r="E49" i="4"/>
  <c r="N49" i="4" s="1"/>
  <c r="D49" i="4"/>
  <c r="M43" i="4"/>
  <c r="L43" i="4"/>
  <c r="K43" i="4"/>
  <c r="J43" i="4"/>
  <c r="I43" i="4"/>
  <c r="H43" i="4"/>
  <c r="G43" i="4"/>
  <c r="F43" i="4"/>
  <c r="E43" i="4"/>
  <c r="D43" i="4"/>
  <c r="M37" i="4"/>
  <c r="L37" i="4"/>
  <c r="K37" i="4"/>
  <c r="J37" i="4"/>
  <c r="I37" i="4"/>
  <c r="H37" i="4"/>
  <c r="G37" i="4"/>
  <c r="F37" i="4"/>
  <c r="E37" i="4"/>
  <c r="N37" i="4" s="1"/>
  <c r="D37" i="4"/>
  <c r="M31" i="4"/>
  <c r="L31" i="4"/>
  <c r="K31" i="4"/>
  <c r="J31" i="4"/>
  <c r="I31" i="4"/>
  <c r="H31" i="4"/>
  <c r="G31" i="4"/>
  <c r="F31" i="4"/>
  <c r="E31" i="4"/>
  <c r="D31" i="4"/>
  <c r="M25" i="4"/>
  <c r="L25" i="4"/>
  <c r="K25" i="4"/>
  <c r="J25" i="4"/>
  <c r="I25" i="4"/>
  <c r="H25" i="4"/>
  <c r="G25" i="4"/>
  <c r="F25" i="4"/>
  <c r="E25" i="4"/>
  <c r="N25" i="4" s="1"/>
  <c r="D25" i="4"/>
  <c r="M19" i="4"/>
  <c r="L19" i="4"/>
  <c r="K19" i="4"/>
  <c r="J19" i="4"/>
  <c r="I19" i="4"/>
  <c r="H19" i="4"/>
  <c r="G19" i="4"/>
  <c r="F19" i="4"/>
  <c r="E19" i="4"/>
  <c r="D19" i="4"/>
  <c r="M13" i="4"/>
  <c r="L13" i="4"/>
  <c r="K13" i="4"/>
  <c r="J13" i="4"/>
  <c r="I13" i="4"/>
  <c r="H13" i="4"/>
  <c r="G13" i="4"/>
  <c r="F13" i="4"/>
  <c r="E13" i="4"/>
  <c r="N13" i="4" s="1"/>
  <c r="D13" i="4"/>
  <c r="E7" i="4"/>
  <c r="F7" i="4"/>
  <c r="N7" i="4" s="1"/>
  <c r="G7" i="4"/>
  <c r="H7" i="4"/>
  <c r="I7" i="4"/>
  <c r="J7" i="4"/>
  <c r="K7" i="4"/>
  <c r="L7" i="4"/>
  <c r="M7" i="4"/>
  <c r="D7" i="4"/>
  <c r="M49" i="2"/>
  <c r="L49" i="2"/>
  <c r="K49" i="2"/>
  <c r="J49" i="2"/>
  <c r="I49" i="2"/>
  <c r="H49" i="2"/>
  <c r="G49" i="2"/>
  <c r="F49" i="2"/>
  <c r="E49" i="2"/>
  <c r="D49" i="2"/>
  <c r="M43" i="2"/>
  <c r="L43" i="2"/>
  <c r="K43" i="2"/>
  <c r="J43" i="2"/>
  <c r="I43" i="2"/>
  <c r="H43" i="2"/>
  <c r="G43" i="2"/>
  <c r="F43" i="2"/>
  <c r="E43" i="2"/>
  <c r="N43" i="2" s="1"/>
  <c r="D43" i="2"/>
  <c r="M37" i="2"/>
  <c r="L37" i="2"/>
  <c r="K37" i="2"/>
  <c r="J37" i="2"/>
  <c r="I37" i="2"/>
  <c r="H37" i="2"/>
  <c r="G37" i="2"/>
  <c r="F37" i="2"/>
  <c r="N37" i="2" s="1"/>
  <c r="E37" i="2"/>
  <c r="D37" i="2"/>
  <c r="M31" i="2"/>
  <c r="L31" i="2"/>
  <c r="K31" i="2"/>
  <c r="J31" i="2"/>
  <c r="I31" i="2"/>
  <c r="H31" i="2"/>
  <c r="G31" i="2"/>
  <c r="F31" i="2"/>
  <c r="E31" i="2"/>
  <c r="N31" i="2" s="1"/>
  <c r="D31" i="2"/>
  <c r="E25" i="2"/>
  <c r="F25" i="2"/>
  <c r="G25" i="2"/>
  <c r="H25" i="2"/>
  <c r="N25" i="2" s="1"/>
  <c r="I25" i="2"/>
  <c r="J25" i="2"/>
  <c r="K25" i="2"/>
  <c r="L25" i="2"/>
  <c r="M25" i="2"/>
  <c r="D25" i="2"/>
  <c r="E19" i="2"/>
  <c r="F19" i="2"/>
  <c r="G19" i="2"/>
  <c r="H19" i="2"/>
  <c r="I19" i="2"/>
  <c r="J19" i="2"/>
  <c r="K19" i="2"/>
  <c r="L19" i="2"/>
  <c r="M19" i="2"/>
  <c r="D19" i="2"/>
  <c r="E13" i="2"/>
  <c r="N13" i="2" s="1"/>
  <c r="F13" i="2"/>
  <c r="G13" i="2"/>
  <c r="H13" i="2"/>
  <c r="I13" i="2"/>
  <c r="J13" i="2"/>
  <c r="K13" i="2"/>
  <c r="L13" i="2"/>
  <c r="M13" i="2"/>
  <c r="D13" i="2"/>
  <c r="E7" i="2"/>
  <c r="F7" i="2"/>
  <c r="G7" i="2"/>
  <c r="H7" i="2"/>
  <c r="N7" i="2" s="1"/>
  <c r="I7" i="2"/>
  <c r="J7" i="2"/>
  <c r="K7" i="2"/>
  <c r="L7" i="2"/>
  <c r="M7" i="2"/>
  <c r="D7" i="2"/>
  <c r="N48" i="2"/>
  <c r="T25" i="5" s="1"/>
  <c r="N42" i="2"/>
  <c r="T24" i="5" s="1"/>
  <c r="N36" i="2"/>
  <c r="T23" i="5" s="1"/>
  <c r="N30" i="2"/>
  <c r="T22" i="5" s="1"/>
  <c r="N24" i="2"/>
  <c r="T21" i="5" s="1"/>
  <c r="N18" i="2"/>
  <c r="T20" i="5" s="1"/>
  <c r="N12" i="2"/>
  <c r="T19" i="5" s="1"/>
  <c r="N6" i="2"/>
  <c r="T18" i="5" s="1"/>
  <c r="N30" i="1"/>
  <c r="U22" i="5" s="1"/>
  <c r="N24" i="1"/>
  <c r="U21" i="5" s="1"/>
  <c r="N18" i="1"/>
  <c r="U20" i="5" s="1"/>
  <c r="N12" i="1"/>
  <c r="U19" i="5" s="1"/>
  <c r="N6" i="1"/>
  <c r="U18" i="5" s="1"/>
  <c r="N31" i="1" l="1"/>
  <c r="N19" i="1"/>
  <c r="N7" i="1"/>
  <c r="N19" i="4"/>
  <c r="N31" i="4"/>
  <c r="N43" i="4"/>
  <c r="N25" i="1"/>
  <c r="N31" i="3"/>
  <c r="N49" i="2"/>
  <c r="N13" i="1"/>
  <c r="N13" i="3"/>
  <c r="N25" i="3"/>
  <c r="N19" i="2"/>
  <c r="N48" i="4"/>
  <c r="S25" i="5" s="1"/>
  <c r="N42" i="4"/>
  <c r="S24" i="5" s="1"/>
  <c r="N36" i="4"/>
  <c r="S23" i="5" s="1"/>
  <c r="N30" i="4"/>
  <c r="S22" i="5" s="1"/>
  <c r="N24" i="4"/>
  <c r="S21" i="5" s="1"/>
  <c r="N18" i="4"/>
  <c r="S20" i="5" s="1"/>
  <c r="N12" i="4"/>
  <c r="S19" i="5" s="1"/>
  <c r="N6" i="4"/>
  <c r="S18" i="5" s="1"/>
  <c r="N30" i="3"/>
  <c r="V22" i="5" s="1"/>
  <c r="N24" i="3"/>
  <c r="V21" i="5" s="1"/>
  <c r="N18" i="3"/>
  <c r="V20" i="5" s="1"/>
  <c r="N12" i="3"/>
  <c r="V19" i="5" s="1"/>
  <c r="N6" i="3"/>
  <c r="V18" i="5" s="1"/>
</calcChain>
</file>

<file path=xl/sharedStrings.xml><?xml version="1.0" encoding="utf-8"?>
<sst xmlns="http://schemas.openxmlformats.org/spreadsheetml/2006/main" count="359" uniqueCount="34">
  <si>
    <t>MergeSort</t>
  </si>
  <si>
    <t>IFS</t>
  </si>
  <si>
    <t>Tentativas</t>
  </si>
  <si>
    <t>Segundos</t>
  </si>
  <si>
    <t>ARRAY[100]</t>
  </si>
  <si>
    <t>ARRAY[1000]</t>
  </si>
  <si>
    <t>ARRAY[10000]</t>
  </si>
  <si>
    <t>ARRAY[100000]</t>
  </si>
  <si>
    <t>ARRAY[1000000]</t>
  </si>
  <si>
    <t>ARRAY[10]</t>
  </si>
  <si>
    <t>-</t>
  </si>
  <si>
    <t>QuickSort</t>
  </si>
  <si>
    <t>ARRAY[10000000]</t>
  </si>
  <si>
    <t>ARRAY[100000000]</t>
  </si>
  <si>
    <t>HeapSort</t>
  </si>
  <si>
    <t>BubbleSort</t>
  </si>
  <si>
    <t>Média</t>
  </si>
  <si>
    <t>Quick</t>
  </si>
  <si>
    <t>Heap</t>
  </si>
  <si>
    <t>Merge</t>
  </si>
  <si>
    <t>bubble</t>
  </si>
  <si>
    <t>NanoSegundos</t>
  </si>
  <si>
    <t>Tempo decorrido em segundos = 0.0014317890000000002</t>
  </si>
  <si>
    <t>Tempo de ordenação ascendente em relação ao tamanho do array</t>
  </si>
  <si>
    <t>Array</t>
  </si>
  <si>
    <t xml:space="preserve"> </t>
  </si>
  <si>
    <t xml:space="preserve">Wesley Ferreti </t>
  </si>
  <si>
    <t>142B22</t>
  </si>
  <si>
    <t>Dennis Quital</t>
  </si>
  <si>
    <t>142b32</t>
  </si>
  <si>
    <t>VARIÂNCIA DO CLOCK = 1,80GHz~2,60GHz</t>
  </si>
  <si>
    <t>*QuickSort começa a apresentar um desempenho melhor que os outros algoritmos</t>
  </si>
  <si>
    <t>a medida que o tamanho do array aumenta</t>
  </si>
  <si>
    <t>*QuickSort mantêm-se a frente no quesito de desempenho computacional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</si>
</sst>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3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11" fontId="0" fillId="2" borderId="3" xfId="0" applyNumberFormat="1" applyFill="1" applyBorder="1"/>
    <xf numFmtId="0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1" xfId="0" applyNumberFormat="1" applyBorder="1"/>
    <xf numFmtId="0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12" borderId="1" xfId="0" applyNumberFormat="1" applyFill="1" applyBorder="1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Alignment="1"/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7" fillId="11" borderId="1" xfId="0" applyFont="1" applyFill="1" applyBorder="1" applyAlignment="1">
      <alignment horizontal="center" vertical="center" readingOrder="1"/>
    </xf>
    <xf numFmtId="0" fontId="4" fillId="1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Tempo de ordenação ascendente em relação ao tamanho do array</a:t>
            </a:r>
          </a:p>
        </c:rich>
      </c:tx>
      <c:layout>
        <c:manualLayout>
          <c:xMode val="edge"/>
          <c:yMode val="edge"/>
          <c:x val="8.9130778366242225E-2"/>
          <c:y val="1.99107733116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7581134507605041E-2"/>
          <c:y val="8.063216474224158E-2"/>
          <c:w val="0.74873790973460941"/>
          <c:h val="0.8068609067068373"/>
        </c:manualLayout>
      </c:layout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Gráficos!$R$17:$R$25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Gráficos!$S$17:$S$25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11333.125</c:v>
                </c:pt>
                <c:pt idx="2">
                  <c:v>56307.875</c:v>
                </c:pt>
                <c:pt idx="3">
                  <c:v>293585.125</c:v>
                </c:pt>
                <c:pt idx="4">
                  <c:v>1641838.625</c:v>
                </c:pt>
                <c:pt idx="5">
                  <c:v>9415110.5</c:v>
                </c:pt>
                <c:pt idx="6">
                  <c:v>94355595.125</c:v>
                </c:pt>
                <c:pt idx="7">
                  <c:v>1013169565.25</c:v>
                </c:pt>
                <c:pt idx="8">
                  <c:v>11412987384.25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E-4BBB-ADA5-3E9BC0672716}"/>
            </c:ext>
          </c:extLst>
        </c:ser>
        <c:ser>
          <c:idx val="1"/>
          <c:order val="1"/>
          <c:tx>
            <c:v>QuickSort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Gráficos!$R$17:$R$25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Gráficos!$T$17:$T$25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79330</c:v>
                </c:pt>
                <c:pt idx="2">
                  <c:v>580755.375</c:v>
                </c:pt>
                <c:pt idx="3">
                  <c:v>974198.125</c:v>
                </c:pt>
                <c:pt idx="4">
                  <c:v>5593585</c:v>
                </c:pt>
                <c:pt idx="5">
                  <c:v>18961724.875</c:v>
                </c:pt>
                <c:pt idx="6">
                  <c:v>93218603.125</c:v>
                </c:pt>
                <c:pt idx="7">
                  <c:v>858576835.625</c:v>
                </c:pt>
                <c:pt idx="8">
                  <c:v>9469970563.125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E-4BBB-ADA5-3E9BC0672716}"/>
            </c:ext>
          </c:extLst>
        </c:ser>
        <c:ser>
          <c:idx val="2"/>
          <c:order val="2"/>
          <c:tx>
            <c:v>MergeSort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Gráficos!$R$17:$R$25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Gráficos!$U$17:$U$25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18460.375</c:v>
                </c:pt>
                <c:pt idx="2">
                  <c:v>121596.75</c:v>
                </c:pt>
                <c:pt idx="3">
                  <c:v>357020.625</c:v>
                </c:pt>
                <c:pt idx="4">
                  <c:v>4021028.5</c:v>
                </c:pt>
                <c:pt idx="5">
                  <c:v>14755674.625</c:v>
                </c:pt>
                <c:pt idx="6">
                  <c:v>150430449.375</c:v>
                </c:pt>
                <c:pt idx="7">
                  <c:v>1555613288.875</c:v>
                </c:pt>
                <c:pt idx="8">
                  <c:v>16801739801.375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1E-4BBB-ADA5-3E9BC0672716}"/>
            </c:ext>
          </c:extLst>
        </c:ser>
        <c:ser>
          <c:idx val="3"/>
          <c:order val="3"/>
          <c:tx>
            <c:v>BubbleSort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Gráficos!$R$17:$R$25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xVal>
          <c:yVal>
            <c:numRef>
              <c:f>Gráficos!$V$17:$V$25</c:f>
              <c:numCache>
                <c:formatCode>0.00E+00</c:formatCode>
                <c:ptCount val="9"/>
                <c:pt idx="0" formatCode="General">
                  <c:v>1</c:v>
                </c:pt>
                <c:pt idx="1">
                  <c:v>5274.25</c:v>
                </c:pt>
                <c:pt idx="2">
                  <c:v>417533.875</c:v>
                </c:pt>
                <c:pt idx="3">
                  <c:v>2353171.75</c:v>
                </c:pt>
                <c:pt idx="4">
                  <c:v>116262865.25</c:v>
                </c:pt>
                <c:pt idx="5">
                  <c:v>11526228866.625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1E-4BBB-ADA5-3E9BC067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31344"/>
        <c:axId val="-2079824816"/>
      </c:scatterChart>
      <c:valAx>
        <c:axId val="-207983134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/>
                  <a:t>Array[TAMANHO]</a:t>
                </a:r>
              </a:p>
            </c:rich>
          </c:tx>
          <c:layout>
            <c:manualLayout>
              <c:xMode val="edge"/>
              <c:yMode val="edge"/>
              <c:x val="0.4042619204681081"/>
              <c:y val="0.92864388874876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9824816"/>
        <c:crosses val="autoZero"/>
        <c:crossBetween val="midCat"/>
      </c:valAx>
      <c:valAx>
        <c:axId val="-2079824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/>
                  <a:t>Tempo em NanoSegundos</a:t>
                </a:r>
              </a:p>
            </c:rich>
          </c:tx>
          <c:layout>
            <c:manualLayout>
              <c:xMode val="edge"/>
              <c:yMode val="edge"/>
              <c:x val="3.8515236633491472E-3"/>
              <c:y val="0.2293284985433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983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2449682139298"/>
          <c:y val="0.27449245098743669"/>
          <c:w val="0.13249511156423718"/>
          <c:h val="0.43548725801839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Quantidade de IFS em relação ao tamanho do array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018397918724956E-2"/>
          <c:y val="7.225152470962147E-2"/>
          <c:w val="0.75349384899550087"/>
          <c:h val="0.81309981272753962"/>
        </c:manualLayout>
      </c:layout>
      <c:scatterChart>
        <c:scatterStyle val="smoothMarker"/>
        <c:varyColors val="0"/>
        <c:ser>
          <c:idx val="0"/>
          <c:order val="0"/>
          <c:tx>
            <c:v>HeapSort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Gráficos!$R$51:$R$56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Gráficos!$S$51:$S$56</c:f>
              <c:numCache>
                <c:formatCode>General</c:formatCode>
                <c:ptCount val="6"/>
                <c:pt idx="0">
                  <c:v>1</c:v>
                </c:pt>
                <c:pt idx="1">
                  <c:v>38</c:v>
                </c:pt>
                <c:pt idx="2">
                  <c:v>956</c:v>
                </c:pt>
                <c:pt idx="3">
                  <c:v>15982</c:v>
                </c:pt>
                <c:pt idx="4">
                  <c:v>226720</c:v>
                </c:pt>
                <c:pt idx="5">
                  <c:v>2926754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7-48B8-834B-20F3BD91577D}"/>
            </c:ext>
          </c:extLst>
        </c:ser>
        <c:ser>
          <c:idx val="1"/>
          <c:order val="1"/>
          <c:tx>
            <c:v>QuickSort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Gráficos!$R$51:$R$56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Gráficos!$T$51:$T$56</c:f>
              <c:numCache>
                <c:formatCode>General</c:formatCode>
                <c:ptCount val="6"/>
                <c:pt idx="0">
                  <c:v>1</c:v>
                </c:pt>
                <c:pt idx="1">
                  <c:v>41</c:v>
                </c:pt>
                <c:pt idx="2">
                  <c:v>712</c:v>
                </c:pt>
                <c:pt idx="3">
                  <c:v>10240</c:v>
                </c:pt>
                <c:pt idx="4">
                  <c:v>136220</c:v>
                </c:pt>
                <c:pt idx="5">
                  <c:v>1698604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47-48B8-834B-20F3BD91577D}"/>
            </c:ext>
          </c:extLst>
        </c:ser>
        <c:ser>
          <c:idx val="2"/>
          <c:order val="2"/>
          <c:tx>
            <c:v>MergeSort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Gráficos!$R$51:$R$56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Gráficos!$U$51:$U$56</c:f>
              <c:numCache>
                <c:formatCode>General</c:formatCode>
                <c:ptCount val="6"/>
                <c:pt idx="0">
                  <c:v>1</c:v>
                </c:pt>
                <c:pt idx="1">
                  <c:v>87</c:v>
                </c:pt>
                <c:pt idx="2">
                  <c:v>1543</c:v>
                </c:pt>
                <c:pt idx="3">
                  <c:v>21951</c:v>
                </c:pt>
                <c:pt idx="4">
                  <c:v>287231</c:v>
                </c:pt>
                <c:pt idx="5">
                  <c:v>3537855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47-48B8-834B-20F3BD91577D}"/>
            </c:ext>
          </c:extLst>
        </c:ser>
        <c:ser>
          <c:idx val="3"/>
          <c:order val="3"/>
          <c:tx>
            <c:v>BubbleSort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Gráficos!$R$51:$R$56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xVal>
          <c:yVal>
            <c:numRef>
              <c:f>Gráficos!$V$51:$V$56</c:f>
              <c:numCache>
                <c:formatCode>General</c:formatCode>
                <c:ptCount val="6"/>
                <c:pt idx="0">
                  <c:v>1</c:v>
                </c:pt>
                <c:pt idx="1">
                  <c:v>45</c:v>
                </c:pt>
                <c:pt idx="2">
                  <c:v>4950</c:v>
                </c:pt>
                <c:pt idx="3">
                  <c:v>499500</c:v>
                </c:pt>
                <c:pt idx="4">
                  <c:v>49995000</c:v>
                </c:pt>
                <c:pt idx="5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47-48B8-834B-20F3BD91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829712"/>
        <c:axId val="-2079837872"/>
      </c:scatterChart>
      <c:valAx>
        <c:axId val="-2079829712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400"/>
                  <a:t>Array[TAMANHO]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9837872"/>
        <c:crosses val="autoZero"/>
        <c:crossBetween val="midCat"/>
      </c:valAx>
      <c:valAx>
        <c:axId val="-207983787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/>
                  <a:t>IFS</a:t>
                </a:r>
              </a:p>
            </c:rich>
          </c:tx>
          <c:layout>
            <c:manualLayout>
              <c:xMode val="edge"/>
              <c:yMode val="edge"/>
              <c:x val="5.6644896449842283E-3"/>
              <c:y val="0.44387710181010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7982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3427525512121"/>
          <c:y val="0.16572230681351416"/>
          <c:w val="0.1423774886370219"/>
          <c:h val="0.4438478132981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530678</xdr:colOff>
      <xdr:row>4</xdr:row>
      <xdr:rowOff>149678</xdr:rowOff>
    </xdr:from>
    <xdr:to>
      <xdr:col>15</xdr:col>
      <xdr:colOff>231321</xdr:colOff>
      <xdr:row>36</xdr:row>
      <xdr:rowOff>149678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544287</xdr:colOff>
      <xdr:row>38</xdr:row>
      <xdr:rowOff>122463</xdr:rowOff>
    </xdr:from>
    <xdr:to>
      <xdr:col>15</xdr:col>
      <xdr:colOff>244928</xdr:colOff>
      <xdr:row>69</xdr:row>
      <xdr:rowOff>13607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showGridLines="0" workbookViewId="0">
      <selection activeCell="C3" sqref="C3"/>
    </sheetView>
  </sheetViews>
  <sheetFormatPr defaultRowHeight="15" x14ac:dyDescent="0.25"/>
  <cols>
    <col min="1" max="1" width="3.7109375" customWidth="1"/>
    <col min="2" max="2" width="1.28515625" customWidth="1"/>
    <col min="3" max="3" width="17.5703125" bestFit="1" customWidth="1"/>
    <col min="4" max="14" width="10" bestFit="1" customWidth="1"/>
    <col min="15" max="15" width="1.28515625" customWidth="1"/>
  </cols>
  <sheetData>
    <row r="1" spans="2:15" ht="12" customHeight="1" x14ac:dyDescent="0.25"/>
    <row r="2" spans="2:15" ht="6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x14ac:dyDescent="0.25">
      <c r="B3" s="20"/>
      <c r="C3" s="10" t="s">
        <v>9</v>
      </c>
      <c r="D3" s="44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20"/>
      <c r="O3" s="20"/>
    </row>
    <row r="4" spans="2:15" x14ac:dyDescent="0.25">
      <c r="B4" s="20"/>
      <c r="C4" s="1" t="s">
        <v>14</v>
      </c>
      <c r="D4" s="1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1">
        <v>10</v>
      </c>
      <c r="N4" s="15" t="s">
        <v>16</v>
      </c>
      <c r="O4" s="20"/>
    </row>
    <row r="5" spans="2:15" x14ac:dyDescent="0.25">
      <c r="B5" s="20"/>
      <c r="C5" s="1" t="s">
        <v>1</v>
      </c>
      <c r="D5" s="28">
        <v>38</v>
      </c>
      <c r="E5" s="28">
        <v>38</v>
      </c>
      <c r="F5" s="28">
        <v>38</v>
      </c>
      <c r="G5" s="28">
        <v>38</v>
      </c>
      <c r="H5" s="28">
        <v>38</v>
      </c>
      <c r="I5" s="28">
        <v>38</v>
      </c>
      <c r="J5" s="28">
        <v>38</v>
      </c>
      <c r="K5" s="28">
        <v>38</v>
      </c>
      <c r="L5" s="28">
        <v>38</v>
      </c>
      <c r="M5" s="28">
        <v>38</v>
      </c>
      <c r="N5" s="28">
        <v>38</v>
      </c>
      <c r="O5" s="20"/>
    </row>
    <row r="6" spans="2:15" x14ac:dyDescent="0.25">
      <c r="B6" s="20"/>
      <c r="C6" s="1" t="s">
        <v>21</v>
      </c>
      <c r="D6" s="6">
        <v>17106</v>
      </c>
      <c r="E6" s="6">
        <v>6843</v>
      </c>
      <c r="F6" s="6">
        <v>6273</v>
      </c>
      <c r="G6" s="6">
        <v>5702</v>
      </c>
      <c r="H6" s="6">
        <v>6272</v>
      </c>
      <c r="I6" s="6">
        <v>47898</v>
      </c>
      <c r="J6" s="6">
        <v>5702</v>
      </c>
      <c r="K6" s="6">
        <v>5702</v>
      </c>
      <c r="L6" s="6">
        <v>6273</v>
      </c>
      <c r="M6" s="6">
        <v>10263</v>
      </c>
      <c r="N6" s="6">
        <f>SUM(E6:L6)/8</f>
        <v>11333.125</v>
      </c>
      <c r="O6" s="20"/>
    </row>
    <row r="7" spans="2:15" x14ac:dyDescent="0.25">
      <c r="B7" s="20"/>
      <c r="C7" s="3" t="s">
        <v>3</v>
      </c>
      <c r="D7" s="6">
        <f>D6*10^-9</f>
        <v>1.7106000000000002E-5</v>
      </c>
      <c r="E7" s="6">
        <f t="shared" ref="E7:M7" si="0">E6*10^-9</f>
        <v>6.8430000000000004E-6</v>
      </c>
      <c r="F7" s="6">
        <f t="shared" si="0"/>
        <v>6.2730000000000008E-6</v>
      </c>
      <c r="G7" s="6">
        <f t="shared" si="0"/>
        <v>5.7020000000000006E-6</v>
      </c>
      <c r="H7" s="6">
        <f t="shared" si="0"/>
        <v>6.2720000000000003E-6</v>
      </c>
      <c r="I7" s="6">
        <f t="shared" si="0"/>
        <v>4.7898000000000001E-5</v>
      </c>
      <c r="J7" s="6">
        <f t="shared" si="0"/>
        <v>5.7020000000000006E-6</v>
      </c>
      <c r="K7" s="6">
        <f t="shared" si="0"/>
        <v>5.7020000000000006E-6</v>
      </c>
      <c r="L7" s="6">
        <f t="shared" si="0"/>
        <v>6.2730000000000008E-6</v>
      </c>
      <c r="M7" s="6">
        <f t="shared" si="0"/>
        <v>1.0263E-5</v>
      </c>
      <c r="N7" s="6">
        <f>SUM(E7:L7)/8</f>
        <v>1.1333125E-5</v>
      </c>
      <c r="O7" s="20"/>
    </row>
    <row r="8" spans="2:15" ht="7.5" customHeight="1" x14ac:dyDescent="0.25"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2:15" x14ac:dyDescent="0.25">
      <c r="B9" s="20"/>
      <c r="C9" s="11" t="s">
        <v>4</v>
      </c>
      <c r="D9" s="44" t="s">
        <v>2</v>
      </c>
      <c r="E9" s="44"/>
      <c r="F9" s="44"/>
      <c r="G9" s="44"/>
      <c r="H9" s="44"/>
      <c r="I9" s="44"/>
      <c r="J9" s="44"/>
      <c r="K9" s="44"/>
      <c r="L9" s="44"/>
      <c r="M9" s="44"/>
      <c r="N9" s="19"/>
      <c r="O9" s="20"/>
    </row>
    <row r="10" spans="2:15" x14ac:dyDescent="0.25">
      <c r="B10" s="20"/>
      <c r="C10" s="1" t="s">
        <v>14</v>
      </c>
      <c r="D10" s="1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1">
        <v>10</v>
      </c>
      <c r="N10" s="15" t="s">
        <v>16</v>
      </c>
      <c r="O10" s="20"/>
    </row>
    <row r="11" spans="2:15" x14ac:dyDescent="0.25">
      <c r="B11" s="20"/>
      <c r="C11" s="1" t="s">
        <v>1</v>
      </c>
      <c r="D11" s="28">
        <v>956</v>
      </c>
      <c r="E11" s="28">
        <v>956</v>
      </c>
      <c r="F11" s="28">
        <v>956</v>
      </c>
      <c r="G11" s="28">
        <v>956</v>
      </c>
      <c r="H11" s="28">
        <v>956</v>
      </c>
      <c r="I11" s="28">
        <v>956</v>
      </c>
      <c r="J11" s="28">
        <v>956</v>
      </c>
      <c r="K11" s="28">
        <v>956</v>
      </c>
      <c r="L11" s="28">
        <v>956</v>
      </c>
      <c r="M11" s="28">
        <v>956</v>
      </c>
      <c r="N11" s="28">
        <v>956</v>
      </c>
      <c r="O11" s="20"/>
    </row>
    <row r="12" spans="2:15" x14ac:dyDescent="0.25">
      <c r="B12" s="20"/>
      <c r="C12" s="3" t="s">
        <v>21</v>
      </c>
      <c r="D12" s="6">
        <v>116892</v>
      </c>
      <c r="E12" s="6">
        <v>133428</v>
      </c>
      <c r="F12" s="6">
        <v>24519</v>
      </c>
      <c r="G12" s="6">
        <v>23379</v>
      </c>
      <c r="H12" s="6">
        <v>71276</v>
      </c>
      <c r="I12" s="6">
        <v>24519</v>
      </c>
      <c r="J12" s="6">
        <v>23948</v>
      </c>
      <c r="K12" s="6">
        <v>74697</v>
      </c>
      <c r="L12" s="6">
        <v>74697</v>
      </c>
      <c r="M12" s="6">
        <v>23949</v>
      </c>
      <c r="N12" s="6">
        <f>SUM(E12:L12)/8</f>
        <v>56307.875</v>
      </c>
      <c r="O12" s="20"/>
    </row>
    <row r="13" spans="2:15" x14ac:dyDescent="0.25">
      <c r="B13" s="20"/>
      <c r="C13" s="3" t="s">
        <v>3</v>
      </c>
      <c r="D13" s="6">
        <f>D12*10^-9</f>
        <v>1.1689200000000001E-4</v>
      </c>
      <c r="E13" s="6">
        <f t="shared" ref="E13" si="1">E12*10^-9</f>
        <v>1.33428E-4</v>
      </c>
      <c r="F13" s="6">
        <f t="shared" ref="F13" si="2">F12*10^-9</f>
        <v>2.4519E-5</v>
      </c>
      <c r="G13" s="6">
        <f t="shared" ref="G13" si="3">G12*10^-9</f>
        <v>2.3379000000000001E-5</v>
      </c>
      <c r="H13" s="6">
        <f t="shared" ref="H13" si="4">H12*10^-9</f>
        <v>7.1276E-5</v>
      </c>
      <c r="I13" s="6">
        <f t="shared" ref="I13" si="5">I12*10^-9</f>
        <v>2.4519E-5</v>
      </c>
      <c r="J13" s="6">
        <f t="shared" ref="J13" si="6">J12*10^-9</f>
        <v>2.3948000000000002E-5</v>
      </c>
      <c r="K13" s="6">
        <f t="shared" ref="K13" si="7">K12*10^-9</f>
        <v>7.4697000000000007E-5</v>
      </c>
      <c r="L13" s="6">
        <f t="shared" ref="L13" si="8">L12*10^-9</f>
        <v>7.4697000000000007E-5</v>
      </c>
      <c r="M13" s="6">
        <f t="shared" ref="M13" si="9">M12*10^-9</f>
        <v>2.3949000000000001E-5</v>
      </c>
      <c r="N13" s="6">
        <f>SUM(E13:L13)/8</f>
        <v>5.6307874999999988E-5</v>
      </c>
      <c r="O13" s="20"/>
    </row>
    <row r="14" spans="2:15" ht="6.75" customHeight="1" x14ac:dyDescent="0.25"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5">
      <c r="B15" s="20"/>
      <c r="C15" s="9" t="s">
        <v>5</v>
      </c>
      <c r="D15" s="44" t="s">
        <v>2</v>
      </c>
      <c r="E15" s="44"/>
      <c r="F15" s="44"/>
      <c r="G15" s="44"/>
      <c r="H15" s="44"/>
      <c r="I15" s="44"/>
      <c r="J15" s="44"/>
      <c r="K15" s="44"/>
      <c r="L15" s="44"/>
      <c r="M15" s="44"/>
      <c r="N15" s="19"/>
      <c r="O15" s="20"/>
    </row>
    <row r="16" spans="2:15" x14ac:dyDescent="0.25">
      <c r="B16" s="20"/>
      <c r="C16" s="1" t="s">
        <v>14</v>
      </c>
      <c r="D16" s="1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14">
        <v>7</v>
      </c>
      <c r="K16" s="7">
        <v>8</v>
      </c>
      <c r="L16" s="7">
        <v>9</v>
      </c>
      <c r="M16" s="1">
        <v>10</v>
      </c>
      <c r="N16" s="15" t="s">
        <v>16</v>
      </c>
      <c r="O16" s="20"/>
    </row>
    <row r="17" spans="2:15" x14ac:dyDescent="0.25">
      <c r="B17" s="20"/>
      <c r="C17" s="1" t="s">
        <v>1</v>
      </c>
      <c r="D17" s="28">
        <v>15982</v>
      </c>
      <c r="E17" s="28">
        <v>15982</v>
      </c>
      <c r="F17" s="28">
        <v>15982</v>
      </c>
      <c r="G17" s="28">
        <v>15982</v>
      </c>
      <c r="H17" s="28">
        <v>15982</v>
      </c>
      <c r="I17" s="28">
        <v>15982</v>
      </c>
      <c r="J17" s="28">
        <v>15982</v>
      </c>
      <c r="K17" s="28">
        <v>15982</v>
      </c>
      <c r="L17" s="28">
        <v>15982</v>
      </c>
      <c r="M17" s="28">
        <v>15982</v>
      </c>
      <c r="N17" s="28">
        <v>15982</v>
      </c>
      <c r="O17" s="20"/>
    </row>
    <row r="18" spans="2:15" x14ac:dyDescent="0.25">
      <c r="B18" s="20"/>
      <c r="C18" s="3" t="s">
        <v>21</v>
      </c>
      <c r="D18" s="6">
        <v>1061725</v>
      </c>
      <c r="E18" s="6">
        <v>291375</v>
      </c>
      <c r="F18" s="6">
        <v>498361</v>
      </c>
      <c r="G18" s="6">
        <v>278261</v>
      </c>
      <c r="H18" s="6">
        <v>212117</v>
      </c>
      <c r="I18" s="6">
        <v>184747</v>
      </c>
      <c r="J18" s="6">
        <v>297078</v>
      </c>
      <c r="K18" s="6">
        <v>349536</v>
      </c>
      <c r="L18" s="6">
        <v>237206</v>
      </c>
      <c r="M18" s="6">
        <v>191589</v>
      </c>
      <c r="N18" s="6">
        <f>SUM(E18:L18)/8</f>
        <v>293585.125</v>
      </c>
      <c r="O18" s="20"/>
    </row>
    <row r="19" spans="2:15" x14ac:dyDescent="0.25">
      <c r="B19" s="20"/>
      <c r="C19" s="3" t="s">
        <v>3</v>
      </c>
      <c r="D19" s="6">
        <f>D18*10^-9</f>
        <v>1.0617250000000001E-3</v>
      </c>
      <c r="E19" s="6">
        <f t="shared" ref="E19" si="10">E18*10^-9</f>
        <v>2.9137500000000002E-4</v>
      </c>
      <c r="F19" s="6">
        <f t="shared" ref="F19" si="11">F18*10^-9</f>
        <v>4.9836100000000001E-4</v>
      </c>
      <c r="G19" s="6">
        <f t="shared" ref="G19" si="12">G18*10^-9</f>
        <v>2.7826100000000002E-4</v>
      </c>
      <c r="H19" s="6">
        <f t="shared" ref="H19" si="13">H18*10^-9</f>
        <v>2.12117E-4</v>
      </c>
      <c r="I19" s="6">
        <f t="shared" ref="I19" si="14">I18*10^-9</f>
        <v>1.84747E-4</v>
      </c>
      <c r="J19" s="6">
        <f t="shared" ref="J19" si="15">J18*10^-9</f>
        <v>2.9707800000000004E-4</v>
      </c>
      <c r="K19" s="6">
        <f t="shared" ref="K19" si="16">K18*10^-9</f>
        <v>3.4953600000000001E-4</v>
      </c>
      <c r="L19" s="6">
        <f t="shared" ref="L19" si="17">L18*10^-9</f>
        <v>2.3720600000000001E-4</v>
      </c>
      <c r="M19" s="6">
        <f t="shared" ref="M19" si="18">M18*10^-9</f>
        <v>1.9158900000000001E-4</v>
      </c>
      <c r="N19" s="6">
        <f>SUM(E19:L19)/8</f>
        <v>2.93585125E-4</v>
      </c>
      <c r="O19" s="20"/>
    </row>
    <row r="20" spans="2:15" ht="6" customHeight="1" x14ac:dyDescent="0.25"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/>
      <c r="N20" s="19"/>
      <c r="O20" s="20"/>
    </row>
    <row r="21" spans="2:15" x14ac:dyDescent="0.25">
      <c r="B21" s="20"/>
      <c r="C21" s="12" t="s">
        <v>6</v>
      </c>
      <c r="D21" s="44" t="s">
        <v>2</v>
      </c>
      <c r="E21" s="44"/>
      <c r="F21" s="44"/>
      <c r="G21" s="44"/>
      <c r="H21" s="44"/>
      <c r="I21" s="44"/>
      <c r="J21" s="44"/>
      <c r="K21" s="44"/>
      <c r="L21" s="44"/>
      <c r="M21" s="44"/>
      <c r="N21" s="19"/>
      <c r="O21" s="20"/>
    </row>
    <row r="22" spans="2:15" x14ac:dyDescent="0.25">
      <c r="B22" s="20"/>
      <c r="C22" s="1" t="s">
        <v>14</v>
      </c>
      <c r="D22" s="1">
        <v>1</v>
      </c>
      <c r="E22" s="7">
        <v>2</v>
      </c>
      <c r="F22" s="7">
        <v>3</v>
      </c>
      <c r="G22" s="7">
        <v>4</v>
      </c>
      <c r="H22" s="7">
        <v>5</v>
      </c>
      <c r="I22" s="7">
        <v>6</v>
      </c>
      <c r="J22" s="7">
        <v>7</v>
      </c>
      <c r="K22" s="7">
        <v>8</v>
      </c>
      <c r="L22" s="7">
        <v>9</v>
      </c>
      <c r="M22" s="1">
        <v>10</v>
      </c>
      <c r="N22" s="15" t="s">
        <v>16</v>
      </c>
      <c r="O22" s="20"/>
    </row>
    <row r="23" spans="2:15" x14ac:dyDescent="0.25">
      <c r="B23" s="20"/>
      <c r="C23" s="1" t="s">
        <v>1</v>
      </c>
      <c r="D23" s="28">
        <v>226720</v>
      </c>
      <c r="E23" s="28">
        <v>226720</v>
      </c>
      <c r="F23" s="28">
        <v>226720</v>
      </c>
      <c r="G23" s="28">
        <v>226720</v>
      </c>
      <c r="H23" s="28">
        <v>226720</v>
      </c>
      <c r="I23" s="28">
        <v>226720</v>
      </c>
      <c r="J23" s="28">
        <v>226720</v>
      </c>
      <c r="K23" s="28">
        <v>226720</v>
      </c>
      <c r="L23" s="28">
        <v>226720</v>
      </c>
      <c r="M23" s="28">
        <v>226720</v>
      </c>
      <c r="N23" s="28">
        <v>226720</v>
      </c>
      <c r="O23" s="20"/>
    </row>
    <row r="24" spans="2:15" x14ac:dyDescent="0.25">
      <c r="B24" s="20"/>
      <c r="C24" s="3" t="s">
        <v>21</v>
      </c>
      <c r="D24" s="6">
        <v>2808268</v>
      </c>
      <c r="E24" s="6">
        <v>2977049</v>
      </c>
      <c r="F24" s="6">
        <v>1406129</v>
      </c>
      <c r="G24" s="6">
        <v>1492801</v>
      </c>
      <c r="H24" s="6">
        <v>1541838</v>
      </c>
      <c r="I24" s="6">
        <v>1350249</v>
      </c>
      <c r="J24" s="6">
        <v>1438061</v>
      </c>
      <c r="K24" s="6">
        <v>1408411</v>
      </c>
      <c r="L24" s="6">
        <v>1520171</v>
      </c>
      <c r="M24" s="6">
        <v>975624</v>
      </c>
      <c r="N24" s="6">
        <f>SUM(E24:L24)/8</f>
        <v>1641838.625</v>
      </c>
      <c r="O24" s="20"/>
    </row>
    <row r="25" spans="2:15" x14ac:dyDescent="0.25">
      <c r="B25" s="20"/>
      <c r="C25" s="3" t="s">
        <v>3</v>
      </c>
      <c r="D25" s="6">
        <f>D24*10^-9</f>
        <v>2.808268E-3</v>
      </c>
      <c r="E25" s="6">
        <f t="shared" ref="E25" si="19">E24*10^-9</f>
        <v>2.9770490000000003E-3</v>
      </c>
      <c r="F25" s="6">
        <f t="shared" ref="F25" si="20">F24*10^-9</f>
        <v>1.4061290000000001E-3</v>
      </c>
      <c r="G25" s="6">
        <f t="shared" ref="G25" si="21">G24*10^-9</f>
        <v>1.4928010000000002E-3</v>
      </c>
      <c r="H25" s="6">
        <f t="shared" ref="H25" si="22">H24*10^-9</f>
        <v>1.541838E-3</v>
      </c>
      <c r="I25" s="6">
        <f t="shared" ref="I25" si="23">I24*10^-9</f>
        <v>1.350249E-3</v>
      </c>
      <c r="J25" s="6">
        <f t="shared" ref="J25" si="24">J24*10^-9</f>
        <v>1.438061E-3</v>
      </c>
      <c r="K25" s="6">
        <f t="shared" ref="K25" si="25">K24*10^-9</f>
        <v>1.408411E-3</v>
      </c>
      <c r="L25" s="6">
        <f t="shared" ref="L25" si="26">L24*10^-9</f>
        <v>1.5201710000000001E-3</v>
      </c>
      <c r="M25" s="6">
        <f t="shared" ref="M25" si="27">M24*10^-9</f>
        <v>9.7562400000000002E-4</v>
      </c>
      <c r="N25" s="6">
        <f>SUM(E25:L25)/8</f>
        <v>1.6418386250000004E-3</v>
      </c>
      <c r="O25" s="20"/>
    </row>
    <row r="26" spans="2:15" ht="6" customHeight="1" x14ac:dyDescent="0.25"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2:15" x14ac:dyDescent="0.25">
      <c r="B27" s="20"/>
      <c r="C27" s="13" t="s">
        <v>7</v>
      </c>
      <c r="D27" s="43" t="s">
        <v>2</v>
      </c>
      <c r="E27" s="43"/>
      <c r="F27" s="43"/>
      <c r="G27" s="43"/>
      <c r="H27" s="43"/>
      <c r="I27" s="43"/>
      <c r="J27" s="43"/>
      <c r="K27" s="43"/>
      <c r="L27" s="43"/>
      <c r="M27" s="43"/>
      <c r="N27" s="19"/>
      <c r="O27" s="20"/>
    </row>
    <row r="28" spans="2:15" x14ac:dyDescent="0.25">
      <c r="B28" s="20"/>
      <c r="C28" s="1" t="s">
        <v>14</v>
      </c>
      <c r="D28" s="1">
        <v>1</v>
      </c>
      <c r="E28" s="7">
        <v>2</v>
      </c>
      <c r="F28" s="7">
        <v>3</v>
      </c>
      <c r="G28" s="7">
        <v>4</v>
      </c>
      <c r="H28" s="7">
        <v>5</v>
      </c>
      <c r="I28" s="7">
        <v>6</v>
      </c>
      <c r="J28" s="7">
        <v>7</v>
      </c>
      <c r="K28" s="7">
        <v>8</v>
      </c>
      <c r="L28" s="7">
        <v>9</v>
      </c>
      <c r="M28" s="1">
        <v>10</v>
      </c>
      <c r="N28" s="15" t="s">
        <v>16</v>
      </c>
      <c r="O28" s="20"/>
    </row>
    <row r="29" spans="2:15" x14ac:dyDescent="0.25">
      <c r="B29" s="20"/>
      <c r="C29" s="1" t="s">
        <v>1</v>
      </c>
      <c r="D29" s="28">
        <v>2926754</v>
      </c>
      <c r="E29" s="28">
        <v>2926754</v>
      </c>
      <c r="F29" s="28">
        <v>2926754</v>
      </c>
      <c r="G29" s="28">
        <v>2926754</v>
      </c>
      <c r="H29" s="28">
        <v>2926754</v>
      </c>
      <c r="I29" s="28">
        <v>2926754</v>
      </c>
      <c r="J29" s="28">
        <v>2926754</v>
      </c>
      <c r="K29" s="28">
        <v>2926754</v>
      </c>
      <c r="L29" s="28">
        <v>2926754</v>
      </c>
      <c r="M29" s="28">
        <v>2926754</v>
      </c>
      <c r="N29" s="28">
        <v>2926754</v>
      </c>
      <c r="O29" s="20"/>
    </row>
    <row r="30" spans="2:15" x14ac:dyDescent="0.25">
      <c r="B30" s="20"/>
      <c r="C30" s="3" t="s">
        <v>21</v>
      </c>
      <c r="D30" s="6">
        <v>24238917</v>
      </c>
      <c r="E30" s="6">
        <v>10421668</v>
      </c>
      <c r="F30" s="6">
        <v>10040200</v>
      </c>
      <c r="G30" s="6">
        <v>9966643</v>
      </c>
      <c r="H30" s="6">
        <v>10232359</v>
      </c>
      <c r="I30" s="6">
        <v>9426087</v>
      </c>
      <c r="J30" s="6">
        <v>8599857</v>
      </c>
      <c r="K30" s="6">
        <v>8322737</v>
      </c>
      <c r="L30" s="6">
        <v>8311333</v>
      </c>
      <c r="M30" s="6">
        <v>8500072</v>
      </c>
      <c r="N30" s="6">
        <f>SUM(E30:L30)/8</f>
        <v>9415110.5</v>
      </c>
      <c r="O30" s="20"/>
    </row>
    <row r="31" spans="2:15" x14ac:dyDescent="0.25">
      <c r="B31" s="20"/>
      <c r="C31" s="3" t="s">
        <v>3</v>
      </c>
      <c r="D31" s="6">
        <f>D30*10^-9</f>
        <v>2.4238917000000002E-2</v>
      </c>
      <c r="E31" s="6">
        <f t="shared" ref="E31" si="28">E30*10^-9</f>
        <v>1.0421668E-2</v>
      </c>
      <c r="F31" s="6">
        <f t="shared" ref="F31" si="29">F30*10^-9</f>
        <v>1.0040200000000001E-2</v>
      </c>
      <c r="G31" s="6">
        <f t="shared" ref="G31" si="30">G30*10^-9</f>
        <v>9.9666430000000007E-3</v>
      </c>
      <c r="H31" s="6">
        <f t="shared" ref="H31" si="31">H30*10^-9</f>
        <v>1.0232359E-2</v>
      </c>
      <c r="I31" s="6">
        <f t="shared" ref="I31" si="32">I30*10^-9</f>
        <v>9.4260870000000014E-3</v>
      </c>
      <c r="J31" s="6">
        <f t="shared" ref="J31" si="33">J30*10^-9</f>
        <v>8.5998570000000007E-3</v>
      </c>
      <c r="K31" s="6">
        <f t="shared" ref="K31" si="34">K30*10^-9</f>
        <v>8.3227370000000002E-3</v>
      </c>
      <c r="L31" s="6">
        <f t="shared" ref="L31" si="35">L30*10^-9</f>
        <v>8.3113330000000006E-3</v>
      </c>
      <c r="M31" s="6">
        <f t="shared" ref="M31" si="36">M30*10^-9</f>
        <v>8.5000720000000009E-3</v>
      </c>
      <c r="N31" s="6">
        <f>SUM(E31:L31)/8</f>
        <v>9.4151105000000006E-3</v>
      </c>
      <c r="O31" s="20"/>
    </row>
    <row r="32" spans="2:15" ht="6" customHeight="1" x14ac:dyDescent="0.25"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</row>
    <row r="33" spans="2:15" x14ac:dyDescent="0.25">
      <c r="B33" s="20"/>
      <c r="C33" s="12" t="s">
        <v>8</v>
      </c>
      <c r="D33" s="43" t="s">
        <v>2</v>
      </c>
      <c r="E33" s="43"/>
      <c r="F33" s="43"/>
      <c r="G33" s="43"/>
      <c r="H33" s="43"/>
      <c r="I33" s="43"/>
      <c r="J33" s="43"/>
      <c r="K33" s="43"/>
      <c r="L33" s="43"/>
      <c r="M33" s="43"/>
      <c r="N33" s="19"/>
      <c r="O33" s="20"/>
    </row>
    <row r="34" spans="2:15" x14ac:dyDescent="0.25">
      <c r="B34" s="20"/>
      <c r="C34" s="1" t="s">
        <v>14</v>
      </c>
      <c r="D34" s="1">
        <v>1</v>
      </c>
      <c r="E34" s="7">
        <v>2</v>
      </c>
      <c r="F34" s="7">
        <v>3</v>
      </c>
      <c r="G34" s="7">
        <v>4</v>
      </c>
      <c r="H34" s="7">
        <v>5</v>
      </c>
      <c r="I34" s="7">
        <v>6</v>
      </c>
      <c r="J34" s="7">
        <v>7</v>
      </c>
      <c r="K34" s="7">
        <v>8</v>
      </c>
      <c r="L34" s="7">
        <v>9</v>
      </c>
      <c r="M34" s="1">
        <v>10</v>
      </c>
      <c r="N34" s="15" t="s">
        <v>16</v>
      </c>
      <c r="O34" s="20"/>
    </row>
    <row r="35" spans="2:15" x14ac:dyDescent="0.25">
      <c r="B35" s="20"/>
      <c r="C35" s="1" t="s">
        <v>1</v>
      </c>
      <c r="D35" s="28">
        <v>36002982</v>
      </c>
      <c r="E35" s="28">
        <v>36002982</v>
      </c>
      <c r="F35" s="28">
        <v>36002982</v>
      </c>
      <c r="G35" s="28">
        <v>36002982</v>
      </c>
      <c r="H35" s="28">
        <v>36002982</v>
      </c>
      <c r="I35" s="28">
        <v>36002982</v>
      </c>
      <c r="J35" s="28">
        <v>36002982</v>
      </c>
      <c r="K35" s="28">
        <v>36002982</v>
      </c>
      <c r="L35" s="28">
        <v>36002982</v>
      </c>
      <c r="M35" s="28">
        <v>36002982</v>
      </c>
      <c r="N35" s="28">
        <v>36002982</v>
      </c>
      <c r="O35" s="20"/>
    </row>
    <row r="36" spans="2:15" x14ac:dyDescent="0.25">
      <c r="B36" s="20"/>
      <c r="C36" s="3" t="s">
        <v>21</v>
      </c>
      <c r="D36" s="6">
        <v>104429366</v>
      </c>
      <c r="E36" s="6">
        <v>95439487</v>
      </c>
      <c r="F36" s="6">
        <v>92270278</v>
      </c>
      <c r="G36" s="6">
        <v>92058732</v>
      </c>
      <c r="H36" s="6">
        <v>96347826</v>
      </c>
      <c r="I36" s="6">
        <v>96097505</v>
      </c>
      <c r="J36" s="6">
        <v>93312045</v>
      </c>
      <c r="K36" s="6">
        <v>96137990</v>
      </c>
      <c r="L36" s="6">
        <v>93180898</v>
      </c>
      <c r="M36" s="6">
        <v>92378617</v>
      </c>
      <c r="N36" s="6">
        <f>SUM(E36:L36)/8</f>
        <v>94355595.125</v>
      </c>
      <c r="O36" s="20"/>
    </row>
    <row r="37" spans="2:15" x14ac:dyDescent="0.25">
      <c r="B37" s="20"/>
      <c r="C37" s="3" t="s">
        <v>3</v>
      </c>
      <c r="D37" s="6">
        <f>D36*10^-9</f>
        <v>0.10442936600000001</v>
      </c>
      <c r="E37" s="6">
        <f t="shared" ref="E37" si="37">E36*10^-9</f>
        <v>9.5439487000000003E-2</v>
      </c>
      <c r="F37" s="6">
        <f t="shared" ref="F37" si="38">F36*10^-9</f>
        <v>9.2270278000000011E-2</v>
      </c>
      <c r="G37" s="6">
        <f t="shared" ref="G37" si="39">G36*10^-9</f>
        <v>9.2058732000000004E-2</v>
      </c>
      <c r="H37" s="6">
        <f t="shared" ref="H37" si="40">H36*10^-9</f>
        <v>9.6347826000000011E-2</v>
      </c>
      <c r="I37" s="6">
        <f t="shared" ref="I37" si="41">I36*10^-9</f>
        <v>9.6097505E-2</v>
      </c>
      <c r="J37" s="6">
        <f t="shared" ref="J37" si="42">J36*10^-9</f>
        <v>9.331204500000001E-2</v>
      </c>
      <c r="K37" s="6">
        <f t="shared" ref="K37" si="43">K36*10^-9</f>
        <v>9.6137990000000006E-2</v>
      </c>
      <c r="L37" s="6">
        <f t="shared" ref="L37" si="44">L36*10^-9</f>
        <v>9.3180898000000012E-2</v>
      </c>
      <c r="M37" s="6">
        <f t="shared" ref="M37" si="45">M36*10^-9</f>
        <v>9.237861700000001E-2</v>
      </c>
      <c r="N37" s="6">
        <f>SUM(E37:L37)/8</f>
        <v>9.4355595125000025E-2</v>
      </c>
      <c r="O37" s="20"/>
    </row>
    <row r="38" spans="2:15" ht="6" customHeight="1" x14ac:dyDescent="0.25"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 spans="2:15" x14ac:dyDescent="0.25">
      <c r="B39" s="20"/>
      <c r="C39" s="9" t="s">
        <v>12</v>
      </c>
      <c r="D39" s="43" t="s">
        <v>2</v>
      </c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20"/>
    </row>
    <row r="40" spans="2:15" x14ac:dyDescent="0.25">
      <c r="B40" s="20"/>
      <c r="C40" s="1" t="s">
        <v>14</v>
      </c>
      <c r="D40" s="1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1">
        <v>10</v>
      </c>
      <c r="N40" s="15" t="s">
        <v>16</v>
      </c>
      <c r="O40" s="20"/>
    </row>
    <row r="41" spans="2:15" x14ac:dyDescent="0.25">
      <c r="B41" s="20"/>
      <c r="C41" s="1" t="s">
        <v>1</v>
      </c>
      <c r="D41" s="28">
        <v>426935030</v>
      </c>
      <c r="E41" s="28">
        <v>426935030</v>
      </c>
      <c r="F41" s="28">
        <v>426935030</v>
      </c>
      <c r="G41" s="28">
        <v>426935030</v>
      </c>
      <c r="H41" s="28">
        <v>426935030</v>
      </c>
      <c r="I41" s="28">
        <v>426935030</v>
      </c>
      <c r="J41" s="28">
        <v>426935030</v>
      </c>
      <c r="K41" s="28">
        <v>426935030</v>
      </c>
      <c r="L41" s="28">
        <v>426935030</v>
      </c>
      <c r="M41" s="28">
        <v>426935030</v>
      </c>
      <c r="N41" s="28">
        <v>426935030</v>
      </c>
      <c r="O41" s="20"/>
    </row>
    <row r="42" spans="2:15" x14ac:dyDescent="0.25">
      <c r="B42" s="20"/>
      <c r="C42" s="3" t="s">
        <v>21</v>
      </c>
      <c r="D42" s="6">
        <v>1005620528</v>
      </c>
      <c r="E42" s="6">
        <v>989591447</v>
      </c>
      <c r="F42" s="6">
        <v>1009456308</v>
      </c>
      <c r="G42" s="6">
        <v>1015018104</v>
      </c>
      <c r="H42" s="6">
        <v>1014581896</v>
      </c>
      <c r="I42" s="6">
        <v>1029918175</v>
      </c>
      <c r="J42" s="6">
        <v>1021247612</v>
      </c>
      <c r="K42" s="6">
        <v>1012625517</v>
      </c>
      <c r="L42" s="6">
        <v>1012917463</v>
      </c>
      <c r="M42" s="6">
        <v>1015729152</v>
      </c>
      <c r="N42" s="6">
        <f>SUM(E42:L42)/8</f>
        <v>1013169565.25</v>
      </c>
      <c r="O42" s="20"/>
    </row>
    <row r="43" spans="2:15" x14ac:dyDescent="0.25">
      <c r="B43" s="20"/>
      <c r="C43" s="3" t="s">
        <v>3</v>
      </c>
      <c r="D43" s="6">
        <f>D42*10^-9</f>
        <v>1.0056205280000001</v>
      </c>
      <c r="E43" s="6">
        <f t="shared" ref="E43" si="46">E42*10^-9</f>
        <v>0.98959144700000001</v>
      </c>
      <c r="F43" s="6">
        <f t="shared" ref="F43" si="47">F42*10^-9</f>
        <v>1.0094563080000001</v>
      </c>
      <c r="G43" s="6">
        <f t="shared" ref="G43" si="48">G42*10^-9</f>
        <v>1.0150181040000001</v>
      </c>
      <c r="H43" s="6">
        <f t="shared" ref="H43" si="49">H42*10^-9</f>
        <v>1.0145818960000001</v>
      </c>
      <c r="I43" s="6">
        <f t="shared" ref="I43" si="50">I42*10^-9</f>
        <v>1.0299181750000002</v>
      </c>
      <c r="J43" s="6">
        <f t="shared" ref="J43" si="51">J42*10^-9</f>
        <v>1.021247612</v>
      </c>
      <c r="K43" s="6">
        <f t="shared" ref="K43" si="52">K42*10^-9</f>
        <v>1.012625517</v>
      </c>
      <c r="L43" s="6">
        <f t="shared" ref="L43" si="53">L42*10^-9</f>
        <v>1.012917463</v>
      </c>
      <c r="M43" s="6">
        <f t="shared" ref="M43" si="54">M42*10^-9</f>
        <v>1.015729152</v>
      </c>
      <c r="N43" s="6">
        <f>SUM(E43:L43)/8</f>
        <v>1.0131695652500001</v>
      </c>
      <c r="O43" s="20"/>
    </row>
    <row r="44" spans="2:15" s="22" customFormat="1" ht="6" customHeight="1" x14ac:dyDescent="0.25"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2:15" x14ac:dyDescent="0.25">
      <c r="B45" s="20"/>
      <c r="C45" s="10" t="s">
        <v>13</v>
      </c>
      <c r="D45" s="43" t="s">
        <v>2</v>
      </c>
      <c r="E45" s="43"/>
      <c r="F45" s="43"/>
      <c r="G45" s="43"/>
      <c r="H45" s="43"/>
      <c r="I45" s="43"/>
      <c r="J45" s="43"/>
      <c r="K45" s="43"/>
      <c r="L45" s="43"/>
      <c r="M45" s="43"/>
      <c r="N45" s="19"/>
      <c r="O45" s="20"/>
    </row>
    <row r="46" spans="2:15" x14ac:dyDescent="0.25">
      <c r="B46" s="20"/>
      <c r="C46" s="1" t="s">
        <v>14</v>
      </c>
      <c r="D46" s="1">
        <v>1</v>
      </c>
      <c r="E46" s="7">
        <v>2</v>
      </c>
      <c r="F46" s="7">
        <v>3</v>
      </c>
      <c r="G46" s="7">
        <v>4</v>
      </c>
      <c r="H46" s="7">
        <v>5</v>
      </c>
      <c r="I46" s="7">
        <v>6</v>
      </c>
      <c r="J46" s="7">
        <v>7</v>
      </c>
      <c r="K46" s="7">
        <v>8</v>
      </c>
      <c r="L46" s="7">
        <v>9</v>
      </c>
      <c r="M46" s="1">
        <v>10</v>
      </c>
      <c r="N46" s="15" t="s">
        <v>16</v>
      </c>
      <c r="O46" s="20"/>
    </row>
    <row r="47" spans="2:15" x14ac:dyDescent="0.25">
      <c r="B47" s="20"/>
      <c r="C47" s="1" t="s">
        <v>1</v>
      </c>
      <c r="D47" s="1" t="s">
        <v>10</v>
      </c>
      <c r="E47" s="28" t="s">
        <v>10</v>
      </c>
      <c r="F47" s="28" t="s">
        <v>10</v>
      </c>
      <c r="G47" s="28" t="s">
        <v>10</v>
      </c>
      <c r="H47" s="28" t="s">
        <v>10</v>
      </c>
      <c r="I47" s="28" t="s">
        <v>10</v>
      </c>
      <c r="J47" s="28" t="s">
        <v>10</v>
      </c>
      <c r="K47" s="28" t="s">
        <v>10</v>
      </c>
      <c r="L47" s="28" t="s">
        <v>10</v>
      </c>
      <c r="M47" s="28" t="s">
        <v>10</v>
      </c>
      <c r="N47" s="28" t="s">
        <v>10</v>
      </c>
      <c r="O47" s="20"/>
    </row>
    <row r="48" spans="2:15" x14ac:dyDescent="0.25">
      <c r="B48" s="20"/>
      <c r="C48" s="3" t="s">
        <v>21</v>
      </c>
      <c r="D48" s="6">
        <v>11406932573</v>
      </c>
      <c r="E48" s="6">
        <v>11337383892</v>
      </c>
      <c r="F48" s="6">
        <v>11806648040</v>
      </c>
      <c r="G48" s="6">
        <v>11122921739</v>
      </c>
      <c r="H48" s="6">
        <v>11129321739</v>
      </c>
      <c r="I48" s="6">
        <v>11604486956</v>
      </c>
      <c r="J48" s="6">
        <v>11543162937</v>
      </c>
      <c r="K48" s="6">
        <v>11341065717</v>
      </c>
      <c r="L48" s="6">
        <v>11418908054</v>
      </c>
      <c r="M48" s="6">
        <v>11379337990</v>
      </c>
      <c r="N48" s="6">
        <f>SUM(E48:L48)/8</f>
        <v>11412987384.25</v>
      </c>
      <c r="O48" s="20"/>
    </row>
    <row r="49" spans="2:15" x14ac:dyDescent="0.25">
      <c r="B49" s="20"/>
      <c r="C49" s="3" t="s">
        <v>3</v>
      </c>
      <c r="D49" s="6">
        <f>D48*10^-9</f>
        <v>11.406932573000001</v>
      </c>
      <c r="E49" s="6">
        <f t="shared" ref="E49" si="55">E48*10^-9</f>
        <v>11.337383892</v>
      </c>
      <c r="F49" s="6">
        <f t="shared" ref="F49" si="56">F48*10^-9</f>
        <v>11.806648040000001</v>
      </c>
      <c r="G49" s="6">
        <f t="shared" ref="G49" si="57">G48*10^-9</f>
        <v>11.122921739000001</v>
      </c>
      <c r="H49" s="6">
        <f t="shared" ref="H49" si="58">H48*10^-9</f>
        <v>11.129321739</v>
      </c>
      <c r="I49" s="6">
        <f t="shared" ref="I49" si="59">I48*10^-9</f>
        <v>11.604486956000001</v>
      </c>
      <c r="J49" s="6">
        <f t="shared" ref="J49" si="60">J48*10^-9</f>
        <v>11.543162937</v>
      </c>
      <c r="K49" s="6">
        <f t="shared" ref="K49" si="61">K48*10^-9</f>
        <v>11.341065717000001</v>
      </c>
      <c r="L49" s="6">
        <f t="shared" ref="L49" si="62">L48*10^-9</f>
        <v>11.418908054000001</v>
      </c>
      <c r="M49" s="6">
        <f t="shared" ref="M49" si="63">M48*10^-9</f>
        <v>11.379337990000002</v>
      </c>
      <c r="N49" s="6">
        <f>SUM(E49:L49)/8</f>
        <v>11.412987384250002</v>
      </c>
      <c r="O49" s="20"/>
    </row>
    <row r="50" spans="2:15" ht="6" customHeight="1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C51" s="2"/>
    </row>
  </sheetData>
  <mergeCells count="8">
    <mergeCell ref="D39:M39"/>
    <mergeCell ref="D45:M45"/>
    <mergeCell ref="D3:M3"/>
    <mergeCell ref="D9:M9"/>
    <mergeCell ref="D15:M15"/>
    <mergeCell ref="D21:M21"/>
    <mergeCell ref="D27:M27"/>
    <mergeCell ref="D33:M3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N6 N12 N18 N24 N30 N36 N42 N4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1"/>
  <sheetViews>
    <sheetView showGridLines="0" workbookViewId="0">
      <selection activeCell="C3" sqref="C3"/>
    </sheetView>
  </sheetViews>
  <sheetFormatPr defaultRowHeight="15" x14ac:dyDescent="0.25"/>
  <cols>
    <col min="1" max="1" width="3.7109375" customWidth="1"/>
    <col min="2" max="2" width="1.28515625" customWidth="1"/>
    <col min="3" max="3" width="17.5703125" bestFit="1" customWidth="1"/>
    <col min="4" max="4" width="10" customWidth="1"/>
    <col min="5" max="14" width="10" bestFit="1" customWidth="1"/>
    <col min="15" max="15" width="1.28515625" customWidth="1"/>
  </cols>
  <sheetData>
    <row r="1" spans="2:15" ht="12" customHeight="1" x14ac:dyDescent="0.25"/>
    <row r="2" spans="2:15" ht="6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x14ac:dyDescent="0.25">
      <c r="B3" s="20"/>
      <c r="C3" s="10" t="s">
        <v>9</v>
      </c>
      <c r="D3" s="44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20"/>
      <c r="O3" s="20"/>
    </row>
    <row r="4" spans="2:15" x14ac:dyDescent="0.25">
      <c r="B4" s="20"/>
      <c r="C4" s="1" t="s">
        <v>11</v>
      </c>
      <c r="D4" s="1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1">
        <v>10</v>
      </c>
      <c r="N4" s="15" t="s">
        <v>16</v>
      </c>
      <c r="O4" s="20"/>
    </row>
    <row r="5" spans="2:15" x14ac:dyDescent="0.25">
      <c r="B5" s="20"/>
      <c r="C5" s="1" t="s">
        <v>1</v>
      </c>
      <c r="D5" s="28">
        <v>41</v>
      </c>
      <c r="E5" s="28">
        <v>41</v>
      </c>
      <c r="F5" s="28">
        <v>41</v>
      </c>
      <c r="G5" s="28">
        <v>41</v>
      </c>
      <c r="H5" s="28">
        <v>41</v>
      </c>
      <c r="I5" s="28">
        <v>41</v>
      </c>
      <c r="J5" s="28">
        <v>41</v>
      </c>
      <c r="K5" s="28">
        <v>41</v>
      </c>
      <c r="L5" s="28">
        <v>41</v>
      </c>
      <c r="M5" s="28">
        <v>41</v>
      </c>
      <c r="N5" s="28">
        <v>41</v>
      </c>
      <c r="O5" s="20"/>
    </row>
    <row r="6" spans="2:15" x14ac:dyDescent="0.25">
      <c r="B6" s="20"/>
      <c r="C6" s="1" t="s">
        <v>21</v>
      </c>
      <c r="D6" s="6">
        <v>92944</v>
      </c>
      <c r="E6" s="6">
        <v>43905</v>
      </c>
      <c r="F6" s="6">
        <v>92374</v>
      </c>
      <c r="G6" s="6">
        <v>100927</v>
      </c>
      <c r="H6" s="6">
        <v>184747</v>
      </c>
      <c r="I6" s="6">
        <v>33072</v>
      </c>
      <c r="J6" s="6">
        <v>33072</v>
      </c>
      <c r="K6" s="6">
        <v>90093</v>
      </c>
      <c r="L6" s="6">
        <v>56450</v>
      </c>
      <c r="M6" s="6">
        <v>43336</v>
      </c>
      <c r="N6" s="6">
        <f>SUM(E6:L6)/8</f>
        <v>79330</v>
      </c>
      <c r="O6" s="20"/>
    </row>
    <row r="7" spans="2:15" x14ac:dyDescent="0.25">
      <c r="B7" s="20"/>
      <c r="C7" s="3" t="s">
        <v>3</v>
      </c>
      <c r="D7" s="6">
        <f>D6*10^-9</f>
        <v>9.294400000000001E-5</v>
      </c>
      <c r="E7" s="6">
        <f t="shared" ref="E7:M7" si="0">E6*10^-9</f>
        <v>4.3905000000000001E-5</v>
      </c>
      <c r="F7" s="6">
        <f t="shared" si="0"/>
        <v>9.2374000000000007E-5</v>
      </c>
      <c r="G7" s="6">
        <f t="shared" si="0"/>
        <v>1.00927E-4</v>
      </c>
      <c r="H7" s="6">
        <f t="shared" si="0"/>
        <v>1.84747E-4</v>
      </c>
      <c r="I7" s="6">
        <f t="shared" si="0"/>
        <v>3.3072000000000005E-5</v>
      </c>
      <c r="J7" s="6">
        <f t="shared" si="0"/>
        <v>3.3072000000000005E-5</v>
      </c>
      <c r="K7" s="6">
        <f t="shared" si="0"/>
        <v>9.0093000000000006E-5</v>
      </c>
      <c r="L7" s="6">
        <f t="shared" si="0"/>
        <v>5.6450000000000003E-5</v>
      </c>
      <c r="M7" s="6">
        <f t="shared" si="0"/>
        <v>4.3336E-5</v>
      </c>
      <c r="N7" s="6">
        <f>SUM(E7:L7)/8</f>
        <v>7.9329999999999988E-5</v>
      </c>
      <c r="O7" s="20"/>
    </row>
    <row r="8" spans="2:15" ht="6" customHeight="1" x14ac:dyDescent="0.25">
      <c r="B8" s="20"/>
      <c r="C8" s="19"/>
      <c r="D8" s="19"/>
      <c r="E8" s="19"/>
      <c r="F8" s="19"/>
      <c r="G8" s="19"/>
      <c r="H8" s="19"/>
      <c r="I8" s="19"/>
      <c r="J8" s="19"/>
      <c r="K8" s="19"/>
      <c r="L8" s="32"/>
      <c r="M8" s="19"/>
      <c r="N8" s="19"/>
      <c r="O8" s="20"/>
    </row>
    <row r="9" spans="2:15" x14ac:dyDescent="0.25">
      <c r="B9" s="20"/>
      <c r="C9" s="11" t="s">
        <v>4</v>
      </c>
      <c r="D9" s="44" t="s">
        <v>2</v>
      </c>
      <c r="E9" s="44"/>
      <c r="F9" s="44"/>
      <c r="G9" s="44"/>
      <c r="H9" s="44"/>
      <c r="I9" s="44"/>
      <c r="J9" s="44"/>
      <c r="K9" s="44"/>
      <c r="L9" s="44"/>
      <c r="M9" s="44"/>
      <c r="N9" s="19"/>
      <c r="O9" s="20"/>
    </row>
    <row r="10" spans="2:15" x14ac:dyDescent="0.25">
      <c r="B10" s="20"/>
      <c r="C10" s="1" t="s">
        <v>11</v>
      </c>
      <c r="D10" s="1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1">
        <v>10</v>
      </c>
      <c r="N10" s="15" t="s">
        <v>16</v>
      </c>
      <c r="O10" s="20"/>
    </row>
    <row r="11" spans="2:15" x14ac:dyDescent="0.25">
      <c r="B11" s="20"/>
      <c r="C11" s="1" t="s">
        <v>1</v>
      </c>
      <c r="D11" s="28">
        <v>712</v>
      </c>
      <c r="E11" s="28">
        <v>712</v>
      </c>
      <c r="F11" s="28">
        <v>712</v>
      </c>
      <c r="G11" s="28">
        <v>712</v>
      </c>
      <c r="H11" s="28">
        <v>712</v>
      </c>
      <c r="I11" s="28">
        <v>712</v>
      </c>
      <c r="J11" s="28">
        <v>712</v>
      </c>
      <c r="K11" s="28">
        <v>712</v>
      </c>
      <c r="L11" s="28">
        <v>712</v>
      </c>
      <c r="M11" s="28">
        <v>712</v>
      </c>
      <c r="N11" s="28">
        <v>712</v>
      </c>
      <c r="O11" s="20"/>
    </row>
    <row r="12" spans="2:15" x14ac:dyDescent="0.25">
      <c r="B12" s="20"/>
      <c r="C12" s="3" t="s">
        <v>21</v>
      </c>
      <c r="D12" s="6">
        <v>505773</v>
      </c>
      <c r="E12" s="6">
        <v>3424091</v>
      </c>
      <c r="F12" s="6">
        <v>169351</v>
      </c>
      <c r="G12" s="6">
        <v>197291</v>
      </c>
      <c r="H12" s="6">
        <v>133999</v>
      </c>
      <c r="I12" s="6">
        <v>124875</v>
      </c>
      <c r="J12" s="6">
        <v>218389</v>
      </c>
      <c r="K12" s="6">
        <v>185317</v>
      </c>
      <c r="L12" s="6">
        <v>192730</v>
      </c>
      <c r="M12" s="6">
        <v>181896</v>
      </c>
      <c r="N12" s="6">
        <f>SUM(E12:L12)/8</f>
        <v>580755.375</v>
      </c>
      <c r="O12" s="20"/>
    </row>
    <row r="13" spans="2:15" x14ac:dyDescent="0.25">
      <c r="B13" s="20"/>
      <c r="C13" s="3" t="s">
        <v>3</v>
      </c>
      <c r="D13" s="6">
        <f>D12*10^-9</f>
        <v>5.0577300000000005E-4</v>
      </c>
      <c r="E13" s="6">
        <f t="shared" ref="E13:M13" si="1">E12*10^-9</f>
        <v>3.4240910000000002E-3</v>
      </c>
      <c r="F13" s="6">
        <f t="shared" si="1"/>
        <v>1.6935100000000001E-4</v>
      </c>
      <c r="G13" s="6">
        <f t="shared" si="1"/>
        <v>1.9729100000000002E-4</v>
      </c>
      <c r="H13" s="6">
        <f t="shared" si="1"/>
        <v>1.3399900000000002E-4</v>
      </c>
      <c r="I13" s="6">
        <f t="shared" si="1"/>
        <v>1.2487500000000001E-4</v>
      </c>
      <c r="J13" s="6">
        <f t="shared" si="1"/>
        <v>2.1838900000000001E-4</v>
      </c>
      <c r="K13" s="6">
        <f t="shared" si="1"/>
        <v>1.85317E-4</v>
      </c>
      <c r="L13" s="6">
        <f t="shared" si="1"/>
        <v>1.9273000000000001E-4</v>
      </c>
      <c r="M13" s="6">
        <f t="shared" si="1"/>
        <v>1.8189600000000002E-4</v>
      </c>
      <c r="N13" s="6">
        <f>SUM(E13:L13)/8</f>
        <v>5.8075537500000009E-4</v>
      </c>
      <c r="O13" s="20"/>
    </row>
    <row r="14" spans="2:15" ht="6" customHeight="1" x14ac:dyDescent="0.25"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5">
      <c r="B15" s="20"/>
      <c r="C15" s="9" t="s">
        <v>5</v>
      </c>
      <c r="D15" s="44" t="s">
        <v>2</v>
      </c>
      <c r="E15" s="44"/>
      <c r="F15" s="44"/>
      <c r="G15" s="44"/>
      <c r="H15" s="44"/>
      <c r="I15" s="44"/>
      <c r="J15" s="44"/>
      <c r="K15" s="44"/>
      <c r="L15" s="44"/>
      <c r="M15" s="44"/>
      <c r="N15" s="19"/>
      <c r="O15" s="20"/>
    </row>
    <row r="16" spans="2:15" x14ac:dyDescent="0.25">
      <c r="B16" s="20"/>
      <c r="C16" s="1" t="s">
        <v>11</v>
      </c>
      <c r="D16" s="1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14">
        <v>7</v>
      </c>
      <c r="K16" s="7">
        <v>8</v>
      </c>
      <c r="L16" s="7">
        <v>9</v>
      </c>
      <c r="M16" s="1">
        <v>10</v>
      </c>
      <c r="N16" s="15" t="s">
        <v>16</v>
      </c>
      <c r="O16" s="20"/>
    </row>
    <row r="17" spans="2:15" x14ac:dyDescent="0.25">
      <c r="B17" s="20"/>
      <c r="C17" s="1" t="s">
        <v>1</v>
      </c>
      <c r="D17" s="28">
        <v>10240</v>
      </c>
      <c r="E17" s="28">
        <v>10240</v>
      </c>
      <c r="F17" s="28">
        <v>10240</v>
      </c>
      <c r="G17" s="28">
        <v>10240</v>
      </c>
      <c r="H17" s="28">
        <v>10240</v>
      </c>
      <c r="I17" s="28">
        <v>10240</v>
      </c>
      <c r="J17" s="28">
        <v>10240</v>
      </c>
      <c r="K17" s="28">
        <v>10240</v>
      </c>
      <c r="L17" s="28">
        <v>10240</v>
      </c>
      <c r="M17" s="28">
        <v>10240</v>
      </c>
      <c r="N17" s="28">
        <v>10240</v>
      </c>
      <c r="O17" s="20"/>
    </row>
    <row r="18" spans="2:15" x14ac:dyDescent="0.25">
      <c r="B18" s="20"/>
      <c r="C18" s="3" t="s">
        <v>21</v>
      </c>
      <c r="D18" s="6">
        <v>3570064</v>
      </c>
      <c r="E18" s="6">
        <v>1007555</v>
      </c>
      <c r="F18" s="6">
        <v>1209978</v>
      </c>
      <c r="G18" s="6">
        <v>1274412</v>
      </c>
      <c r="H18" s="6">
        <v>1114755</v>
      </c>
      <c r="I18" s="6">
        <v>956237</v>
      </c>
      <c r="J18" s="6">
        <v>1132431</v>
      </c>
      <c r="K18" s="6">
        <v>489807</v>
      </c>
      <c r="L18" s="6">
        <v>608410</v>
      </c>
      <c r="M18" s="6">
        <v>470991</v>
      </c>
      <c r="N18" s="6">
        <f>SUM(E18:L18)/8</f>
        <v>974198.125</v>
      </c>
      <c r="O18" s="20"/>
    </row>
    <row r="19" spans="2:15" x14ac:dyDescent="0.25">
      <c r="B19" s="20"/>
      <c r="C19" s="3" t="s">
        <v>3</v>
      </c>
      <c r="D19" s="6">
        <f>D18*10^-9</f>
        <v>3.5700640000000004E-3</v>
      </c>
      <c r="E19" s="6">
        <f t="shared" ref="E19:M19" si="2">E18*10^-9</f>
        <v>1.007555E-3</v>
      </c>
      <c r="F19" s="6">
        <f t="shared" si="2"/>
        <v>1.209978E-3</v>
      </c>
      <c r="G19" s="6">
        <f t="shared" si="2"/>
        <v>1.2744120000000002E-3</v>
      </c>
      <c r="H19" s="6">
        <f t="shared" si="2"/>
        <v>1.114755E-3</v>
      </c>
      <c r="I19" s="6">
        <f t="shared" si="2"/>
        <v>9.5623700000000008E-4</v>
      </c>
      <c r="J19" s="6">
        <f t="shared" si="2"/>
        <v>1.1324310000000001E-3</v>
      </c>
      <c r="K19" s="6">
        <f t="shared" si="2"/>
        <v>4.8980699999999998E-4</v>
      </c>
      <c r="L19" s="6">
        <f t="shared" si="2"/>
        <v>6.0840999999999998E-4</v>
      </c>
      <c r="M19" s="6">
        <f t="shared" si="2"/>
        <v>4.7099100000000003E-4</v>
      </c>
      <c r="N19" s="6">
        <f>SUM(E19:L19)/8</f>
        <v>9.7419812500000006E-4</v>
      </c>
      <c r="O19" s="20"/>
    </row>
    <row r="20" spans="2:15" ht="6" customHeight="1" x14ac:dyDescent="0.25"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/>
      <c r="N20" s="19"/>
      <c r="O20" s="20"/>
    </row>
    <row r="21" spans="2:15" x14ac:dyDescent="0.25">
      <c r="B21" s="20"/>
      <c r="C21" s="12" t="s">
        <v>6</v>
      </c>
      <c r="D21" s="44" t="s">
        <v>2</v>
      </c>
      <c r="E21" s="44"/>
      <c r="F21" s="44"/>
      <c r="G21" s="44"/>
      <c r="H21" s="44"/>
      <c r="I21" s="44"/>
      <c r="J21" s="44"/>
      <c r="K21" s="44"/>
      <c r="L21" s="44"/>
      <c r="M21" s="44"/>
      <c r="N21" s="19"/>
      <c r="O21" s="20"/>
    </row>
    <row r="22" spans="2:15" x14ac:dyDescent="0.25">
      <c r="B22" s="20"/>
      <c r="C22" s="1" t="s">
        <v>11</v>
      </c>
      <c r="D22" s="1">
        <v>1</v>
      </c>
      <c r="E22" s="7">
        <v>2</v>
      </c>
      <c r="F22" s="7">
        <v>3</v>
      </c>
      <c r="G22" s="7">
        <v>4</v>
      </c>
      <c r="H22" s="7">
        <v>5</v>
      </c>
      <c r="I22" s="7">
        <v>6</v>
      </c>
      <c r="J22" s="7">
        <v>7</v>
      </c>
      <c r="K22" s="7">
        <v>8</v>
      </c>
      <c r="L22" s="7">
        <v>9</v>
      </c>
      <c r="M22" s="1">
        <v>10</v>
      </c>
      <c r="N22" s="15" t="s">
        <v>16</v>
      </c>
      <c r="O22" s="20"/>
    </row>
    <row r="23" spans="2:15" x14ac:dyDescent="0.25">
      <c r="B23" s="20"/>
      <c r="C23" s="1" t="s">
        <v>1</v>
      </c>
      <c r="D23" s="28">
        <v>136220</v>
      </c>
      <c r="E23" s="28">
        <v>136220</v>
      </c>
      <c r="F23" s="28">
        <v>136220</v>
      </c>
      <c r="G23" s="28">
        <v>136220</v>
      </c>
      <c r="H23" s="28">
        <v>136220</v>
      </c>
      <c r="I23" s="28">
        <v>136220</v>
      </c>
      <c r="J23" s="28">
        <v>136220</v>
      </c>
      <c r="K23" s="28">
        <v>136220</v>
      </c>
      <c r="L23" s="28">
        <v>136220</v>
      </c>
      <c r="M23" s="28">
        <v>136220</v>
      </c>
      <c r="N23" s="28">
        <v>136220</v>
      </c>
      <c r="O23" s="20"/>
    </row>
    <row r="24" spans="2:15" x14ac:dyDescent="0.25">
      <c r="B24" s="20"/>
      <c r="C24" s="3" t="s">
        <v>21</v>
      </c>
      <c r="D24" s="6">
        <v>14378332</v>
      </c>
      <c r="E24" s="6">
        <v>9130720</v>
      </c>
      <c r="F24" s="6">
        <v>4729864</v>
      </c>
      <c r="G24" s="6">
        <v>4458446</v>
      </c>
      <c r="H24" s="6">
        <v>6526586</v>
      </c>
      <c r="I24" s="6">
        <v>4884390</v>
      </c>
      <c r="J24" s="6">
        <v>5054882</v>
      </c>
      <c r="K24" s="6">
        <v>5120456</v>
      </c>
      <c r="L24" s="6">
        <v>4843336</v>
      </c>
      <c r="M24" s="6">
        <v>4855880</v>
      </c>
      <c r="N24" s="6">
        <f>SUM(E24:L24)/8</f>
        <v>5593585</v>
      </c>
      <c r="O24" s="20"/>
    </row>
    <row r="25" spans="2:15" x14ac:dyDescent="0.25">
      <c r="B25" s="20"/>
      <c r="C25" s="3" t="s">
        <v>3</v>
      </c>
      <c r="D25" s="6">
        <f>D24*10^-9</f>
        <v>1.4378332000000001E-2</v>
      </c>
      <c r="E25" s="6">
        <f t="shared" ref="E25:M25" si="3">E24*10^-9</f>
        <v>9.1307200000000002E-3</v>
      </c>
      <c r="F25" s="6">
        <f t="shared" si="3"/>
        <v>4.7298640000000003E-3</v>
      </c>
      <c r="G25" s="6">
        <f t="shared" si="3"/>
        <v>4.4584460000000005E-3</v>
      </c>
      <c r="H25" s="6">
        <f t="shared" si="3"/>
        <v>6.526586E-3</v>
      </c>
      <c r="I25" s="6">
        <f t="shared" si="3"/>
        <v>4.8843900000000006E-3</v>
      </c>
      <c r="J25" s="6">
        <f t="shared" si="3"/>
        <v>5.0548820000000001E-3</v>
      </c>
      <c r="K25" s="6">
        <f t="shared" si="3"/>
        <v>5.1204560000000007E-3</v>
      </c>
      <c r="L25" s="6">
        <f t="shared" si="3"/>
        <v>4.8433360000000002E-3</v>
      </c>
      <c r="M25" s="6">
        <f t="shared" si="3"/>
        <v>4.8558799999999999E-3</v>
      </c>
      <c r="N25" s="6">
        <f>SUM(E25:L25)/8</f>
        <v>5.5935849999999999E-3</v>
      </c>
      <c r="O25" s="20"/>
    </row>
    <row r="26" spans="2:15" ht="6" customHeight="1" x14ac:dyDescent="0.25"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2:15" x14ac:dyDescent="0.25">
      <c r="B27" s="20"/>
      <c r="C27" s="13" t="s">
        <v>7</v>
      </c>
      <c r="D27" s="43" t="s">
        <v>2</v>
      </c>
      <c r="E27" s="43"/>
      <c r="F27" s="43"/>
      <c r="G27" s="43"/>
      <c r="H27" s="43"/>
      <c r="I27" s="43"/>
      <c r="J27" s="43"/>
      <c r="K27" s="43"/>
      <c r="L27" s="43"/>
      <c r="M27" s="43"/>
      <c r="N27" s="19"/>
      <c r="O27" s="20"/>
    </row>
    <row r="28" spans="2:15" x14ac:dyDescent="0.25">
      <c r="B28" s="20"/>
      <c r="C28" s="1" t="s">
        <v>11</v>
      </c>
      <c r="D28" s="1">
        <v>1</v>
      </c>
      <c r="E28" s="7">
        <v>2</v>
      </c>
      <c r="F28" s="7">
        <v>3</v>
      </c>
      <c r="G28" s="7">
        <v>4</v>
      </c>
      <c r="H28" s="7">
        <v>5</v>
      </c>
      <c r="I28" s="7">
        <v>6</v>
      </c>
      <c r="J28" s="7">
        <v>7</v>
      </c>
      <c r="K28" s="7">
        <v>8</v>
      </c>
      <c r="L28" s="7">
        <v>9</v>
      </c>
      <c r="M28" s="1">
        <v>10</v>
      </c>
      <c r="N28" s="15" t="s">
        <v>16</v>
      </c>
      <c r="O28" s="20"/>
    </row>
    <row r="29" spans="2:15" x14ac:dyDescent="0.25">
      <c r="B29" s="20"/>
      <c r="C29" s="1" t="s">
        <v>1</v>
      </c>
      <c r="D29" s="28">
        <v>1698604</v>
      </c>
      <c r="E29" s="28">
        <v>1698604</v>
      </c>
      <c r="F29" s="28">
        <v>1698604</v>
      </c>
      <c r="G29" s="28">
        <v>1698604</v>
      </c>
      <c r="H29" s="28">
        <v>1698604</v>
      </c>
      <c r="I29" s="28">
        <v>1698604</v>
      </c>
      <c r="J29" s="28">
        <v>1698604</v>
      </c>
      <c r="K29" s="28">
        <v>1698604</v>
      </c>
      <c r="L29" s="28">
        <v>1698604</v>
      </c>
      <c r="M29" s="28">
        <v>1698604</v>
      </c>
      <c r="N29" s="28">
        <v>1698604</v>
      </c>
      <c r="O29" s="20"/>
    </row>
    <row r="30" spans="2:15" x14ac:dyDescent="0.25">
      <c r="B30" s="20"/>
      <c r="C30" s="3" t="s">
        <v>21</v>
      </c>
      <c r="D30" s="6">
        <v>46478118</v>
      </c>
      <c r="E30" s="6">
        <v>90794583</v>
      </c>
      <c r="F30" s="6">
        <v>12723022</v>
      </c>
      <c r="G30" s="6">
        <v>8227512</v>
      </c>
      <c r="H30" s="6">
        <v>8024519</v>
      </c>
      <c r="I30" s="6">
        <v>8153956</v>
      </c>
      <c r="J30" s="6">
        <v>9517320</v>
      </c>
      <c r="K30" s="6">
        <v>7169209</v>
      </c>
      <c r="L30" s="6">
        <v>7083678</v>
      </c>
      <c r="M30" s="6">
        <v>11089380</v>
      </c>
      <c r="N30" s="6">
        <f>SUM(E30:L30)/8</f>
        <v>18961724.875</v>
      </c>
      <c r="O30" s="20"/>
    </row>
    <row r="31" spans="2:15" x14ac:dyDescent="0.25">
      <c r="B31" s="20"/>
      <c r="C31" s="3" t="s">
        <v>3</v>
      </c>
      <c r="D31" s="6">
        <f>D30*10^-9</f>
        <v>4.6478118000000006E-2</v>
      </c>
      <c r="E31" s="6">
        <f t="shared" ref="E31" si="4">E30*10^-9</f>
        <v>9.0794583000000012E-2</v>
      </c>
      <c r="F31" s="6">
        <f t="shared" ref="F31" si="5">F30*10^-9</f>
        <v>1.2723022E-2</v>
      </c>
      <c r="G31" s="6">
        <f t="shared" ref="G31" si="6">G30*10^-9</f>
        <v>8.2275120000000011E-3</v>
      </c>
      <c r="H31" s="6">
        <f t="shared" ref="H31" si="7">H30*10^-9</f>
        <v>8.0245190000000008E-3</v>
      </c>
      <c r="I31" s="6">
        <f t="shared" ref="I31" si="8">I30*10^-9</f>
        <v>8.1539560000000004E-3</v>
      </c>
      <c r="J31" s="6">
        <f t="shared" ref="J31" si="9">J30*10^-9</f>
        <v>9.517320000000001E-3</v>
      </c>
      <c r="K31" s="6">
        <f t="shared" ref="K31" si="10">K30*10^-9</f>
        <v>7.1692090000000002E-3</v>
      </c>
      <c r="L31" s="6">
        <f t="shared" ref="L31" si="11">L30*10^-9</f>
        <v>7.0836780000000004E-3</v>
      </c>
      <c r="M31" s="6">
        <f t="shared" ref="M31" si="12">M30*10^-9</f>
        <v>1.1089380000000001E-2</v>
      </c>
      <c r="N31" s="6">
        <f>SUM(E31:L31)/8</f>
        <v>1.8961724875000002E-2</v>
      </c>
      <c r="O31" s="20"/>
    </row>
    <row r="32" spans="2:15" ht="6" customHeight="1" x14ac:dyDescent="0.25"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</row>
    <row r="33" spans="2:15" x14ac:dyDescent="0.25">
      <c r="B33" s="20"/>
      <c r="C33" s="12" t="s">
        <v>8</v>
      </c>
      <c r="D33" s="43" t="s">
        <v>2</v>
      </c>
      <c r="E33" s="43"/>
      <c r="F33" s="43"/>
      <c r="G33" s="43"/>
      <c r="H33" s="43"/>
      <c r="I33" s="43"/>
      <c r="J33" s="43"/>
      <c r="K33" s="43"/>
      <c r="L33" s="43"/>
      <c r="M33" s="43"/>
      <c r="N33" s="19"/>
      <c r="O33" s="20"/>
    </row>
    <row r="34" spans="2:15" x14ac:dyDescent="0.25">
      <c r="B34" s="20"/>
      <c r="C34" s="1" t="s">
        <v>11</v>
      </c>
      <c r="D34" s="1">
        <v>1</v>
      </c>
      <c r="E34" s="7">
        <v>2</v>
      </c>
      <c r="F34" s="7">
        <v>3</v>
      </c>
      <c r="G34" s="7">
        <v>4</v>
      </c>
      <c r="H34" s="7">
        <v>5</v>
      </c>
      <c r="I34" s="7">
        <v>6</v>
      </c>
      <c r="J34" s="7">
        <v>7</v>
      </c>
      <c r="K34" s="7">
        <v>8</v>
      </c>
      <c r="L34" s="7">
        <v>9</v>
      </c>
      <c r="M34" s="1">
        <v>10</v>
      </c>
      <c r="N34" s="15" t="s">
        <v>16</v>
      </c>
      <c r="O34" s="20"/>
    </row>
    <row r="35" spans="2:15" x14ac:dyDescent="0.25">
      <c r="B35" s="20"/>
      <c r="C35" s="1" t="s">
        <v>1</v>
      </c>
      <c r="D35" s="42">
        <v>20208730</v>
      </c>
      <c r="E35" s="28">
        <v>20208730</v>
      </c>
      <c r="F35" s="28">
        <v>20208730</v>
      </c>
      <c r="G35" s="28">
        <v>20208730</v>
      </c>
      <c r="H35" s="28">
        <v>20208730</v>
      </c>
      <c r="I35" s="28">
        <v>20208730</v>
      </c>
      <c r="J35" s="28">
        <v>20208730</v>
      </c>
      <c r="K35" s="28">
        <v>20208730</v>
      </c>
      <c r="L35" s="28">
        <v>20208730</v>
      </c>
      <c r="M35" s="28">
        <v>20208730</v>
      </c>
      <c r="N35" s="28">
        <v>20208730</v>
      </c>
      <c r="O35" s="20"/>
    </row>
    <row r="36" spans="2:15" x14ac:dyDescent="0.25">
      <c r="B36" s="20"/>
      <c r="C36" s="3" t="s">
        <v>21</v>
      </c>
      <c r="D36" s="6">
        <v>131769067</v>
      </c>
      <c r="E36" s="6">
        <v>301858874</v>
      </c>
      <c r="F36" s="6">
        <v>62500927</v>
      </c>
      <c r="G36" s="6">
        <v>59942979</v>
      </c>
      <c r="H36" s="6">
        <v>59745118</v>
      </c>
      <c r="I36" s="6">
        <v>82604134</v>
      </c>
      <c r="J36" s="6">
        <v>58873272</v>
      </c>
      <c r="K36" s="6">
        <v>59801568</v>
      </c>
      <c r="L36" s="6">
        <v>60421953</v>
      </c>
      <c r="M36" s="6">
        <v>64342124</v>
      </c>
      <c r="N36" s="6">
        <f>SUM(E36:L36)/8</f>
        <v>93218603.125</v>
      </c>
      <c r="O36" s="20"/>
    </row>
    <row r="37" spans="2:15" x14ac:dyDescent="0.25">
      <c r="B37" s="20"/>
      <c r="C37" s="3" t="s">
        <v>3</v>
      </c>
      <c r="D37" s="6">
        <f>D36*10^-9</f>
        <v>0.13176906700000002</v>
      </c>
      <c r="E37" s="6">
        <f t="shared" ref="E37" si="13">E36*10^-9</f>
        <v>0.301858874</v>
      </c>
      <c r="F37" s="6">
        <f t="shared" ref="F37" si="14">F36*10^-9</f>
        <v>6.2500926999999998E-2</v>
      </c>
      <c r="G37" s="6">
        <f t="shared" ref="G37" si="15">G36*10^-9</f>
        <v>5.9942979E-2</v>
      </c>
      <c r="H37" s="6">
        <f t="shared" ref="H37" si="16">H36*10^-9</f>
        <v>5.9745118000000007E-2</v>
      </c>
      <c r="I37" s="6">
        <f t="shared" ref="I37" si="17">I36*10^-9</f>
        <v>8.260413400000001E-2</v>
      </c>
      <c r="J37" s="6">
        <f t="shared" ref="J37" si="18">J36*10^-9</f>
        <v>5.8873272000000004E-2</v>
      </c>
      <c r="K37" s="6">
        <f t="shared" ref="K37" si="19">K36*10^-9</f>
        <v>5.9801568000000006E-2</v>
      </c>
      <c r="L37" s="6">
        <f t="shared" ref="L37" si="20">L36*10^-9</f>
        <v>6.0421953E-2</v>
      </c>
      <c r="M37" s="6">
        <f t="shared" ref="M37" si="21">M36*10^-9</f>
        <v>6.4342124000000001E-2</v>
      </c>
      <c r="N37" s="6">
        <f>SUM(E37:L37)/8</f>
        <v>9.3218603125000007E-2</v>
      </c>
      <c r="O37" s="20"/>
    </row>
    <row r="38" spans="2:15" ht="6" customHeight="1" x14ac:dyDescent="0.25"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 spans="2:15" x14ac:dyDescent="0.25">
      <c r="B39" s="20"/>
      <c r="C39" s="9" t="s">
        <v>12</v>
      </c>
      <c r="D39" s="43" t="s">
        <v>2</v>
      </c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20"/>
    </row>
    <row r="40" spans="2:15" x14ac:dyDescent="0.25">
      <c r="B40" s="20"/>
      <c r="C40" s="1" t="s">
        <v>11</v>
      </c>
      <c r="D40" s="1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1">
        <v>10</v>
      </c>
      <c r="N40" s="15" t="s">
        <v>16</v>
      </c>
      <c r="O40" s="20"/>
    </row>
    <row r="41" spans="2:15" x14ac:dyDescent="0.25">
      <c r="B41" s="20"/>
      <c r="C41" s="1" t="s">
        <v>1</v>
      </c>
      <c r="D41" s="28">
        <v>235803378</v>
      </c>
      <c r="E41" s="28">
        <v>235803378</v>
      </c>
      <c r="F41" s="28">
        <v>235803378</v>
      </c>
      <c r="G41" s="28">
        <v>235803378</v>
      </c>
      <c r="H41" s="28">
        <v>235803378</v>
      </c>
      <c r="I41" s="28">
        <v>235803378</v>
      </c>
      <c r="J41" s="28">
        <v>235803378</v>
      </c>
      <c r="K41" s="28">
        <v>235803378</v>
      </c>
      <c r="L41" s="28">
        <v>235803378</v>
      </c>
      <c r="M41" s="28">
        <v>235803378</v>
      </c>
      <c r="N41" s="28">
        <v>235803378</v>
      </c>
      <c r="O41" s="20"/>
    </row>
    <row r="42" spans="2:15" x14ac:dyDescent="0.25">
      <c r="B42" s="20"/>
      <c r="C42" s="3" t="s">
        <v>21</v>
      </c>
      <c r="D42" s="6">
        <v>846406272</v>
      </c>
      <c r="E42" s="6">
        <v>2237243621</v>
      </c>
      <c r="F42" s="6">
        <v>666994725</v>
      </c>
      <c r="G42" s="6">
        <v>655427513</v>
      </c>
      <c r="H42" s="6">
        <v>665356522</v>
      </c>
      <c r="I42" s="6">
        <v>657046330</v>
      </c>
      <c r="J42" s="6">
        <v>655290663</v>
      </c>
      <c r="K42" s="6">
        <v>664947684</v>
      </c>
      <c r="L42" s="6">
        <v>666307627</v>
      </c>
      <c r="M42" s="6">
        <v>658216394</v>
      </c>
      <c r="N42" s="6">
        <f>SUM(E42:L42)/8</f>
        <v>858576835.625</v>
      </c>
      <c r="O42" s="20"/>
    </row>
    <row r="43" spans="2:15" x14ac:dyDescent="0.25">
      <c r="B43" s="20"/>
      <c r="C43" s="3" t="s">
        <v>3</v>
      </c>
      <c r="D43" s="6">
        <f>D42*10^-9</f>
        <v>0.84640627200000007</v>
      </c>
      <c r="E43" s="6">
        <f t="shared" ref="E43" si="22">E42*10^-9</f>
        <v>2.2372436210000002</v>
      </c>
      <c r="F43" s="6">
        <f t="shared" ref="F43" si="23">F42*10^-9</f>
        <v>0.66699472500000001</v>
      </c>
      <c r="G43" s="6">
        <f t="shared" ref="G43" si="24">G42*10^-9</f>
        <v>0.65542751300000002</v>
      </c>
      <c r="H43" s="6">
        <f t="shared" ref="H43" si="25">H42*10^-9</f>
        <v>0.66535652200000006</v>
      </c>
      <c r="I43" s="6">
        <f t="shared" ref="I43" si="26">I42*10^-9</f>
        <v>0.65704633000000001</v>
      </c>
      <c r="J43" s="6">
        <f t="shared" ref="J43" si="27">J42*10^-9</f>
        <v>0.65529066300000005</v>
      </c>
      <c r="K43" s="6">
        <f t="shared" ref="K43" si="28">K42*10^-9</f>
        <v>0.66494768400000004</v>
      </c>
      <c r="L43" s="6">
        <f t="shared" ref="L43" si="29">L42*10^-9</f>
        <v>0.66630762700000001</v>
      </c>
      <c r="M43" s="6">
        <f t="shared" ref="M43" si="30">M42*10^-9</f>
        <v>0.65821639400000009</v>
      </c>
      <c r="N43" s="6">
        <f>SUM(E43:L43)/8</f>
        <v>0.85857683562499998</v>
      </c>
      <c r="O43" s="20"/>
    </row>
    <row r="44" spans="2:15" ht="6" customHeight="1" x14ac:dyDescent="0.25"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2:15" x14ac:dyDescent="0.25">
      <c r="B45" s="20"/>
      <c r="C45" s="11" t="s">
        <v>13</v>
      </c>
      <c r="D45" s="43" t="s">
        <v>2</v>
      </c>
      <c r="E45" s="43"/>
      <c r="F45" s="43"/>
      <c r="G45" s="43"/>
      <c r="H45" s="43"/>
      <c r="I45" s="43"/>
      <c r="J45" s="43"/>
      <c r="K45" s="43"/>
      <c r="L45" s="43"/>
      <c r="M45" s="43"/>
      <c r="N45" s="19"/>
      <c r="O45" s="20"/>
    </row>
    <row r="46" spans="2:15" x14ac:dyDescent="0.25">
      <c r="B46" s="20"/>
      <c r="C46" s="1" t="s">
        <v>11</v>
      </c>
      <c r="D46" s="1">
        <v>1</v>
      </c>
      <c r="E46" s="7">
        <v>2</v>
      </c>
      <c r="F46" s="7">
        <v>3</v>
      </c>
      <c r="G46" s="7">
        <v>4</v>
      </c>
      <c r="H46" s="14">
        <v>5</v>
      </c>
      <c r="I46" s="7">
        <v>6</v>
      </c>
      <c r="J46" s="7">
        <v>7</v>
      </c>
      <c r="K46" s="7">
        <v>8</v>
      </c>
      <c r="L46" s="7">
        <v>9</v>
      </c>
      <c r="M46" s="1">
        <v>10</v>
      </c>
      <c r="N46" s="15" t="s">
        <v>16</v>
      </c>
      <c r="O46" s="20"/>
    </row>
    <row r="47" spans="2:15" x14ac:dyDescent="0.25">
      <c r="B47" s="20"/>
      <c r="C47" s="1" t="s">
        <v>1</v>
      </c>
      <c r="D47" s="28">
        <v>2695649644</v>
      </c>
      <c r="E47" s="28">
        <v>2695649644</v>
      </c>
      <c r="F47" s="28">
        <v>2695649644</v>
      </c>
      <c r="G47" s="28">
        <v>2695649644</v>
      </c>
      <c r="H47" s="28">
        <v>2695649644</v>
      </c>
      <c r="I47" s="28">
        <v>2695649644</v>
      </c>
      <c r="J47" s="28">
        <v>2695649644</v>
      </c>
      <c r="K47" s="28">
        <v>2695649644</v>
      </c>
      <c r="L47" s="28">
        <v>2695649644</v>
      </c>
      <c r="M47" s="28">
        <v>2695649644</v>
      </c>
      <c r="N47" s="28">
        <v>2695649644</v>
      </c>
      <c r="O47" s="20"/>
    </row>
    <row r="48" spans="2:15" x14ac:dyDescent="0.25">
      <c r="B48" s="20"/>
      <c r="C48" s="3" t="s">
        <v>21</v>
      </c>
      <c r="D48" s="6">
        <v>8269730578</v>
      </c>
      <c r="E48" s="17">
        <v>22481180898</v>
      </c>
      <c r="F48" s="6">
        <v>7554990164</v>
      </c>
      <c r="G48" s="6">
        <v>7792141411</v>
      </c>
      <c r="H48" s="6">
        <v>7571803849</v>
      </c>
      <c r="I48" s="6">
        <v>7616139131</v>
      </c>
      <c r="J48" s="6">
        <v>7621544119</v>
      </c>
      <c r="K48" s="6">
        <v>7576571918</v>
      </c>
      <c r="L48" s="6">
        <v>7545393015</v>
      </c>
      <c r="M48" s="30">
        <v>7740167070</v>
      </c>
      <c r="N48" s="6">
        <f>SUM(E48:L48)/8</f>
        <v>9469970563.125</v>
      </c>
      <c r="O48" s="20"/>
    </row>
    <row r="49" spans="2:15" x14ac:dyDescent="0.25">
      <c r="B49" s="20"/>
      <c r="C49" s="3" t="s">
        <v>3</v>
      </c>
      <c r="D49" s="6">
        <f>D48*10^-9</f>
        <v>8.2697305780000008</v>
      </c>
      <c r="E49" s="6">
        <f t="shared" ref="E49" si="31">E48*10^-9</f>
        <v>22.481180898000002</v>
      </c>
      <c r="F49" s="6">
        <f t="shared" ref="F49" si="32">F48*10^-9</f>
        <v>7.5549901640000003</v>
      </c>
      <c r="G49" s="6">
        <f t="shared" ref="G49" si="33">G48*10^-9</f>
        <v>7.7921414110000002</v>
      </c>
      <c r="H49" s="6">
        <f t="shared" ref="H49" si="34">H48*10^-9</f>
        <v>7.5718038490000001</v>
      </c>
      <c r="I49" s="6">
        <f t="shared" ref="I49" si="35">I48*10^-9</f>
        <v>7.6161391310000006</v>
      </c>
      <c r="J49" s="6">
        <f t="shared" ref="J49" si="36">J48*10^-9</f>
        <v>7.6215441190000002</v>
      </c>
      <c r="K49" s="6">
        <f t="shared" ref="K49" si="37">K48*10^-9</f>
        <v>7.5765719180000008</v>
      </c>
      <c r="L49" s="6">
        <f t="shared" ref="L49" si="38">L48*10^-9</f>
        <v>7.5453930150000001</v>
      </c>
      <c r="M49" s="6">
        <f t="shared" ref="M49" si="39">M48*10^-9</f>
        <v>7.74016707</v>
      </c>
      <c r="N49" s="6">
        <f>SUM(E49:L49)/8</f>
        <v>9.4699705631250009</v>
      </c>
      <c r="O49" s="20"/>
    </row>
    <row r="50" spans="2:15" ht="6" customHeight="1" x14ac:dyDescent="0.25">
      <c r="B50" s="20"/>
      <c r="C50" s="20"/>
      <c r="D50" s="20"/>
      <c r="E50" s="25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spans="2:15" x14ac:dyDescent="0.25">
      <c r="M51" s="2"/>
    </row>
  </sheetData>
  <mergeCells count="8">
    <mergeCell ref="D39:M39"/>
    <mergeCell ref="D45:M45"/>
    <mergeCell ref="D3:M3"/>
    <mergeCell ref="D9:M9"/>
    <mergeCell ref="D15:M15"/>
    <mergeCell ref="D21:M21"/>
    <mergeCell ref="D27:M27"/>
    <mergeCell ref="D33:M3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N6 N12 N18 N24 N30 N36 N42 N4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showGridLines="0" zoomScaleNormal="100" workbookViewId="0">
      <selection activeCell="C3" sqref="C3"/>
    </sheetView>
  </sheetViews>
  <sheetFormatPr defaultRowHeight="15" x14ac:dyDescent="0.25"/>
  <cols>
    <col min="1" max="1" width="3.7109375" customWidth="1"/>
    <col min="2" max="2" width="1.28515625" customWidth="1"/>
    <col min="3" max="3" width="17.5703125" bestFit="1" customWidth="1"/>
    <col min="4" max="13" width="10" bestFit="1" customWidth="1"/>
    <col min="14" max="14" width="10.5703125" customWidth="1"/>
    <col min="15" max="15" width="1.28515625" customWidth="1"/>
  </cols>
  <sheetData>
    <row r="1" spans="2:15" ht="12" customHeight="1" x14ac:dyDescent="0.25"/>
    <row r="2" spans="2:15" ht="6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x14ac:dyDescent="0.25">
      <c r="B3" s="20"/>
      <c r="C3" s="10" t="s">
        <v>9</v>
      </c>
      <c r="D3" s="44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20"/>
      <c r="O3" s="20"/>
    </row>
    <row r="4" spans="2:15" x14ac:dyDescent="0.25">
      <c r="B4" s="20"/>
      <c r="C4" s="1" t="s">
        <v>0</v>
      </c>
      <c r="D4" s="1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1">
        <v>10</v>
      </c>
      <c r="N4" s="15" t="s">
        <v>16</v>
      </c>
      <c r="O4" s="20"/>
    </row>
    <row r="5" spans="2:15" x14ac:dyDescent="0.25">
      <c r="B5" s="20"/>
      <c r="C5" s="1" t="s">
        <v>1</v>
      </c>
      <c r="D5" s="42">
        <v>87</v>
      </c>
      <c r="E5" s="42">
        <v>87</v>
      </c>
      <c r="F5" s="42">
        <v>87</v>
      </c>
      <c r="G5" s="42">
        <v>87</v>
      </c>
      <c r="H5" s="42">
        <v>87</v>
      </c>
      <c r="I5" s="42">
        <v>87</v>
      </c>
      <c r="J5" s="42">
        <v>87</v>
      </c>
      <c r="K5" s="42">
        <v>87</v>
      </c>
      <c r="L5" s="42">
        <v>87</v>
      </c>
      <c r="M5" s="42">
        <v>87</v>
      </c>
      <c r="N5" s="42">
        <v>87</v>
      </c>
      <c r="O5" s="20"/>
    </row>
    <row r="6" spans="2:15" x14ac:dyDescent="0.25">
      <c r="B6" s="20"/>
      <c r="C6" s="1" t="s">
        <v>21</v>
      </c>
      <c r="D6" s="6">
        <v>28510</v>
      </c>
      <c r="E6" s="6">
        <v>17106</v>
      </c>
      <c r="F6" s="35">
        <v>13114</v>
      </c>
      <c r="G6" s="6">
        <v>11404</v>
      </c>
      <c r="H6" s="6">
        <v>14255</v>
      </c>
      <c r="I6" s="6">
        <v>8553</v>
      </c>
      <c r="J6" s="6">
        <v>48468</v>
      </c>
      <c r="K6" s="6">
        <v>11974</v>
      </c>
      <c r="L6" s="6">
        <v>22809</v>
      </c>
      <c r="M6" s="6">
        <v>13685</v>
      </c>
      <c r="N6" s="6">
        <f>SUM(E6:L6)/8</f>
        <v>18460.375</v>
      </c>
      <c r="O6" s="20"/>
    </row>
    <row r="7" spans="2:15" x14ac:dyDescent="0.25">
      <c r="B7" s="20"/>
      <c r="C7" s="3" t="s">
        <v>3</v>
      </c>
      <c r="D7" s="6">
        <f>D6*10^-9</f>
        <v>2.8510000000000003E-5</v>
      </c>
      <c r="E7" s="6">
        <f t="shared" ref="E7:M7" si="0">E6*10^-9</f>
        <v>1.7106000000000002E-5</v>
      </c>
      <c r="F7" s="6">
        <f t="shared" si="0"/>
        <v>1.3114E-5</v>
      </c>
      <c r="G7" s="6">
        <f t="shared" si="0"/>
        <v>1.1404000000000001E-5</v>
      </c>
      <c r="H7" s="6">
        <f t="shared" si="0"/>
        <v>1.4255000000000002E-5</v>
      </c>
      <c r="I7" s="6">
        <f t="shared" si="0"/>
        <v>8.553000000000001E-6</v>
      </c>
      <c r="J7" s="6">
        <f t="shared" si="0"/>
        <v>4.8468000000000004E-5</v>
      </c>
      <c r="K7" s="6">
        <f t="shared" si="0"/>
        <v>1.1974000000000001E-5</v>
      </c>
      <c r="L7" s="6">
        <f t="shared" si="0"/>
        <v>2.2809000000000001E-5</v>
      </c>
      <c r="M7" s="6">
        <f t="shared" si="0"/>
        <v>1.3685E-5</v>
      </c>
      <c r="N7" s="6">
        <f>SUM(E7:L7)/8</f>
        <v>1.8460374999999999E-5</v>
      </c>
      <c r="O7" s="20"/>
    </row>
    <row r="8" spans="2:15" ht="6" customHeight="1" x14ac:dyDescent="0.25"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0"/>
    </row>
    <row r="9" spans="2:15" x14ac:dyDescent="0.25">
      <c r="B9" s="20"/>
      <c r="C9" s="11" t="s">
        <v>4</v>
      </c>
      <c r="D9" s="44" t="s">
        <v>2</v>
      </c>
      <c r="E9" s="44"/>
      <c r="F9" s="44"/>
      <c r="G9" s="44"/>
      <c r="H9" s="44"/>
      <c r="I9" s="44"/>
      <c r="J9" s="44"/>
      <c r="K9" s="44"/>
      <c r="L9" s="44"/>
      <c r="M9" s="44"/>
      <c r="N9" s="19"/>
      <c r="O9" s="20"/>
    </row>
    <row r="10" spans="2:15" x14ac:dyDescent="0.25">
      <c r="B10" s="20"/>
      <c r="C10" s="1" t="s">
        <v>0</v>
      </c>
      <c r="D10" s="1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1">
        <v>10</v>
      </c>
      <c r="N10" s="15" t="s">
        <v>16</v>
      </c>
      <c r="O10" s="20"/>
    </row>
    <row r="11" spans="2:15" x14ac:dyDescent="0.25">
      <c r="B11" s="20"/>
      <c r="C11" s="1" t="s">
        <v>1</v>
      </c>
      <c r="D11" s="42">
        <v>1543</v>
      </c>
      <c r="E11" s="42">
        <v>1543</v>
      </c>
      <c r="F11" s="42">
        <v>1543</v>
      </c>
      <c r="G11" s="42">
        <v>1543</v>
      </c>
      <c r="H11" s="42">
        <v>1543</v>
      </c>
      <c r="I11" s="42">
        <v>1543</v>
      </c>
      <c r="J11" s="42">
        <v>1543</v>
      </c>
      <c r="K11" s="42">
        <v>1543</v>
      </c>
      <c r="L11" s="42">
        <v>1543</v>
      </c>
      <c r="M11" s="42">
        <v>1543</v>
      </c>
      <c r="N11" s="42">
        <v>1543</v>
      </c>
      <c r="O11" s="20"/>
    </row>
    <row r="12" spans="2:15" x14ac:dyDescent="0.25">
      <c r="B12" s="20"/>
      <c r="C12" s="3" t="s">
        <v>21</v>
      </c>
      <c r="D12" s="6">
        <v>246899</v>
      </c>
      <c r="E12" s="6">
        <v>305631</v>
      </c>
      <c r="F12" s="6">
        <v>249751</v>
      </c>
      <c r="G12" s="6">
        <v>53029</v>
      </c>
      <c r="H12" s="6">
        <v>91804</v>
      </c>
      <c r="I12" s="6">
        <v>22238</v>
      </c>
      <c r="J12" s="6">
        <v>29081</v>
      </c>
      <c r="K12" s="6">
        <v>99216</v>
      </c>
      <c r="L12" s="6">
        <v>122024</v>
      </c>
      <c r="M12" s="6">
        <v>30221</v>
      </c>
      <c r="N12" s="6">
        <f>SUM(E12:L12)/8</f>
        <v>121596.75</v>
      </c>
      <c r="O12" s="20"/>
    </row>
    <row r="13" spans="2:15" x14ac:dyDescent="0.25">
      <c r="B13" s="20"/>
      <c r="C13" s="3" t="s">
        <v>3</v>
      </c>
      <c r="D13" s="6">
        <f>D12*10^-9</f>
        <v>2.4689900000000002E-4</v>
      </c>
      <c r="E13" s="6">
        <f t="shared" ref="E13" si="1">E12*10^-9</f>
        <v>3.05631E-4</v>
      </c>
      <c r="F13" s="6">
        <f t="shared" ref="F13" si="2">F12*10^-9</f>
        <v>2.4975100000000004E-4</v>
      </c>
      <c r="G13" s="6">
        <f t="shared" ref="G13" si="3">G12*10^-9</f>
        <v>5.3029000000000003E-5</v>
      </c>
      <c r="H13" s="6">
        <f t="shared" ref="H13" si="4">H12*10^-9</f>
        <v>9.1804000000000004E-5</v>
      </c>
      <c r="I13" s="6">
        <f t="shared" ref="I13" si="5">I12*10^-9</f>
        <v>2.2238000000000003E-5</v>
      </c>
      <c r="J13" s="6">
        <f t="shared" ref="J13" si="6">J12*10^-9</f>
        <v>2.9081000000000002E-5</v>
      </c>
      <c r="K13" s="6">
        <f t="shared" ref="K13" si="7">K12*10^-9</f>
        <v>9.9216000000000007E-5</v>
      </c>
      <c r="L13" s="6">
        <f t="shared" ref="L13" si="8">L12*10^-9</f>
        <v>1.2202400000000001E-4</v>
      </c>
      <c r="M13" s="6">
        <f t="shared" ref="M13" si="9">M12*10^-9</f>
        <v>3.0221000000000001E-5</v>
      </c>
      <c r="N13" s="6">
        <f>SUM(E13:L13)/8</f>
        <v>1.2159675000000002E-4</v>
      </c>
      <c r="O13" s="20"/>
    </row>
    <row r="14" spans="2:15" ht="6" customHeight="1" x14ac:dyDescent="0.25"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5">
      <c r="B15" s="20"/>
      <c r="C15" s="9" t="s">
        <v>5</v>
      </c>
      <c r="D15" s="44" t="s">
        <v>2</v>
      </c>
      <c r="E15" s="44"/>
      <c r="F15" s="44"/>
      <c r="G15" s="44"/>
      <c r="H15" s="44"/>
      <c r="I15" s="44"/>
      <c r="J15" s="44"/>
      <c r="K15" s="44"/>
      <c r="L15" s="44"/>
      <c r="M15" s="44"/>
      <c r="N15" s="19"/>
      <c r="O15" s="20"/>
    </row>
    <row r="16" spans="2:15" x14ac:dyDescent="0.25">
      <c r="B16" s="20"/>
      <c r="C16" s="1" t="s">
        <v>0</v>
      </c>
      <c r="D16" s="1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14">
        <v>7</v>
      </c>
      <c r="K16" s="7">
        <v>8</v>
      </c>
      <c r="L16" s="7">
        <v>9</v>
      </c>
      <c r="M16" s="1">
        <v>10</v>
      </c>
      <c r="N16" s="15" t="s">
        <v>16</v>
      </c>
      <c r="O16" s="20"/>
    </row>
    <row r="17" spans="2:15" x14ac:dyDescent="0.25">
      <c r="B17" s="20"/>
      <c r="C17" s="1" t="s">
        <v>1</v>
      </c>
      <c r="D17" s="42">
        <v>21951</v>
      </c>
      <c r="E17" s="42">
        <v>21951</v>
      </c>
      <c r="F17" s="42">
        <v>21951</v>
      </c>
      <c r="G17" s="42">
        <v>21951</v>
      </c>
      <c r="H17" s="42">
        <v>21951</v>
      </c>
      <c r="I17" s="42">
        <v>21951</v>
      </c>
      <c r="J17" s="42">
        <v>21951</v>
      </c>
      <c r="K17" s="42">
        <v>21951</v>
      </c>
      <c r="L17" s="42">
        <v>21951</v>
      </c>
      <c r="M17" s="42">
        <v>21951</v>
      </c>
      <c r="N17" s="42">
        <v>21951</v>
      </c>
      <c r="O17" s="20"/>
    </row>
    <row r="18" spans="2:15" x14ac:dyDescent="0.25">
      <c r="B18" s="20"/>
      <c r="C18" s="3" t="s">
        <v>21</v>
      </c>
      <c r="D18" s="6">
        <v>1942125</v>
      </c>
      <c r="E18" s="6">
        <v>403706</v>
      </c>
      <c r="F18" s="6">
        <v>396293</v>
      </c>
      <c r="G18" s="6">
        <v>392302</v>
      </c>
      <c r="H18" s="6">
        <v>312474</v>
      </c>
      <c r="I18" s="6">
        <v>322737</v>
      </c>
      <c r="J18" s="6">
        <v>303350</v>
      </c>
      <c r="K18" s="6">
        <v>318175</v>
      </c>
      <c r="L18" s="6">
        <v>407128</v>
      </c>
      <c r="M18" s="6">
        <v>456165</v>
      </c>
      <c r="N18" s="6">
        <f>SUM(E18:L18)/8</f>
        <v>357020.625</v>
      </c>
      <c r="O18" s="20"/>
    </row>
    <row r="19" spans="2:15" x14ac:dyDescent="0.25">
      <c r="B19" s="20"/>
      <c r="C19" s="3" t="s">
        <v>3</v>
      </c>
      <c r="D19" s="6">
        <f>D18*10^-9</f>
        <v>1.9421250000000001E-3</v>
      </c>
      <c r="E19" s="6">
        <f t="shared" ref="E19" si="10">E18*10^-9</f>
        <v>4.0370600000000004E-4</v>
      </c>
      <c r="F19" s="6">
        <f t="shared" ref="F19" si="11">F18*10^-9</f>
        <v>3.9629300000000004E-4</v>
      </c>
      <c r="G19" s="6">
        <f t="shared" ref="G19" si="12">G18*10^-9</f>
        <v>3.9230200000000003E-4</v>
      </c>
      <c r="H19" s="6">
        <f t="shared" ref="H19" si="13">H18*10^-9</f>
        <v>3.1247400000000003E-4</v>
      </c>
      <c r="I19" s="6">
        <f t="shared" ref="I19" si="14">I18*10^-9</f>
        <v>3.2273700000000002E-4</v>
      </c>
      <c r="J19" s="6">
        <f t="shared" ref="J19" si="15">J18*10^-9</f>
        <v>3.0335000000000003E-4</v>
      </c>
      <c r="K19" s="6">
        <f t="shared" ref="K19" si="16">K18*10^-9</f>
        <v>3.1817500000000002E-4</v>
      </c>
      <c r="L19" s="6">
        <f t="shared" ref="L19" si="17">L18*10^-9</f>
        <v>4.0712800000000004E-4</v>
      </c>
      <c r="M19" s="6">
        <f t="shared" ref="M19" si="18">M18*10^-9</f>
        <v>4.5616500000000002E-4</v>
      </c>
      <c r="N19" s="6">
        <f>SUM(E19:L19)/8</f>
        <v>3.5702062500000004E-4</v>
      </c>
      <c r="O19" s="20"/>
    </row>
    <row r="20" spans="2:15" ht="6" customHeight="1" x14ac:dyDescent="0.25"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/>
      <c r="N20" s="19"/>
      <c r="O20" s="20"/>
    </row>
    <row r="21" spans="2:15" x14ac:dyDescent="0.25">
      <c r="B21" s="20"/>
      <c r="C21" s="12" t="s">
        <v>6</v>
      </c>
      <c r="D21" s="44" t="s">
        <v>2</v>
      </c>
      <c r="E21" s="44"/>
      <c r="F21" s="44"/>
      <c r="G21" s="44"/>
      <c r="H21" s="44"/>
      <c r="I21" s="44"/>
      <c r="J21" s="44"/>
      <c r="K21" s="44"/>
      <c r="L21" s="44"/>
      <c r="M21" s="44"/>
      <c r="N21" s="19"/>
      <c r="O21" s="20"/>
    </row>
    <row r="22" spans="2:15" x14ac:dyDescent="0.25">
      <c r="B22" s="20"/>
      <c r="C22" s="1" t="s">
        <v>0</v>
      </c>
      <c r="D22" s="1">
        <v>1</v>
      </c>
      <c r="E22" s="7">
        <v>2</v>
      </c>
      <c r="F22" s="7">
        <v>3</v>
      </c>
      <c r="G22" s="7">
        <v>4</v>
      </c>
      <c r="H22" s="7">
        <v>5</v>
      </c>
      <c r="I22" s="7">
        <v>6</v>
      </c>
      <c r="J22" s="7">
        <v>7</v>
      </c>
      <c r="K22" s="7">
        <v>8</v>
      </c>
      <c r="L22" s="7">
        <v>9</v>
      </c>
      <c r="M22" s="1">
        <v>10</v>
      </c>
      <c r="N22" s="15" t="s">
        <v>16</v>
      </c>
      <c r="O22" s="20"/>
    </row>
    <row r="23" spans="2:15" x14ac:dyDescent="0.25">
      <c r="B23" s="20"/>
      <c r="C23" s="1" t="s">
        <v>1</v>
      </c>
      <c r="D23" s="42">
        <v>287231</v>
      </c>
      <c r="E23" s="42">
        <v>287231</v>
      </c>
      <c r="F23" s="42">
        <v>287231</v>
      </c>
      <c r="G23" s="42">
        <v>287231</v>
      </c>
      <c r="H23" s="42">
        <v>287231</v>
      </c>
      <c r="I23" s="42">
        <v>287231</v>
      </c>
      <c r="J23" s="42">
        <v>287231</v>
      </c>
      <c r="K23" s="42">
        <v>287231</v>
      </c>
      <c r="L23" s="42">
        <v>287231</v>
      </c>
      <c r="M23" s="42">
        <v>287231</v>
      </c>
      <c r="N23" s="42">
        <v>287231</v>
      </c>
      <c r="O23" s="20"/>
    </row>
    <row r="24" spans="2:15" x14ac:dyDescent="0.25">
      <c r="B24" s="20"/>
      <c r="C24" s="3" t="s">
        <v>21</v>
      </c>
      <c r="D24" s="6">
        <v>8845621</v>
      </c>
      <c r="E24" s="6">
        <v>4383182</v>
      </c>
      <c r="F24" s="6">
        <v>4323880</v>
      </c>
      <c r="G24" s="6">
        <v>2683394</v>
      </c>
      <c r="H24" s="6">
        <v>3535853</v>
      </c>
      <c r="I24" s="6">
        <v>4499503</v>
      </c>
      <c r="J24" s="6">
        <v>4228655</v>
      </c>
      <c r="K24" s="6">
        <v>4323310</v>
      </c>
      <c r="L24" s="6">
        <v>4190451</v>
      </c>
      <c r="M24" s="6">
        <v>2792304</v>
      </c>
      <c r="N24" s="6">
        <f>SUM(E24:L24)/8</f>
        <v>4021028.5</v>
      </c>
      <c r="O24" s="20"/>
    </row>
    <row r="25" spans="2:15" x14ac:dyDescent="0.25">
      <c r="B25" s="20"/>
      <c r="C25" s="3" t="s">
        <v>3</v>
      </c>
      <c r="D25" s="6">
        <f>D24*10^-9</f>
        <v>8.8456209999999997E-3</v>
      </c>
      <c r="E25" s="6">
        <f t="shared" ref="E25" si="19">E24*10^-9</f>
        <v>4.3831820000000002E-3</v>
      </c>
      <c r="F25" s="6">
        <f t="shared" ref="F25" si="20">F24*10^-9</f>
        <v>4.3238800000000004E-3</v>
      </c>
      <c r="G25" s="6">
        <f t="shared" ref="G25" si="21">G24*10^-9</f>
        <v>2.683394E-3</v>
      </c>
      <c r="H25" s="6">
        <f t="shared" ref="H25" si="22">H24*10^-9</f>
        <v>3.5358530000000003E-3</v>
      </c>
      <c r="I25" s="6">
        <f t="shared" ref="I25" si="23">I24*10^-9</f>
        <v>4.4995030000000002E-3</v>
      </c>
      <c r="J25" s="6">
        <f t="shared" ref="J25" si="24">J24*10^-9</f>
        <v>4.2286550000000004E-3</v>
      </c>
      <c r="K25" s="6">
        <f t="shared" ref="K25" si="25">K24*10^-9</f>
        <v>4.3233100000000003E-3</v>
      </c>
      <c r="L25" s="6">
        <f t="shared" ref="L25" si="26">L24*10^-9</f>
        <v>4.1904510000000004E-3</v>
      </c>
      <c r="M25" s="6">
        <f t="shared" ref="M25" si="27">M24*10^-9</f>
        <v>2.7923040000000002E-3</v>
      </c>
      <c r="N25" s="6">
        <f>SUM(E25:L25)/8</f>
        <v>4.0210285E-3</v>
      </c>
      <c r="O25" s="20"/>
    </row>
    <row r="26" spans="2:15" ht="6" customHeight="1" x14ac:dyDescent="0.25"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2:15" x14ac:dyDescent="0.25">
      <c r="B27" s="20"/>
      <c r="C27" s="13" t="s">
        <v>7</v>
      </c>
      <c r="D27" s="43" t="s">
        <v>2</v>
      </c>
      <c r="E27" s="43"/>
      <c r="F27" s="43"/>
      <c r="G27" s="43"/>
      <c r="H27" s="43"/>
      <c r="I27" s="43"/>
      <c r="J27" s="43"/>
      <c r="K27" s="43"/>
      <c r="L27" s="43"/>
      <c r="M27" s="43"/>
      <c r="N27" s="19"/>
      <c r="O27" s="20"/>
    </row>
    <row r="28" spans="2:15" x14ac:dyDescent="0.25">
      <c r="B28" s="20"/>
      <c r="C28" s="1" t="s">
        <v>0</v>
      </c>
      <c r="D28" s="1">
        <v>1</v>
      </c>
      <c r="E28" s="7">
        <v>2</v>
      </c>
      <c r="F28" s="7">
        <v>3</v>
      </c>
      <c r="G28" s="7">
        <v>4</v>
      </c>
      <c r="H28" s="7">
        <v>5</v>
      </c>
      <c r="I28" s="7">
        <v>6</v>
      </c>
      <c r="J28" s="7">
        <v>7</v>
      </c>
      <c r="K28" s="7">
        <v>8</v>
      </c>
      <c r="L28" s="7">
        <v>9</v>
      </c>
      <c r="M28" s="1">
        <v>10</v>
      </c>
      <c r="N28" s="15" t="s">
        <v>16</v>
      </c>
      <c r="O28" s="20"/>
    </row>
    <row r="29" spans="2:15" x14ac:dyDescent="0.25">
      <c r="B29" s="20"/>
      <c r="C29" s="1" t="s">
        <v>1</v>
      </c>
      <c r="D29" s="42">
        <v>3537855</v>
      </c>
      <c r="E29" s="42">
        <v>3537855</v>
      </c>
      <c r="F29" s="42">
        <v>3537855</v>
      </c>
      <c r="G29" s="42">
        <v>3537855</v>
      </c>
      <c r="H29" s="42">
        <v>3537855</v>
      </c>
      <c r="I29" s="42">
        <v>3537855</v>
      </c>
      <c r="J29" s="42">
        <v>3537855</v>
      </c>
      <c r="K29" s="42">
        <v>3537855</v>
      </c>
      <c r="L29" s="42">
        <v>3537855</v>
      </c>
      <c r="M29" s="42">
        <v>3537855</v>
      </c>
      <c r="N29" s="42">
        <v>3537855</v>
      </c>
      <c r="O29" s="20"/>
    </row>
    <row r="30" spans="2:15" x14ac:dyDescent="0.25">
      <c r="B30" s="20"/>
      <c r="C30" s="3" t="s">
        <v>21</v>
      </c>
      <c r="D30" s="6">
        <v>39647635</v>
      </c>
      <c r="E30" s="6">
        <v>37740863</v>
      </c>
      <c r="F30" s="6">
        <v>11222244</v>
      </c>
      <c r="G30" s="6">
        <v>12156243</v>
      </c>
      <c r="H30" s="6">
        <v>11048901</v>
      </c>
      <c r="I30" s="6">
        <v>12164226</v>
      </c>
      <c r="J30" s="6">
        <v>10909771</v>
      </c>
      <c r="K30" s="6">
        <v>10849329</v>
      </c>
      <c r="L30" s="6">
        <v>11953820</v>
      </c>
      <c r="M30" s="6">
        <v>10869856</v>
      </c>
      <c r="N30" s="6">
        <f>SUM(E30:L30)/8</f>
        <v>14755674.625</v>
      </c>
      <c r="O30" s="20"/>
    </row>
    <row r="31" spans="2:15" x14ac:dyDescent="0.25">
      <c r="B31" s="20"/>
      <c r="C31" s="3" t="s">
        <v>3</v>
      </c>
      <c r="D31" s="6">
        <f>D30*10^-9</f>
        <v>3.9647635000000001E-2</v>
      </c>
      <c r="E31" s="6">
        <f t="shared" ref="E31" si="28">E30*10^-9</f>
        <v>3.7740862999999999E-2</v>
      </c>
      <c r="F31" s="6">
        <f t="shared" ref="F31" si="29">F30*10^-9</f>
        <v>1.1222244000000001E-2</v>
      </c>
      <c r="G31" s="6">
        <f t="shared" ref="G31" si="30">G30*10^-9</f>
        <v>1.2156243000000001E-2</v>
      </c>
      <c r="H31" s="6">
        <f t="shared" ref="H31" si="31">H30*10^-9</f>
        <v>1.1048901E-2</v>
      </c>
      <c r="I31" s="6">
        <f t="shared" ref="I31" si="32">I30*10^-9</f>
        <v>1.2164226E-2</v>
      </c>
      <c r="J31" s="6">
        <f t="shared" ref="J31" si="33">J30*10^-9</f>
        <v>1.0909771E-2</v>
      </c>
      <c r="K31" s="6">
        <f t="shared" ref="K31" si="34">K30*10^-9</f>
        <v>1.0849329000000001E-2</v>
      </c>
      <c r="L31" s="6">
        <f t="shared" ref="L31" si="35">L30*10^-9</f>
        <v>1.195382E-2</v>
      </c>
      <c r="M31" s="6">
        <f t="shared" ref="M31" si="36">M30*10^-9</f>
        <v>1.0869856000000001E-2</v>
      </c>
      <c r="N31" s="6">
        <f>SUM(E31:L31)/8</f>
        <v>1.4755674625000001E-2</v>
      </c>
      <c r="O31" s="20"/>
    </row>
    <row r="32" spans="2:15" ht="6" customHeight="1" x14ac:dyDescent="0.25"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</row>
    <row r="33" spans="2:15" x14ac:dyDescent="0.25">
      <c r="B33" s="20"/>
      <c r="C33" s="8" t="s">
        <v>8</v>
      </c>
      <c r="D33" s="43" t="s">
        <v>2</v>
      </c>
      <c r="E33" s="43"/>
      <c r="F33" s="43"/>
      <c r="G33" s="43"/>
      <c r="H33" s="43"/>
      <c r="I33" s="43"/>
      <c r="J33" s="43"/>
      <c r="K33" s="43"/>
      <c r="L33" s="43"/>
      <c r="M33" s="43"/>
      <c r="N33" s="19"/>
      <c r="O33" s="20"/>
    </row>
    <row r="34" spans="2:15" x14ac:dyDescent="0.25">
      <c r="B34" s="20"/>
      <c r="C34" s="1" t="s">
        <v>0</v>
      </c>
      <c r="D34" s="1">
        <v>1</v>
      </c>
      <c r="E34" s="7">
        <v>2</v>
      </c>
      <c r="F34" s="7">
        <v>3</v>
      </c>
      <c r="G34" s="7">
        <v>4</v>
      </c>
      <c r="H34" s="7">
        <v>5</v>
      </c>
      <c r="I34" s="7">
        <v>6</v>
      </c>
      <c r="J34" s="7">
        <v>7</v>
      </c>
      <c r="K34" s="7">
        <v>8</v>
      </c>
      <c r="L34" s="7">
        <v>9</v>
      </c>
      <c r="M34" s="1">
        <v>10</v>
      </c>
      <c r="N34" s="15" t="s">
        <v>16</v>
      </c>
      <c r="O34" s="20"/>
    </row>
    <row r="35" spans="2:15" x14ac:dyDescent="0.25">
      <c r="B35" s="20"/>
      <c r="C35" s="1" t="s">
        <v>1</v>
      </c>
      <c r="D35" s="6">
        <v>41902847</v>
      </c>
      <c r="E35" s="6">
        <v>41902847</v>
      </c>
      <c r="F35" s="6">
        <v>41902847</v>
      </c>
      <c r="G35" s="6">
        <v>41902847</v>
      </c>
      <c r="H35" s="6">
        <v>41902847</v>
      </c>
      <c r="I35" s="6">
        <v>41902847</v>
      </c>
      <c r="J35" s="6">
        <v>41902847</v>
      </c>
      <c r="K35" s="6">
        <v>41902847</v>
      </c>
      <c r="L35" s="6">
        <v>41902847</v>
      </c>
      <c r="M35" s="6">
        <v>41902847</v>
      </c>
      <c r="N35" s="6">
        <v>41902847</v>
      </c>
      <c r="O35" s="20"/>
    </row>
    <row r="36" spans="2:15" x14ac:dyDescent="0.25">
      <c r="B36" s="20"/>
      <c r="C36" s="3" t="s">
        <v>21</v>
      </c>
      <c r="D36" s="6">
        <v>175533101</v>
      </c>
      <c r="E36" s="6">
        <v>209175315</v>
      </c>
      <c r="F36" s="6">
        <v>138258098</v>
      </c>
      <c r="G36" s="6">
        <v>163601519</v>
      </c>
      <c r="H36" s="6">
        <v>150582552</v>
      </c>
      <c r="I36" s="6">
        <v>136055388</v>
      </c>
      <c r="J36" s="6">
        <v>135505708</v>
      </c>
      <c r="K36" s="6">
        <v>135653392</v>
      </c>
      <c r="L36" s="6">
        <v>134611623</v>
      </c>
      <c r="M36" s="6">
        <v>138999367</v>
      </c>
      <c r="N36" s="6">
        <f>SUM(E36:L36)/8</f>
        <v>150430449.375</v>
      </c>
      <c r="O36" s="20"/>
    </row>
    <row r="37" spans="2:15" x14ac:dyDescent="0.25">
      <c r="B37" s="20"/>
      <c r="C37" s="3" t="s">
        <v>3</v>
      </c>
      <c r="D37" s="6">
        <f>D36*10^-9</f>
        <v>0.17553310100000002</v>
      </c>
      <c r="E37" s="6">
        <f t="shared" ref="E37:M37" si="37">E36*10^-9</f>
        <v>0.209175315</v>
      </c>
      <c r="F37" s="6">
        <f t="shared" si="37"/>
        <v>0.138258098</v>
      </c>
      <c r="G37" s="6">
        <f t="shared" si="37"/>
        <v>0.163601519</v>
      </c>
      <c r="H37" s="6">
        <f t="shared" si="37"/>
        <v>0.15058255200000001</v>
      </c>
      <c r="I37" s="6">
        <f t="shared" si="37"/>
        <v>0.136055388</v>
      </c>
      <c r="J37" s="6">
        <f t="shared" si="37"/>
        <v>0.135505708</v>
      </c>
      <c r="K37" s="6">
        <f t="shared" si="37"/>
        <v>0.13565339200000001</v>
      </c>
      <c r="L37" s="6">
        <f t="shared" si="37"/>
        <v>0.13461162300000001</v>
      </c>
      <c r="M37" s="6">
        <f t="shared" si="37"/>
        <v>0.13899936700000001</v>
      </c>
      <c r="N37" s="6">
        <f>SUM(E37:L37)/8</f>
        <v>0.150430449375</v>
      </c>
      <c r="O37" s="20"/>
    </row>
    <row r="38" spans="2:15" ht="6" customHeight="1" x14ac:dyDescent="0.25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19"/>
      <c r="O38" s="20"/>
    </row>
    <row r="39" spans="2:15" x14ac:dyDescent="0.25">
      <c r="B39" s="20"/>
      <c r="C39" s="9" t="s">
        <v>12</v>
      </c>
      <c r="D39" s="43" t="s">
        <v>2</v>
      </c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20"/>
    </row>
    <row r="40" spans="2:15" x14ac:dyDescent="0.25">
      <c r="B40" s="20"/>
      <c r="C40" s="1" t="s">
        <v>0</v>
      </c>
      <c r="D40" s="1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1">
        <v>10</v>
      </c>
      <c r="N40" s="15" t="s">
        <v>16</v>
      </c>
      <c r="O40" s="20"/>
    </row>
    <row r="41" spans="2:15" x14ac:dyDescent="0.25">
      <c r="B41" s="20"/>
      <c r="C41" s="1" t="s">
        <v>1</v>
      </c>
      <c r="D41" s="6">
        <v>486445567</v>
      </c>
      <c r="E41" s="6">
        <v>486445567</v>
      </c>
      <c r="F41" s="6">
        <v>486445567</v>
      </c>
      <c r="G41" s="6">
        <v>486445567</v>
      </c>
      <c r="H41" s="6">
        <v>486445567</v>
      </c>
      <c r="I41" s="6">
        <v>486445567</v>
      </c>
      <c r="J41" s="6">
        <v>486445567</v>
      </c>
      <c r="K41" s="6">
        <v>486445567</v>
      </c>
      <c r="L41" s="6">
        <v>486445567</v>
      </c>
      <c r="M41" s="6">
        <v>486445567</v>
      </c>
      <c r="N41" s="6">
        <v>486445567</v>
      </c>
      <c r="O41" s="20"/>
    </row>
    <row r="42" spans="2:15" x14ac:dyDescent="0.25">
      <c r="B42" s="20"/>
      <c r="C42" s="3" t="s">
        <v>21</v>
      </c>
      <c r="D42" s="6">
        <v>1511505352</v>
      </c>
      <c r="E42" s="6">
        <v>1519472855</v>
      </c>
      <c r="F42" s="6">
        <v>1486656870</v>
      </c>
      <c r="G42" s="6">
        <v>1490317029</v>
      </c>
      <c r="H42" s="6">
        <v>1673242294</v>
      </c>
      <c r="I42" s="6">
        <v>1510370640</v>
      </c>
      <c r="J42" s="6">
        <v>1780117908</v>
      </c>
      <c r="K42" s="6">
        <v>1490428219</v>
      </c>
      <c r="L42" s="6">
        <v>1494300496</v>
      </c>
      <c r="M42" s="6">
        <v>1486658011</v>
      </c>
      <c r="N42" s="6">
        <f>SUM(E42:L42)/8</f>
        <v>1555613288.875</v>
      </c>
      <c r="O42" s="20"/>
    </row>
    <row r="43" spans="2:15" x14ac:dyDescent="0.25">
      <c r="B43" s="20"/>
      <c r="C43" s="3" t="s">
        <v>3</v>
      </c>
      <c r="D43" s="6">
        <f>D42*10^-9</f>
        <v>1.5115053520000001</v>
      </c>
      <c r="E43" s="6">
        <f t="shared" ref="E43:M43" si="38">E42*10^-9</f>
        <v>1.5194728550000001</v>
      </c>
      <c r="F43" s="6">
        <f t="shared" si="38"/>
        <v>1.48665687</v>
      </c>
      <c r="G43" s="6">
        <f t="shared" si="38"/>
        <v>1.4903170290000001</v>
      </c>
      <c r="H43" s="6">
        <f t="shared" si="38"/>
        <v>1.673242294</v>
      </c>
      <c r="I43" s="6">
        <f t="shared" si="38"/>
        <v>1.5103706400000001</v>
      </c>
      <c r="J43" s="6">
        <f t="shared" si="38"/>
        <v>1.780117908</v>
      </c>
      <c r="K43" s="6">
        <f t="shared" si="38"/>
        <v>1.490428219</v>
      </c>
      <c r="L43" s="6">
        <f t="shared" si="38"/>
        <v>1.4943004960000001</v>
      </c>
      <c r="M43" s="6">
        <f t="shared" si="38"/>
        <v>1.4866580110000001</v>
      </c>
      <c r="N43" s="6">
        <f>SUM(E43:L43)/8</f>
        <v>1.5556132888750001</v>
      </c>
      <c r="O43" s="20"/>
    </row>
    <row r="44" spans="2:15" ht="6" customHeight="1" x14ac:dyDescent="0.25">
      <c r="B44" s="2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4"/>
      <c r="O44" s="20"/>
    </row>
    <row r="45" spans="2:15" x14ac:dyDescent="0.25">
      <c r="B45" s="20"/>
      <c r="C45" s="11" t="s">
        <v>13</v>
      </c>
      <c r="D45" s="43" t="s">
        <v>2</v>
      </c>
      <c r="E45" s="43"/>
      <c r="F45" s="43"/>
      <c r="G45" s="43"/>
      <c r="H45" s="43"/>
      <c r="I45" s="43"/>
      <c r="J45" s="43"/>
      <c r="K45" s="43"/>
      <c r="L45" s="43"/>
      <c r="M45" s="43"/>
      <c r="N45" s="19"/>
      <c r="O45" s="20"/>
    </row>
    <row r="46" spans="2:15" x14ac:dyDescent="0.25">
      <c r="B46" s="20"/>
      <c r="C46" s="1" t="s">
        <v>0</v>
      </c>
      <c r="D46" s="1">
        <v>1</v>
      </c>
      <c r="E46" s="7">
        <v>2</v>
      </c>
      <c r="F46" s="7">
        <v>3</v>
      </c>
      <c r="G46" s="7">
        <v>4</v>
      </c>
      <c r="H46" s="7">
        <v>5</v>
      </c>
      <c r="I46" s="7">
        <v>6</v>
      </c>
      <c r="J46" s="7">
        <v>7</v>
      </c>
      <c r="K46" s="7">
        <v>8</v>
      </c>
      <c r="L46" s="7">
        <v>9</v>
      </c>
      <c r="M46" s="1">
        <v>10</v>
      </c>
      <c r="N46" s="15" t="s">
        <v>16</v>
      </c>
      <c r="O46" s="20"/>
    </row>
    <row r="47" spans="2:15" x14ac:dyDescent="0.25">
      <c r="B47" s="20"/>
      <c r="C47" s="1" t="s">
        <v>1</v>
      </c>
      <c r="D47" s="6">
        <v>5531564543</v>
      </c>
      <c r="E47" s="6">
        <v>5531564543</v>
      </c>
      <c r="F47" s="6">
        <v>5531564543</v>
      </c>
      <c r="G47" s="6">
        <v>5531564543</v>
      </c>
      <c r="H47" s="6">
        <v>5531564543</v>
      </c>
      <c r="I47" s="6">
        <v>5531564543</v>
      </c>
      <c r="J47" s="6">
        <v>5531564543</v>
      </c>
      <c r="K47" s="6">
        <v>5531564543</v>
      </c>
      <c r="L47" s="6">
        <v>5531564543</v>
      </c>
      <c r="M47" s="6">
        <v>5531564543</v>
      </c>
      <c r="N47" s="6">
        <v>5531564543</v>
      </c>
      <c r="O47" s="20"/>
    </row>
    <row r="48" spans="2:15" x14ac:dyDescent="0.25">
      <c r="B48" s="20"/>
      <c r="C48" s="18" t="s">
        <v>21</v>
      </c>
      <c r="D48" s="6">
        <v>15813997328</v>
      </c>
      <c r="E48" s="6">
        <v>16918186126</v>
      </c>
      <c r="F48" s="6">
        <v>16536240933</v>
      </c>
      <c r="G48" s="6">
        <v>16758281259</v>
      </c>
      <c r="H48" s="6">
        <v>16501299217</v>
      </c>
      <c r="I48" s="6">
        <v>16497300355</v>
      </c>
      <c r="J48" s="6">
        <v>16463597698</v>
      </c>
      <c r="K48" s="6">
        <v>17217533980</v>
      </c>
      <c r="L48" s="6">
        <v>17521478843</v>
      </c>
      <c r="M48" s="6">
        <v>16730073688</v>
      </c>
      <c r="N48" s="6">
        <f>SUM(E48:L48)/8</f>
        <v>16801739801.375</v>
      </c>
      <c r="O48" s="20"/>
    </row>
    <row r="49" spans="2:15" x14ac:dyDescent="0.25">
      <c r="B49" s="20"/>
      <c r="C49" s="18" t="s">
        <v>3</v>
      </c>
      <c r="D49" s="6">
        <f>D48*10^-9</f>
        <v>15.813997328000001</v>
      </c>
      <c r="E49" s="6">
        <f t="shared" ref="E49:M49" si="39">E48*10^-9</f>
        <v>16.918186126000002</v>
      </c>
      <c r="F49" s="6">
        <f t="shared" si="39"/>
        <v>16.536240933000002</v>
      </c>
      <c r="G49" s="6">
        <f t="shared" si="39"/>
        <v>16.758281259</v>
      </c>
      <c r="H49" s="6">
        <f t="shared" si="39"/>
        <v>16.501299217</v>
      </c>
      <c r="I49" s="6">
        <f t="shared" si="39"/>
        <v>16.497300355</v>
      </c>
      <c r="J49" s="6">
        <f t="shared" si="39"/>
        <v>16.463597698000001</v>
      </c>
      <c r="K49" s="6">
        <f t="shared" si="39"/>
        <v>17.217533980000002</v>
      </c>
      <c r="L49" s="6">
        <f t="shared" si="39"/>
        <v>17.521478843000001</v>
      </c>
      <c r="M49" s="6">
        <f t="shared" si="39"/>
        <v>16.730073688000001</v>
      </c>
      <c r="N49" s="6">
        <f>SUM(E49:L49)/8</f>
        <v>16.801739801375</v>
      </c>
      <c r="O49" s="20"/>
    </row>
    <row r="50" spans="2:15" ht="6" customHeight="1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</sheetData>
  <mergeCells count="8">
    <mergeCell ref="D3:M3"/>
    <mergeCell ref="D39:M39"/>
    <mergeCell ref="D45:M45"/>
    <mergeCell ref="D33:M33"/>
    <mergeCell ref="D9:M9"/>
    <mergeCell ref="D15:M15"/>
    <mergeCell ref="D21:M21"/>
    <mergeCell ref="D27:M27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N6 N12 N18 N24 N3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0"/>
  <sheetViews>
    <sheetView showGridLines="0" zoomScaleNormal="100" workbookViewId="0">
      <selection activeCell="C3" sqref="C3"/>
    </sheetView>
  </sheetViews>
  <sheetFormatPr defaultRowHeight="15" x14ac:dyDescent="0.25"/>
  <cols>
    <col min="1" max="1" width="3.7109375" customWidth="1"/>
    <col min="2" max="2" width="1.28515625" customWidth="1"/>
    <col min="3" max="3" width="17.5703125" bestFit="1" customWidth="1"/>
    <col min="4" max="14" width="11" bestFit="1" customWidth="1"/>
    <col min="15" max="15" width="1.28515625" customWidth="1"/>
  </cols>
  <sheetData>
    <row r="1" spans="2:15" ht="12" customHeight="1" x14ac:dyDescent="0.25"/>
    <row r="2" spans="2:15" ht="6" customHeight="1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x14ac:dyDescent="0.25">
      <c r="B3" s="20"/>
      <c r="C3" s="10" t="s">
        <v>9</v>
      </c>
      <c r="D3" s="44" t="s">
        <v>2</v>
      </c>
      <c r="E3" s="44"/>
      <c r="F3" s="44"/>
      <c r="G3" s="44"/>
      <c r="H3" s="44"/>
      <c r="I3" s="44"/>
      <c r="J3" s="44"/>
      <c r="K3" s="44"/>
      <c r="L3" s="44"/>
      <c r="M3" s="44"/>
      <c r="N3" s="20"/>
      <c r="O3" s="20"/>
    </row>
    <row r="4" spans="2:15" x14ac:dyDescent="0.25">
      <c r="B4" s="20"/>
      <c r="C4" s="1" t="s">
        <v>15</v>
      </c>
      <c r="D4" s="1">
        <v>1</v>
      </c>
      <c r="E4" s="7">
        <v>2</v>
      </c>
      <c r="F4" s="7">
        <v>3</v>
      </c>
      <c r="G4" s="7">
        <v>4</v>
      </c>
      <c r="H4" s="7">
        <v>5</v>
      </c>
      <c r="I4" s="7">
        <v>6</v>
      </c>
      <c r="J4" s="7">
        <v>7</v>
      </c>
      <c r="K4" s="7">
        <v>8</v>
      </c>
      <c r="L4" s="7">
        <v>9</v>
      </c>
      <c r="M4" s="1">
        <v>10</v>
      </c>
      <c r="N4" s="15" t="s">
        <v>16</v>
      </c>
      <c r="O4" s="20"/>
    </row>
    <row r="5" spans="2:15" x14ac:dyDescent="0.25">
      <c r="B5" s="20"/>
      <c r="C5" s="1" t="s">
        <v>1</v>
      </c>
      <c r="D5" s="1">
        <v>45</v>
      </c>
      <c r="E5" s="1">
        <v>45</v>
      </c>
      <c r="F5" s="1">
        <v>45</v>
      </c>
      <c r="G5" s="1">
        <v>45</v>
      </c>
      <c r="H5" s="1">
        <v>45</v>
      </c>
      <c r="I5" s="1">
        <v>45</v>
      </c>
      <c r="J5" s="1">
        <v>45</v>
      </c>
      <c r="K5" s="1">
        <v>45</v>
      </c>
      <c r="L5" s="1">
        <v>45</v>
      </c>
      <c r="M5" s="1">
        <v>45</v>
      </c>
      <c r="N5" s="1">
        <v>45</v>
      </c>
      <c r="O5" s="20"/>
    </row>
    <row r="6" spans="2:15" x14ac:dyDescent="0.25">
      <c r="B6" s="20"/>
      <c r="C6" s="1" t="s">
        <v>21</v>
      </c>
      <c r="D6" s="6">
        <v>7983</v>
      </c>
      <c r="E6" s="6">
        <v>5702</v>
      </c>
      <c r="F6" s="6">
        <v>5702</v>
      </c>
      <c r="G6" s="6">
        <v>4562</v>
      </c>
      <c r="H6" s="6">
        <v>4561</v>
      </c>
      <c r="I6" s="6">
        <v>6272</v>
      </c>
      <c r="J6" s="6">
        <v>4562</v>
      </c>
      <c r="K6" s="6">
        <v>4561</v>
      </c>
      <c r="L6" s="6">
        <v>6272</v>
      </c>
      <c r="M6" s="6">
        <v>5132</v>
      </c>
      <c r="N6" s="6">
        <f>SUM(E6:L6)/8</f>
        <v>5274.25</v>
      </c>
      <c r="O6" s="20"/>
    </row>
    <row r="7" spans="2:15" x14ac:dyDescent="0.25">
      <c r="B7" s="20"/>
      <c r="C7" s="3" t="s">
        <v>3</v>
      </c>
      <c r="D7" s="6">
        <f>D6*10^-9</f>
        <v>7.9830000000000013E-6</v>
      </c>
      <c r="E7" s="6">
        <f t="shared" ref="E7:M7" si="0">E6*10^-9</f>
        <v>5.7020000000000006E-6</v>
      </c>
      <c r="F7" s="6">
        <f t="shared" si="0"/>
        <v>5.7020000000000006E-6</v>
      </c>
      <c r="G7" s="6">
        <f t="shared" si="0"/>
        <v>4.5620000000000005E-6</v>
      </c>
      <c r="H7" s="6">
        <f t="shared" si="0"/>
        <v>4.561E-6</v>
      </c>
      <c r="I7" s="6">
        <f t="shared" si="0"/>
        <v>6.2720000000000003E-6</v>
      </c>
      <c r="J7" s="6">
        <f t="shared" si="0"/>
        <v>4.5620000000000005E-6</v>
      </c>
      <c r="K7" s="6">
        <f t="shared" si="0"/>
        <v>4.561E-6</v>
      </c>
      <c r="L7" s="6">
        <f t="shared" si="0"/>
        <v>6.2720000000000003E-6</v>
      </c>
      <c r="M7" s="6">
        <f t="shared" si="0"/>
        <v>5.1320000000000002E-6</v>
      </c>
      <c r="N7" s="6">
        <f>SUM(E7:L7)/8</f>
        <v>5.2742499999999995E-6</v>
      </c>
      <c r="O7" s="20"/>
    </row>
    <row r="8" spans="2:15" ht="6" customHeight="1" x14ac:dyDescent="0.25">
      <c r="B8" s="20"/>
      <c r="C8" s="19"/>
      <c r="D8" s="19"/>
      <c r="E8" s="19"/>
      <c r="F8" s="19"/>
      <c r="G8" s="19"/>
      <c r="H8" s="19"/>
      <c r="I8" s="19"/>
      <c r="J8" s="19"/>
      <c r="K8" s="21"/>
      <c r="L8" s="19"/>
      <c r="M8" s="19"/>
      <c r="N8" s="19"/>
      <c r="O8" s="20"/>
    </row>
    <row r="9" spans="2:15" x14ac:dyDescent="0.25">
      <c r="B9" s="20"/>
      <c r="C9" s="11" t="s">
        <v>4</v>
      </c>
      <c r="D9" s="44" t="s">
        <v>2</v>
      </c>
      <c r="E9" s="44"/>
      <c r="F9" s="44"/>
      <c r="G9" s="44"/>
      <c r="H9" s="44"/>
      <c r="I9" s="44"/>
      <c r="J9" s="44"/>
      <c r="K9" s="44"/>
      <c r="L9" s="44"/>
      <c r="M9" s="44"/>
      <c r="N9" s="19"/>
      <c r="O9" s="20"/>
    </row>
    <row r="10" spans="2:15" x14ac:dyDescent="0.25">
      <c r="B10" s="20"/>
      <c r="C10" s="1" t="s">
        <v>15</v>
      </c>
      <c r="D10" s="1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8</v>
      </c>
      <c r="L10" s="7">
        <v>9</v>
      </c>
      <c r="M10" s="1">
        <v>10</v>
      </c>
      <c r="N10" s="15" t="s">
        <v>16</v>
      </c>
      <c r="O10" s="20"/>
    </row>
    <row r="11" spans="2:15" x14ac:dyDescent="0.25">
      <c r="B11" s="20"/>
      <c r="C11" s="1" t="s">
        <v>1</v>
      </c>
      <c r="D11" s="1">
        <v>4950</v>
      </c>
      <c r="E11" s="1">
        <v>4950</v>
      </c>
      <c r="F11" s="1">
        <v>4950</v>
      </c>
      <c r="G11" s="1">
        <v>4950</v>
      </c>
      <c r="H11" s="1">
        <v>4950</v>
      </c>
      <c r="I11" s="1">
        <v>4950</v>
      </c>
      <c r="J11" s="1">
        <v>4950</v>
      </c>
      <c r="K11" s="1">
        <v>4950</v>
      </c>
      <c r="L11" s="1">
        <v>4950</v>
      </c>
      <c r="M11" s="1">
        <v>4950</v>
      </c>
      <c r="N11" s="1">
        <v>4950</v>
      </c>
      <c r="O11" s="20"/>
    </row>
    <row r="12" spans="2:15" x14ac:dyDescent="0.25">
      <c r="B12" s="20"/>
      <c r="C12" s="1" t="s">
        <v>3</v>
      </c>
      <c r="D12" s="6">
        <v>465289</v>
      </c>
      <c r="E12" s="6">
        <v>347255</v>
      </c>
      <c r="F12" s="6">
        <v>366073</v>
      </c>
      <c r="G12" s="6">
        <v>365503</v>
      </c>
      <c r="H12" s="6">
        <v>542837</v>
      </c>
      <c r="I12" s="6">
        <v>408268</v>
      </c>
      <c r="J12" s="6">
        <v>442480</v>
      </c>
      <c r="K12" s="6">
        <v>394583</v>
      </c>
      <c r="L12" s="6">
        <v>473272</v>
      </c>
      <c r="M12" s="6">
        <v>374056</v>
      </c>
      <c r="N12" s="6">
        <f>SUM(E12:L12)/8</f>
        <v>417533.875</v>
      </c>
      <c r="O12" s="20"/>
    </row>
    <row r="13" spans="2:15" x14ac:dyDescent="0.25">
      <c r="B13" s="20"/>
      <c r="C13" s="3" t="s">
        <v>3</v>
      </c>
      <c r="D13" s="6">
        <f>D12*10^-9</f>
        <v>4.6528900000000002E-4</v>
      </c>
      <c r="E13" s="6">
        <f t="shared" ref="E13" si="1">E12*10^-9</f>
        <v>3.4725500000000004E-4</v>
      </c>
      <c r="F13" s="6">
        <f t="shared" ref="F13" si="2">F12*10^-9</f>
        <v>3.6607300000000002E-4</v>
      </c>
      <c r="G13" s="6">
        <f t="shared" ref="G13" si="3">G12*10^-9</f>
        <v>3.6550300000000004E-4</v>
      </c>
      <c r="H13" s="6">
        <f t="shared" ref="H13" si="4">H12*10^-9</f>
        <v>5.4283700000000001E-4</v>
      </c>
      <c r="I13" s="6">
        <f t="shared" ref="I13" si="5">I12*10^-9</f>
        <v>4.0826800000000004E-4</v>
      </c>
      <c r="J13" s="6">
        <f t="shared" ref="J13" si="6">J12*10^-9</f>
        <v>4.4248000000000003E-4</v>
      </c>
      <c r="K13" s="6">
        <f t="shared" ref="K13" si="7">K12*10^-9</f>
        <v>3.94583E-4</v>
      </c>
      <c r="L13" s="6">
        <f t="shared" ref="L13" si="8">L12*10^-9</f>
        <v>4.73272E-4</v>
      </c>
      <c r="M13" s="6">
        <f t="shared" ref="M13" si="9">M12*10^-9</f>
        <v>3.74056E-4</v>
      </c>
      <c r="N13" s="6">
        <f>SUM(E13:L13)/8</f>
        <v>4.1753387500000002E-4</v>
      </c>
      <c r="O13" s="20"/>
    </row>
    <row r="14" spans="2:15" ht="6" customHeight="1" x14ac:dyDescent="0.25"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0"/>
    </row>
    <row r="15" spans="2:15" x14ac:dyDescent="0.25">
      <c r="B15" s="20"/>
      <c r="C15" s="9" t="s">
        <v>5</v>
      </c>
      <c r="D15" s="44" t="s">
        <v>2</v>
      </c>
      <c r="E15" s="44"/>
      <c r="F15" s="44"/>
      <c r="G15" s="44"/>
      <c r="H15" s="44"/>
      <c r="I15" s="44"/>
      <c r="J15" s="44"/>
      <c r="K15" s="44"/>
      <c r="L15" s="44"/>
      <c r="M15" s="44"/>
      <c r="N15" s="19"/>
      <c r="O15" s="20"/>
    </row>
    <row r="16" spans="2:15" x14ac:dyDescent="0.25">
      <c r="B16" s="20"/>
      <c r="C16" s="1" t="s">
        <v>15</v>
      </c>
      <c r="D16" s="1">
        <v>1</v>
      </c>
      <c r="E16" s="7">
        <v>2</v>
      </c>
      <c r="F16" s="7">
        <v>3</v>
      </c>
      <c r="G16" s="7">
        <v>4</v>
      </c>
      <c r="H16" s="7">
        <v>5</v>
      </c>
      <c r="I16" s="7">
        <v>6</v>
      </c>
      <c r="J16" s="14">
        <v>7</v>
      </c>
      <c r="K16" s="7">
        <v>8</v>
      </c>
      <c r="L16" s="7">
        <v>9</v>
      </c>
      <c r="M16" s="1">
        <v>10</v>
      </c>
      <c r="N16" s="15" t="s">
        <v>16</v>
      </c>
      <c r="O16" s="20"/>
    </row>
    <row r="17" spans="2:15" x14ac:dyDescent="0.25">
      <c r="B17" s="20"/>
      <c r="C17" s="1" t="s">
        <v>1</v>
      </c>
      <c r="D17" s="1">
        <v>499500</v>
      </c>
      <c r="E17" s="1">
        <v>499500</v>
      </c>
      <c r="F17" s="1">
        <v>499500</v>
      </c>
      <c r="G17" s="1">
        <v>499500</v>
      </c>
      <c r="H17" s="1">
        <v>499500</v>
      </c>
      <c r="I17" s="1">
        <v>499500</v>
      </c>
      <c r="J17" s="1">
        <v>499500</v>
      </c>
      <c r="K17" s="1">
        <v>499500</v>
      </c>
      <c r="L17" s="1">
        <v>499500</v>
      </c>
      <c r="M17" s="1">
        <v>499500</v>
      </c>
      <c r="N17" s="1">
        <v>499500</v>
      </c>
      <c r="O17" s="20"/>
    </row>
    <row r="18" spans="2:15" x14ac:dyDescent="0.25">
      <c r="B18" s="20"/>
      <c r="C18" s="3" t="s">
        <v>21</v>
      </c>
      <c r="D18" s="6">
        <v>8616393</v>
      </c>
      <c r="E18" s="6">
        <v>1705488</v>
      </c>
      <c r="F18" s="6">
        <v>5003564</v>
      </c>
      <c r="G18" s="6">
        <v>2893799</v>
      </c>
      <c r="H18" s="6">
        <v>3522737</v>
      </c>
      <c r="I18" s="6">
        <v>1431789</v>
      </c>
      <c r="J18" s="6">
        <v>1345118</v>
      </c>
      <c r="K18" s="6">
        <v>1410121</v>
      </c>
      <c r="L18" s="6">
        <v>1512758</v>
      </c>
      <c r="M18" s="6">
        <v>1407270</v>
      </c>
      <c r="N18" s="6">
        <f>SUM(E18:L18)/8</f>
        <v>2353171.75</v>
      </c>
      <c r="O18" s="20"/>
    </row>
    <row r="19" spans="2:15" x14ac:dyDescent="0.25">
      <c r="B19" s="20"/>
      <c r="C19" s="3" t="s">
        <v>3</v>
      </c>
      <c r="D19" s="6">
        <f>D18*10^-9</f>
        <v>8.616393E-3</v>
      </c>
      <c r="E19" s="6">
        <f t="shared" ref="E19" si="10">E18*10^-9</f>
        <v>1.705488E-3</v>
      </c>
      <c r="F19" s="6">
        <f t="shared" ref="F19" si="11">F18*10^-9</f>
        <v>5.0035640000000003E-3</v>
      </c>
      <c r="G19" s="6">
        <f t="shared" ref="G19" si="12">G18*10^-9</f>
        <v>2.8937990000000003E-3</v>
      </c>
      <c r="H19" s="6">
        <f t="shared" ref="H19" si="13">H18*10^-9</f>
        <v>3.5227370000000002E-3</v>
      </c>
      <c r="I19" s="6">
        <f t="shared" ref="I19" si="14">I18*10^-9</f>
        <v>1.4317890000000002E-3</v>
      </c>
      <c r="J19" s="6">
        <f t="shared" ref="J19" si="15">J18*10^-9</f>
        <v>1.3451180000000002E-3</v>
      </c>
      <c r="K19" s="6">
        <f t="shared" ref="K19" si="16">K18*10^-9</f>
        <v>1.4101210000000001E-3</v>
      </c>
      <c r="L19" s="6">
        <f t="shared" ref="L19" si="17">L18*10^-9</f>
        <v>1.5127580000000001E-3</v>
      </c>
      <c r="M19" s="6">
        <f t="shared" ref="M19" si="18">M18*10^-9</f>
        <v>1.4072700000000002E-3</v>
      </c>
      <c r="N19" s="6">
        <f>SUM(E19:L19)/8</f>
        <v>2.3531717499999999E-3</v>
      </c>
      <c r="O19" s="20"/>
    </row>
    <row r="20" spans="2:15" ht="6" customHeight="1" x14ac:dyDescent="0.25">
      <c r="B20" s="20"/>
      <c r="C20" s="19"/>
      <c r="D20" s="19"/>
      <c r="E20" s="19"/>
      <c r="F20" s="19"/>
      <c r="G20" s="19"/>
      <c r="H20" s="19"/>
      <c r="I20" s="19" t="s">
        <v>22</v>
      </c>
      <c r="J20" s="19"/>
      <c r="K20" s="19"/>
      <c r="L20" s="19"/>
      <c r="M20" s="21"/>
      <c r="N20" s="19"/>
      <c r="O20" s="20"/>
    </row>
    <row r="21" spans="2:15" x14ac:dyDescent="0.25">
      <c r="B21" s="20"/>
      <c r="C21" s="12" t="s">
        <v>6</v>
      </c>
      <c r="D21" s="44" t="s">
        <v>2</v>
      </c>
      <c r="E21" s="44"/>
      <c r="F21" s="44"/>
      <c r="G21" s="44"/>
      <c r="H21" s="44"/>
      <c r="I21" s="44"/>
      <c r="J21" s="44"/>
      <c r="K21" s="44"/>
      <c r="L21" s="44"/>
      <c r="M21" s="44"/>
      <c r="N21" s="19"/>
      <c r="O21" s="20"/>
    </row>
    <row r="22" spans="2:15" x14ac:dyDescent="0.25">
      <c r="B22" s="20"/>
      <c r="C22" s="1" t="s">
        <v>15</v>
      </c>
      <c r="D22" s="1">
        <v>1</v>
      </c>
      <c r="E22" s="7">
        <v>2</v>
      </c>
      <c r="F22" s="7">
        <v>3</v>
      </c>
      <c r="G22" s="7">
        <v>4</v>
      </c>
      <c r="H22" s="7">
        <v>5</v>
      </c>
      <c r="I22" s="7">
        <v>6</v>
      </c>
      <c r="J22" s="7">
        <v>7</v>
      </c>
      <c r="K22" s="7">
        <v>8</v>
      </c>
      <c r="L22" s="7">
        <v>9</v>
      </c>
      <c r="M22" s="1">
        <v>10</v>
      </c>
      <c r="N22" s="15" t="s">
        <v>16</v>
      </c>
      <c r="O22" s="20"/>
    </row>
    <row r="23" spans="2:15" x14ac:dyDescent="0.25">
      <c r="B23" s="20"/>
      <c r="C23" s="1" t="s">
        <v>1</v>
      </c>
      <c r="D23" s="1">
        <v>49995000</v>
      </c>
      <c r="E23" s="1">
        <v>49995000</v>
      </c>
      <c r="F23" s="1">
        <v>49995000</v>
      </c>
      <c r="G23" s="1">
        <v>49995000</v>
      </c>
      <c r="H23" s="1">
        <v>49995000</v>
      </c>
      <c r="I23" s="1">
        <v>49995000</v>
      </c>
      <c r="J23" s="1">
        <v>49995000</v>
      </c>
      <c r="K23" s="1">
        <v>49995000</v>
      </c>
      <c r="L23" s="1">
        <v>49995000</v>
      </c>
      <c r="M23" s="1">
        <v>49995000</v>
      </c>
      <c r="N23" s="1">
        <v>49995000</v>
      </c>
      <c r="O23" s="20"/>
    </row>
    <row r="24" spans="2:15" x14ac:dyDescent="0.25">
      <c r="B24" s="20"/>
      <c r="C24" s="3" t="s">
        <v>21</v>
      </c>
      <c r="D24" s="6">
        <v>117499643</v>
      </c>
      <c r="E24" s="6">
        <v>108203564</v>
      </c>
      <c r="F24" s="6">
        <v>123785603</v>
      </c>
      <c r="G24" s="6">
        <v>112274839</v>
      </c>
      <c r="H24" s="6">
        <v>114908624</v>
      </c>
      <c r="I24" s="6">
        <v>117053171</v>
      </c>
      <c r="J24" s="6">
        <v>115930435</v>
      </c>
      <c r="K24" s="6">
        <v>120043336</v>
      </c>
      <c r="L24" s="6">
        <v>117903350</v>
      </c>
      <c r="M24" s="6">
        <v>117117035</v>
      </c>
      <c r="N24" s="6">
        <f>SUM(E24:L24)/8</f>
        <v>116262865.25</v>
      </c>
      <c r="O24" s="20"/>
    </row>
    <row r="25" spans="2:15" x14ac:dyDescent="0.25">
      <c r="B25" s="20"/>
      <c r="C25" s="3" t="s">
        <v>3</v>
      </c>
      <c r="D25" s="6">
        <f>D24*10^-9</f>
        <v>0.117499643</v>
      </c>
      <c r="E25" s="6">
        <f t="shared" ref="E25" si="19">E24*10^-9</f>
        <v>0.108203564</v>
      </c>
      <c r="F25" s="6">
        <f t="shared" ref="F25" si="20">F24*10^-9</f>
        <v>0.12378560300000001</v>
      </c>
      <c r="G25" s="6">
        <f t="shared" ref="G25" si="21">G24*10^-9</f>
        <v>0.112274839</v>
      </c>
      <c r="H25" s="6">
        <f t="shared" ref="H25" si="22">H24*10^-9</f>
        <v>0.114908624</v>
      </c>
      <c r="I25" s="6">
        <f t="shared" ref="I25" si="23">I24*10^-9</f>
        <v>0.11705317100000001</v>
      </c>
      <c r="J25" s="6">
        <f t="shared" ref="J25" si="24">J24*10^-9</f>
        <v>0.11593043500000001</v>
      </c>
      <c r="K25" s="6">
        <f t="shared" ref="K25" si="25">K24*10^-9</f>
        <v>0.12004333600000001</v>
      </c>
      <c r="L25" s="6">
        <f t="shared" ref="L25" si="26">L24*10^-9</f>
        <v>0.11790335</v>
      </c>
      <c r="M25" s="6">
        <f t="shared" ref="M25" si="27">M24*10^-9</f>
        <v>0.11711703500000001</v>
      </c>
      <c r="N25" s="6">
        <f>SUM(E25:L25)/8</f>
        <v>0.11626286525000001</v>
      </c>
      <c r="O25" s="20"/>
    </row>
    <row r="26" spans="2:15" ht="6" customHeight="1" x14ac:dyDescent="0.25"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2:15" x14ac:dyDescent="0.25">
      <c r="B27" s="20"/>
      <c r="C27" s="13" t="s">
        <v>7</v>
      </c>
      <c r="D27" s="45" t="s">
        <v>2</v>
      </c>
      <c r="E27" s="45"/>
      <c r="F27" s="45"/>
      <c r="G27" s="45"/>
      <c r="H27" s="45"/>
      <c r="I27" s="45"/>
      <c r="J27" s="45"/>
      <c r="K27" s="45"/>
      <c r="L27" s="45"/>
      <c r="M27" s="45"/>
      <c r="N27" s="19"/>
      <c r="O27" s="20"/>
    </row>
    <row r="28" spans="2:15" x14ac:dyDescent="0.25">
      <c r="B28" s="20"/>
      <c r="C28" s="1" t="s">
        <v>15</v>
      </c>
      <c r="D28" s="1">
        <v>1</v>
      </c>
      <c r="E28" s="7">
        <v>2</v>
      </c>
      <c r="F28" s="7">
        <v>3</v>
      </c>
      <c r="G28" s="7">
        <v>4</v>
      </c>
      <c r="H28" s="7">
        <v>5</v>
      </c>
      <c r="I28" s="7">
        <v>6</v>
      </c>
      <c r="J28" s="7">
        <v>7</v>
      </c>
      <c r="K28" s="7">
        <v>8</v>
      </c>
      <c r="L28" s="7">
        <v>9</v>
      </c>
      <c r="M28" s="1">
        <v>10</v>
      </c>
      <c r="N28" s="15" t="s">
        <v>16</v>
      </c>
      <c r="O28" s="20"/>
    </row>
    <row r="29" spans="2:15" x14ac:dyDescent="0.25">
      <c r="B29" s="20"/>
      <c r="C29" s="1" t="s">
        <v>1</v>
      </c>
      <c r="D29" s="1">
        <v>4999950000</v>
      </c>
      <c r="E29" s="1">
        <v>4999950000</v>
      </c>
      <c r="F29" s="1">
        <v>4999950000</v>
      </c>
      <c r="G29" s="1">
        <v>4999950000</v>
      </c>
      <c r="H29" s="1">
        <v>4999950000</v>
      </c>
      <c r="I29" s="1">
        <v>4999950000</v>
      </c>
      <c r="J29" s="1">
        <v>4999950000</v>
      </c>
      <c r="K29" s="1">
        <v>4999950000</v>
      </c>
      <c r="L29" s="1">
        <v>4999950000</v>
      </c>
      <c r="M29" s="1">
        <v>4999950000</v>
      </c>
      <c r="N29" s="1">
        <v>4999950000</v>
      </c>
      <c r="O29" s="20"/>
    </row>
    <row r="30" spans="2:15" x14ac:dyDescent="0.25">
      <c r="B30" s="20"/>
      <c r="C30" s="3" t="s">
        <v>21</v>
      </c>
      <c r="D30" s="6">
        <v>10182906343</v>
      </c>
      <c r="E30" s="6">
        <v>11542343550</v>
      </c>
      <c r="F30" s="6">
        <v>10202803136</v>
      </c>
      <c r="G30" s="6">
        <v>12001446614</v>
      </c>
      <c r="H30" s="6">
        <v>11684880399</v>
      </c>
      <c r="I30" s="6">
        <v>11694196436</v>
      </c>
      <c r="J30" s="6">
        <v>11755051746</v>
      </c>
      <c r="K30" s="6">
        <v>11594959943</v>
      </c>
      <c r="L30" s="6">
        <v>11734149109</v>
      </c>
      <c r="M30" s="6">
        <v>1.1594959943E+16</v>
      </c>
      <c r="N30" s="6">
        <f>SUM(E30:L30)/8</f>
        <v>11526228866.625</v>
      </c>
      <c r="O30" s="20"/>
    </row>
    <row r="31" spans="2:15" x14ac:dyDescent="0.25">
      <c r="B31" s="20"/>
      <c r="C31" s="3" t="s">
        <v>3</v>
      </c>
      <c r="D31" s="6">
        <f>D30*10^-9</f>
        <v>10.182906343000001</v>
      </c>
      <c r="E31" s="6">
        <f t="shared" ref="E31" si="28">E30*10^-9</f>
        <v>11.54234355</v>
      </c>
      <c r="F31" s="6">
        <f t="shared" ref="F31" si="29">F30*10^-9</f>
        <v>10.202803136</v>
      </c>
      <c r="G31" s="6">
        <f t="shared" ref="G31" si="30">G30*10^-9</f>
        <v>12.001446614000001</v>
      </c>
      <c r="H31" s="6">
        <f t="shared" ref="H31" si="31">H30*10^-9</f>
        <v>11.684880399000001</v>
      </c>
      <c r="I31" s="6">
        <f t="shared" ref="I31" si="32">I30*10^-9</f>
        <v>11.694196436</v>
      </c>
      <c r="J31" s="6">
        <f t="shared" ref="J31" si="33">J30*10^-9</f>
        <v>11.755051746000001</v>
      </c>
      <c r="K31" s="6">
        <f t="shared" ref="K31" si="34">K30*10^-9</f>
        <v>11.594959943000001</v>
      </c>
      <c r="L31" s="6">
        <f t="shared" ref="L31" si="35">L30*10^-9</f>
        <v>11.734149109000001</v>
      </c>
      <c r="M31" s="6">
        <f t="shared" ref="M31" si="36">M30*10^-9</f>
        <v>11594959.943</v>
      </c>
      <c r="N31" s="6">
        <f>SUM(E31:L31)/8</f>
        <v>11.526228866625001</v>
      </c>
      <c r="O31" s="20"/>
    </row>
    <row r="32" spans="2:15" ht="6" customHeight="1" x14ac:dyDescent="0.25"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0"/>
    </row>
    <row r="33" spans="2:15" x14ac:dyDescent="0.25">
      <c r="B33" s="20"/>
      <c r="C33" s="12" t="s">
        <v>8</v>
      </c>
      <c r="D33" s="43" t="s">
        <v>2</v>
      </c>
      <c r="E33" s="43"/>
      <c r="F33" s="43"/>
      <c r="G33" s="43"/>
      <c r="H33" s="43"/>
      <c r="I33" s="43"/>
      <c r="J33" s="43"/>
      <c r="K33" s="43"/>
      <c r="L33" s="43"/>
      <c r="M33" s="43"/>
      <c r="N33" s="19"/>
      <c r="O33" s="20"/>
    </row>
    <row r="34" spans="2:15" x14ac:dyDescent="0.25">
      <c r="B34" s="20"/>
      <c r="C34" s="1" t="s">
        <v>15</v>
      </c>
      <c r="D34" s="1">
        <v>1</v>
      </c>
      <c r="E34" s="7">
        <v>2</v>
      </c>
      <c r="F34" s="7">
        <v>3</v>
      </c>
      <c r="G34" s="7">
        <v>4</v>
      </c>
      <c r="H34" s="7">
        <v>5</v>
      </c>
      <c r="I34" s="7">
        <v>6</v>
      </c>
      <c r="J34" s="7">
        <v>7</v>
      </c>
      <c r="K34" s="7">
        <v>8</v>
      </c>
      <c r="L34" s="7">
        <v>9</v>
      </c>
      <c r="M34" s="1">
        <v>10</v>
      </c>
      <c r="N34" s="15" t="s">
        <v>16</v>
      </c>
      <c r="O34" s="20"/>
    </row>
    <row r="35" spans="2:15" x14ac:dyDescent="0.25">
      <c r="B35" s="20"/>
      <c r="C35" s="1" t="s">
        <v>1</v>
      </c>
      <c r="D35" s="1" t="s">
        <v>10</v>
      </c>
      <c r="E35" s="1" t="s">
        <v>10</v>
      </c>
      <c r="F35" s="1" t="s">
        <v>10</v>
      </c>
      <c r="G35" s="1" t="s">
        <v>10</v>
      </c>
      <c r="H35" s="1" t="s">
        <v>10</v>
      </c>
      <c r="I35" s="1" t="s">
        <v>10</v>
      </c>
      <c r="J35" s="1" t="s">
        <v>10</v>
      </c>
      <c r="K35" s="1" t="s">
        <v>10</v>
      </c>
      <c r="L35" s="1" t="s">
        <v>10</v>
      </c>
      <c r="M35" s="1" t="s">
        <v>10</v>
      </c>
      <c r="N35" s="1" t="s">
        <v>10</v>
      </c>
      <c r="O35" s="20"/>
    </row>
    <row r="36" spans="2:15" x14ac:dyDescent="0.25">
      <c r="B36" s="20"/>
      <c r="C36" s="3" t="s">
        <v>21</v>
      </c>
      <c r="D36" s="5" t="s">
        <v>10</v>
      </c>
      <c r="E36" s="5" t="s">
        <v>10</v>
      </c>
      <c r="F36" s="5" t="s">
        <v>10</v>
      </c>
      <c r="G36" s="5" t="s">
        <v>10</v>
      </c>
      <c r="H36" s="5" t="s">
        <v>10</v>
      </c>
      <c r="I36" s="5" t="s">
        <v>10</v>
      </c>
      <c r="J36" s="5" t="s">
        <v>10</v>
      </c>
      <c r="K36" s="5" t="s">
        <v>10</v>
      </c>
      <c r="L36" s="5" t="s">
        <v>10</v>
      </c>
      <c r="M36" s="5" t="s">
        <v>10</v>
      </c>
      <c r="N36" s="5" t="s">
        <v>10</v>
      </c>
      <c r="O36" s="20"/>
    </row>
    <row r="37" spans="2:15" x14ac:dyDescent="0.25">
      <c r="B37" s="20"/>
      <c r="C37" s="3" t="s">
        <v>3</v>
      </c>
      <c r="D37" s="5" t="s">
        <v>10</v>
      </c>
      <c r="E37" s="5" t="s">
        <v>10</v>
      </c>
      <c r="F37" s="5" t="s">
        <v>10</v>
      </c>
      <c r="G37" s="5" t="s">
        <v>10</v>
      </c>
      <c r="H37" s="5" t="s">
        <v>10</v>
      </c>
      <c r="I37" s="5" t="s">
        <v>10</v>
      </c>
      <c r="J37" s="5" t="s">
        <v>10</v>
      </c>
      <c r="K37" s="5" t="s">
        <v>10</v>
      </c>
      <c r="L37" s="5" t="s">
        <v>10</v>
      </c>
      <c r="M37" s="5" t="s">
        <v>10</v>
      </c>
      <c r="N37" s="5" t="s">
        <v>10</v>
      </c>
      <c r="O37" s="20"/>
    </row>
    <row r="38" spans="2:15" ht="6" customHeight="1" x14ac:dyDescent="0.25"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0"/>
    </row>
    <row r="39" spans="2:15" x14ac:dyDescent="0.25">
      <c r="B39" s="20"/>
      <c r="C39" s="9" t="s">
        <v>12</v>
      </c>
      <c r="D39" s="43" t="s">
        <v>2</v>
      </c>
      <c r="E39" s="43"/>
      <c r="F39" s="43"/>
      <c r="G39" s="43"/>
      <c r="H39" s="43"/>
      <c r="I39" s="43"/>
      <c r="J39" s="43"/>
      <c r="K39" s="43"/>
      <c r="L39" s="43"/>
      <c r="M39" s="43"/>
      <c r="N39" s="19"/>
      <c r="O39" s="20"/>
    </row>
    <row r="40" spans="2:15" x14ac:dyDescent="0.25">
      <c r="B40" s="20"/>
      <c r="C40" s="1" t="s">
        <v>15</v>
      </c>
      <c r="D40" s="1">
        <v>1</v>
      </c>
      <c r="E40" s="7">
        <v>2</v>
      </c>
      <c r="F40" s="7">
        <v>3</v>
      </c>
      <c r="G40" s="7">
        <v>4</v>
      </c>
      <c r="H40" s="7">
        <v>5</v>
      </c>
      <c r="I40" s="7">
        <v>6</v>
      </c>
      <c r="J40" s="7">
        <v>7</v>
      </c>
      <c r="K40" s="7">
        <v>8</v>
      </c>
      <c r="L40" s="7">
        <v>9</v>
      </c>
      <c r="M40" s="1">
        <v>10</v>
      </c>
      <c r="N40" s="15" t="s">
        <v>16</v>
      </c>
      <c r="O40" s="20"/>
    </row>
    <row r="41" spans="2:15" x14ac:dyDescent="0.25">
      <c r="B41" s="20"/>
      <c r="C41" s="1" t="s">
        <v>1</v>
      </c>
      <c r="D41" s="1" t="s">
        <v>10</v>
      </c>
      <c r="E41" s="1" t="s">
        <v>10</v>
      </c>
      <c r="F41" s="1" t="s">
        <v>10</v>
      </c>
      <c r="G41" s="1" t="s">
        <v>10</v>
      </c>
      <c r="H41" s="1" t="s">
        <v>10</v>
      </c>
      <c r="I41" s="1" t="s">
        <v>10</v>
      </c>
      <c r="J41" s="1" t="s">
        <v>10</v>
      </c>
      <c r="K41" s="1" t="s">
        <v>10</v>
      </c>
      <c r="L41" s="1" t="s">
        <v>10</v>
      </c>
      <c r="M41" s="1" t="s">
        <v>10</v>
      </c>
      <c r="N41" s="1" t="s">
        <v>10</v>
      </c>
      <c r="O41" s="20"/>
    </row>
    <row r="42" spans="2:15" x14ac:dyDescent="0.25">
      <c r="B42" s="20"/>
      <c r="C42" s="3" t="s">
        <v>21</v>
      </c>
      <c r="D42" s="5" t="s">
        <v>10</v>
      </c>
      <c r="E42" s="5" t="s">
        <v>10</v>
      </c>
      <c r="F42" s="5" t="s">
        <v>10</v>
      </c>
      <c r="G42" s="5" t="s">
        <v>10</v>
      </c>
      <c r="H42" s="5" t="s">
        <v>10</v>
      </c>
      <c r="I42" s="5" t="s">
        <v>10</v>
      </c>
      <c r="J42" s="5" t="s">
        <v>10</v>
      </c>
      <c r="K42" s="5" t="s">
        <v>10</v>
      </c>
      <c r="L42" s="5" t="s">
        <v>10</v>
      </c>
      <c r="M42" s="5" t="s">
        <v>10</v>
      </c>
      <c r="N42" s="5" t="s">
        <v>10</v>
      </c>
      <c r="O42" s="20"/>
    </row>
    <row r="43" spans="2:15" x14ac:dyDescent="0.25">
      <c r="B43" s="20"/>
      <c r="C43" s="3" t="s">
        <v>3</v>
      </c>
      <c r="D43" s="5" t="s">
        <v>10</v>
      </c>
      <c r="E43" s="5" t="s">
        <v>10</v>
      </c>
      <c r="F43" s="5" t="s">
        <v>10</v>
      </c>
      <c r="G43" s="5" t="s">
        <v>10</v>
      </c>
      <c r="H43" s="5" t="s">
        <v>10</v>
      </c>
      <c r="I43" s="5" t="s">
        <v>10</v>
      </c>
      <c r="J43" s="5" t="s">
        <v>10</v>
      </c>
      <c r="K43" s="5" t="s">
        <v>10</v>
      </c>
      <c r="L43" s="5" t="s">
        <v>10</v>
      </c>
      <c r="M43" s="5" t="s">
        <v>10</v>
      </c>
      <c r="N43" s="5" t="s">
        <v>10</v>
      </c>
      <c r="O43" s="20"/>
    </row>
    <row r="44" spans="2:15" ht="6" customHeight="1" x14ac:dyDescent="0.25"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2:15" x14ac:dyDescent="0.25">
      <c r="B45" s="20"/>
      <c r="C45" s="11" t="s">
        <v>13</v>
      </c>
      <c r="D45" s="43" t="s">
        <v>2</v>
      </c>
      <c r="E45" s="43"/>
      <c r="F45" s="43"/>
      <c r="G45" s="43"/>
      <c r="H45" s="43"/>
      <c r="I45" s="43"/>
      <c r="J45" s="43"/>
      <c r="K45" s="43"/>
      <c r="L45" s="43"/>
      <c r="M45" s="43"/>
      <c r="N45" s="19"/>
      <c r="O45" s="20"/>
    </row>
    <row r="46" spans="2:15" x14ac:dyDescent="0.25">
      <c r="B46" s="20"/>
      <c r="C46" s="18" t="s">
        <v>15</v>
      </c>
      <c r="D46" s="1">
        <v>1</v>
      </c>
      <c r="E46" s="7">
        <v>2</v>
      </c>
      <c r="F46" s="7">
        <v>3</v>
      </c>
      <c r="G46" s="7">
        <v>4</v>
      </c>
      <c r="H46" s="7">
        <v>5</v>
      </c>
      <c r="I46" s="7">
        <v>6</v>
      </c>
      <c r="J46" s="7">
        <v>7</v>
      </c>
      <c r="K46" s="7">
        <v>8</v>
      </c>
      <c r="L46" s="7">
        <v>9</v>
      </c>
      <c r="M46" s="1">
        <v>10</v>
      </c>
      <c r="N46" s="15" t="s">
        <v>16</v>
      </c>
      <c r="O46" s="20"/>
    </row>
    <row r="47" spans="2:15" x14ac:dyDescent="0.25">
      <c r="B47" s="20"/>
      <c r="C47" s="1" t="s">
        <v>1</v>
      </c>
      <c r="D47" s="1" t="s">
        <v>10</v>
      </c>
      <c r="E47" s="1" t="s">
        <v>10</v>
      </c>
      <c r="F47" s="1" t="s">
        <v>10</v>
      </c>
      <c r="G47" s="1" t="s">
        <v>10</v>
      </c>
      <c r="H47" s="1" t="s">
        <v>10</v>
      </c>
      <c r="I47" s="1" t="s">
        <v>10</v>
      </c>
      <c r="J47" s="1" t="s">
        <v>10</v>
      </c>
      <c r="K47" s="1" t="s">
        <v>10</v>
      </c>
      <c r="L47" s="1" t="s">
        <v>10</v>
      </c>
      <c r="M47" s="1" t="s">
        <v>10</v>
      </c>
      <c r="N47" s="1" t="s">
        <v>10</v>
      </c>
      <c r="O47" s="20"/>
    </row>
    <row r="48" spans="2:15" x14ac:dyDescent="0.25">
      <c r="B48" s="20"/>
      <c r="C48" s="3" t="s">
        <v>21</v>
      </c>
      <c r="D48" s="5" t="s">
        <v>10</v>
      </c>
      <c r="E48" s="5" t="s">
        <v>10</v>
      </c>
      <c r="F48" s="5" t="s">
        <v>10</v>
      </c>
      <c r="G48" s="5" t="s">
        <v>10</v>
      </c>
      <c r="H48" s="5" t="s">
        <v>10</v>
      </c>
      <c r="I48" s="5" t="s">
        <v>10</v>
      </c>
      <c r="J48" s="5" t="s">
        <v>10</v>
      </c>
      <c r="K48" s="5" t="s">
        <v>10</v>
      </c>
      <c r="L48" s="5" t="s">
        <v>10</v>
      </c>
      <c r="M48" s="5" t="s">
        <v>10</v>
      </c>
      <c r="N48" s="5" t="s">
        <v>10</v>
      </c>
      <c r="O48" s="20"/>
    </row>
    <row r="49" spans="2:15" x14ac:dyDescent="0.25">
      <c r="B49" s="20"/>
      <c r="C49" s="3" t="s">
        <v>3</v>
      </c>
      <c r="D49" s="5" t="s">
        <v>10</v>
      </c>
      <c r="E49" s="5" t="s">
        <v>10</v>
      </c>
      <c r="F49" s="5" t="s">
        <v>10</v>
      </c>
      <c r="G49" s="5" t="s">
        <v>10</v>
      </c>
      <c r="H49" s="5" t="s">
        <v>10</v>
      </c>
      <c r="I49" s="5" t="s">
        <v>10</v>
      </c>
      <c r="J49" s="5" t="s">
        <v>10</v>
      </c>
      <c r="K49" s="5" t="s">
        <v>10</v>
      </c>
      <c r="L49" s="5" t="s">
        <v>10</v>
      </c>
      <c r="M49" s="5" t="s">
        <v>10</v>
      </c>
      <c r="N49" s="5" t="s">
        <v>10</v>
      </c>
      <c r="O49" s="20"/>
    </row>
    <row r="50" spans="2:15" ht="6" customHeight="1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</sheetData>
  <mergeCells count="8">
    <mergeCell ref="D39:M39"/>
    <mergeCell ref="D45:M45"/>
    <mergeCell ref="D3:M3"/>
    <mergeCell ref="D9:M9"/>
    <mergeCell ref="D15:M15"/>
    <mergeCell ref="D21:M21"/>
    <mergeCell ref="D27:M27"/>
    <mergeCell ref="D33:M33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N6 N12 N18 N24 N3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9"/>
  <sheetViews>
    <sheetView showGridLines="0" tabSelected="1" zoomScale="70" zoomScaleNormal="70" workbookViewId="0"/>
  </sheetViews>
  <sheetFormatPr defaultRowHeight="15" x14ac:dyDescent="0.25"/>
  <cols>
    <col min="1" max="1" width="12" bestFit="1" customWidth="1"/>
    <col min="2" max="2" width="25.7109375" bestFit="1" customWidth="1"/>
    <col min="3" max="3" width="14" bestFit="1" customWidth="1"/>
    <col min="4" max="4" width="20.5703125" customWidth="1"/>
    <col min="5" max="5" width="13.5703125" bestFit="1" customWidth="1"/>
    <col min="18" max="18" width="15.28515625" customWidth="1"/>
    <col min="19" max="20" width="14.85546875" bestFit="1" customWidth="1"/>
    <col min="21" max="21" width="15.5703125" customWidth="1"/>
    <col min="22" max="22" width="14.85546875" bestFit="1" customWidth="1"/>
  </cols>
  <sheetData>
    <row r="2" spans="2:22" ht="26.25" x14ac:dyDescent="0.4">
      <c r="B2" s="41" t="s">
        <v>26</v>
      </c>
      <c r="C2" s="41" t="s">
        <v>27</v>
      </c>
      <c r="R2" s="48" t="s">
        <v>30</v>
      </c>
    </row>
    <row r="3" spans="2:22" ht="26.25" x14ac:dyDescent="0.4">
      <c r="B3" s="41" t="s">
        <v>28</v>
      </c>
      <c r="C3" s="41" t="s">
        <v>29</v>
      </c>
    </row>
    <row r="4" spans="2:22" ht="15" customHeight="1" x14ac:dyDescent="0.25"/>
    <row r="15" spans="2:22" ht="18.75" x14ac:dyDescent="0.25">
      <c r="R15" s="53" t="s">
        <v>23</v>
      </c>
      <c r="S15" s="53"/>
      <c r="T15" s="53"/>
      <c r="U15" s="53"/>
      <c r="V15" s="53"/>
    </row>
    <row r="16" spans="2:22" x14ac:dyDescent="0.25">
      <c r="R16" s="51" t="s">
        <v>24</v>
      </c>
      <c r="S16" s="52" t="s">
        <v>18</v>
      </c>
      <c r="T16" s="51" t="s">
        <v>17</v>
      </c>
      <c r="U16" s="51" t="s">
        <v>19</v>
      </c>
      <c r="V16" s="51" t="s">
        <v>20</v>
      </c>
    </row>
    <row r="17" spans="1:22" x14ac:dyDescent="0.25">
      <c r="R17" s="16">
        <v>1</v>
      </c>
      <c r="S17" s="16">
        <v>1</v>
      </c>
      <c r="T17" s="16">
        <v>1</v>
      </c>
      <c r="U17" s="36">
        <v>1</v>
      </c>
      <c r="V17" s="36">
        <v>1</v>
      </c>
    </row>
    <row r="18" spans="1:22" x14ac:dyDescent="0.25">
      <c r="A18" s="29"/>
      <c r="B18" s="4"/>
      <c r="C18" s="29"/>
      <c r="R18" s="3">
        <v>10</v>
      </c>
      <c r="S18" s="6">
        <f>VALUE(HeapSort!N6)</f>
        <v>11333.125</v>
      </c>
      <c r="T18" s="6">
        <f>VALUE(QuickSort!N6)</f>
        <v>79330</v>
      </c>
      <c r="U18" s="6">
        <f>VALUE(MergeSort!N6)</f>
        <v>18460.375</v>
      </c>
      <c r="V18" s="6">
        <f>VALUE(BubbleSort!N6)</f>
        <v>5274.25</v>
      </c>
    </row>
    <row r="19" spans="1:22" x14ac:dyDescent="0.25">
      <c r="A19" s="29"/>
      <c r="B19" s="4"/>
      <c r="C19" s="4"/>
      <c r="R19" s="3">
        <v>100</v>
      </c>
      <c r="S19" s="6">
        <f>VALUE(HeapSort!N12)</f>
        <v>56307.875</v>
      </c>
      <c r="T19" s="6">
        <f>VALUE(QuickSort!N12)</f>
        <v>580755.375</v>
      </c>
      <c r="U19" s="6">
        <f>VALUE(MergeSort!N12)</f>
        <v>121596.75</v>
      </c>
      <c r="V19" s="6">
        <f>VALUE(BubbleSort!N12)</f>
        <v>417533.875</v>
      </c>
    </row>
    <row r="20" spans="1:22" x14ac:dyDescent="0.25">
      <c r="A20" s="4"/>
      <c r="B20" s="4"/>
      <c r="C20" s="4"/>
      <c r="R20" s="3">
        <v>1000</v>
      </c>
      <c r="S20" s="6">
        <f>VALUE(HeapSort!N18)</f>
        <v>293585.125</v>
      </c>
      <c r="T20" s="6">
        <f>VALUE(QuickSort!N18)</f>
        <v>974198.125</v>
      </c>
      <c r="U20" s="6">
        <f>VALUE(MergeSort!N18)</f>
        <v>357020.625</v>
      </c>
      <c r="V20" s="6">
        <f>VALUE(BubbleSort!N18)</f>
        <v>2353171.75</v>
      </c>
    </row>
    <row r="21" spans="1:22" x14ac:dyDescent="0.25">
      <c r="A21" s="4"/>
      <c r="B21" s="4"/>
      <c r="C21" s="4"/>
      <c r="R21" s="3">
        <v>10000</v>
      </c>
      <c r="S21" s="6">
        <f>VALUE(HeapSort!N24)</f>
        <v>1641838.625</v>
      </c>
      <c r="T21" s="6">
        <f>VALUE(QuickSort!N24)</f>
        <v>5593585</v>
      </c>
      <c r="U21" s="6">
        <f>VALUE(MergeSort!N24)</f>
        <v>4021028.5</v>
      </c>
      <c r="V21" s="6">
        <f>VALUE(BubbleSort!N24)</f>
        <v>116262865.25</v>
      </c>
    </row>
    <row r="22" spans="1:22" x14ac:dyDescent="0.25">
      <c r="A22" s="4"/>
      <c r="B22" s="4"/>
      <c r="C22" s="4"/>
      <c r="R22" s="3">
        <v>100000</v>
      </c>
      <c r="S22" s="6">
        <f>VALUE(HeapSort!N30)</f>
        <v>9415110.5</v>
      </c>
      <c r="T22" s="6">
        <f>VALUE(QuickSort!N30)</f>
        <v>18961724.875</v>
      </c>
      <c r="U22" s="6">
        <f>VALUE(MergeSort!N30)</f>
        <v>14755674.625</v>
      </c>
      <c r="V22" s="6">
        <f>VALUE(BubbleSort!N30)</f>
        <v>11526228866.625</v>
      </c>
    </row>
    <row r="23" spans="1:22" x14ac:dyDescent="0.25">
      <c r="B23" s="27"/>
      <c r="C23" s="26"/>
      <c r="R23" s="3">
        <v>1000000</v>
      </c>
      <c r="S23" s="6">
        <f>VALUE(HeapSort!N36)</f>
        <v>94355595.125</v>
      </c>
      <c r="T23" s="46">
        <f>VALUE(QuickSort!N36)</f>
        <v>93218603.125</v>
      </c>
      <c r="U23" s="6">
        <f>VALUE(MergeSort!N36)</f>
        <v>150430449.375</v>
      </c>
      <c r="V23" s="6"/>
    </row>
    <row r="24" spans="1:22" x14ac:dyDescent="0.25">
      <c r="B24" s="27"/>
      <c r="C24" s="26"/>
      <c r="R24" s="3">
        <v>10000000</v>
      </c>
      <c r="S24" s="6">
        <f>VALUE(HeapSort!N42)</f>
        <v>1013169565.25</v>
      </c>
      <c r="T24" s="46">
        <f>VALUE(QuickSort!N42)</f>
        <v>858576835.625</v>
      </c>
      <c r="U24" s="6">
        <f>VALUE(MergeSort!N42)</f>
        <v>1555613288.875</v>
      </c>
      <c r="V24" s="6" t="s">
        <v>25</v>
      </c>
    </row>
    <row r="25" spans="1:22" x14ac:dyDescent="0.25">
      <c r="B25" s="4"/>
      <c r="Q25" s="2"/>
      <c r="R25" s="31">
        <v>100000000</v>
      </c>
      <c r="S25" s="6">
        <f>VALUE(HeapSort!N48)</f>
        <v>11412987384.25</v>
      </c>
      <c r="T25" s="46">
        <f>VALUE(QuickSort!N48)</f>
        <v>9469970563.125</v>
      </c>
      <c r="U25" s="6">
        <f>VALUE(MergeSort!N48)</f>
        <v>16801739801.375</v>
      </c>
      <c r="V25" s="6" t="s">
        <v>25</v>
      </c>
    </row>
    <row r="26" spans="1:22" x14ac:dyDescent="0.25">
      <c r="B26" s="4"/>
    </row>
    <row r="27" spans="1:22" ht="15.75" x14ac:dyDescent="0.25">
      <c r="R27" s="49" t="s">
        <v>31</v>
      </c>
      <c r="S27" s="47"/>
      <c r="T27" s="47"/>
      <c r="U27" s="47"/>
    </row>
    <row r="28" spans="1:22" ht="15.75" x14ac:dyDescent="0.25">
      <c r="R28" s="50" t="s">
        <v>32</v>
      </c>
      <c r="S28" s="47"/>
      <c r="T28" s="47"/>
      <c r="U28" s="47"/>
    </row>
    <row r="29" spans="1:22" x14ac:dyDescent="0.25">
      <c r="R29" s="47"/>
      <c r="S29" s="47"/>
      <c r="T29" s="47"/>
      <c r="U29" s="47"/>
    </row>
    <row r="30" spans="1:22" x14ac:dyDescent="0.25">
      <c r="R30" s="47"/>
      <c r="S30" s="47"/>
      <c r="T30" s="47"/>
      <c r="U30" s="47"/>
    </row>
    <row r="49" spans="18:22" ht="18.75" x14ac:dyDescent="0.25">
      <c r="R49" s="53" t="s">
        <v>23</v>
      </c>
      <c r="S49" s="53"/>
      <c r="T49" s="53"/>
      <c r="U49" s="53"/>
      <c r="V49" s="53"/>
    </row>
    <row r="50" spans="18:22" x14ac:dyDescent="0.25">
      <c r="R50" s="51" t="s">
        <v>24</v>
      </c>
      <c r="S50" s="52" t="s">
        <v>18</v>
      </c>
      <c r="T50" s="54" t="s">
        <v>17</v>
      </c>
      <c r="U50" s="51" t="s">
        <v>19</v>
      </c>
      <c r="V50" s="51" t="s">
        <v>20</v>
      </c>
    </row>
    <row r="51" spans="18:22" x14ac:dyDescent="0.25">
      <c r="R51" s="16">
        <v>1</v>
      </c>
      <c r="S51" s="16">
        <v>1</v>
      </c>
      <c r="T51" s="16">
        <v>1</v>
      </c>
      <c r="U51" s="36">
        <v>1</v>
      </c>
      <c r="V51" s="36">
        <v>1</v>
      </c>
    </row>
    <row r="52" spans="18:22" x14ac:dyDescent="0.25">
      <c r="R52" s="3">
        <v>10</v>
      </c>
      <c r="S52" s="16">
        <f>VALUE(HeapSort!N5)</f>
        <v>38</v>
      </c>
      <c r="T52" s="16">
        <f>VALUE(QuickSort!$N5)</f>
        <v>41</v>
      </c>
      <c r="U52" s="16">
        <f>VALUE(MergeSort!$N5)</f>
        <v>87</v>
      </c>
      <c r="V52" s="16">
        <f>VALUE(BubbleSort!$N5)</f>
        <v>45</v>
      </c>
    </row>
    <row r="53" spans="18:22" x14ac:dyDescent="0.25">
      <c r="R53" s="3">
        <v>100</v>
      </c>
      <c r="S53" s="16">
        <f>VALUE(HeapSort!N11)</f>
        <v>956</v>
      </c>
      <c r="T53" s="16">
        <f>VALUE(QuickSort!$N11)</f>
        <v>712</v>
      </c>
      <c r="U53" s="16">
        <f>VALUE(MergeSort!$N11)</f>
        <v>1543</v>
      </c>
      <c r="V53" s="16">
        <f>VALUE(BubbleSort!$N11)</f>
        <v>4950</v>
      </c>
    </row>
    <row r="54" spans="18:22" x14ac:dyDescent="0.25">
      <c r="R54" s="3">
        <v>1000</v>
      </c>
      <c r="S54" s="16">
        <f>VALUE(HeapSort!N17)</f>
        <v>15982</v>
      </c>
      <c r="T54" s="16">
        <f>VALUE(QuickSort!$N17)</f>
        <v>10240</v>
      </c>
      <c r="U54" s="16">
        <f>VALUE(MergeSort!$N17)</f>
        <v>21951</v>
      </c>
      <c r="V54" s="16">
        <f>VALUE(BubbleSort!$N17)</f>
        <v>499500</v>
      </c>
    </row>
    <row r="55" spans="18:22" x14ac:dyDescent="0.25">
      <c r="R55" s="3">
        <v>10000</v>
      </c>
      <c r="S55" s="16">
        <f>VALUE(HeapSort!N23)</f>
        <v>226720</v>
      </c>
      <c r="T55" s="16">
        <f>VALUE(QuickSort!$N23)</f>
        <v>136220</v>
      </c>
      <c r="U55" s="16">
        <f>VALUE(MergeSort!$N23)</f>
        <v>287231</v>
      </c>
      <c r="V55" s="16">
        <f>VALUE(BubbleSort!$N23)</f>
        <v>49995000</v>
      </c>
    </row>
    <row r="56" spans="18:22" x14ac:dyDescent="0.25">
      <c r="R56" s="37">
        <v>100000</v>
      </c>
      <c r="S56" s="38">
        <f>VALUE(HeapSort!N29)</f>
        <v>2926754</v>
      </c>
      <c r="T56" s="38">
        <f>VALUE(QuickSort!$N29)</f>
        <v>1698604</v>
      </c>
      <c r="U56" s="38">
        <f>VALUE(MergeSort!$N29)</f>
        <v>3537855</v>
      </c>
      <c r="V56" s="38">
        <f>VALUE(BubbleSort!$N29)</f>
        <v>4999950000</v>
      </c>
    </row>
    <row r="57" spans="18:22" x14ac:dyDescent="0.25">
      <c r="R57" s="34"/>
      <c r="S57" s="40"/>
      <c r="T57" s="40"/>
      <c r="U57" s="33"/>
      <c r="V57" s="33"/>
    </row>
    <row r="58" spans="18:22" ht="15.75" x14ac:dyDescent="0.25">
      <c r="R58" s="50" t="s">
        <v>33</v>
      </c>
      <c r="T58" s="55"/>
      <c r="U58" s="55"/>
      <c r="V58" s="55"/>
    </row>
    <row r="59" spans="18:22" x14ac:dyDescent="0.25">
      <c r="R59" s="39"/>
      <c r="S59" s="27"/>
      <c r="T59" s="27"/>
      <c r="U59" s="29" t="s">
        <v>25</v>
      </c>
      <c r="V59" s="29" t="s">
        <v>25</v>
      </c>
    </row>
  </sheetData>
  <sheetProtection selectLockedCells="1"/>
  <mergeCells count="2">
    <mergeCell ref="R15:V15"/>
    <mergeCell ref="R49:V4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HeapSort</vt:lpstr>
      <vt:lpstr>QuickSort</vt:lpstr>
      <vt:lpstr>MergeSort</vt:lpstr>
      <vt:lpstr>BubbleSort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Ferreti</dc:creator>
  <cp:lastModifiedBy>Wesley Ferreti</cp:lastModifiedBy>
  <dcterms:created xsi:type="dcterms:W3CDTF">2015-10-29T01:58:29Z</dcterms:created>
  <dcterms:modified xsi:type="dcterms:W3CDTF">2015-11-04T23:59:14Z</dcterms:modified>
</cp:coreProperties>
</file>