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iss\Documents\Code\olivine\olivine\"/>
    </mc:Choice>
  </mc:AlternateContent>
  <bookViews>
    <workbookView xWindow="0" yWindow="0" windowWidth="10488" windowHeight="5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" i="1" l="1"/>
  <c r="R65" i="1"/>
  <c r="Q65" i="1"/>
  <c r="P65" i="1"/>
  <c r="R55" i="1"/>
  <c r="Q55" i="1"/>
  <c r="P55" i="1"/>
  <c r="R45" i="1"/>
  <c r="P45" i="1"/>
  <c r="T52" i="1"/>
  <c r="R52" i="1"/>
  <c r="P52" i="1"/>
  <c r="N52" i="1"/>
  <c r="T72" i="1"/>
  <c r="R72" i="1"/>
  <c r="P72" i="1"/>
  <c r="N72" i="1"/>
  <c r="T62" i="1"/>
  <c r="R62" i="1"/>
  <c r="P62" i="1"/>
  <c r="N62" i="1"/>
  <c r="T42" i="1"/>
  <c r="R42" i="1"/>
  <c r="P42" i="1"/>
  <c r="N42" i="1"/>
  <c r="T32" i="1"/>
  <c r="R32" i="1"/>
  <c r="P32" i="1"/>
  <c r="N32" i="1"/>
  <c r="T22" i="1"/>
  <c r="S22" i="1"/>
  <c r="R22" i="1"/>
  <c r="P22" i="1"/>
  <c r="O22" i="1"/>
  <c r="N22" i="1"/>
  <c r="R35" i="1"/>
  <c r="Q35" i="1"/>
  <c r="P35" i="1"/>
  <c r="T25" i="1"/>
  <c r="R25" i="1"/>
  <c r="Q25" i="1"/>
  <c r="P25" i="1"/>
  <c r="N25" i="1"/>
  <c r="T15" i="1"/>
  <c r="R15" i="1"/>
  <c r="Q15" i="1"/>
  <c r="Q72" i="1" s="1"/>
  <c r="P15" i="1"/>
  <c r="N15" i="1"/>
  <c r="T69" i="1"/>
  <c r="T59" i="1"/>
  <c r="N59" i="1"/>
  <c r="T49" i="1"/>
  <c r="T39" i="1"/>
  <c r="R39" i="1"/>
  <c r="P39" i="1"/>
  <c r="N39" i="1"/>
  <c r="T29" i="1"/>
  <c r="R29" i="1"/>
  <c r="P29" i="1"/>
  <c r="N29" i="1"/>
  <c r="T19" i="1"/>
  <c r="R19" i="1"/>
  <c r="P19" i="1"/>
  <c r="N19" i="1"/>
  <c r="Q32" i="1" l="1"/>
  <c r="Q62" i="1"/>
  <c r="Q52" i="1"/>
  <c r="Q22" i="1"/>
  <c r="Q42" i="1"/>
  <c r="S61" i="1"/>
  <c r="R61" i="1"/>
  <c r="Q61" i="1"/>
  <c r="P61" i="1"/>
  <c r="O61" i="1"/>
  <c r="N61" i="1"/>
  <c r="S38" i="1"/>
  <c r="R38" i="1"/>
  <c r="Q38" i="1"/>
  <c r="P38" i="1"/>
  <c r="O38" i="1"/>
  <c r="N38" i="1"/>
  <c r="S28" i="1"/>
  <c r="R28" i="1"/>
  <c r="Q28" i="1"/>
  <c r="P28" i="1"/>
  <c r="O28" i="1"/>
  <c r="N28" i="1"/>
  <c r="P14" i="1"/>
  <c r="Q14" i="1"/>
  <c r="R14" i="1"/>
  <c r="S14" i="1"/>
  <c r="P17" i="1"/>
  <c r="Q17" i="1"/>
  <c r="R17" i="1"/>
  <c r="S17" i="1"/>
  <c r="P18" i="1"/>
  <c r="Q18" i="1"/>
  <c r="R18" i="1"/>
  <c r="S18" i="1"/>
  <c r="P20" i="1"/>
  <c r="Q20" i="1"/>
  <c r="R20" i="1"/>
  <c r="S20" i="1"/>
  <c r="P21" i="1"/>
  <c r="Q21" i="1"/>
  <c r="R21" i="1"/>
  <c r="S21" i="1"/>
  <c r="N21" i="1"/>
  <c r="N20" i="1"/>
  <c r="N18" i="1"/>
  <c r="N17" i="1"/>
  <c r="N14" i="1"/>
  <c r="O4" i="1"/>
  <c r="P4" i="1"/>
  <c r="Q4" i="1"/>
  <c r="R4" i="1"/>
  <c r="S4" i="1"/>
  <c r="O6" i="1"/>
  <c r="P6" i="1"/>
  <c r="Q6" i="1"/>
  <c r="R6" i="1"/>
  <c r="S6" i="1"/>
  <c r="O7" i="1"/>
  <c r="P7" i="1"/>
  <c r="Q7" i="1"/>
  <c r="R7" i="1"/>
  <c r="S7" i="1"/>
  <c r="O8" i="1"/>
  <c r="P8" i="1"/>
  <c r="Q8" i="1"/>
  <c r="R8" i="1"/>
  <c r="S8" i="1"/>
  <c r="O10" i="1"/>
  <c r="P10" i="1"/>
  <c r="Q10" i="1"/>
  <c r="R10" i="1"/>
  <c r="S10" i="1"/>
  <c r="O11" i="1"/>
  <c r="P11" i="1"/>
  <c r="Q11" i="1"/>
  <c r="R11" i="1"/>
  <c r="S11" i="1"/>
  <c r="N6" i="1"/>
  <c r="N7" i="1"/>
  <c r="N8" i="1"/>
  <c r="N10" i="1"/>
  <c r="N11" i="1"/>
  <c r="N4" i="1"/>
</calcChain>
</file>

<file path=xl/sharedStrings.xml><?xml version="1.0" encoding="utf-8"?>
<sst xmlns="http://schemas.openxmlformats.org/spreadsheetml/2006/main" count="121" uniqueCount="30">
  <si>
    <t>1 hour</t>
  </si>
  <si>
    <t>Dx</t>
  </si>
  <si>
    <t>+/-</t>
  </si>
  <si>
    <t>Dy</t>
  </si>
  <si>
    <t>Dz</t>
  </si>
  <si>
    <t>bulk H</t>
  </si>
  <si>
    <t>7 hours</t>
  </si>
  <si>
    <t>3 hours</t>
  </si>
  <si>
    <t>13 hours</t>
  </si>
  <si>
    <t>19 hours</t>
  </si>
  <si>
    <t>43 hours</t>
  </si>
  <si>
    <t>63 hours</t>
  </si>
  <si>
    <t>None</t>
  </si>
  <si>
    <t>[Ti] = 3525 + 3572</t>
  </si>
  <si>
    <t>[Si] = 3482.8 + 3542 + 3566 + 3600</t>
  </si>
  <si>
    <t>Visual estimate</t>
  </si>
  <si>
    <t>Visual estimate 
(plot of best-fit looks really bad)</t>
  </si>
  <si>
    <t>Came out of a not-totally-crazy least-squares fit</t>
  </si>
  <si>
    <t>Came out of a not-totally-crazy least-squares fit. Data is still very noisy though.</t>
  </si>
  <si>
    <t>Dehydration time</t>
  </si>
  <si>
    <t>peak index (pynams)</t>
  </si>
  <si>
    <t>peak position 
(cm-1)</t>
  </si>
  <si>
    <t>assuming same as bulk H visual estimate</t>
  </si>
  <si>
    <t>Kohlstedt &amp; Mackwell 1998 proton-polaron mech.</t>
  </si>
  <si>
    <t>* bulk H diffusivities too slow at the end</t>
  </si>
  <si>
    <t>low wn. [Si] = 3482.8 + 3542 + 3566</t>
  </si>
  <si>
    <t>Estimated log10 diffusivities (D) at 800 C</t>
  </si>
  <si>
    <t>best-fit log10 diffusivities (D); no fitting constraints; final=0</t>
  </si>
  <si>
    <t>best-fit log10 diffusivities (D); Dy = -12.3; final=0</t>
  </si>
  <si>
    <t>visual estimate; final = 0.45*initial; Padron-Navarta et al. 2014 [Si] too slow at -19.3; [Ti] too slow at -15.3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</si>
</sst>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Border="1"/>
    <xf numFmtId="164" fontId="0" fillId="0" borderId="0" xfId="0" applyNumberFormat="1" applyBorder="1" applyAlignment="1">
      <alignment vertical="top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164" fontId="0" fillId="5" borderId="0" xfId="0" applyNumberFormat="1" applyFill="1" applyBorder="1" applyAlignment="1">
      <alignment horizontal="left"/>
    </xf>
    <xf numFmtId="164" fontId="0" fillId="4" borderId="0" xfId="0" applyNumberFormat="1" applyFill="1" applyBorder="1" applyAlignment="1">
      <alignment horizontal="left" vertical="top"/>
    </xf>
    <xf numFmtId="164" fontId="0" fillId="4" borderId="0" xfId="0" applyNumberFormat="1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64" fontId="0" fillId="0" borderId="4" xfId="0" applyNumberFormat="1" applyFill="1" applyBorder="1"/>
    <xf numFmtId="164" fontId="0" fillId="0" borderId="4" xfId="0" applyNumberFormat="1" applyFill="1" applyBorder="1" applyAlignment="1">
      <alignment vertical="top"/>
    </xf>
    <xf numFmtId="164" fontId="0" fillId="0" borderId="2" xfId="0" applyNumberFormat="1" applyFill="1" applyBorder="1"/>
    <xf numFmtId="0" fontId="0" fillId="0" borderId="4" xfId="0" applyFill="1" applyBorder="1"/>
    <xf numFmtId="164" fontId="0" fillId="4" borderId="4" xfId="0" applyNumberFormat="1" applyFill="1" applyBorder="1"/>
    <xf numFmtId="164" fontId="0" fillId="4" borderId="0" xfId="0" applyNumberFormat="1" applyFill="1" applyBorder="1"/>
    <xf numFmtId="164" fontId="0" fillId="6" borderId="4" xfId="0" applyNumberFormat="1" applyFill="1" applyBorder="1"/>
    <xf numFmtId="164" fontId="0" fillId="6" borderId="0" xfId="0" applyNumberFormat="1" applyFill="1" applyBorder="1"/>
    <xf numFmtId="0" fontId="0" fillId="0" borderId="1" xfId="0" applyFill="1" applyBorder="1"/>
    <xf numFmtId="164" fontId="0" fillId="6" borderId="1" xfId="0" applyNumberForma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quotePrefix="1" applyNumberFormat="1" applyFont="1" applyFill="1" applyBorder="1" applyAlignment="1">
      <alignment horizontal="left"/>
    </xf>
    <xf numFmtId="164" fontId="0" fillId="0" borderId="0" xfId="0" applyNumberFormat="1" applyBorder="1" applyAlignment="1"/>
    <xf numFmtId="164" fontId="0" fillId="4" borderId="4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164" fontId="0" fillId="0" borderId="4" xfId="0" applyNumberFormat="1" applyFill="1" applyBorder="1" applyAlignment="1"/>
    <xf numFmtId="164" fontId="0" fillId="7" borderId="0" xfId="0" applyNumberFormat="1" applyFill="1" applyBorder="1" applyAlignment="1">
      <alignment horizontal="left"/>
    </xf>
    <xf numFmtId="0" fontId="0" fillId="0" borderId="0" xfId="0" applyBorder="1" applyAlignment="1">
      <alignment wrapText="1"/>
    </xf>
    <xf numFmtId="0" fontId="4" fillId="0" borderId="0" xfId="0" applyFont="1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164" fontId="2" fillId="0" borderId="4" xfId="0" applyNumberFormat="1" applyFont="1" applyFill="1" applyBorder="1" applyAlignment="1">
      <alignment horizontal="left"/>
    </xf>
    <xf numFmtId="164" fontId="0" fillId="7" borderId="4" xfId="0" applyNumberFormat="1" applyFill="1" applyBorder="1" applyAlignment="1">
      <alignment horizontal="left"/>
    </xf>
    <xf numFmtId="164" fontId="0" fillId="0" borderId="4" xfId="0" applyNumberFormat="1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4" borderId="4" xfId="0" applyNumberFormat="1" applyFill="1" applyBorder="1" applyAlignment="1">
      <alignment horizontal="left" vertical="top"/>
    </xf>
    <xf numFmtId="164" fontId="0" fillId="0" borderId="2" xfId="0" applyNumberFormat="1" applyFill="1" applyBorder="1" applyAlignment="1">
      <alignment horizontal="left"/>
    </xf>
    <xf numFmtId="164" fontId="0" fillId="5" borderId="4" xfId="0" applyNumberFormat="1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 vertical="top"/>
    </xf>
    <xf numFmtId="164" fontId="2" fillId="0" borderId="7" xfId="0" quotePrefix="1" applyNumberFormat="1" applyFont="1" applyFill="1" applyBorder="1" applyAlignment="1">
      <alignment horizontal="left"/>
    </xf>
    <xf numFmtId="164" fontId="0" fillId="7" borderId="7" xfId="0" applyNumberFormat="1" applyFill="1" applyBorder="1" applyAlignment="1">
      <alignment horizontal="left"/>
    </xf>
    <xf numFmtId="164" fontId="0" fillId="0" borderId="7" xfId="0" applyNumberFormat="1" applyFill="1" applyBorder="1" applyAlignment="1">
      <alignment horizontal="left"/>
    </xf>
    <xf numFmtId="164" fontId="0" fillId="3" borderId="7" xfId="0" applyNumberFormat="1" applyFill="1" applyBorder="1" applyAlignment="1">
      <alignment horizontal="left"/>
    </xf>
    <xf numFmtId="164" fontId="0" fillId="4" borderId="7" xfId="0" applyNumberFormat="1" applyFill="1" applyBorder="1" applyAlignment="1">
      <alignment horizontal="left" vertical="top"/>
    </xf>
    <xf numFmtId="164" fontId="0" fillId="4" borderId="7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 vertical="top"/>
    </xf>
    <xf numFmtId="164" fontId="0" fillId="3" borderId="7" xfId="0" applyNumberFormat="1" applyFill="1" applyBorder="1" applyAlignment="1">
      <alignment horizontal="left" vertical="top"/>
    </xf>
    <xf numFmtId="164" fontId="0" fillId="0" borderId="7" xfId="0" applyNumberFormat="1" applyBorder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6" fillId="0" borderId="0" xfId="0" applyFont="1" applyBorder="1"/>
    <xf numFmtId="164" fontId="6" fillId="0" borderId="4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164" fontId="6" fillId="0" borderId="7" xfId="0" applyNumberFormat="1" applyFont="1" applyFill="1" applyBorder="1" applyAlignment="1">
      <alignment horizontal="left"/>
    </xf>
    <xf numFmtId="164" fontId="0" fillId="0" borderId="4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4" xfId="0" quotePrefix="1" applyFill="1" applyBorder="1" applyAlignment="1">
      <alignment horizontal="left" vertical="center" wrapText="1"/>
    </xf>
    <xf numFmtId="164" fontId="0" fillId="0" borderId="4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164" fontId="0" fillId="0" borderId="4" xfId="0" applyNumberFormat="1" applyFill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7" xfId="0" applyNumberForma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164" fontId="6" fillId="0" borderId="4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164" fontId="6" fillId="0" borderId="7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7" xfId="0" quotePrefix="1" applyFont="1" applyFill="1" applyBorder="1" applyAlignment="1">
      <alignment horizontal="left"/>
    </xf>
    <xf numFmtId="164" fontId="0" fillId="0" borderId="3" xfId="0" applyNumberFormat="1" applyFill="1" applyBorder="1" applyAlignment="1">
      <alignment horizontal="left"/>
    </xf>
    <xf numFmtId="164" fontId="0" fillId="0" borderId="7" xfId="0" applyNumberFormat="1" applyFill="1" applyBorder="1" applyAlignment="1">
      <alignment horizontal="left" vertical="top"/>
    </xf>
    <xf numFmtId="164" fontId="0" fillId="0" borderId="7" xfId="0" applyNumberFormat="1" applyFill="1" applyBorder="1"/>
    <xf numFmtId="0" fontId="0" fillId="0" borderId="7" xfId="0" applyFill="1" applyBorder="1" applyAlignment="1">
      <alignment horizontal="left"/>
    </xf>
    <xf numFmtId="164" fontId="7" fillId="7" borderId="4" xfId="0" applyNumberFormat="1" applyFont="1" applyFill="1" applyBorder="1" applyAlignment="1">
      <alignment horizontal="left"/>
    </xf>
    <xf numFmtId="164" fontId="7" fillId="7" borderId="0" xfId="0" applyNumberFormat="1" applyFont="1" applyFill="1" applyBorder="1" applyAlignment="1">
      <alignment horizontal="left"/>
    </xf>
    <xf numFmtId="164" fontId="7" fillId="7" borderId="7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2"/>
  <sheetViews>
    <sheetView tabSelected="1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N9" sqref="N9"/>
    </sheetView>
  </sheetViews>
  <sheetFormatPr defaultRowHeight="14.4" x14ac:dyDescent="0.3"/>
  <cols>
    <col min="1" max="1" width="15" style="6" bestFit="1" customWidth="1"/>
    <col min="2" max="2" width="19.6640625" style="8" bestFit="1" customWidth="1"/>
    <col min="3" max="3" width="10.109375" style="56" bestFit="1" customWidth="1"/>
    <col min="4" max="4" width="10.6640625" style="56" bestFit="1" customWidth="1"/>
    <col min="5" max="5" width="11.6640625" style="8" bestFit="1" customWidth="1"/>
    <col min="6" max="8" width="9.109375" style="8" bestFit="1" customWidth="1"/>
    <col min="9" max="9" width="9.109375" style="114" bestFit="1" customWidth="1"/>
    <col min="10" max="10" width="10.5546875" style="28" bestFit="1" customWidth="1"/>
    <col min="11" max="11" width="11.5546875" style="2" bestFit="1" customWidth="1"/>
    <col min="12" max="12" width="9" style="2" bestFit="1" customWidth="1"/>
    <col min="13" max="13" width="10.5546875" style="2" bestFit="1" customWidth="1"/>
    <col min="14" max="14" width="8.88671875" style="51"/>
    <col min="15" max="15" width="11.5546875" style="7" bestFit="1" customWidth="1"/>
    <col min="16" max="18" width="8.88671875" style="7"/>
    <col min="19" max="19" width="4.88671875" style="67" customWidth="1"/>
    <col min="20" max="20" width="40.77734375" style="2" bestFit="1" customWidth="1"/>
    <col min="21" max="47" width="8.88671875" style="2"/>
  </cols>
  <sheetData>
    <row r="1" spans="1:47" s="1" customFormat="1" ht="28.8" customHeight="1" x14ac:dyDescent="0.3">
      <c r="A1" s="77" t="s">
        <v>19</v>
      </c>
      <c r="B1" s="77" t="s">
        <v>21</v>
      </c>
      <c r="C1" s="75" t="s">
        <v>20</v>
      </c>
      <c r="D1" s="79" t="s">
        <v>27</v>
      </c>
      <c r="E1" s="80"/>
      <c r="F1" s="80"/>
      <c r="G1" s="80"/>
      <c r="H1" s="80"/>
      <c r="I1" s="81"/>
      <c r="J1" s="79" t="s">
        <v>28</v>
      </c>
      <c r="K1" s="80"/>
      <c r="L1" s="80"/>
      <c r="M1" s="81"/>
      <c r="N1" s="72" t="s">
        <v>26</v>
      </c>
      <c r="O1" s="73"/>
      <c r="P1" s="73"/>
      <c r="Q1" s="73"/>
      <c r="R1" s="73"/>
      <c r="S1" s="74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</row>
    <row r="2" spans="1:47" x14ac:dyDescent="0.3">
      <c r="A2" s="78"/>
      <c r="B2" s="78"/>
      <c r="C2" s="76"/>
      <c r="D2" s="24" t="s">
        <v>1</v>
      </c>
      <c r="E2" s="4" t="s">
        <v>2</v>
      </c>
      <c r="F2" s="3" t="s">
        <v>3</v>
      </c>
      <c r="G2" s="4" t="s">
        <v>2</v>
      </c>
      <c r="H2" s="3" t="s">
        <v>4</v>
      </c>
      <c r="I2" s="110" t="s">
        <v>2</v>
      </c>
      <c r="J2" s="24" t="s">
        <v>1</v>
      </c>
      <c r="K2" s="4" t="s">
        <v>2</v>
      </c>
      <c r="L2" s="3" t="s">
        <v>4</v>
      </c>
      <c r="M2" s="4" t="s">
        <v>2</v>
      </c>
      <c r="N2" s="48" t="s">
        <v>1</v>
      </c>
      <c r="O2" s="36" t="s">
        <v>2</v>
      </c>
      <c r="P2" s="35" t="s">
        <v>3</v>
      </c>
      <c r="Q2" s="36" t="s">
        <v>2</v>
      </c>
      <c r="R2" s="35" t="s">
        <v>4</v>
      </c>
      <c r="S2" s="59" t="s">
        <v>2</v>
      </c>
    </row>
    <row r="3" spans="1:47" s="19" customFormat="1" x14ac:dyDescent="0.3">
      <c r="A3" s="69" t="s">
        <v>0</v>
      </c>
      <c r="B3" s="16" t="s">
        <v>5</v>
      </c>
      <c r="C3" s="57" t="s">
        <v>12</v>
      </c>
      <c r="D3" s="53">
        <v>-5.4130226553499998</v>
      </c>
      <c r="E3" s="17">
        <v>115004556.353</v>
      </c>
      <c r="F3" s="17">
        <v>-12.9999947859</v>
      </c>
      <c r="G3" s="17">
        <v>11.0038841123</v>
      </c>
      <c r="H3" s="17">
        <v>-12.999995442099999</v>
      </c>
      <c r="I3" s="111">
        <v>41.382678351599999</v>
      </c>
      <c r="J3" s="27">
        <v>7162756.1728999997</v>
      </c>
      <c r="K3" s="18">
        <v>0</v>
      </c>
      <c r="L3" s="18">
        <v>-7.1389719438299997</v>
      </c>
      <c r="M3" s="18">
        <v>0</v>
      </c>
      <c r="N3" s="49">
        <v>-10.9</v>
      </c>
      <c r="O3" s="41">
        <v>0.5</v>
      </c>
      <c r="P3" s="41">
        <v>-12.3</v>
      </c>
      <c r="Q3" s="41">
        <v>0</v>
      </c>
      <c r="R3" s="41">
        <v>-11.9</v>
      </c>
      <c r="S3" s="60">
        <v>0.5</v>
      </c>
      <c r="T3" s="43" t="s">
        <v>15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s="2" customFormat="1" x14ac:dyDescent="0.3">
      <c r="A4" s="70"/>
      <c r="B4" s="8">
        <v>3482.8</v>
      </c>
      <c r="C4" s="56">
        <v>0</v>
      </c>
      <c r="D4" s="50">
        <v>36.95025004</v>
      </c>
      <c r="E4" s="5">
        <v>118123274.31200001</v>
      </c>
      <c r="F4" s="5">
        <v>-12.999991056500001</v>
      </c>
      <c r="G4" s="5">
        <v>11.3022897763</v>
      </c>
      <c r="H4" s="5">
        <v>-12.999978881600001</v>
      </c>
      <c r="I4" s="61">
        <v>42.5049026031</v>
      </c>
      <c r="J4" s="25">
        <v>52909918.581799999</v>
      </c>
      <c r="K4" s="14">
        <v>0</v>
      </c>
      <c r="L4" s="14">
        <v>-7.5906595710899998</v>
      </c>
      <c r="M4" s="14">
        <v>0</v>
      </c>
      <c r="N4" s="50">
        <f>N$3</f>
        <v>-10.9</v>
      </c>
      <c r="O4" s="5">
        <f t="shared" ref="O4:S4" si="0">O$3</f>
        <v>0.5</v>
      </c>
      <c r="P4" s="5">
        <f t="shared" si="0"/>
        <v>-12.3</v>
      </c>
      <c r="Q4" s="5">
        <f t="shared" si="0"/>
        <v>0</v>
      </c>
      <c r="R4" s="5">
        <f t="shared" si="0"/>
        <v>-11.9</v>
      </c>
      <c r="S4" s="61">
        <f t="shared" si="0"/>
        <v>0.5</v>
      </c>
      <c r="T4" s="2" t="s">
        <v>22</v>
      </c>
    </row>
    <row r="5" spans="1:47" s="2" customFormat="1" x14ac:dyDescent="0.3">
      <c r="A5" s="70"/>
      <c r="B5" s="8">
        <v>3525</v>
      </c>
      <c r="C5" s="56">
        <v>1</v>
      </c>
      <c r="D5" s="50">
        <v>-6.2058310672500001</v>
      </c>
      <c r="E5" s="5">
        <v>115753235.92200001</v>
      </c>
      <c r="F5" s="5">
        <v>-12.999993222500001</v>
      </c>
      <c r="G5" s="5">
        <v>11.0755193891</v>
      </c>
      <c r="H5" s="5">
        <v>-13.000013111499999</v>
      </c>
      <c r="I5" s="61">
        <v>41.652079554399997</v>
      </c>
      <c r="J5" s="25">
        <v>-6.67350322375</v>
      </c>
      <c r="K5" s="14">
        <v>109230593.814</v>
      </c>
      <c r="L5" s="14">
        <v>-13.000012208899999</v>
      </c>
      <c r="M5" s="14">
        <v>41.0527378106</v>
      </c>
      <c r="N5" s="83">
        <v>-10.8654445113922</v>
      </c>
      <c r="O5" s="84">
        <v>0.5</v>
      </c>
      <c r="P5" s="84">
        <v>-12.3230286149695</v>
      </c>
      <c r="Q5" s="84">
        <v>0</v>
      </c>
      <c r="R5" s="84">
        <v>-11.893284626500099</v>
      </c>
      <c r="S5" s="85">
        <v>0.5</v>
      </c>
      <c r="T5" s="82" t="s">
        <v>23</v>
      </c>
    </row>
    <row r="6" spans="1:47" s="2" customFormat="1" x14ac:dyDescent="0.3">
      <c r="A6" s="70"/>
      <c r="B6" s="8">
        <v>3542</v>
      </c>
      <c r="C6" s="56">
        <v>2</v>
      </c>
      <c r="D6" s="50">
        <v>5168108.0313600004</v>
      </c>
      <c r="E6" s="5">
        <v>0</v>
      </c>
      <c r="F6" s="5">
        <v>-11.1807878799</v>
      </c>
      <c r="G6" s="5">
        <v>0</v>
      </c>
      <c r="H6" s="5">
        <v>66.174170833299996</v>
      </c>
      <c r="I6" s="61">
        <v>0</v>
      </c>
      <c r="J6" s="25">
        <v>3225399.11149</v>
      </c>
      <c r="K6" s="14">
        <v>0</v>
      </c>
      <c r="L6" s="14">
        <v>66.174171669700002</v>
      </c>
      <c r="M6" s="14">
        <v>0</v>
      </c>
      <c r="N6" s="50">
        <f t="shared" ref="N6:S11" si="1">N$3</f>
        <v>-10.9</v>
      </c>
      <c r="O6" s="5">
        <f t="shared" si="1"/>
        <v>0.5</v>
      </c>
      <c r="P6" s="5">
        <f t="shared" si="1"/>
        <v>-12.3</v>
      </c>
      <c r="Q6" s="5">
        <f t="shared" si="1"/>
        <v>0</v>
      </c>
      <c r="R6" s="5">
        <f t="shared" si="1"/>
        <v>-11.9</v>
      </c>
      <c r="S6" s="61">
        <f t="shared" si="1"/>
        <v>0.5</v>
      </c>
      <c r="T6" s="2" t="s">
        <v>22</v>
      </c>
    </row>
    <row r="7" spans="1:47" s="2" customFormat="1" x14ac:dyDescent="0.3">
      <c r="A7" s="70"/>
      <c r="B7" s="8">
        <v>3566</v>
      </c>
      <c r="C7" s="56">
        <v>3</v>
      </c>
      <c r="D7" s="50">
        <v>-129.61873652099999</v>
      </c>
      <c r="E7" s="5">
        <v>0</v>
      </c>
      <c r="F7" s="5">
        <v>-11.5873761563</v>
      </c>
      <c r="G7" s="5">
        <v>0</v>
      </c>
      <c r="H7" s="5">
        <v>-12.220754356600001</v>
      </c>
      <c r="I7" s="61">
        <v>0</v>
      </c>
      <c r="J7" s="25">
        <v>-111.085372482</v>
      </c>
      <c r="K7" s="14">
        <v>107096461.807</v>
      </c>
      <c r="L7" s="14">
        <v>-12.9998635036</v>
      </c>
      <c r="M7" s="14">
        <v>40.250655182400003</v>
      </c>
      <c r="N7" s="50">
        <f t="shared" si="1"/>
        <v>-10.9</v>
      </c>
      <c r="O7" s="5">
        <f t="shared" si="1"/>
        <v>0.5</v>
      </c>
      <c r="P7" s="5">
        <f t="shared" si="1"/>
        <v>-12.3</v>
      </c>
      <c r="Q7" s="5">
        <f t="shared" si="1"/>
        <v>0</v>
      </c>
      <c r="R7" s="5">
        <f t="shared" si="1"/>
        <v>-11.9</v>
      </c>
      <c r="S7" s="61">
        <f t="shared" si="1"/>
        <v>0.5</v>
      </c>
      <c r="T7" s="2" t="s">
        <v>22</v>
      </c>
    </row>
    <row r="8" spans="1:47" s="2" customFormat="1" x14ac:dyDescent="0.3">
      <c r="A8" s="70"/>
      <c r="B8" s="8">
        <v>3572</v>
      </c>
      <c r="C8" s="56">
        <v>4</v>
      </c>
      <c r="D8" s="50">
        <v>6.0428359808899996</v>
      </c>
      <c r="E8" s="5">
        <v>117212379.392</v>
      </c>
      <c r="F8" s="5">
        <v>-12.9999909823</v>
      </c>
      <c r="G8" s="5">
        <v>11.2151333849</v>
      </c>
      <c r="H8" s="5">
        <v>-13.0000036482</v>
      </c>
      <c r="I8" s="61">
        <v>42.177130620200003</v>
      </c>
      <c r="J8" s="25">
        <v>5.6230434322500003</v>
      </c>
      <c r="K8" s="14">
        <v>110607515.215</v>
      </c>
      <c r="L8" s="14">
        <v>-13.0000035678</v>
      </c>
      <c r="M8" s="14">
        <v>41.570233790899998</v>
      </c>
      <c r="N8" s="50">
        <f t="shared" si="1"/>
        <v>-10.9</v>
      </c>
      <c r="O8" s="5">
        <f t="shared" si="1"/>
        <v>0.5</v>
      </c>
      <c r="P8" s="5">
        <f t="shared" si="1"/>
        <v>-12.3</v>
      </c>
      <c r="Q8" s="5">
        <f t="shared" si="1"/>
        <v>0</v>
      </c>
      <c r="R8" s="5">
        <f t="shared" si="1"/>
        <v>-11.9</v>
      </c>
      <c r="S8" s="61">
        <f t="shared" si="1"/>
        <v>0.5</v>
      </c>
      <c r="T8" s="2" t="s">
        <v>22</v>
      </c>
    </row>
    <row r="9" spans="1:47" s="2" customFormat="1" x14ac:dyDescent="0.3">
      <c r="A9" s="70"/>
      <c r="B9" s="8">
        <v>3600</v>
      </c>
      <c r="C9" s="56">
        <v>5</v>
      </c>
      <c r="D9" s="50">
        <v>11684746.750700001</v>
      </c>
      <c r="E9" s="5">
        <v>0</v>
      </c>
      <c r="F9" s="5">
        <v>-14.296984394800001</v>
      </c>
      <c r="G9" s="5">
        <v>0</v>
      </c>
      <c r="H9" s="5">
        <v>-6.9205670036200004</v>
      </c>
      <c r="I9" s="61">
        <v>0</v>
      </c>
      <c r="J9" s="25">
        <v>15016717.9822</v>
      </c>
      <c r="K9" s="14">
        <v>0</v>
      </c>
      <c r="L9" s="14">
        <v>-6.8720399269200003</v>
      </c>
      <c r="M9" s="14">
        <v>0</v>
      </c>
      <c r="N9" s="115">
        <v>-12.7</v>
      </c>
      <c r="O9" s="116">
        <v>2</v>
      </c>
      <c r="P9" s="116">
        <v>-12.7</v>
      </c>
      <c r="Q9" s="116">
        <v>2</v>
      </c>
      <c r="R9" s="116">
        <v>-12.7</v>
      </c>
      <c r="S9" s="117">
        <v>2</v>
      </c>
      <c r="T9" s="43" t="s">
        <v>29</v>
      </c>
    </row>
    <row r="10" spans="1:47" s="2" customFormat="1" x14ac:dyDescent="0.3">
      <c r="A10" s="70"/>
      <c r="B10" s="8" t="s">
        <v>13</v>
      </c>
      <c r="C10" s="56">
        <v>6</v>
      </c>
      <c r="D10" s="50">
        <v>-1.4794242176000001</v>
      </c>
      <c r="E10" s="5">
        <v>116074086.478</v>
      </c>
      <c r="F10" s="5">
        <v>-12.9999928498</v>
      </c>
      <c r="G10" s="5">
        <v>11.106219062699999</v>
      </c>
      <c r="H10" s="5">
        <v>-13.0000107564</v>
      </c>
      <c r="I10" s="61">
        <v>41.767532852899997</v>
      </c>
      <c r="J10" s="25">
        <v>-1.99687788864</v>
      </c>
      <c r="K10" s="14">
        <v>109533364.588</v>
      </c>
      <c r="L10" s="14">
        <v>-13.000010273299999</v>
      </c>
      <c r="M10" s="14">
        <v>41.166529823899999</v>
      </c>
      <c r="N10" s="50">
        <f t="shared" si="1"/>
        <v>-10.9</v>
      </c>
      <c r="O10" s="5">
        <f t="shared" si="1"/>
        <v>0.5</v>
      </c>
      <c r="P10" s="5">
        <f t="shared" si="1"/>
        <v>-12.3</v>
      </c>
      <c r="Q10" s="5">
        <f t="shared" si="1"/>
        <v>0</v>
      </c>
      <c r="R10" s="5">
        <f t="shared" si="1"/>
        <v>-11.9</v>
      </c>
      <c r="S10" s="61">
        <f t="shared" si="1"/>
        <v>0.5</v>
      </c>
      <c r="T10" s="2" t="s">
        <v>22</v>
      </c>
    </row>
    <row r="11" spans="1:47" s="95" customFormat="1" ht="28.8" x14ac:dyDescent="0.3">
      <c r="A11" s="70"/>
      <c r="B11" s="88" t="s">
        <v>14</v>
      </c>
      <c r="C11" s="89">
        <v>7</v>
      </c>
      <c r="D11" s="90">
        <v>-10.6535506747</v>
      </c>
      <c r="E11" s="91">
        <v>115218067.57700001</v>
      </c>
      <c r="F11" s="91">
        <v>-12.9999965392</v>
      </c>
      <c r="G11" s="91">
        <v>11.024313327</v>
      </c>
      <c r="H11" s="91">
        <v>-12.9999802738</v>
      </c>
      <c r="I11" s="94">
        <v>41.459507188700002</v>
      </c>
      <c r="J11" s="92">
        <v>2166995.4167499999</v>
      </c>
      <c r="K11" s="93">
        <v>0</v>
      </c>
      <c r="L11" s="93">
        <v>-7.1690043059999997</v>
      </c>
      <c r="M11" s="93">
        <v>0</v>
      </c>
      <c r="N11" s="90">
        <f t="shared" si="1"/>
        <v>-10.9</v>
      </c>
      <c r="O11" s="91">
        <f t="shared" si="1"/>
        <v>0.5</v>
      </c>
      <c r="P11" s="91">
        <f t="shared" si="1"/>
        <v>-12.3</v>
      </c>
      <c r="Q11" s="91">
        <f t="shared" si="1"/>
        <v>0</v>
      </c>
      <c r="R11" s="91">
        <f t="shared" si="1"/>
        <v>-11.9</v>
      </c>
      <c r="S11" s="94">
        <f t="shared" si="1"/>
        <v>0.5</v>
      </c>
      <c r="T11" s="95" t="s">
        <v>22</v>
      </c>
    </row>
    <row r="12" spans="1:47" s="12" customFormat="1" ht="43.2" customHeight="1" x14ac:dyDescent="0.3">
      <c r="A12" s="71"/>
      <c r="B12" s="10" t="s">
        <v>25</v>
      </c>
      <c r="C12" s="87">
        <v>8</v>
      </c>
      <c r="D12" s="86"/>
      <c r="E12" s="11"/>
      <c r="F12" s="11"/>
      <c r="G12" s="11"/>
      <c r="H12" s="11"/>
      <c r="I12" s="112"/>
      <c r="J12" s="26"/>
      <c r="K12" s="15"/>
      <c r="L12" s="15"/>
      <c r="M12" s="15"/>
      <c r="N12" s="96">
        <v>-10.8654445113922</v>
      </c>
      <c r="O12" s="97">
        <v>0.5</v>
      </c>
      <c r="P12" s="97">
        <v>-12.3230286149695</v>
      </c>
      <c r="Q12" s="97">
        <v>0.5</v>
      </c>
      <c r="R12" s="97">
        <v>-11.893284626500099</v>
      </c>
      <c r="S12" s="98">
        <v>0.5</v>
      </c>
      <c r="T12" s="99" t="s">
        <v>23</v>
      </c>
    </row>
    <row r="13" spans="1:47" s="2" customFormat="1" x14ac:dyDescent="0.3">
      <c r="A13" s="100" t="s">
        <v>7</v>
      </c>
      <c r="B13" s="8" t="s">
        <v>5</v>
      </c>
      <c r="C13" s="56" t="s">
        <v>12</v>
      </c>
      <c r="D13" s="50">
        <v>-77.611100786600005</v>
      </c>
      <c r="E13" s="5">
        <v>0</v>
      </c>
      <c r="F13" s="5">
        <v>-8.8909028488100006</v>
      </c>
      <c r="G13" s="5">
        <v>0</v>
      </c>
      <c r="H13" s="5">
        <v>1.35177349252</v>
      </c>
      <c r="I13" s="61">
        <v>0</v>
      </c>
      <c r="J13" s="25">
        <v>78.878522227100007</v>
      </c>
      <c r="K13" s="14">
        <v>0</v>
      </c>
      <c r="L13" s="14">
        <v>-8.5988159582399994</v>
      </c>
      <c r="M13" s="14">
        <v>0</v>
      </c>
      <c r="N13" s="49">
        <v>-10.9</v>
      </c>
      <c r="O13" s="41">
        <v>0.3</v>
      </c>
      <c r="P13" s="41">
        <v>-12.3</v>
      </c>
      <c r="Q13" s="41">
        <v>0</v>
      </c>
      <c r="R13" s="41">
        <v>-11.9</v>
      </c>
      <c r="S13" s="60">
        <v>0.3</v>
      </c>
      <c r="T13" s="43" t="s">
        <v>15</v>
      </c>
    </row>
    <row r="14" spans="1:47" s="2" customFormat="1" x14ac:dyDescent="0.3">
      <c r="A14" s="101"/>
      <c r="B14" s="8">
        <v>3482.8</v>
      </c>
      <c r="C14" s="56">
        <v>0</v>
      </c>
      <c r="D14" s="50">
        <v>-72.153115431000003</v>
      </c>
      <c r="E14" s="5">
        <v>0</v>
      </c>
      <c r="F14" s="5">
        <v>1.3730430332700001</v>
      </c>
      <c r="G14" s="5">
        <v>0</v>
      </c>
      <c r="H14" s="5">
        <v>-8.7401073550799993</v>
      </c>
      <c r="I14" s="61">
        <v>0</v>
      </c>
      <c r="J14" s="25">
        <v>146.368105149</v>
      </c>
      <c r="K14" s="14">
        <v>0</v>
      </c>
      <c r="L14" s="14">
        <v>-8.7728415860000002</v>
      </c>
      <c r="M14" s="14">
        <v>0</v>
      </c>
      <c r="N14" s="50">
        <f>N$13</f>
        <v>-10.9</v>
      </c>
      <c r="O14" s="5">
        <v>0.5</v>
      </c>
      <c r="P14" s="5">
        <f>P$13</f>
        <v>-12.3</v>
      </c>
      <c r="Q14" s="5">
        <f>Q$13</f>
        <v>0</v>
      </c>
      <c r="R14" s="5">
        <f>R$13</f>
        <v>-11.9</v>
      </c>
      <c r="S14" s="61">
        <f>S$13</f>
        <v>0.3</v>
      </c>
      <c r="T14" s="2" t="s">
        <v>22</v>
      </c>
    </row>
    <row r="15" spans="1:47" s="2" customFormat="1" x14ac:dyDescent="0.3">
      <c r="A15" s="101"/>
      <c r="B15" s="8">
        <v>3525</v>
      </c>
      <c r="C15" s="56">
        <v>1</v>
      </c>
      <c r="D15" s="50">
        <v>-94.723493989600001</v>
      </c>
      <c r="E15" s="5">
        <v>0</v>
      </c>
      <c r="F15" s="5">
        <v>3.6125453306300002</v>
      </c>
      <c r="G15" s="5">
        <v>0</v>
      </c>
      <c r="H15" s="5">
        <v>-8.6136399854400008</v>
      </c>
      <c r="I15" s="61">
        <v>0</v>
      </c>
      <c r="J15" s="25">
        <v>75.640336539800003</v>
      </c>
      <c r="K15" s="14">
        <v>0</v>
      </c>
      <c r="L15" s="14">
        <v>-8.6654387838200009</v>
      </c>
      <c r="M15" s="14">
        <v>0</v>
      </c>
      <c r="N15" s="83">
        <f>N$5</f>
        <v>-10.8654445113922</v>
      </c>
      <c r="O15" s="84">
        <v>0.3</v>
      </c>
      <c r="P15" s="84">
        <f>P$5</f>
        <v>-12.3230286149695</v>
      </c>
      <c r="Q15" s="84">
        <f>Q$5</f>
        <v>0</v>
      </c>
      <c r="R15" s="84">
        <f>R$5</f>
        <v>-11.893284626500099</v>
      </c>
      <c r="S15" s="85">
        <v>0.3</v>
      </c>
      <c r="T15" s="84" t="str">
        <f>T$5</f>
        <v>Kohlstedt &amp; Mackwell 1998 proton-polaron mech.</v>
      </c>
    </row>
    <row r="16" spans="1:47" s="2" customFormat="1" ht="28.8" x14ac:dyDescent="0.3">
      <c r="A16" s="101"/>
      <c r="B16" s="8">
        <v>3542</v>
      </c>
      <c r="C16" s="56">
        <v>2</v>
      </c>
      <c r="D16" s="54">
        <v>-11.877508670799999</v>
      </c>
      <c r="E16" s="5">
        <v>0</v>
      </c>
      <c r="F16" s="20">
        <v>-15.0694470014</v>
      </c>
      <c r="G16" s="5">
        <v>0</v>
      </c>
      <c r="H16" s="20">
        <v>-10.3765796099</v>
      </c>
      <c r="I16" s="61">
        <v>0</v>
      </c>
      <c r="J16" s="25">
        <v>216.99716948099999</v>
      </c>
      <c r="K16" s="14">
        <v>0</v>
      </c>
      <c r="L16" s="14">
        <v>11.699850139400001</v>
      </c>
      <c r="M16" s="14">
        <v>0</v>
      </c>
      <c r="N16" s="39">
        <v>-11.877508670799999</v>
      </c>
      <c r="O16" s="23">
        <v>0</v>
      </c>
      <c r="P16" s="23">
        <v>-15.0694470014</v>
      </c>
      <c r="Q16" s="23">
        <v>0</v>
      </c>
      <c r="R16" s="23">
        <v>-10.3765796099</v>
      </c>
      <c r="S16" s="62">
        <v>0</v>
      </c>
      <c r="T16" s="47" t="s">
        <v>18</v>
      </c>
    </row>
    <row r="17" spans="1:47" s="2" customFormat="1" x14ac:dyDescent="0.3">
      <c r="A17" s="101"/>
      <c r="B17" s="8">
        <v>3566</v>
      </c>
      <c r="C17" s="56">
        <v>3</v>
      </c>
      <c r="D17" s="50">
        <v>-75.600529600599998</v>
      </c>
      <c r="E17" s="5">
        <v>0</v>
      </c>
      <c r="F17" s="5">
        <v>12.7893076395</v>
      </c>
      <c r="G17" s="5">
        <v>0</v>
      </c>
      <c r="H17" s="5">
        <v>-8.5980120551799999</v>
      </c>
      <c r="I17" s="61">
        <v>0</v>
      </c>
      <c r="J17" s="25">
        <v>104.42814350099999</v>
      </c>
      <c r="K17" s="14">
        <v>0</v>
      </c>
      <c r="L17" s="14">
        <v>-8.6849147599399998</v>
      </c>
      <c r="M17" s="14">
        <v>0</v>
      </c>
      <c r="N17" s="50">
        <f>N$13</f>
        <v>-10.9</v>
      </c>
      <c r="O17" s="5">
        <v>0.5</v>
      </c>
      <c r="P17" s="5">
        <f>P$13</f>
        <v>-12.3</v>
      </c>
      <c r="Q17" s="5">
        <f>Q$13</f>
        <v>0</v>
      </c>
      <c r="R17" s="5">
        <f>R$13</f>
        <v>-11.9</v>
      </c>
      <c r="S17" s="61">
        <f>S$13</f>
        <v>0.3</v>
      </c>
      <c r="T17" s="2" t="s">
        <v>22</v>
      </c>
    </row>
    <row r="18" spans="1:47" s="2" customFormat="1" x14ac:dyDescent="0.3">
      <c r="A18" s="101"/>
      <c r="B18" s="8">
        <v>3572</v>
      </c>
      <c r="C18" s="56">
        <v>4</v>
      </c>
      <c r="D18" s="50">
        <v>-15.809262846099999</v>
      </c>
      <c r="E18" s="5">
        <v>0</v>
      </c>
      <c r="F18" s="5">
        <v>-9.0415564546299994</v>
      </c>
      <c r="G18" s="5">
        <v>0</v>
      </c>
      <c r="H18" s="5">
        <v>18.551757440399999</v>
      </c>
      <c r="I18" s="61">
        <v>0</v>
      </c>
      <c r="J18" s="25">
        <v>128.75060798199999</v>
      </c>
      <c r="K18" s="14">
        <v>0</v>
      </c>
      <c r="L18" s="14">
        <v>-8.65820214777</v>
      </c>
      <c r="M18" s="14">
        <v>0</v>
      </c>
      <c r="N18" s="50">
        <f>N$13</f>
        <v>-10.9</v>
      </c>
      <c r="O18" s="5">
        <v>0.5</v>
      </c>
      <c r="P18" s="5">
        <f>P$13</f>
        <v>-12.3</v>
      </c>
      <c r="Q18" s="5">
        <f>Q$13</f>
        <v>0</v>
      </c>
      <c r="R18" s="5">
        <f>R$13</f>
        <v>-11.9</v>
      </c>
      <c r="S18" s="61">
        <f>S$13</f>
        <v>0.3</v>
      </c>
      <c r="T18" s="2" t="s">
        <v>22</v>
      </c>
    </row>
    <row r="19" spans="1:47" s="2" customFormat="1" x14ac:dyDescent="0.3">
      <c r="A19" s="101"/>
      <c r="B19" s="8">
        <v>3600</v>
      </c>
      <c r="C19" s="56">
        <v>5</v>
      </c>
      <c r="D19" s="50">
        <v>-26.091200022599999</v>
      </c>
      <c r="E19" s="5">
        <v>0</v>
      </c>
      <c r="F19" s="5">
        <v>-14.3941451068</v>
      </c>
      <c r="G19" s="5">
        <v>0</v>
      </c>
      <c r="H19" s="5">
        <v>-12.514749672000001</v>
      </c>
      <c r="I19" s="61">
        <v>0</v>
      </c>
      <c r="J19" s="25">
        <v>-26.5286544119</v>
      </c>
      <c r="K19" s="14">
        <v>0</v>
      </c>
      <c r="L19" s="14">
        <v>-12.53951713</v>
      </c>
      <c r="M19" s="14">
        <v>0</v>
      </c>
      <c r="N19" s="115">
        <f>N$9</f>
        <v>-12.7</v>
      </c>
      <c r="O19" s="116">
        <v>1.5</v>
      </c>
      <c r="P19" s="116">
        <f>P$9</f>
        <v>-12.7</v>
      </c>
      <c r="Q19" s="116">
        <v>1.5</v>
      </c>
      <c r="R19" s="116">
        <f>R$9</f>
        <v>-12.7</v>
      </c>
      <c r="S19" s="117">
        <v>1.5</v>
      </c>
      <c r="T19" s="118" t="str">
        <f>T$9</f>
        <v>visual estimate; final = 0.45*initial; Padron-Navarta et al. 2014 [Si] too slow at -19.3; [Ti] too slow at -15.3</v>
      </c>
    </row>
    <row r="20" spans="1:47" s="2" customFormat="1" x14ac:dyDescent="0.3">
      <c r="A20" s="101"/>
      <c r="B20" s="8" t="s">
        <v>13</v>
      </c>
      <c r="C20" s="56">
        <v>6</v>
      </c>
      <c r="D20" s="50">
        <v>-73.772764130300004</v>
      </c>
      <c r="E20" s="5">
        <v>0</v>
      </c>
      <c r="F20" s="5">
        <v>-8.9598475817400001</v>
      </c>
      <c r="G20" s="5">
        <v>0</v>
      </c>
      <c r="H20" s="5">
        <v>12.253901003399999</v>
      </c>
      <c r="I20" s="61">
        <v>0</v>
      </c>
      <c r="J20" s="25">
        <v>84.708284904099997</v>
      </c>
      <c r="K20" s="14">
        <v>0</v>
      </c>
      <c r="L20" s="14">
        <v>-8.6471174509500006</v>
      </c>
      <c r="M20" s="14">
        <v>0</v>
      </c>
      <c r="N20" s="50">
        <f>N$13</f>
        <v>-10.9</v>
      </c>
      <c r="O20" s="5">
        <v>0.5</v>
      </c>
      <c r="P20" s="5">
        <f>P$13</f>
        <v>-12.3</v>
      </c>
      <c r="Q20" s="5">
        <f>Q$13</f>
        <v>0</v>
      </c>
      <c r="R20" s="5">
        <f>R$13</f>
        <v>-11.9</v>
      </c>
      <c r="S20" s="61">
        <f>S$13</f>
        <v>0.3</v>
      </c>
      <c r="T20" s="2" t="s">
        <v>22</v>
      </c>
    </row>
    <row r="21" spans="1:47" s="12" customFormat="1" ht="28.8" x14ac:dyDescent="0.3">
      <c r="A21" s="101"/>
      <c r="B21" s="10" t="s">
        <v>14</v>
      </c>
      <c r="C21" s="89">
        <v>7</v>
      </c>
      <c r="D21" s="86">
        <v>-83.692913713400003</v>
      </c>
      <c r="E21" s="11">
        <v>0</v>
      </c>
      <c r="F21" s="11">
        <v>13.432265165900001</v>
      </c>
      <c r="G21" s="11">
        <v>0</v>
      </c>
      <c r="H21" s="11">
        <v>-8.5009886395300001</v>
      </c>
      <c r="I21" s="112">
        <v>0</v>
      </c>
      <c r="J21" s="26">
        <v>71.722868673500003</v>
      </c>
      <c r="K21" s="15">
        <v>0</v>
      </c>
      <c r="L21" s="15">
        <v>-8.5501307222099996</v>
      </c>
      <c r="M21" s="15">
        <v>0</v>
      </c>
      <c r="N21" s="50">
        <f>N$13</f>
        <v>-10.9</v>
      </c>
      <c r="O21" s="5">
        <v>0.5</v>
      </c>
      <c r="P21" s="5">
        <f>P$13</f>
        <v>-12.3</v>
      </c>
      <c r="Q21" s="5">
        <f>Q$13</f>
        <v>0</v>
      </c>
      <c r="R21" s="5">
        <f>R$13</f>
        <v>-11.9</v>
      </c>
      <c r="S21" s="61">
        <f>S$13</f>
        <v>0.3</v>
      </c>
      <c r="T21" s="2" t="s">
        <v>22</v>
      </c>
    </row>
    <row r="22" spans="1:47" s="12" customFormat="1" ht="43.2" customHeight="1" x14ac:dyDescent="0.3">
      <c r="A22" s="101"/>
      <c r="B22" s="10" t="s">
        <v>25</v>
      </c>
      <c r="C22" s="87">
        <v>8</v>
      </c>
      <c r="D22" s="86"/>
      <c r="E22" s="11"/>
      <c r="F22" s="11"/>
      <c r="G22" s="11"/>
      <c r="H22" s="11"/>
      <c r="I22" s="112"/>
      <c r="J22" s="26"/>
      <c r="K22" s="15"/>
      <c r="L22" s="15"/>
      <c r="M22" s="15"/>
      <c r="N22" s="96">
        <f>N$15</f>
        <v>-10.8654445113922</v>
      </c>
      <c r="O22" s="97">
        <f>O$15</f>
        <v>0.3</v>
      </c>
      <c r="P22" s="97">
        <f>P$15</f>
        <v>-12.3230286149695</v>
      </c>
      <c r="Q22" s="97">
        <f>Q$15</f>
        <v>0</v>
      </c>
      <c r="R22" s="97">
        <f>R$15</f>
        <v>-11.893284626500099</v>
      </c>
      <c r="S22" s="98">
        <f>S$15</f>
        <v>0.3</v>
      </c>
      <c r="T22" s="97" t="str">
        <f>T$15</f>
        <v>Kohlstedt &amp; Mackwell 1998 proton-polaron mech.</v>
      </c>
    </row>
    <row r="23" spans="1:47" s="9" customFormat="1" ht="28.8" x14ac:dyDescent="0.3">
      <c r="A23" s="68" t="s">
        <v>6</v>
      </c>
      <c r="B23" s="8" t="s">
        <v>5</v>
      </c>
      <c r="C23" s="56" t="s">
        <v>12</v>
      </c>
      <c r="D23" s="38">
        <v>-12.817590489700001</v>
      </c>
      <c r="E23" s="5">
        <v>3.11239238356</v>
      </c>
      <c r="F23" s="22">
        <v>-12.953098776299999</v>
      </c>
      <c r="G23" s="5">
        <v>2.8263304163299998</v>
      </c>
      <c r="H23" s="22">
        <v>-10.619321772299999</v>
      </c>
      <c r="I23" s="61">
        <v>0.18146824512500001</v>
      </c>
      <c r="J23" s="40">
        <v>1.0723965560299999</v>
      </c>
      <c r="K23" s="37">
        <v>125059.421671</v>
      </c>
      <c r="L23" s="37">
        <v>-9.4488989969099997</v>
      </c>
      <c r="M23" s="37">
        <v>0.95551854888599996</v>
      </c>
      <c r="N23" s="49">
        <v>-10.9</v>
      </c>
      <c r="O23" s="41">
        <v>0.2</v>
      </c>
      <c r="P23" s="41">
        <v>-12.3</v>
      </c>
      <c r="Q23" s="41">
        <v>0</v>
      </c>
      <c r="R23" s="41">
        <v>-11.9</v>
      </c>
      <c r="S23" s="60">
        <v>0.2</v>
      </c>
      <c r="T23" s="45" t="s">
        <v>16</v>
      </c>
    </row>
    <row r="24" spans="1:47" s="13" customFormat="1" x14ac:dyDescent="0.3">
      <c r="A24" s="68"/>
      <c r="B24" s="8">
        <v>3482.8</v>
      </c>
      <c r="C24" s="56">
        <v>0</v>
      </c>
      <c r="D24" s="52">
        <v>-12.790733875000001</v>
      </c>
      <c r="E24" s="11">
        <v>3.37142146987</v>
      </c>
      <c r="F24" s="21">
        <v>-11.2394019794</v>
      </c>
      <c r="G24" s="11">
        <v>0.28058126891700003</v>
      </c>
      <c r="H24" s="21">
        <v>-13.002004253699999</v>
      </c>
      <c r="I24" s="112">
        <v>6.9493479685799997</v>
      </c>
      <c r="J24" s="26">
        <v>1.7123199178999999</v>
      </c>
      <c r="K24" s="15">
        <v>730512.45124600001</v>
      </c>
      <c r="L24" s="15">
        <v>-9.3341222751600004</v>
      </c>
      <c r="M24" s="15">
        <v>2.0498420185300001</v>
      </c>
      <c r="N24" s="52">
        <v>-12.790733875000001</v>
      </c>
      <c r="O24" s="21">
        <v>3.37142146987</v>
      </c>
      <c r="P24" s="21">
        <v>-11.2394019794</v>
      </c>
      <c r="Q24" s="21">
        <v>0.28058126891700003</v>
      </c>
      <c r="R24" s="21">
        <v>-13.002004253699999</v>
      </c>
      <c r="S24" s="63">
        <v>6.9493479685799997</v>
      </c>
      <c r="T24" s="44" t="s">
        <v>17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 x14ac:dyDescent="0.3">
      <c r="A25" s="68"/>
      <c r="B25" s="8">
        <v>3525</v>
      </c>
      <c r="C25" s="56">
        <v>1</v>
      </c>
      <c r="D25" s="50">
        <v>-5.3303661674600002</v>
      </c>
      <c r="E25" s="5">
        <v>199.096681864</v>
      </c>
      <c r="F25" s="5">
        <v>-13.314419336</v>
      </c>
      <c r="G25" s="5">
        <v>5.5961598098699996</v>
      </c>
      <c r="H25" s="5">
        <v>-9.5976884196699999</v>
      </c>
      <c r="I25" s="61">
        <v>0.498977308492</v>
      </c>
      <c r="J25" s="25">
        <v>1.64918489604</v>
      </c>
      <c r="K25" s="14">
        <v>322745.876881</v>
      </c>
      <c r="L25" s="14">
        <v>-9.5894200867000006</v>
      </c>
      <c r="M25" s="14">
        <v>0.52816545286500005</v>
      </c>
      <c r="N25" s="83">
        <f>N$5</f>
        <v>-10.8654445113922</v>
      </c>
      <c r="O25" s="84">
        <v>0.2</v>
      </c>
      <c r="P25" s="84">
        <f>P$5</f>
        <v>-12.3230286149695</v>
      </c>
      <c r="Q25" s="84">
        <f>Q$5</f>
        <v>0</v>
      </c>
      <c r="R25" s="84">
        <f>R$5</f>
        <v>-11.893284626500099</v>
      </c>
      <c r="S25" s="85">
        <v>0.2</v>
      </c>
      <c r="T25" s="84" t="str">
        <f>T$5</f>
        <v>Kohlstedt &amp; Mackwell 1998 proton-polaron mech.</v>
      </c>
    </row>
    <row r="26" spans="1:47" x14ac:dyDescent="0.3">
      <c r="A26" s="68"/>
      <c r="B26" s="8">
        <v>3542</v>
      </c>
      <c r="C26" s="56">
        <v>2</v>
      </c>
      <c r="D26" s="38">
        <v>-10.808136594700001</v>
      </c>
      <c r="E26" s="5">
        <v>1.0731302905</v>
      </c>
      <c r="F26" s="22">
        <v>-10.8750540123</v>
      </c>
      <c r="G26" s="5">
        <v>0.94119294618799998</v>
      </c>
      <c r="H26" s="22">
        <v>-13.0693835349</v>
      </c>
      <c r="I26" s="61">
        <v>12.9936654349</v>
      </c>
      <c r="J26" s="25">
        <v>-10.664846383900001</v>
      </c>
      <c r="K26" s="14">
        <v>0.51099067809900001</v>
      </c>
      <c r="L26" s="14">
        <v>-10.5536266114</v>
      </c>
      <c r="M26" s="14">
        <v>0.69114480040199999</v>
      </c>
      <c r="N26" s="38">
        <v>-10.808136594700001</v>
      </c>
      <c r="O26" s="22">
        <v>1.0731302905</v>
      </c>
      <c r="P26" s="22">
        <v>-10.8750540123</v>
      </c>
      <c r="Q26" s="22">
        <v>0.94119294618799998</v>
      </c>
      <c r="R26" s="22">
        <v>-13.0693835349</v>
      </c>
      <c r="S26" s="64">
        <v>12.9936654349</v>
      </c>
      <c r="T26" s="44" t="s">
        <v>17</v>
      </c>
    </row>
    <row r="27" spans="1:47" x14ac:dyDescent="0.3">
      <c r="A27" s="68"/>
      <c r="B27" s="8">
        <v>3566</v>
      </c>
      <c r="C27" s="56">
        <v>3</v>
      </c>
      <c r="D27" s="38">
        <v>-16.497175855799998</v>
      </c>
      <c r="E27" s="5">
        <v>0</v>
      </c>
      <c r="F27" s="22">
        <v>-11.056616271899999</v>
      </c>
      <c r="G27" s="5">
        <v>0</v>
      </c>
      <c r="H27" s="22">
        <v>-17.968097605899999</v>
      </c>
      <c r="I27" s="61">
        <v>0</v>
      </c>
      <c r="J27" s="25">
        <v>2.6129068336299999</v>
      </c>
      <c r="K27" s="14">
        <v>707118.19105400005</v>
      </c>
      <c r="L27" s="14">
        <v>-9.49199782062</v>
      </c>
      <c r="M27" s="14">
        <v>1.03609997027</v>
      </c>
      <c r="N27" s="38">
        <v>-16.497175855799998</v>
      </c>
      <c r="O27" s="22">
        <v>0</v>
      </c>
      <c r="P27" s="22">
        <v>-11.056616271899999</v>
      </c>
      <c r="Q27" s="22">
        <v>0</v>
      </c>
      <c r="R27" s="22">
        <v>-17.968097605899999</v>
      </c>
      <c r="S27" s="64">
        <v>0</v>
      </c>
      <c r="T27" s="44" t="s">
        <v>17</v>
      </c>
    </row>
    <row r="28" spans="1:47" x14ac:dyDescent="0.3">
      <c r="A28" s="68"/>
      <c r="B28" s="8">
        <v>3572</v>
      </c>
      <c r="C28" s="56">
        <v>4</v>
      </c>
      <c r="D28" s="50">
        <v>-9.7452458024500004</v>
      </c>
      <c r="E28" s="5">
        <v>0</v>
      </c>
      <c r="F28" s="5">
        <v>-15.981147569599999</v>
      </c>
      <c r="G28" s="5">
        <v>0</v>
      </c>
      <c r="H28" s="5">
        <v>27.430257400599999</v>
      </c>
      <c r="I28" s="61">
        <v>0</v>
      </c>
      <c r="J28" s="25">
        <v>-9.7177690714599994</v>
      </c>
      <c r="K28" s="14">
        <v>0.67306430394500005</v>
      </c>
      <c r="L28" s="14">
        <v>7.4357537175499999</v>
      </c>
      <c r="M28" s="14">
        <v>15354267.7073</v>
      </c>
      <c r="N28" s="50">
        <f>N$23</f>
        <v>-10.9</v>
      </c>
      <c r="O28" s="5">
        <f t="shared" ref="O28:S28" si="2">O$23</f>
        <v>0.2</v>
      </c>
      <c r="P28" s="5">
        <f t="shared" si="2"/>
        <v>-12.3</v>
      </c>
      <c r="Q28" s="5">
        <f t="shared" si="2"/>
        <v>0</v>
      </c>
      <c r="R28" s="5">
        <f t="shared" si="2"/>
        <v>-11.9</v>
      </c>
      <c r="S28" s="61">
        <f t="shared" si="2"/>
        <v>0.2</v>
      </c>
      <c r="T28" s="2" t="s">
        <v>22</v>
      </c>
    </row>
    <row r="29" spans="1:47" x14ac:dyDescent="0.3">
      <c r="A29" s="68"/>
      <c r="B29" s="8">
        <v>3600</v>
      </c>
      <c r="C29" s="56">
        <v>5</v>
      </c>
      <c r="D29" s="38">
        <v>-16.406133234799999</v>
      </c>
      <c r="E29" s="5">
        <v>0</v>
      </c>
      <c r="F29" s="22">
        <v>-13.5921667246</v>
      </c>
      <c r="G29" s="5">
        <v>0</v>
      </c>
      <c r="H29" s="22">
        <v>-12.5335613999</v>
      </c>
      <c r="I29" s="61">
        <v>0</v>
      </c>
      <c r="J29" s="25">
        <v>-14.201917464999999</v>
      </c>
      <c r="K29" s="14">
        <v>0</v>
      </c>
      <c r="L29" s="14">
        <v>-12.6052375071</v>
      </c>
      <c r="M29" s="14">
        <v>0</v>
      </c>
      <c r="N29" s="115">
        <f>N$9</f>
        <v>-12.7</v>
      </c>
      <c r="O29" s="116">
        <v>1</v>
      </c>
      <c r="P29" s="116">
        <f>P$9</f>
        <v>-12.7</v>
      </c>
      <c r="Q29" s="116">
        <v>1</v>
      </c>
      <c r="R29" s="116">
        <f>R$9</f>
        <v>-12.7</v>
      </c>
      <c r="S29" s="117">
        <v>1.5</v>
      </c>
      <c r="T29" s="118" t="str">
        <f>T$9</f>
        <v>visual estimate; final = 0.45*initial; Padron-Navarta et al. 2014 [Si] too slow at -19.3; [Ti] too slow at -15.3</v>
      </c>
    </row>
    <row r="30" spans="1:47" x14ac:dyDescent="0.3">
      <c r="A30" s="68"/>
      <c r="B30" s="8" t="s">
        <v>13</v>
      </c>
      <c r="C30" s="56">
        <v>6</v>
      </c>
      <c r="D30" s="50">
        <v>-9.7859681218199999</v>
      </c>
      <c r="E30" s="5">
        <v>0.51516035633400004</v>
      </c>
      <c r="F30" s="5">
        <v>-13.3691608526</v>
      </c>
      <c r="G30" s="5">
        <v>6.2461541660200002</v>
      </c>
      <c r="H30" s="5">
        <v>-4.8046257324499999</v>
      </c>
      <c r="I30" s="61">
        <v>283.311608514</v>
      </c>
      <c r="J30" s="29">
        <v>-12.937439214599999</v>
      </c>
      <c r="K30" s="14">
        <v>5.3300388720900003</v>
      </c>
      <c r="L30" s="30">
        <v>-10.541014604300001</v>
      </c>
      <c r="M30" s="14">
        <v>0.10675505286799999</v>
      </c>
      <c r="N30" s="38">
        <v>-12.937439214599999</v>
      </c>
      <c r="O30" s="22">
        <v>5.3300388720900003</v>
      </c>
      <c r="P30" s="22">
        <v>-12.3230286149695</v>
      </c>
      <c r="Q30" s="22"/>
      <c r="R30" s="22">
        <v>-10.541014604300001</v>
      </c>
      <c r="S30" s="64">
        <v>0.10675505286799999</v>
      </c>
      <c r="T30" s="44" t="s">
        <v>17</v>
      </c>
    </row>
    <row r="31" spans="1:47" s="13" customFormat="1" ht="28.8" x14ac:dyDescent="0.3">
      <c r="A31" s="68"/>
      <c r="B31" s="10" t="s">
        <v>14</v>
      </c>
      <c r="C31" s="89">
        <v>7</v>
      </c>
      <c r="D31" s="52">
        <v>-14.0577811476</v>
      </c>
      <c r="E31" s="11">
        <v>0</v>
      </c>
      <c r="F31" s="21">
        <v>-11.1864946655</v>
      </c>
      <c r="G31" s="11">
        <v>0</v>
      </c>
      <c r="H31" s="21">
        <v>-15.8746633827</v>
      </c>
      <c r="I31" s="112">
        <v>0</v>
      </c>
      <c r="J31" s="26">
        <v>1.5060665469300001</v>
      </c>
      <c r="K31" s="15">
        <v>19928042.9452</v>
      </c>
      <c r="L31" s="15">
        <v>-9.3401955913000005</v>
      </c>
      <c r="M31" s="15">
        <v>0.81056353395900005</v>
      </c>
      <c r="N31" s="52">
        <v>-14.0577811476</v>
      </c>
      <c r="O31" s="21">
        <v>0</v>
      </c>
      <c r="P31" s="21">
        <v>-11.1864946655</v>
      </c>
      <c r="Q31" s="21">
        <v>0</v>
      </c>
      <c r="R31" s="21">
        <v>-15.8746633827</v>
      </c>
      <c r="S31" s="63"/>
      <c r="T31" s="44" t="s">
        <v>17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 s="12" customFormat="1" ht="43.2" customHeight="1" x14ac:dyDescent="0.3">
      <c r="A32" s="102"/>
      <c r="B32" s="10" t="s">
        <v>25</v>
      </c>
      <c r="C32" s="87">
        <v>8</v>
      </c>
      <c r="D32" s="86"/>
      <c r="E32" s="11"/>
      <c r="F32" s="11"/>
      <c r="G32" s="11"/>
      <c r="H32" s="11"/>
      <c r="I32" s="112"/>
      <c r="J32" s="26"/>
      <c r="K32" s="15"/>
      <c r="L32" s="15"/>
      <c r="M32" s="15"/>
      <c r="N32" s="96">
        <f>N$15</f>
        <v>-10.8654445113922</v>
      </c>
      <c r="O32" s="97">
        <v>0.2</v>
      </c>
      <c r="P32" s="97">
        <f>P$15</f>
        <v>-12.3230286149695</v>
      </c>
      <c r="Q32" s="97">
        <f>Q$15</f>
        <v>0</v>
      </c>
      <c r="R32" s="97">
        <f>R$15</f>
        <v>-11.893284626500099</v>
      </c>
      <c r="S32" s="98">
        <v>0.2</v>
      </c>
      <c r="T32" s="97" t="str">
        <f>T$15</f>
        <v>Kohlstedt &amp; Mackwell 1998 proton-polaron mech.</v>
      </c>
    </row>
    <row r="33" spans="1:47" s="19" customFormat="1" ht="28.8" x14ac:dyDescent="0.3">
      <c r="A33" s="103" t="s">
        <v>8</v>
      </c>
      <c r="B33" s="33" t="s">
        <v>5</v>
      </c>
      <c r="C33" s="57" t="s">
        <v>12</v>
      </c>
      <c r="D33" s="55">
        <v>-17.224451515399998</v>
      </c>
      <c r="E33" s="17">
        <v>0</v>
      </c>
      <c r="F33" s="34">
        <v>-11.195662476000001</v>
      </c>
      <c r="G33" s="17">
        <v>0</v>
      </c>
      <c r="H33" s="34">
        <v>-13.000816953499999</v>
      </c>
      <c r="I33" s="111">
        <v>0</v>
      </c>
      <c r="J33" s="27">
        <v>-11.1949203066</v>
      </c>
      <c r="K33" s="18">
        <v>2.0119578031400001</v>
      </c>
      <c r="L33" s="18">
        <v>-11.046154678300001</v>
      </c>
      <c r="M33" s="18">
        <v>2.4056236556799999</v>
      </c>
      <c r="N33" s="49">
        <v>-11.05</v>
      </c>
      <c r="O33" s="41">
        <v>0.1</v>
      </c>
      <c r="P33" s="41">
        <v>-12.3</v>
      </c>
      <c r="Q33" s="41">
        <v>0</v>
      </c>
      <c r="R33" s="41">
        <v>-11.85</v>
      </c>
      <c r="S33" s="60">
        <v>0.1</v>
      </c>
      <c r="T33" s="45" t="s">
        <v>16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s="2" customFormat="1" x14ac:dyDescent="0.3">
      <c r="A34" s="104"/>
      <c r="B34" s="8">
        <v>3482.8</v>
      </c>
      <c r="C34" s="56">
        <v>0</v>
      </c>
      <c r="D34" s="50">
        <v>-14.5716252842</v>
      </c>
      <c r="E34" s="5">
        <v>0</v>
      </c>
      <c r="F34" s="5">
        <v>-10.464243052500001</v>
      </c>
      <c r="G34" s="5">
        <v>0</v>
      </c>
      <c r="H34" s="5">
        <v>15.7741236562</v>
      </c>
      <c r="I34" s="61">
        <v>0</v>
      </c>
      <c r="J34" s="31">
        <v>-10.1444721268</v>
      </c>
      <c r="K34" s="14">
        <v>0.49554167810299998</v>
      </c>
      <c r="L34" s="32">
        <v>-9.5846001089499993</v>
      </c>
      <c r="M34" s="14">
        <v>1.0477231875899999</v>
      </c>
      <c r="N34" s="39">
        <v>-10.1444721268</v>
      </c>
      <c r="O34" s="23">
        <v>0.49554167810299998</v>
      </c>
      <c r="P34" s="23">
        <v>-12.3230286149695</v>
      </c>
      <c r="Q34" s="23"/>
      <c r="R34" s="23">
        <v>-9.5846001089499993</v>
      </c>
      <c r="S34" s="62">
        <v>1.0477231875899999</v>
      </c>
      <c r="T34" s="46" t="s">
        <v>17</v>
      </c>
    </row>
    <row r="35" spans="1:47" s="2" customFormat="1" x14ac:dyDescent="0.3">
      <c r="A35" s="104"/>
      <c r="B35" s="8">
        <v>3525</v>
      </c>
      <c r="C35" s="56">
        <v>1</v>
      </c>
      <c r="D35" s="50">
        <v>-5.61219183492</v>
      </c>
      <c r="E35" s="5">
        <v>130.29975325999999</v>
      </c>
      <c r="F35" s="5">
        <v>-13.468779253299999</v>
      </c>
      <c r="G35" s="5">
        <v>3.2933259267400001</v>
      </c>
      <c r="H35" s="5">
        <v>-9.9934370989599994</v>
      </c>
      <c r="I35" s="61">
        <v>0.2355164776</v>
      </c>
      <c r="J35" s="25">
        <v>1.40911841171</v>
      </c>
      <c r="K35" s="14">
        <v>162693.02741499999</v>
      </c>
      <c r="L35" s="14">
        <v>-9.9798511148099998</v>
      </c>
      <c r="M35" s="14">
        <v>1.0477231875899999</v>
      </c>
      <c r="N35" s="115">
        <v>-11</v>
      </c>
      <c r="O35" s="116">
        <v>0.1</v>
      </c>
      <c r="P35" s="116">
        <f>P$5</f>
        <v>-12.3230286149695</v>
      </c>
      <c r="Q35" s="116">
        <f>Q$5</f>
        <v>0</v>
      </c>
      <c r="R35" s="116">
        <f>R$5</f>
        <v>-11.893284626500099</v>
      </c>
      <c r="S35" s="117">
        <v>0.1</v>
      </c>
      <c r="T35" s="45" t="s">
        <v>15</v>
      </c>
    </row>
    <row r="36" spans="1:47" s="2" customFormat="1" x14ac:dyDescent="0.3">
      <c r="A36" s="104"/>
      <c r="B36" s="8">
        <v>3542</v>
      </c>
      <c r="C36" s="56">
        <v>2</v>
      </c>
      <c r="D36" s="50">
        <v>-10.9924052411</v>
      </c>
      <c r="E36" s="5">
        <v>0.19484766402500001</v>
      </c>
      <c r="F36" s="5">
        <v>-12.2858663799</v>
      </c>
      <c r="G36" s="5">
        <v>1.49919731547</v>
      </c>
      <c r="H36" s="5">
        <v>-13.0282136511</v>
      </c>
      <c r="I36" s="61">
        <v>2.9944137657400001</v>
      </c>
      <c r="J36" s="25">
        <v>-10.947362698699999</v>
      </c>
      <c r="K36" s="14">
        <v>9.8787008043800001E-2</v>
      </c>
      <c r="L36" s="14">
        <v>-13.005943779800001</v>
      </c>
      <c r="M36" s="14">
        <v>2.8011736511700001</v>
      </c>
      <c r="N36" s="39">
        <v>-10.9924052411</v>
      </c>
      <c r="O36" s="23">
        <v>0.19484766402500001</v>
      </c>
      <c r="P36" s="23">
        <v>-12.2858663799</v>
      </c>
      <c r="Q36" s="23">
        <v>1.49919731547</v>
      </c>
      <c r="R36" s="23">
        <v>-13.0282136511</v>
      </c>
      <c r="S36" s="62">
        <v>2.9944137657400001</v>
      </c>
      <c r="T36" s="46" t="s">
        <v>17</v>
      </c>
    </row>
    <row r="37" spans="1:47" s="2" customFormat="1" x14ac:dyDescent="0.3">
      <c r="A37" s="104"/>
      <c r="B37" s="8">
        <v>3566</v>
      </c>
      <c r="C37" s="56">
        <v>3</v>
      </c>
      <c r="D37" s="50">
        <v>-13.2418769302</v>
      </c>
      <c r="E37" s="5">
        <v>5.9072186004700002</v>
      </c>
      <c r="F37" s="5">
        <v>-10.4672033678</v>
      </c>
      <c r="G37" s="5">
        <v>0.13738157985800001</v>
      </c>
      <c r="H37" s="5">
        <v>-9.0108802271199995</v>
      </c>
      <c r="I37" s="61">
        <v>1.3221206782199999</v>
      </c>
      <c r="J37" s="25">
        <v>-9.9944775029299997</v>
      </c>
      <c r="K37" s="14">
        <v>0.43614746159899997</v>
      </c>
      <c r="L37" s="14">
        <v>-9.8898467726000003</v>
      </c>
      <c r="M37" s="14">
        <v>0.33862191850700002</v>
      </c>
      <c r="N37" s="39">
        <v>-13.2418769302</v>
      </c>
      <c r="O37" s="23">
        <v>5.9072186004700002</v>
      </c>
      <c r="P37" s="23">
        <v>-10.4672033678</v>
      </c>
      <c r="Q37" s="23">
        <v>0.13738157985800001</v>
      </c>
      <c r="R37" s="23">
        <v>-9.0108802271199995</v>
      </c>
      <c r="S37" s="62">
        <v>1.3221206782199999</v>
      </c>
      <c r="T37" s="46" t="s">
        <v>17</v>
      </c>
    </row>
    <row r="38" spans="1:47" s="2" customFormat="1" x14ac:dyDescent="0.3">
      <c r="A38" s="104"/>
      <c r="B38" s="8">
        <v>3572</v>
      </c>
      <c r="C38" s="56">
        <v>4</v>
      </c>
      <c r="D38" s="50">
        <v>-13.7459790249</v>
      </c>
      <c r="E38" s="5">
        <v>2758.6494576099999</v>
      </c>
      <c r="F38" s="5">
        <v>-11.9081943033</v>
      </c>
      <c r="G38" s="5">
        <v>0.50068889171800002</v>
      </c>
      <c r="H38" s="5">
        <v>-13.325950234800001</v>
      </c>
      <c r="I38" s="113">
        <v>8.1508728021800003</v>
      </c>
      <c r="J38" s="25">
        <v>-12.743311947</v>
      </c>
      <c r="K38" s="14">
        <v>1.2428967443700001</v>
      </c>
      <c r="L38" s="14">
        <v>-12.0987885119</v>
      </c>
      <c r="M38" s="14">
        <v>0.78410146600800001</v>
      </c>
      <c r="N38" s="50">
        <f>N$33</f>
        <v>-11.05</v>
      </c>
      <c r="O38" s="5">
        <f t="shared" ref="O38:S38" si="3">O$33</f>
        <v>0.1</v>
      </c>
      <c r="P38" s="5">
        <f t="shared" si="3"/>
        <v>-12.3</v>
      </c>
      <c r="Q38" s="5">
        <f t="shared" si="3"/>
        <v>0</v>
      </c>
      <c r="R38" s="5">
        <f t="shared" si="3"/>
        <v>-11.85</v>
      </c>
      <c r="S38" s="61">
        <f t="shared" si="3"/>
        <v>0.1</v>
      </c>
      <c r="T38" s="2" t="s">
        <v>22</v>
      </c>
    </row>
    <row r="39" spans="1:47" s="2" customFormat="1" x14ac:dyDescent="0.3">
      <c r="A39" s="104"/>
      <c r="B39" s="8">
        <v>3600</v>
      </c>
      <c r="C39" s="56">
        <v>5</v>
      </c>
      <c r="D39" s="50">
        <v>-14.3018388174</v>
      </c>
      <c r="E39" s="5">
        <v>0</v>
      </c>
      <c r="F39" s="5">
        <v>-13.4021712018</v>
      </c>
      <c r="G39" s="5">
        <v>0</v>
      </c>
      <c r="H39" s="5">
        <v>-12.907930110500001</v>
      </c>
      <c r="I39" s="61">
        <v>0</v>
      </c>
      <c r="J39" s="25">
        <v>-14.1276016434</v>
      </c>
      <c r="K39" s="14">
        <v>0</v>
      </c>
      <c r="L39" s="14">
        <v>-13.022197349000001</v>
      </c>
      <c r="M39" s="14">
        <v>0</v>
      </c>
      <c r="N39" s="115">
        <f>N$9</f>
        <v>-12.7</v>
      </c>
      <c r="O39" s="116">
        <v>1</v>
      </c>
      <c r="P39" s="116">
        <f>P$9</f>
        <v>-12.7</v>
      </c>
      <c r="Q39" s="116">
        <v>1</v>
      </c>
      <c r="R39" s="116">
        <f>R$9</f>
        <v>-12.7</v>
      </c>
      <c r="S39" s="117">
        <v>1</v>
      </c>
      <c r="T39" s="118" t="str">
        <f>T$9</f>
        <v>visual estimate; final = 0.45*initial; Padron-Navarta et al. 2014 [Si] too slow at -19.3; [Ti] too slow at -15.3</v>
      </c>
    </row>
    <row r="40" spans="1:47" s="2" customFormat="1" x14ac:dyDescent="0.3">
      <c r="A40" s="104"/>
      <c r="B40" s="8" t="s">
        <v>13</v>
      </c>
      <c r="C40" s="56">
        <v>6</v>
      </c>
      <c r="D40" s="50">
        <v>-17.5009099484</v>
      </c>
      <c r="E40" s="5">
        <v>0</v>
      </c>
      <c r="F40" s="5">
        <v>-11.3177002065</v>
      </c>
      <c r="G40" s="5">
        <v>0</v>
      </c>
      <c r="H40" s="5">
        <v>-16.372102118899999</v>
      </c>
      <c r="I40" s="61">
        <v>0</v>
      </c>
      <c r="J40" s="25">
        <v>-12.9321141445</v>
      </c>
      <c r="K40" s="14">
        <v>1.9211794600500001</v>
      </c>
      <c r="L40" s="14">
        <v>-10.889284785299999</v>
      </c>
      <c r="M40" s="14">
        <v>0.126486391703</v>
      </c>
      <c r="N40" s="39">
        <v>-17.5009099484</v>
      </c>
      <c r="O40" s="23">
        <v>0</v>
      </c>
      <c r="P40" s="23">
        <v>-11.3177002065</v>
      </c>
      <c r="Q40" s="23">
        <v>0</v>
      </c>
      <c r="R40" s="23">
        <v>-16.372102118899999</v>
      </c>
      <c r="S40" s="62">
        <v>0</v>
      </c>
      <c r="T40" s="46" t="s">
        <v>17</v>
      </c>
    </row>
    <row r="41" spans="1:47" s="12" customFormat="1" ht="28.8" x14ac:dyDescent="0.3">
      <c r="A41" s="104"/>
      <c r="B41" s="10" t="s">
        <v>14</v>
      </c>
      <c r="C41" s="89">
        <v>7</v>
      </c>
      <c r="D41" s="86">
        <v>-12.910222476</v>
      </c>
      <c r="E41" s="11">
        <v>2.0289746698600002</v>
      </c>
      <c r="F41" s="11">
        <v>-11.313384647199999</v>
      </c>
      <c r="G41" s="11">
        <v>2.8949995660500001</v>
      </c>
      <c r="H41" s="11">
        <v>-11.0240368697</v>
      </c>
      <c r="I41" s="112">
        <v>3.2246285070599998</v>
      </c>
      <c r="J41" s="26">
        <v>-9.7786048813199997</v>
      </c>
      <c r="K41" s="15">
        <v>1.0936102941400001</v>
      </c>
      <c r="L41" s="15">
        <v>-9.6099103016599994</v>
      </c>
      <c r="M41" s="15">
        <v>0.98803538106699995</v>
      </c>
      <c r="N41" s="65">
        <v>-12.910222476</v>
      </c>
      <c r="O41" s="58">
        <v>2.0289746698600002</v>
      </c>
      <c r="P41" s="58">
        <v>-11.313384647199999</v>
      </c>
      <c r="Q41" s="58">
        <v>2.8949995660500001</v>
      </c>
      <c r="R41" s="58">
        <v>-11.0240368697</v>
      </c>
      <c r="S41" s="66">
        <v>3.2246285070599998</v>
      </c>
      <c r="T41" s="46" t="s">
        <v>17</v>
      </c>
    </row>
    <row r="42" spans="1:47" s="12" customFormat="1" ht="43.2" customHeight="1" x14ac:dyDescent="0.3">
      <c r="A42" s="105"/>
      <c r="B42" s="10" t="s">
        <v>25</v>
      </c>
      <c r="C42" s="87">
        <v>8</v>
      </c>
      <c r="D42" s="86"/>
      <c r="E42" s="11"/>
      <c r="F42" s="11"/>
      <c r="G42" s="11"/>
      <c r="H42" s="11"/>
      <c r="I42" s="112"/>
      <c r="J42" s="26"/>
      <c r="K42" s="15"/>
      <c r="L42" s="15"/>
      <c r="M42" s="15"/>
      <c r="N42" s="96">
        <f>N$15</f>
        <v>-10.8654445113922</v>
      </c>
      <c r="O42" s="97">
        <v>0.1</v>
      </c>
      <c r="P42" s="97">
        <f>P$15</f>
        <v>-12.3230286149695</v>
      </c>
      <c r="Q42" s="97">
        <f>Q$15</f>
        <v>0</v>
      </c>
      <c r="R42" s="97">
        <f>R$15</f>
        <v>-11.893284626500099</v>
      </c>
      <c r="S42" s="98">
        <v>0.1</v>
      </c>
      <c r="T42" s="97" t="str">
        <f>T$15</f>
        <v>Kohlstedt &amp; Mackwell 1998 proton-polaron mech.</v>
      </c>
    </row>
    <row r="43" spans="1:47" s="2" customFormat="1" ht="28.8" x14ac:dyDescent="0.3">
      <c r="A43" s="106" t="s">
        <v>9</v>
      </c>
      <c r="B43" s="8" t="s">
        <v>5</v>
      </c>
      <c r="C43" s="56" t="s">
        <v>12</v>
      </c>
      <c r="D43" s="50">
        <v>-9.4614071904300001</v>
      </c>
      <c r="E43" s="5">
        <v>1.2994788303</v>
      </c>
      <c r="F43" s="5">
        <v>-14.174347102</v>
      </c>
      <c r="G43" s="5">
        <v>9.0253217247199995</v>
      </c>
      <c r="H43" s="5">
        <v>-10.0671847987</v>
      </c>
      <c r="I43" s="113">
        <v>0.26766505871899998</v>
      </c>
      <c r="J43" s="25">
        <v>-11.277363036800001</v>
      </c>
      <c r="K43" s="14">
        <v>1.12480449207</v>
      </c>
      <c r="L43" s="14">
        <v>-11.1034355911</v>
      </c>
      <c r="M43" s="14">
        <v>1.2732456237100001</v>
      </c>
      <c r="N43" s="49">
        <v>-11.1</v>
      </c>
      <c r="O43" s="41">
        <v>0.1</v>
      </c>
      <c r="P43" s="41">
        <v>-12.3</v>
      </c>
      <c r="Q43" s="41">
        <v>0</v>
      </c>
      <c r="R43" s="41">
        <v>-11.85</v>
      </c>
      <c r="S43" s="60">
        <v>0.1</v>
      </c>
      <c r="T43" s="45" t="s">
        <v>16</v>
      </c>
    </row>
    <row r="44" spans="1:47" s="2" customFormat="1" x14ac:dyDescent="0.3">
      <c r="A44" s="68"/>
      <c r="B44" s="8">
        <v>3482.8</v>
      </c>
      <c r="C44" s="56">
        <v>0</v>
      </c>
      <c r="D44" s="50">
        <v>-12.6431011597</v>
      </c>
      <c r="E44" s="5">
        <v>0.58694145290800004</v>
      </c>
      <c r="F44" s="5">
        <v>-13.078243263799999</v>
      </c>
      <c r="G44" s="5">
        <v>0.95660173535399995</v>
      </c>
      <c r="H44" s="5">
        <v>-10.8122111166</v>
      </c>
      <c r="I44" s="61">
        <v>4.28372851803E-2</v>
      </c>
      <c r="J44" s="25">
        <v>-12.649790381800001</v>
      </c>
      <c r="K44" s="14">
        <v>0.57939937744799996</v>
      </c>
      <c r="L44" s="14">
        <v>-10.814362362300001</v>
      </c>
      <c r="M44" s="14">
        <v>3.1404355638899997E-2</v>
      </c>
      <c r="N44" s="38">
        <v>-12.6431011597</v>
      </c>
      <c r="O44" s="22">
        <v>0.58694145290800004</v>
      </c>
      <c r="P44" s="22">
        <v>-13.078243263799999</v>
      </c>
      <c r="Q44" s="22">
        <v>0.95660173535399995</v>
      </c>
      <c r="R44" s="22">
        <v>-10.8122111166</v>
      </c>
      <c r="S44" s="64">
        <v>4.28372851803E-2</v>
      </c>
      <c r="T44" s="44" t="s">
        <v>17</v>
      </c>
    </row>
    <row r="45" spans="1:47" s="2" customFormat="1" x14ac:dyDescent="0.3">
      <c r="A45" s="68"/>
      <c r="B45" s="8">
        <v>3525</v>
      </c>
      <c r="C45" s="56">
        <v>1</v>
      </c>
      <c r="D45" s="50">
        <v>10.199373187599999</v>
      </c>
      <c r="E45" s="5">
        <v>0</v>
      </c>
      <c r="F45" s="5">
        <v>-16.126871647000002</v>
      </c>
      <c r="G45" s="5">
        <v>0</v>
      </c>
      <c r="H45" s="5">
        <v>-10.288929080400001</v>
      </c>
      <c r="I45" s="61">
        <v>0</v>
      </c>
      <c r="J45" s="29">
        <v>-11.1699784642</v>
      </c>
      <c r="K45" s="30">
        <v>0.59262231472500004</v>
      </c>
      <c r="L45" s="30">
        <v>-11.052967174000001</v>
      </c>
      <c r="M45" s="30">
        <v>0.77853736512899996</v>
      </c>
      <c r="N45" s="115">
        <v>-11</v>
      </c>
      <c r="O45" s="116">
        <v>0.1</v>
      </c>
      <c r="P45" s="116">
        <f>P$5</f>
        <v>-12.3230286149695</v>
      </c>
      <c r="Q45" s="116">
        <v>0</v>
      </c>
      <c r="R45" s="116">
        <f>R$5</f>
        <v>-11.893284626500099</v>
      </c>
      <c r="S45" s="117">
        <v>0.1</v>
      </c>
      <c r="T45" s="45" t="s">
        <v>15</v>
      </c>
    </row>
    <row r="46" spans="1:47" s="2" customFormat="1" x14ac:dyDescent="0.3">
      <c r="A46" s="68"/>
      <c r="B46" s="8">
        <v>3542</v>
      </c>
      <c r="C46" s="56">
        <v>2</v>
      </c>
      <c r="D46" s="38">
        <v>-11.157514502</v>
      </c>
      <c r="E46" s="22">
        <v>0.41596530533999998</v>
      </c>
      <c r="F46" s="22">
        <v>-11.2234333049</v>
      </c>
      <c r="G46" s="22">
        <v>0.35126353606400001</v>
      </c>
      <c r="H46" s="22">
        <v>-13.059555553399999</v>
      </c>
      <c r="I46" s="64">
        <v>2.0638103378300001</v>
      </c>
      <c r="J46" s="25">
        <v>-9.8560765207299994</v>
      </c>
      <c r="K46" s="14">
        <v>0.44421520491499999</v>
      </c>
      <c r="L46" s="14">
        <v>-10.302479502900001</v>
      </c>
      <c r="M46" s="14">
        <v>8.9179839901499997E-2</v>
      </c>
      <c r="N46" s="38">
        <v>-11.157514502</v>
      </c>
      <c r="O46" s="22">
        <v>0.41596530533999998</v>
      </c>
      <c r="P46" s="22">
        <v>-11.2234333049</v>
      </c>
      <c r="Q46" s="22">
        <v>0.35126353606400001</v>
      </c>
      <c r="R46" s="22">
        <v>-13.059555553399999</v>
      </c>
      <c r="S46" s="64">
        <v>2.0638103378300001</v>
      </c>
      <c r="T46" s="44" t="s">
        <v>17</v>
      </c>
    </row>
    <row r="47" spans="1:47" s="2" customFormat="1" x14ac:dyDescent="0.3">
      <c r="A47" s="68"/>
      <c r="B47" s="8">
        <v>3566</v>
      </c>
      <c r="C47" s="56">
        <v>3</v>
      </c>
      <c r="D47" s="38">
        <v>-14.391093210699999</v>
      </c>
      <c r="E47" s="22">
        <v>0</v>
      </c>
      <c r="F47" s="22">
        <v>-10.649954990299999</v>
      </c>
      <c r="G47" s="22">
        <v>0</v>
      </c>
      <c r="H47" s="22">
        <v>-9.9913171746299998</v>
      </c>
      <c r="I47" s="64">
        <v>0</v>
      </c>
      <c r="J47" s="25">
        <v>-10.340622571200001</v>
      </c>
      <c r="K47" s="14">
        <v>0.13741620843399999</v>
      </c>
      <c r="L47" s="14">
        <v>-10.243489842200001</v>
      </c>
      <c r="M47" s="14">
        <v>9.7203723954399995E-2</v>
      </c>
      <c r="N47" s="38">
        <v>-14.391093210699999</v>
      </c>
      <c r="O47" s="22">
        <v>0</v>
      </c>
      <c r="P47" s="22">
        <v>-10.649954990299999</v>
      </c>
      <c r="Q47" s="22">
        <v>0</v>
      </c>
      <c r="R47" s="22">
        <v>-9.9913171746299998</v>
      </c>
      <c r="S47" s="64">
        <v>0</v>
      </c>
      <c r="T47" s="44" t="s">
        <v>17</v>
      </c>
    </row>
    <row r="48" spans="1:47" s="2" customFormat="1" x14ac:dyDescent="0.3">
      <c r="A48" s="68"/>
      <c r="B48" s="8">
        <v>3572</v>
      </c>
      <c r="C48" s="56">
        <v>4</v>
      </c>
      <c r="D48" s="38">
        <v>-15.0128364484</v>
      </c>
      <c r="E48" s="22">
        <v>0</v>
      </c>
      <c r="F48" s="22">
        <v>-11.687087723799999</v>
      </c>
      <c r="G48" s="22">
        <v>0</v>
      </c>
      <c r="H48" s="22">
        <v>-13.261126219199999</v>
      </c>
      <c r="I48" s="64">
        <v>0</v>
      </c>
      <c r="J48" s="25">
        <v>-12.932015572099999</v>
      </c>
      <c r="K48" s="14">
        <v>1.4955087487000001</v>
      </c>
      <c r="L48" s="14">
        <v>-11.2198459927</v>
      </c>
      <c r="M48" s="14">
        <v>0.196740885649</v>
      </c>
      <c r="N48" s="38">
        <v>-15.0128364484</v>
      </c>
      <c r="O48" s="22">
        <v>0</v>
      </c>
      <c r="P48" s="22">
        <v>-11.687087723799999</v>
      </c>
      <c r="Q48" s="22">
        <v>0</v>
      </c>
      <c r="R48" s="22">
        <v>-13.261126219199999</v>
      </c>
      <c r="S48" s="64">
        <v>0</v>
      </c>
      <c r="T48" s="44" t="s">
        <v>17</v>
      </c>
    </row>
    <row r="49" spans="1:20" s="2" customFormat="1" x14ac:dyDescent="0.3">
      <c r="A49" s="68"/>
      <c r="B49" s="8">
        <v>3600</v>
      </c>
      <c r="C49" s="56">
        <v>5</v>
      </c>
      <c r="D49" s="38">
        <v>-13.338981773</v>
      </c>
      <c r="E49" s="22">
        <v>4.6423670135700004</v>
      </c>
      <c r="F49" s="22">
        <v>-13.444320833300001</v>
      </c>
      <c r="G49" s="22">
        <v>1.80614717222</v>
      </c>
      <c r="H49" s="22">
        <v>-13.1356813813</v>
      </c>
      <c r="I49" s="64">
        <v>2.0478534080199999</v>
      </c>
      <c r="J49" s="25">
        <v>-14.582165187999999</v>
      </c>
      <c r="K49" s="14">
        <v>0</v>
      </c>
      <c r="L49" s="14">
        <v>-13.286018198600001</v>
      </c>
      <c r="M49" s="14">
        <v>0</v>
      </c>
      <c r="N49" s="115">
        <f>N$9</f>
        <v>-12.7</v>
      </c>
      <c r="O49" s="116">
        <v>0.7</v>
      </c>
      <c r="P49" s="116">
        <v>-12.7</v>
      </c>
      <c r="Q49" s="116">
        <v>0.7</v>
      </c>
      <c r="R49" s="116">
        <v>-12.7</v>
      </c>
      <c r="S49" s="117">
        <v>0.7</v>
      </c>
      <c r="T49" s="118" t="str">
        <f>T$9</f>
        <v>visual estimate; final = 0.45*initial; Padron-Navarta et al. 2014 [Si] too slow at -19.3; [Ti] too slow at -15.3</v>
      </c>
    </row>
    <row r="50" spans="1:20" s="2" customFormat="1" x14ac:dyDescent="0.3">
      <c r="A50" s="68"/>
      <c r="B50" s="8" t="s">
        <v>13</v>
      </c>
      <c r="C50" s="56">
        <v>6</v>
      </c>
      <c r="D50" s="38">
        <v>-14.9413454302</v>
      </c>
      <c r="E50" s="22">
        <v>0</v>
      </c>
      <c r="F50" s="22">
        <v>-11.3132613537</v>
      </c>
      <c r="G50" s="22">
        <v>0</v>
      </c>
      <c r="H50" s="22">
        <v>-13.089875829</v>
      </c>
      <c r="I50" s="64">
        <v>0</v>
      </c>
      <c r="J50" s="25">
        <v>-11.3340638269</v>
      </c>
      <c r="K50" s="14">
        <v>1.9585848609600001</v>
      </c>
      <c r="L50" s="14">
        <v>-11.1851553493</v>
      </c>
      <c r="M50" s="14">
        <v>2.3585755862700002</v>
      </c>
      <c r="N50" s="38">
        <v>-14.9413454302</v>
      </c>
      <c r="O50" s="22">
        <v>0</v>
      </c>
      <c r="P50" s="22">
        <v>-11.3132613537</v>
      </c>
      <c r="Q50" s="22">
        <v>0</v>
      </c>
      <c r="R50" s="22">
        <v>-13.089875829</v>
      </c>
      <c r="S50" s="64">
        <v>0</v>
      </c>
      <c r="T50" s="44" t="s">
        <v>17</v>
      </c>
    </row>
    <row r="51" spans="1:20" s="12" customFormat="1" ht="28.8" x14ac:dyDescent="0.3">
      <c r="A51" s="68"/>
      <c r="B51" s="10" t="s">
        <v>14</v>
      </c>
      <c r="C51" s="89">
        <v>7</v>
      </c>
      <c r="D51" s="52">
        <v>-10.1741527164</v>
      </c>
      <c r="E51" s="21">
        <v>0.31454218360500003</v>
      </c>
      <c r="F51" s="21">
        <v>-13.646037617199999</v>
      </c>
      <c r="G51" s="21">
        <v>2.2634724737799998</v>
      </c>
      <c r="H51" s="21">
        <v>-9.8534628228599992</v>
      </c>
      <c r="I51" s="63">
        <v>0.394568579674</v>
      </c>
      <c r="J51" s="26">
        <v>-11.2415969738</v>
      </c>
      <c r="K51" s="15">
        <v>0.65281251488500003</v>
      </c>
      <c r="L51" s="15">
        <v>-11.036710487200001</v>
      </c>
      <c r="M51" s="15">
        <v>0.683279963519</v>
      </c>
      <c r="N51" s="52">
        <v>-10.1741527164</v>
      </c>
      <c r="O51" s="21">
        <v>0.31454218360500003</v>
      </c>
      <c r="P51" s="21">
        <v>-13.646037617199999</v>
      </c>
      <c r="Q51" s="21">
        <v>2.2634724737799998</v>
      </c>
      <c r="R51" s="21">
        <v>-9.8534628228599992</v>
      </c>
      <c r="S51" s="63">
        <v>0.394568579674</v>
      </c>
      <c r="T51" s="44" t="s">
        <v>17</v>
      </c>
    </row>
    <row r="52" spans="1:20" s="12" customFormat="1" ht="43.2" customHeight="1" x14ac:dyDescent="0.3">
      <c r="A52" s="102"/>
      <c r="B52" s="10" t="s">
        <v>25</v>
      </c>
      <c r="C52" s="87">
        <v>8</v>
      </c>
      <c r="D52" s="86"/>
      <c r="E52" s="11"/>
      <c r="F52" s="11"/>
      <c r="G52" s="11"/>
      <c r="H52" s="11"/>
      <c r="I52" s="112"/>
      <c r="J52" s="26"/>
      <c r="K52" s="15"/>
      <c r="L52" s="15"/>
      <c r="M52" s="15"/>
      <c r="N52" s="96">
        <f>N$15</f>
        <v>-10.8654445113922</v>
      </c>
      <c r="O52" s="97">
        <v>0.1</v>
      </c>
      <c r="P52" s="97">
        <f>P$15</f>
        <v>-12.3230286149695</v>
      </c>
      <c r="Q52" s="97">
        <f>Q$15</f>
        <v>0</v>
      </c>
      <c r="R52" s="97">
        <f>R$15</f>
        <v>-11.893284626500099</v>
      </c>
      <c r="S52" s="98">
        <v>0.1</v>
      </c>
      <c r="T52" s="97" t="str">
        <f>T$15</f>
        <v>Kohlstedt &amp; Mackwell 1998 proton-polaron mech.</v>
      </c>
    </row>
    <row r="53" spans="1:20" s="2" customFormat="1" ht="28.8" x14ac:dyDescent="0.3">
      <c r="A53" s="107" t="s">
        <v>10</v>
      </c>
      <c r="B53" s="8" t="s">
        <v>5</v>
      </c>
      <c r="C53" s="56" t="s">
        <v>12</v>
      </c>
      <c r="D53" s="39">
        <v>-10.5575803265</v>
      </c>
      <c r="E53" s="23">
        <v>0</v>
      </c>
      <c r="F53" s="23">
        <v>-10.9984725854</v>
      </c>
      <c r="G53" s="23">
        <v>0</v>
      </c>
      <c r="H53" s="23">
        <v>-15.7932615717</v>
      </c>
      <c r="I53" s="62">
        <v>0</v>
      </c>
      <c r="J53" s="25">
        <v>-10.624619386899999</v>
      </c>
      <c r="K53" s="14">
        <v>0.14669098963900001</v>
      </c>
      <c r="L53" s="14">
        <v>-10.581786877200001</v>
      </c>
      <c r="M53" s="14">
        <v>9.0838575989100001E-2</v>
      </c>
      <c r="N53" s="49">
        <v>-11.35</v>
      </c>
      <c r="O53" s="41">
        <v>0.1</v>
      </c>
      <c r="P53" s="41">
        <v>-12.3</v>
      </c>
      <c r="Q53" s="41">
        <v>0</v>
      </c>
      <c r="R53" s="41">
        <v>-11.35</v>
      </c>
      <c r="S53" s="60">
        <v>0.1</v>
      </c>
      <c r="T53" s="45" t="s">
        <v>16</v>
      </c>
    </row>
    <row r="54" spans="1:20" s="2" customFormat="1" x14ac:dyDescent="0.3">
      <c r="A54" s="108"/>
      <c r="B54" s="8">
        <v>3482.8</v>
      </c>
      <c r="C54" s="56">
        <v>0</v>
      </c>
      <c r="D54" s="39">
        <v>-11.2060497709</v>
      </c>
      <c r="E54" s="23">
        <v>1.5577952966699999</v>
      </c>
      <c r="F54" s="23">
        <v>-11.232502348100001</v>
      </c>
      <c r="G54" s="23">
        <v>3.1535861330399997E-2</v>
      </c>
      <c r="H54" s="23">
        <v>-10.6528023961</v>
      </c>
      <c r="I54" s="62">
        <v>3.1865824380499999</v>
      </c>
      <c r="J54" s="25">
        <v>-11.066048590199999</v>
      </c>
      <c r="K54" s="14">
        <v>9.9866159769799994E-3</v>
      </c>
      <c r="L54" s="14">
        <v>-10.8377366453</v>
      </c>
      <c r="M54" s="14">
        <v>1.13068233516E-2</v>
      </c>
      <c r="N54" s="39">
        <v>-11.2060497709</v>
      </c>
      <c r="O54" s="23">
        <v>1.5577952966699999</v>
      </c>
      <c r="P54" s="23">
        <v>-11.232502348100001</v>
      </c>
      <c r="Q54" s="23">
        <v>3.1535861330399997E-2</v>
      </c>
      <c r="R54" s="23">
        <v>-10.6528023961</v>
      </c>
      <c r="S54" s="62">
        <v>3.1865824380499999</v>
      </c>
      <c r="T54" s="46" t="s">
        <v>17</v>
      </c>
    </row>
    <row r="55" spans="1:20" s="2" customFormat="1" x14ac:dyDescent="0.3">
      <c r="A55" s="108"/>
      <c r="B55" s="8">
        <v>3525</v>
      </c>
      <c r="C55" s="56">
        <v>1</v>
      </c>
      <c r="D55" s="39">
        <v>-10.995460877899999</v>
      </c>
      <c r="E55" s="23">
        <v>0.176799697689</v>
      </c>
      <c r="F55" s="23">
        <v>-11.2150360524</v>
      </c>
      <c r="G55" s="23">
        <v>2.91179132674E-2</v>
      </c>
      <c r="H55" s="23">
        <v>-10.9236917917</v>
      </c>
      <c r="I55" s="62">
        <v>4.4295950957299997E-2</v>
      </c>
      <c r="J55" s="25">
        <v>-11.0660227875</v>
      </c>
      <c r="K55" s="14">
        <v>2.0712700263400001E-3</v>
      </c>
      <c r="L55" s="14">
        <v>-10.835526230899999</v>
      </c>
      <c r="M55" s="14">
        <v>2.3694001384900001E-3</v>
      </c>
      <c r="N55" s="115">
        <v>-11</v>
      </c>
      <c r="O55" s="116">
        <v>0.1</v>
      </c>
      <c r="P55" s="116">
        <f>P$5</f>
        <v>-12.3230286149695</v>
      </c>
      <c r="Q55" s="116">
        <f>Q$5</f>
        <v>0</v>
      </c>
      <c r="R55" s="116">
        <f>R$5</f>
        <v>-11.893284626500099</v>
      </c>
      <c r="S55" s="117">
        <v>0.1</v>
      </c>
      <c r="T55" s="45" t="s">
        <v>15</v>
      </c>
    </row>
    <row r="56" spans="1:20" s="2" customFormat="1" x14ac:dyDescent="0.3">
      <c r="A56" s="108"/>
      <c r="B56" s="8">
        <v>3542</v>
      </c>
      <c r="C56" s="56">
        <v>2</v>
      </c>
      <c r="D56" s="39">
        <v>-15.022004086000001</v>
      </c>
      <c r="E56" s="23">
        <v>0</v>
      </c>
      <c r="F56" s="23">
        <v>-11.562570062800001</v>
      </c>
      <c r="G56" s="23">
        <v>0</v>
      </c>
      <c r="H56" s="23">
        <v>-11.175923880299999</v>
      </c>
      <c r="I56" s="62">
        <v>0</v>
      </c>
      <c r="J56" s="25">
        <v>-11.5096903819</v>
      </c>
      <c r="K56" s="14">
        <v>0.31723308704499997</v>
      </c>
      <c r="L56" s="14">
        <v>-11.101193071799999</v>
      </c>
      <c r="M56" s="14">
        <v>0.166409636193</v>
      </c>
      <c r="N56" s="39">
        <v>-15.022004086000001</v>
      </c>
      <c r="O56" s="23">
        <v>0</v>
      </c>
      <c r="P56" s="23">
        <v>-11.562570062800001</v>
      </c>
      <c r="Q56" s="23">
        <v>0</v>
      </c>
      <c r="R56" s="23">
        <v>-11.175923880299999</v>
      </c>
      <c r="S56" s="62">
        <v>0</v>
      </c>
      <c r="T56" s="46" t="s">
        <v>17</v>
      </c>
    </row>
    <row r="57" spans="1:20" s="2" customFormat="1" x14ac:dyDescent="0.3">
      <c r="A57" s="108"/>
      <c r="B57" s="8">
        <v>3566</v>
      </c>
      <c r="C57" s="56">
        <v>3</v>
      </c>
      <c r="D57" s="39">
        <v>-11.505055284299999</v>
      </c>
      <c r="E57" s="23">
        <v>0.92417865425000001</v>
      </c>
      <c r="F57" s="23">
        <v>-11.176811149100001</v>
      </c>
      <c r="G57" s="23">
        <v>3.8992612501699997E-2</v>
      </c>
      <c r="H57" s="23">
        <v>-10.5050277974</v>
      </c>
      <c r="I57" s="62">
        <v>0.96647065446199998</v>
      </c>
      <c r="J57" s="25">
        <v>-11.0190516478</v>
      </c>
      <c r="K57" s="14">
        <v>3.3325780613100001E-2</v>
      </c>
      <c r="L57" s="14">
        <v>-10.760468101700001</v>
      </c>
      <c r="M57" s="14">
        <v>4.4338512916200001E-2</v>
      </c>
      <c r="N57" s="39">
        <v>-11.505055284299999</v>
      </c>
      <c r="O57" s="23">
        <v>0.92417865425000001</v>
      </c>
      <c r="P57" s="23">
        <v>-11.176811149100001</v>
      </c>
      <c r="Q57" s="23">
        <v>3.8992612501699997E-2</v>
      </c>
      <c r="R57" s="23">
        <v>-10.5050277974</v>
      </c>
      <c r="S57" s="62">
        <v>0.96647065446199998</v>
      </c>
      <c r="T57" s="46" t="s">
        <v>17</v>
      </c>
    </row>
    <row r="58" spans="1:20" s="2" customFormat="1" x14ac:dyDescent="0.3">
      <c r="A58" s="108"/>
      <c r="B58" s="8">
        <v>3572</v>
      </c>
      <c r="C58" s="56">
        <v>4</v>
      </c>
      <c r="D58" s="39">
        <v>-10.342599935499999</v>
      </c>
      <c r="E58" s="23">
        <v>0.87098908609299996</v>
      </c>
      <c r="F58" s="23">
        <v>-10.9422985878</v>
      </c>
      <c r="G58" s="23">
        <v>0.26321768909400001</v>
      </c>
      <c r="H58" s="23">
        <v>-13.3606273958</v>
      </c>
      <c r="I58" s="62">
        <v>2.1140159339800002</v>
      </c>
      <c r="J58" s="25">
        <v>-11.4497275234</v>
      </c>
      <c r="K58" s="14">
        <v>0.33668014794000001</v>
      </c>
      <c r="L58" s="14">
        <v>-11.348336253199999</v>
      </c>
      <c r="M58" s="14">
        <v>0.46891465141100003</v>
      </c>
      <c r="N58" s="39">
        <v>-10.342599935499999</v>
      </c>
      <c r="O58" s="23">
        <v>0.87098908609299996</v>
      </c>
      <c r="P58" s="23">
        <v>-10.9422985878</v>
      </c>
      <c r="Q58" s="23">
        <v>0.26321768909400001</v>
      </c>
      <c r="R58" s="23">
        <v>-13.3606273958</v>
      </c>
      <c r="S58" s="62">
        <v>2.1140159339800002</v>
      </c>
      <c r="T58" s="46" t="s">
        <v>17</v>
      </c>
    </row>
    <row r="59" spans="1:20" s="2" customFormat="1" x14ac:dyDescent="0.3">
      <c r="A59" s="108"/>
      <c r="B59" s="8">
        <v>3600</v>
      </c>
      <c r="C59" s="56">
        <v>5</v>
      </c>
      <c r="D59" s="39">
        <v>-15.288496357</v>
      </c>
      <c r="E59" s="23">
        <v>0</v>
      </c>
      <c r="F59" s="23">
        <v>-13.7426838037</v>
      </c>
      <c r="G59" s="23">
        <v>0</v>
      </c>
      <c r="H59" s="23">
        <v>-13.424862726700001</v>
      </c>
      <c r="I59" s="62">
        <v>0</v>
      </c>
      <c r="J59" s="25">
        <v>-15.186097676099999</v>
      </c>
      <c r="K59" s="14">
        <v>0</v>
      </c>
      <c r="L59" s="14">
        <v>-13.6992315659</v>
      </c>
      <c r="M59" s="14">
        <v>0</v>
      </c>
      <c r="N59" s="115">
        <f>N$9</f>
        <v>-12.7</v>
      </c>
      <c r="O59" s="116">
        <v>1</v>
      </c>
      <c r="P59" s="116">
        <v>-14</v>
      </c>
      <c r="Q59" s="116">
        <v>0</v>
      </c>
      <c r="R59" s="116">
        <v>-14</v>
      </c>
      <c r="S59" s="117">
        <v>0.1</v>
      </c>
      <c r="T59" s="118" t="str">
        <f>T$9</f>
        <v>visual estimate; final = 0.45*initial; Padron-Navarta et al. 2014 [Si] too slow at -19.3; [Ti] too slow at -15.3</v>
      </c>
    </row>
    <row r="60" spans="1:20" s="2" customFormat="1" x14ac:dyDescent="0.3">
      <c r="A60" s="108"/>
      <c r="B60" s="8" t="s">
        <v>13</v>
      </c>
      <c r="C60" s="56">
        <v>6</v>
      </c>
      <c r="D60" s="39">
        <v>-11.7636183959</v>
      </c>
      <c r="E60" s="23">
        <v>0.65332814933799999</v>
      </c>
      <c r="F60" s="23">
        <v>-10.804484582800001</v>
      </c>
      <c r="G60" s="23">
        <v>0.33392209602299999</v>
      </c>
      <c r="H60" s="23">
        <v>-10.6007849348</v>
      </c>
      <c r="I60" s="62">
        <v>0.120548477279</v>
      </c>
      <c r="J60" s="25">
        <v>-10.6667457227</v>
      </c>
      <c r="K60" s="14">
        <v>9.6493193786700002E-2</v>
      </c>
      <c r="L60" s="14">
        <v>-10.671825091100001</v>
      </c>
      <c r="M60" s="14">
        <v>4.82050508633E-2</v>
      </c>
      <c r="N60" s="39">
        <v>-11.7636183959</v>
      </c>
      <c r="O60" s="23">
        <v>0.65332814933799999</v>
      </c>
      <c r="P60" s="23">
        <v>-10.804484582800001</v>
      </c>
      <c r="Q60" s="23">
        <v>0.33392209602299999</v>
      </c>
      <c r="R60" s="23">
        <v>-10.6007849348</v>
      </c>
      <c r="S60" s="62">
        <v>0.120548477279</v>
      </c>
      <c r="T60" s="46" t="s">
        <v>17</v>
      </c>
    </row>
    <row r="61" spans="1:20" s="12" customFormat="1" ht="28.8" x14ac:dyDescent="0.3">
      <c r="A61" s="108"/>
      <c r="B61" s="10" t="s">
        <v>14</v>
      </c>
      <c r="C61" s="89">
        <v>7</v>
      </c>
      <c r="D61" s="86">
        <v>-13.9236987118</v>
      </c>
      <c r="E61" s="11">
        <v>21.6600672836</v>
      </c>
      <c r="F61" s="11">
        <v>-11.6128902323</v>
      </c>
      <c r="G61" s="11">
        <v>0.489849199894</v>
      </c>
      <c r="H61" s="11">
        <v>-11.3346534824</v>
      </c>
      <c r="I61" s="112">
        <v>0.58004615229000001</v>
      </c>
      <c r="J61" s="26">
        <v>-11.484741444799999</v>
      </c>
      <c r="K61" s="15">
        <v>0.32153289980900002</v>
      </c>
      <c r="L61" s="15">
        <v>-11.292358222700001</v>
      </c>
      <c r="M61" s="15">
        <v>0.34618143005099999</v>
      </c>
      <c r="N61" s="50">
        <f t="shared" ref="N61:S61" si="4">N$53</f>
        <v>-11.35</v>
      </c>
      <c r="O61" s="5">
        <f t="shared" si="4"/>
        <v>0.1</v>
      </c>
      <c r="P61" s="5">
        <f t="shared" si="4"/>
        <v>-12.3</v>
      </c>
      <c r="Q61" s="5">
        <f t="shared" si="4"/>
        <v>0</v>
      </c>
      <c r="R61" s="5">
        <f t="shared" si="4"/>
        <v>-11.35</v>
      </c>
      <c r="S61" s="61">
        <f t="shared" si="4"/>
        <v>0.1</v>
      </c>
      <c r="T61" s="2" t="s">
        <v>22</v>
      </c>
    </row>
    <row r="62" spans="1:20" s="12" customFormat="1" ht="43.2" customHeight="1" x14ac:dyDescent="0.3">
      <c r="A62" s="109"/>
      <c r="B62" s="10" t="s">
        <v>25</v>
      </c>
      <c r="C62" s="87">
        <v>8</v>
      </c>
      <c r="D62" s="86"/>
      <c r="E62" s="11"/>
      <c r="F62" s="11"/>
      <c r="G62" s="11"/>
      <c r="H62" s="11"/>
      <c r="I62" s="112"/>
      <c r="J62" s="26"/>
      <c r="K62" s="15"/>
      <c r="L62" s="15"/>
      <c r="M62" s="15"/>
      <c r="N62" s="96">
        <f>N$15</f>
        <v>-10.8654445113922</v>
      </c>
      <c r="O62" s="97">
        <v>0.1</v>
      </c>
      <c r="P62" s="97">
        <f>P$15</f>
        <v>-12.3230286149695</v>
      </c>
      <c r="Q62" s="97">
        <f>Q$15</f>
        <v>0</v>
      </c>
      <c r="R62" s="97">
        <f>R$15</f>
        <v>-11.893284626500099</v>
      </c>
      <c r="S62" s="98">
        <v>0.1</v>
      </c>
      <c r="T62" s="97" t="str">
        <f>T$15</f>
        <v>Kohlstedt &amp; Mackwell 1998 proton-polaron mech.</v>
      </c>
    </row>
    <row r="63" spans="1:20" s="2" customFormat="1" ht="28.8" x14ac:dyDescent="0.3">
      <c r="A63" s="106" t="s">
        <v>11</v>
      </c>
      <c r="B63" s="8" t="s">
        <v>5</v>
      </c>
      <c r="C63" s="56" t="s">
        <v>12</v>
      </c>
      <c r="D63" s="38">
        <v>-11.736416712600001</v>
      </c>
      <c r="E63" s="22">
        <v>0.58246711292700004</v>
      </c>
      <c r="F63" s="22">
        <v>-11.8204409333</v>
      </c>
      <c r="G63" s="22">
        <v>0.54704685703300004</v>
      </c>
      <c r="H63" s="22">
        <v>-11.5571509201</v>
      </c>
      <c r="I63" s="64">
        <v>0.70194537139099999</v>
      </c>
      <c r="J63" s="25">
        <v>-10.933918374499999</v>
      </c>
      <c r="K63" s="14">
        <v>9.0046395230099996E-2</v>
      </c>
      <c r="L63" s="14">
        <v>-10.780785442399999</v>
      </c>
      <c r="M63" s="14">
        <v>7.5111107630800006E-2</v>
      </c>
      <c r="N63" s="49">
        <v>-11.55</v>
      </c>
      <c r="O63" s="41">
        <v>0.15</v>
      </c>
      <c r="P63" s="41">
        <v>-12.3</v>
      </c>
      <c r="Q63" s="41">
        <v>0</v>
      </c>
      <c r="R63" s="41">
        <v>-11.55</v>
      </c>
      <c r="S63" s="60">
        <v>0.15</v>
      </c>
      <c r="T63" s="45" t="s">
        <v>16</v>
      </c>
    </row>
    <row r="64" spans="1:20" s="2" customFormat="1" x14ac:dyDescent="0.3">
      <c r="A64" s="68"/>
      <c r="B64" s="8">
        <v>3482.8</v>
      </c>
      <c r="C64" s="56">
        <v>0</v>
      </c>
      <c r="D64" s="38">
        <v>-11.290891781299999</v>
      </c>
      <c r="E64" s="22">
        <v>3.3314784841299999E-7</v>
      </c>
      <c r="F64" s="22">
        <v>-11.4355195703</v>
      </c>
      <c r="G64" s="22">
        <v>9.6481512666000003E-17</v>
      </c>
      <c r="H64" s="22">
        <v>-11.115078434100001</v>
      </c>
      <c r="I64" s="64">
        <v>1.13256609519E-15</v>
      </c>
      <c r="J64" s="25">
        <v>-11.2650890511</v>
      </c>
      <c r="K64" s="14">
        <v>2.1646943816100001E-16</v>
      </c>
      <c r="L64" s="14">
        <v>-11.0367772672</v>
      </c>
      <c r="M64" s="14">
        <v>2.4302572852599999E-16</v>
      </c>
      <c r="N64" s="38">
        <v>-11.290891781299999</v>
      </c>
      <c r="O64" s="22">
        <v>3.3314784841299999E-7</v>
      </c>
      <c r="P64" s="22">
        <v>-11.4355195703</v>
      </c>
      <c r="Q64" s="22">
        <v>9.6481512666000003E-17</v>
      </c>
      <c r="R64" s="22">
        <v>-11.115078434100001</v>
      </c>
      <c r="S64" s="64">
        <v>1.13256609519E-15</v>
      </c>
      <c r="T64" s="44" t="s">
        <v>17</v>
      </c>
    </row>
    <row r="65" spans="1:21" s="2" customFormat="1" x14ac:dyDescent="0.3">
      <c r="A65" s="68"/>
      <c r="B65" s="8">
        <v>3525</v>
      </c>
      <c r="C65" s="56">
        <v>1</v>
      </c>
      <c r="D65" s="38">
        <v>-11.2710282245</v>
      </c>
      <c r="E65" s="22">
        <v>4.3195144242499997E-2</v>
      </c>
      <c r="F65" s="22">
        <v>-11.3903717289</v>
      </c>
      <c r="G65" s="22">
        <v>0.16809535374000001</v>
      </c>
      <c r="H65" s="22">
        <v>-11.138956328400001</v>
      </c>
      <c r="I65" s="64">
        <v>0.36611577650400001</v>
      </c>
      <c r="J65" s="25">
        <v>-11.265098845700001</v>
      </c>
      <c r="K65" s="14">
        <v>1.77913664493E-3</v>
      </c>
      <c r="L65" s="14">
        <v>-11.0320488885</v>
      </c>
      <c r="M65" s="14">
        <v>2.0413512327500001E-3</v>
      </c>
      <c r="N65" s="115">
        <v>-11</v>
      </c>
      <c r="O65" s="116">
        <v>0.2</v>
      </c>
      <c r="P65" s="116">
        <f>P$5</f>
        <v>-12.3230286149695</v>
      </c>
      <c r="Q65" s="116">
        <f>Q$5</f>
        <v>0</v>
      </c>
      <c r="R65" s="116">
        <f>R$5</f>
        <v>-11.893284626500099</v>
      </c>
      <c r="S65" s="117">
        <v>0.2</v>
      </c>
      <c r="T65" s="45" t="s">
        <v>15</v>
      </c>
      <c r="U65" s="82" t="s">
        <v>24</v>
      </c>
    </row>
    <row r="66" spans="1:21" s="2" customFormat="1" x14ac:dyDescent="0.3">
      <c r="A66" s="68"/>
      <c r="B66" s="8">
        <v>3542</v>
      </c>
      <c r="C66" s="56">
        <v>2</v>
      </c>
      <c r="D66" s="38">
        <v>-11.290891781299999</v>
      </c>
      <c r="E66" s="22">
        <v>3.3314784841299999E-7</v>
      </c>
      <c r="F66" s="22">
        <v>-11.4355195703</v>
      </c>
      <c r="G66" s="22">
        <v>9.6481512666000003E-17</v>
      </c>
      <c r="H66" s="22">
        <v>-11.115078434100001</v>
      </c>
      <c r="I66" s="64">
        <v>1.13256609519E-15</v>
      </c>
      <c r="J66" s="25">
        <v>-11.2650890511</v>
      </c>
      <c r="K66" s="14">
        <v>2.1646943816100001E-16</v>
      </c>
      <c r="L66" s="14">
        <v>-11.0367772672</v>
      </c>
      <c r="M66" s="14">
        <v>2.4302572852599999E-16</v>
      </c>
      <c r="N66" s="38">
        <v>-11.290891781299999</v>
      </c>
      <c r="O66" s="22">
        <v>3.3314784841299999E-7</v>
      </c>
      <c r="P66" s="22">
        <v>-11.4355195703</v>
      </c>
      <c r="Q66" s="22">
        <v>9.6481512666000003E-17</v>
      </c>
      <c r="R66" s="22">
        <v>-11.115078434100001</v>
      </c>
      <c r="S66" s="64">
        <v>1.13256609519E-15</v>
      </c>
      <c r="T66" s="44" t="s">
        <v>17</v>
      </c>
    </row>
    <row r="67" spans="1:21" s="2" customFormat="1" x14ac:dyDescent="0.3">
      <c r="A67" s="68"/>
      <c r="B67" s="8">
        <v>3566</v>
      </c>
      <c r="C67" s="56">
        <v>3</v>
      </c>
      <c r="D67" s="38">
        <v>-11.086932797699999</v>
      </c>
      <c r="E67" s="22">
        <v>0.10850671895900001</v>
      </c>
      <c r="F67" s="22">
        <v>-11.2268934037</v>
      </c>
      <c r="G67" s="22">
        <v>0.16407998021</v>
      </c>
      <c r="H67" s="22">
        <v>-11.654421163</v>
      </c>
      <c r="I67" s="64">
        <v>0.62677568920100002</v>
      </c>
      <c r="J67" s="25">
        <v>-11.186533580900001</v>
      </c>
      <c r="K67" s="14">
        <v>2.2229749584500001E-2</v>
      </c>
      <c r="L67" s="14">
        <v>-10.8450151753</v>
      </c>
      <c r="M67" s="14">
        <v>4.0510693731899999E-2</v>
      </c>
      <c r="N67" s="38">
        <v>-11.086932797699999</v>
      </c>
      <c r="O67" s="22">
        <v>0.10850671895900001</v>
      </c>
      <c r="P67" s="22">
        <v>-11.2268934037</v>
      </c>
      <c r="Q67" s="22">
        <v>0.16407998021</v>
      </c>
      <c r="R67" s="22">
        <v>-11.654421163</v>
      </c>
      <c r="S67" s="64">
        <v>0.62677568920100002</v>
      </c>
      <c r="T67" s="44" t="s">
        <v>17</v>
      </c>
    </row>
    <row r="68" spans="1:21" s="2" customFormat="1" x14ac:dyDescent="0.3">
      <c r="A68" s="68"/>
      <c r="B68" s="8">
        <v>3572</v>
      </c>
      <c r="C68" s="56">
        <v>4</v>
      </c>
      <c r="D68" s="38">
        <v>-11.701659939300001</v>
      </c>
      <c r="E68" s="22">
        <v>0.48703584778300002</v>
      </c>
      <c r="F68" s="22">
        <v>-11.920953752799999</v>
      </c>
      <c r="G68" s="22">
        <v>1.30484974205</v>
      </c>
      <c r="H68" s="22">
        <v>-11.7210955194</v>
      </c>
      <c r="I68" s="64">
        <v>1.89182317439</v>
      </c>
      <c r="J68" s="25">
        <v>-11.563878793000001</v>
      </c>
      <c r="K68" s="14">
        <v>0.1425784588</v>
      </c>
      <c r="L68" s="14">
        <v>-11.534990091999999</v>
      </c>
      <c r="M68" s="14">
        <v>0.25398099622699999</v>
      </c>
      <c r="N68" s="38">
        <v>-11.701659939300001</v>
      </c>
      <c r="O68" s="22">
        <v>0.48703584778300002</v>
      </c>
      <c r="P68" s="22">
        <v>-11.920953752799999</v>
      </c>
      <c r="Q68" s="22">
        <v>1.30484974205</v>
      </c>
      <c r="R68" s="22">
        <v>-11.7210955194</v>
      </c>
      <c r="S68" s="64">
        <v>1.89182317439</v>
      </c>
      <c r="T68" s="44" t="s">
        <v>17</v>
      </c>
    </row>
    <row r="69" spans="1:21" s="2" customFormat="1" x14ac:dyDescent="0.3">
      <c r="A69" s="68"/>
      <c r="B69" s="8">
        <v>3600</v>
      </c>
      <c r="C69" s="56">
        <v>5</v>
      </c>
      <c r="D69" s="38">
        <v>-14.8460432124</v>
      </c>
      <c r="E69" s="22">
        <v>0</v>
      </c>
      <c r="F69" s="22">
        <v>-12.613256015099999</v>
      </c>
      <c r="G69" s="22">
        <v>0</v>
      </c>
      <c r="H69" s="22">
        <v>-13.791768252800001</v>
      </c>
      <c r="I69" s="64">
        <v>0</v>
      </c>
      <c r="J69" s="25">
        <v>-13.628378963599999</v>
      </c>
      <c r="K69" s="14">
        <v>1.7764372499100001</v>
      </c>
      <c r="L69" s="14">
        <v>-13.5095420939</v>
      </c>
      <c r="M69" s="14">
        <v>1.3619445375400001</v>
      </c>
      <c r="N69" s="115">
        <v>-11.8</v>
      </c>
      <c r="O69" s="116">
        <v>0.2</v>
      </c>
      <c r="P69" s="116">
        <v>-14</v>
      </c>
      <c r="Q69" s="116">
        <v>0</v>
      </c>
      <c r="R69" s="116">
        <v>-14</v>
      </c>
      <c r="S69" s="117">
        <v>0.2</v>
      </c>
      <c r="T69" s="118" t="str">
        <f>T$9</f>
        <v>visual estimate; final = 0.45*initial; Padron-Navarta et al. 2014 [Si] too slow at -19.3; [Ti] too slow at -15.3</v>
      </c>
    </row>
    <row r="70" spans="1:21" s="2" customFormat="1" x14ac:dyDescent="0.3">
      <c r="A70" s="68"/>
      <c r="B70" s="8" t="s">
        <v>13</v>
      </c>
      <c r="C70" s="56">
        <v>6</v>
      </c>
      <c r="D70" s="38">
        <v>-13.0661302417</v>
      </c>
      <c r="E70" s="22">
        <v>1.8991861140099999</v>
      </c>
      <c r="F70" s="22">
        <v>-11.224901905499999</v>
      </c>
      <c r="G70" s="22">
        <v>4.5890935825E-2</v>
      </c>
      <c r="H70" s="22">
        <v>-10.946950623299999</v>
      </c>
      <c r="I70" s="64">
        <v>3.8263821422099997E-2</v>
      </c>
      <c r="J70" s="25">
        <v>-11.0108699721</v>
      </c>
      <c r="K70" s="14">
        <v>5.3531078306199999E-2</v>
      </c>
      <c r="L70" s="14">
        <v>-10.9704627206</v>
      </c>
      <c r="M70" s="14">
        <v>2.6612920781900001E-2</v>
      </c>
      <c r="N70" s="38">
        <v>-13.0661302417</v>
      </c>
      <c r="O70" s="22">
        <v>1.8991861140099999</v>
      </c>
      <c r="P70" s="22">
        <v>-11.224901905499999</v>
      </c>
      <c r="Q70" s="22">
        <v>4.5890935825E-2</v>
      </c>
      <c r="R70" s="22">
        <v>-10.946950623299999</v>
      </c>
      <c r="S70" s="64">
        <v>3.8263821422099997E-2</v>
      </c>
      <c r="T70" s="44" t="s">
        <v>17</v>
      </c>
    </row>
    <row r="71" spans="1:21" s="12" customFormat="1" ht="28.8" x14ac:dyDescent="0.3">
      <c r="A71" s="68"/>
      <c r="B71" s="10" t="s">
        <v>14</v>
      </c>
      <c r="C71" s="89">
        <v>7</v>
      </c>
      <c r="D71" s="52">
        <v>-13.8242567507</v>
      </c>
      <c r="E71" s="21">
        <v>3.5239308547500001</v>
      </c>
      <c r="F71" s="21">
        <v>-11.774101724699999</v>
      </c>
      <c r="G71" s="21">
        <v>0.35836517774600002</v>
      </c>
      <c r="H71" s="21">
        <v>-11.500136666</v>
      </c>
      <c r="I71" s="63">
        <v>0.43767377296400001</v>
      </c>
      <c r="J71" s="26">
        <v>-11.6630906595</v>
      </c>
      <c r="K71" s="15">
        <v>0.26941248229800002</v>
      </c>
      <c r="L71" s="15">
        <v>-11.4627218747</v>
      </c>
      <c r="M71" s="15">
        <v>0.28477096703900001</v>
      </c>
      <c r="N71" s="52">
        <v>-13.8242567507</v>
      </c>
      <c r="O71" s="21">
        <v>3.5239308547500001</v>
      </c>
      <c r="P71" s="21">
        <v>-11.774101724699999</v>
      </c>
      <c r="Q71" s="21">
        <v>0.35836517774600002</v>
      </c>
      <c r="R71" s="21">
        <v>-11.500136666</v>
      </c>
      <c r="S71" s="63">
        <v>0.43767377296400001</v>
      </c>
      <c r="T71" s="44" t="s">
        <v>17</v>
      </c>
    </row>
    <row r="72" spans="1:21" s="12" customFormat="1" ht="43.2" customHeight="1" x14ac:dyDescent="0.3">
      <c r="A72" s="68"/>
      <c r="B72" s="10" t="s">
        <v>25</v>
      </c>
      <c r="C72" s="87">
        <v>8</v>
      </c>
      <c r="D72" s="86"/>
      <c r="E72" s="11"/>
      <c r="F72" s="11"/>
      <c r="G72" s="11"/>
      <c r="H72" s="11"/>
      <c r="I72" s="112"/>
      <c r="J72" s="26"/>
      <c r="K72" s="15"/>
      <c r="L72" s="15"/>
      <c r="M72" s="15"/>
      <c r="N72" s="96">
        <f>N$15</f>
        <v>-10.8654445113922</v>
      </c>
      <c r="O72" s="97">
        <v>0.2</v>
      </c>
      <c r="P72" s="97">
        <f>P$15</f>
        <v>-12.3230286149695</v>
      </c>
      <c r="Q72" s="97">
        <f>Q$15</f>
        <v>0</v>
      </c>
      <c r="R72" s="97">
        <f>R$15</f>
        <v>-11.893284626500099</v>
      </c>
      <c r="S72" s="98">
        <v>0.2</v>
      </c>
      <c r="T72" s="97" t="str">
        <f>T$15</f>
        <v>Kohlstedt &amp; Mackwell 1998 proton-polaron mech.</v>
      </c>
    </row>
  </sheetData>
  <mergeCells count="13">
    <mergeCell ref="A33:A42"/>
    <mergeCell ref="A43:A52"/>
    <mergeCell ref="A53:A62"/>
    <mergeCell ref="A63:A72"/>
    <mergeCell ref="N1:S1"/>
    <mergeCell ref="C1:C2"/>
    <mergeCell ref="B1:B2"/>
    <mergeCell ref="A1:A2"/>
    <mergeCell ref="J1:M1"/>
    <mergeCell ref="D1:I1"/>
    <mergeCell ref="A3:A12"/>
    <mergeCell ref="A13:A22"/>
    <mergeCell ref="A23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Ferriss</dc:creator>
  <cp:lastModifiedBy>Ferriss</cp:lastModifiedBy>
  <cp:lastPrinted>2016-11-17T21:58:16Z</cp:lastPrinted>
  <dcterms:created xsi:type="dcterms:W3CDTF">2016-11-16T14:41:06Z</dcterms:created>
  <dcterms:modified xsi:type="dcterms:W3CDTF">2016-11-22T18:28:58Z</dcterms:modified>
</cp:coreProperties>
</file>